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Z:\Engineering\PROJECTS\2016 Pavement Rehab (Elliott Rd and Springbrook Rd)\FINANCE\Progress Payments\"/>
    </mc:Choice>
  </mc:AlternateContent>
  <bookViews>
    <workbookView xWindow="-225" yWindow="-60" windowWidth="15585" windowHeight="8415" tabRatio="820" activeTab="1"/>
  </bookViews>
  <sheets>
    <sheet name="PROGRESS PAYMT #1" sheetId="65" r:id="rId1"/>
    <sheet name="PROGRESS PAYMT #2" sheetId="66" r:id="rId2"/>
    <sheet name="PROGRESS PAYMT #3" sheetId="67" r:id="rId3"/>
    <sheet name="PROGRESS PAYMT #4" sheetId="68" r:id="rId4"/>
    <sheet name="PROGRESS PAYMT #5" sheetId="69" r:id="rId5"/>
    <sheet name="PROGRESS PAYMT #6" sheetId="70" r:id="rId6"/>
    <sheet name="PROGRESS PAYMT #7" sheetId="71" r:id="rId7"/>
    <sheet name="PROGRESS PAYMT #8" sheetId="72" r:id="rId8"/>
    <sheet name="PROGRESS PAYMT #9" sheetId="73" r:id="rId9"/>
    <sheet name="PROGRESS PAYMT #10" sheetId="74" r:id="rId10"/>
    <sheet name="PROGRESS PAYMT #11" sheetId="75" r:id="rId11"/>
    <sheet name="PROGRESS PAYMT #12" sheetId="76" r:id="rId12"/>
    <sheet name="PROGRESS PAYMT #13-14" sheetId="81" r:id="rId13"/>
    <sheet name="RETEN1" sheetId="79" r:id="rId14"/>
    <sheet name="PROGRESS PAYMT #15" sheetId="80" r:id="rId15"/>
    <sheet name="PROGRESS PAYMT #16" sheetId="82" r:id="rId16"/>
    <sheet name="PROGRESS PAYMT #17" sheetId="83" r:id="rId17"/>
    <sheet name="RETEN2" sheetId="84" r:id="rId18"/>
    <sheet name="PROGRESS PAYMT #18" sheetId="86" r:id="rId19"/>
    <sheet name="PROGRESS PAYMT #19" sheetId="87" r:id="rId20"/>
    <sheet name="PROGRESS PAYMT #20" sheetId="88" r:id="rId21"/>
  </sheets>
  <definedNames>
    <definedName name="_xlnm.Print_Area" localSheetId="0">'PROGRESS PAYMT #1'!$A$1:$I$61</definedName>
    <definedName name="_xlnm.Print_Area" localSheetId="9">'PROGRESS PAYMT #10'!$A$1:$I$58</definedName>
    <definedName name="_xlnm.Print_Area" localSheetId="10">'PROGRESS PAYMT #11'!$A$1:$I$58</definedName>
    <definedName name="_xlnm.Print_Area" localSheetId="11">'PROGRESS PAYMT #12'!$A$1:$I$58</definedName>
    <definedName name="_xlnm.Print_Area" localSheetId="12">'PROGRESS PAYMT #13-14'!$A$1:$I$58</definedName>
    <definedName name="_xlnm.Print_Area" localSheetId="14">'PROGRESS PAYMT #15'!$A$1:$I$58</definedName>
    <definedName name="_xlnm.Print_Area" localSheetId="15">'PROGRESS PAYMT #16'!$A$1:$I$58</definedName>
    <definedName name="_xlnm.Print_Area" localSheetId="16">'PROGRESS PAYMT #17'!$A$1:$I$58</definedName>
    <definedName name="_xlnm.Print_Area" localSheetId="18">'PROGRESS PAYMT #18'!$A$1:$I$59</definedName>
    <definedName name="_xlnm.Print_Area" localSheetId="19">'PROGRESS PAYMT #19'!$A$1:$I$59</definedName>
    <definedName name="_xlnm.Print_Area" localSheetId="1">'PROGRESS PAYMT #2'!$A$1:$I$61</definedName>
    <definedName name="_xlnm.Print_Area" localSheetId="20">'PROGRESS PAYMT #20'!$A$1:$I$59</definedName>
    <definedName name="_xlnm.Print_Area" localSheetId="2">'PROGRESS PAYMT #3'!$A$1:$I$61</definedName>
    <definedName name="_xlnm.Print_Area" localSheetId="3">'PROGRESS PAYMT #4'!$A$1:$I$58</definedName>
    <definedName name="_xlnm.Print_Area" localSheetId="4">'PROGRESS PAYMT #5'!$A$1:$I$58</definedName>
    <definedName name="_xlnm.Print_Area" localSheetId="5">'PROGRESS PAYMT #6'!$A$1:$I$58</definedName>
    <definedName name="_xlnm.Print_Area" localSheetId="6">'PROGRESS PAYMT #7'!$A$1:$I$58</definedName>
    <definedName name="_xlnm.Print_Area" localSheetId="7">'PROGRESS PAYMT #8'!$A$1:$I$58</definedName>
    <definedName name="_xlnm.Print_Area" localSheetId="8">'PROGRESS PAYMT #9'!$A$1:$I$58</definedName>
    <definedName name="_xlnm.Print_Area" localSheetId="13">RETEN1!$A$1:$I$58</definedName>
    <definedName name="_xlnm.Print_Area" localSheetId="17">RETEN2!$A$1:$I$58</definedName>
  </definedNames>
  <calcPr calcId="152511"/>
</workbook>
</file>

<file path=xl/calcChain.xml><?xml version="1.0" encoding="utf-8"?>
<calcChain xmlns="http://schemas.openxmlformats.org/spreadsheetml/2006/main">
  <c r="G54" i="66" l="1"/>
  <c r="H19" i="66"/>
  <c r="D19" i="66"/>
  <c r="H24" i="66"/>
  <c r="G24" i="66"/>
  <c r="F24" i="66"/>
  <c r="A19" i="66"/>
  <c r="B19" i="66"/>
  <c r="H45" i="88" l="1"/>
  <c r="H47" i="88" s="1"/>
  <c r="H29" i="88"/>
  <c r="H47" i="87"/>
  <c r="H45" i="87"/>
  <c r="H29" i="87"/>
  <c r="H45" i="86"/>
  <c r="H47" i="86" s="1"/>
  <c r="H29" i="86"/>
  <c r="H45" i="84"/>
  <c r="H47" i="84" s="1"/>
  <c r="H29" i="84"/>
  <c r="H47" i="83"/>
  <c r="H45" i="83"/>
  <c r="H29" i="83"/>
  <c r="H45" i="82"/>
  <c r="H47" i="82" s="1"/>
  <c r="H29" i="82"/>
  <c r="H45" i="80"/>
  <c r="H47" i="80" s="1"/>
  <c r="H29" i="80"/>
  <c r="H45" i="79"/>
  <c r="H47" i="79" s="1"/>
  <c r="H29" i="79"/>
  <c r="H45" i="81"/>
  <c r="H47" i="81" s="1"/>
  <c r="H29" i="81"/>
  <c r="H45" i="76"/>
  <c r="H47" i="76" s="1"/>
  <c r="H29" i="76"/>
  <c r="H9" i="88"/>
  <c r="H9" i="87"/>
  <c r="H9" i="86"/>
  <c r="H9" i="84"/>
  <c r="H9" i="83"/>
  <c r="H9" i="82"/>
  <c r="H9" i="80"/>
  <c r="H9" i="79"/>
  <c r="H9" i="81"/>
  <c r="H9" i="76"/>
  <c r="H9" i="75"/>
  <c r="H9" i="74"/>
  <c r="H9" i="73"/>
  <c r="A9" i="88"/>
  <c r="A9" i="87"/>
  <c r="A9" i="86"/>
  <c r="A9" i="84"/>
  <c r="A9" i="83"/>
  <c r="A9" i="82"/>
  <c r="A9" i="80"/>
  <c r="A9" i="79"/>
  <c r="A9" i="81"/>
  <c r="A9" i="76"/>
  <c r="A9" i="75"/>
  <c r="A9" i="74"/>
  <c r="A9" i="73"/>
  <c r="B7" i="88"/>
  <c r="B7" i="87"/>
  <c r="B7" i="86"/>
  <c r="B7" i="84"/>
  <c r="B7" i="83"/>
  <c r="B7" i="82"/>
  <c r="B7" i="80"/>
  <c r="B7" i="79"/>
  <c r="B7" i="81"/>
  <c r="B7" i="76"/>
  <c r="B7" i="75"/>
  <c r="B7" i="74"/>
  <c r="B7" i="73"/>
  <c r="C6" i="88"/>
  <c r="C6" i="87"/>
  <c r="C6" i="86"/>
  <c r="C6" i="84"/>
  <c r="C6" i="83"/>
  <c r="C6" i="82"/>
  <c r="C6" i="80"/>
  <c r="C6" i="79"/>
  <c r="C6" i="81"/>
  <c r="C6" i="76"/>
  <c r="C6" i="75"/>
  <c r="C6" i="74"/>
  <c r="C6" i="73"/>
  <c r="B5" i="88"/>
  <c r="B5" i="87"/>
  <c r="B5" i="86"/>
  <c r="B5" i="84"/>
  <c r="B5" i="83"/>
  <c r="B5" i="82"/>
  <c r="B5" i="80"/>
  <c r="B5" i="79"/>
  <c r="B5" i="81"/>
  <c r="B5" i="76"/>
  <c r="B5" i="75"/>
  <c r="B5" i="74"/>
  <c r="B5" i="73"/>
  <c r="B4" i="88"/>
  <c r="B4" i="87"/>
  <c r="B4" i="86"/>
  <c r="B4" i="84"/>
  <c r="B4" i="83"/>
  <c r="B4" i="82"/>
  <c r="B4" i="80"/>
  <c r="B4" i="79"/>
  <c r="B4" i="81"/>
  <c r="B4" i="76"/>
  <c r="B4" i="75"/>
  <c r="B4" i="74"/>
  <c r="B4" i="73"/>
  <c r="B3" i="88" l="1"/>
  <c r="B3" i="87"/>
  <c r="B3" i="86"/>
  <c r="B3" i="84"/>
  <c r="B3" i="83"/>
  <c r="B3" i="82"/>
  <c r="B3" i="80"/>
  <c r="B3" i="79"/>
  <c r="B3" i="81"/>
  <c r="B3" i="76"/>
  <c r="B3" i="75"/>
  <c r="B3" i="74"/>
  <c r="B3" i="73"/>
  <c r="H9" i="72"/>
  <c r="A9" i="72"/>
  <c r="C6" i="72"/>
  <c r="B5" i="72"/>
  <c r="B4" i="72"/>
  <c r="B3" i="72"/>
  <c r="A9" i="71"/>
  <c r="C6" i="71"/>
  <c r="B5" i="71"/>
  <c r="B4" i="71"/>
  <c r="B3" i="71"/>
  <c r="H9" i="71"/>
  <c r="A9" i="70"/>
  <c r="B3" i="70"/>
  <c r="B4" i="70"/>
  <c r="B5" i="70"/>
  <c r="C6" i="70"/>
  <c r="H9" i="70"/>
  <c r="A9" i="69"/>
  <c r="C6" i="69"/>
  <c r="B5" i="69"/>
  <c r="B4" i="69"/>
  <c r="B3" i="69"/>
  <c r="H9" i="69"/>
  <c r="H9" i="68"/>
  <c r="C6" i="68"/>
  <c r="B5" i="68"/>
  <c r="B4" i="68"/>
  <c r="B3" i="68"/>
  <c r="A9" i="68"/>
  <c r="H9" i="67"/>
  <c r="C6" i="67"/>
  <c r="B5" i="67"/>
  <c r="B4" i="67"/>
  <c r="B3" i="67"/>
  <c r="A9" i="67"/>
  <c r="A9" i="66"/>
  <c r="H9" i="66"/>
  <c r="C6" i="66"/>
  <c r="B5" i="66"/>
  <c r="B4" i="66"/>
  <c r="B3" i="66"/>
  <c r="G19" i="87"/>
  <c r="E19" i="87"/>
  <c r="H19" i="87"/>
  <c r="I19" i="86"/>
  <c r="B45" i="86"/>
  <c r="H19" i="84"/>
  <c r="I19" i="84"/>
  <c r="B44" i="84"/>
  <c r="H19" i="83"/>
  <c r="H19" i="80"/>
  <c r="I19" i="79"/>
  <c r="H19" i="79"/>
  <c r="H19" i="81"/>
  <c r="H19" i="75"/>
  <c r="I19" i="72"/>
  <c r="G19" i="72"/>
  <c r="H19" i="72" s="1"/>
  <c r="E19" i="72"/>
  <c r="H19" i="71"/>
  <c r="H19" i="70"/>
  <c r="E19" i="88"/>
  <c r="B46" i="88" l="1"/>
  <c r="G19" i="88"/>
  <c r="H19" i="88" s="1"/>
  <c r="C19" i="88"/>
  <c r="D42" i="88" s="1"/>
  <c r="B45" i="87"/>
  <c r="D38" i="87"/>
  <c r="C19" i="87"/>
  <c r="D42" i="87" s="1"/>
  <c r="I19" i="87" l="1"/>
  <c r="C46" i="88"/>
  <c r="D24" i="88"/>
  <c r="D26" i="88"/>
  <c r="D28" i="88"/>
  <c r="D30" i="88"/>
  <c r="D32" i="88"/>
  <c r="D34" i="88"/>
  <c r="D36" i="88"/>
  <c r="D38" i="88"/>
  <c r="D40" i="88"/>
  <c r="D43" i="88"/>
  <c r="D44" i="88"/>
  <c r="D25" i="88"/>
  <c r="D27" i="88"/>
  <c r="D29" i="88"/>
  <c r="D31" i="88"/>
  <c r="D33" i="88"/>
  <c r="D35" i="88"/>
  <c r="D37" i="88"/>
  <c r="D39" i="88"/>
  <c r="D41" i="88"/>
  <c r="D46" i="88"/>
  <c r="G55" i="88"/>
  <c r="I19" i="88"/>
  <c r="G55" i="87"/>
  <c r="E19" i="86"/>
  <c r="G19" i="86" s="1"/>
  <c r="C19" i="86"/>
  <c r="D42" i="86" s="1"/>
  <c r="D38" i="86" l="1"/>
  <c r="D45" i="88"/>
  <c r="D43" i="87"/>
  <c r="E19" i="84"/>
  <c r="H19" i="86"/>
  <c r="G55" i="86" s="1"/>
  <c r="C19" i="84"/>
  <c r="D43" i="84" s="1"/>
  <c r="D42" i="84" l="1"/>
  <c r="D38" i="84"/>
  <c r="B44" i="83"/>
  <c r="D42" i="83"/>
  <c r="E19" i="83"/>
  <c r="C19" i="83"/>
  <c r="D43" i="83" s="1"/>
  <c r="D38" i="83" l="1"/>
  <c r="G19" i="83"/>
  <c r="I19" i="83"/>
  <c r="B44" i="82" l="1"/>
  <c r="G54" i="83" s="1"/>
  <c r="E19" i="82"/>
  <c r="C19" i="82"/>
  <c r="D42" i="82" s="1"/>
  <c r="D38" i="82" l="1"/>
  <c r="D43" i="82"/>
  <c r="D41" i="82"/>
  <c r="G19" i="82"/>
  <c r="I19" i="82"/>
  <c r="E19" i="80"/>
  <c r="E19" i="79" l="1"/>
  <c r="B44" i="81"/>
  <c r="E19" i="81"/>
  <c r="G19" i="81" s="1"/>
  <c r="C19" i="81"/>
  <c r="D43" i="81" s="1"/>
  <c r="B44" i="80"/>
  <c r="H19" i="82" s="1"/>
  <c r="G54" i="82" s="1"/>
  <c r="G19" i="80"/>
  <c r="C19" i="80"/>
  <c r="D43" i="80" s="1"/>
  <c r="D38" i="81" l="1"/>
  <c r="D40" i="81"/>
  <c r="D42" i="81"/>
  <c r="I19" i="81"/>
  <c r="D39" i="81"/>
  <c r="D41" i="81"/>
  <c r="D38" i="80"/>
  <c r="I19" i="80"/>
  <c r="D40" i="80"/>
  <c r="D42" i="80"/>
  <c r="D41" i="80"/>
  <c r="B44" i="79"/>
  <c r="G54" i="80" s="1"/>
  <c r="D40" i="79"/>
  <c r="G19" i="79"/>
  <c r="C19" i="79"/>
  <c r="D43" i="79" s="1"/>
  <c r="G54" i="79" l="1"/>
  <c r="D38" i="79"/>
  <c r="D42" i="79"/>
  <c r="D39" i="79"/>
  <c r="D41" i="79"/>
  <c r="B44" i="76"/>
  <c r="E19" i="76"/>
  <c r="C19" i="76"/>
  <c r="D43" i="76" s="1"/>
  <c r="B44" i="75"/>
  <c r="H45" i="75"/>
  <c r="H47" i="75" s="1"/>
  <c r="H33" i="75"/>
  <c r="E19" i="75"/>
  <c r="G19" i="75" s="1"/>
  <c r="C19" i="75"/>
  <c r="D42" i="75" s="1"/>
  <c r="H47" i="74"/>
  <c r="H45" i="74"/>
  <c r="B44" i="74"/>
  <c r="I19" i="74" s="1"/>
  <c r="H29" i="74"/>
  <c r="E19" i="74"/>
  <c r="G19" i="74" s="1"/>
  <c r="C19" i="74"/>
  <c r="D42" i="74" s="1"/>
  <c r="D38" i="76" l="1"/>
  <c r="D42" i="76"/>
  <c r="G19" i="76"/>
  <c r="D37" i="76"/>
  <c r="D41" i="76"/>
  <c r="D36" i="76"/>
  <c r="D40" i="76"/>
  <c r="I19" i="76"/>
  <c r="D39" i="76"/>
  <c r="G54" i="75"/>
  <c r="D37" i="75"/>
  <c r="D41" i="75"/>
  <c r="D36" i="75"/>
  <c r="D40" i="75"/>
  <c r="D35" i="75"/>
  <c r="D39" i="75"/>
  <c r="D43" i="75"/>
  <c r="I19" i="75"/>
  <c r="D38" i="75"/>
  <c r="D37" i="74"/>
  <c r="D41" i="74"/>
  <c r="D36" i="74"/>
  <c r="D40" i="74"/>
  <c r="D35" i="74"/>
  <c r="D39" i="74"/>
  <c r="D43" i="74"/>
  <c r="D34" i="74"/>
  <c r="D38" i="74"/>
  <c r="E19" i="73"/>
  <c r="G19" i="73" s="1"/>
  <c r="H45" i="73"/>
  <c r="H47" i="73" s="1"/>
  <c r="H29" i="73"/>
  <c r="C19" i="73"/>
  <c r="D42" i="73" l="1"/>
  <c r="D35" i="73"/>
  <c r="D39" i="73"/>
  <c r="H19" i="76"/>
  <c r="G54" i="76" s="1"/>
  <c r="D33" i="73"/>
  <c r="D37" i="73"/>
  <c r="D41" i="73"/>
  <c r="D36" i="73"/>
  <c r="D40" i="73"/>
  <c r="D43" i="73"/>
  <c r="D34" i="73"/>
  <c r="D38" i="73"/>
  <c r="H45" i="72" l="1"/>
  <c r="H47" i="72" s="1"/>
  <c r="H29" i="72"/>
  <c r="C19" i="72"/>
  <c r="D42" i="72" s="1"/>
  <c r="H45" i="71"/>
  <c r="H47" i="71" s="1"/>
  <c r="H29" i="71"/>
  <c r="E19" i="71"/>
  <c r="C19" i="71"/>
  <c r="D43" i="71" s="1"/>
  <c r="H45" i="70"/>
  <c r="H47" i="70" s="1"/>
  <c r="H29" i="70"/>
  <c r="E19" i="70"/>
  <c r="D43" i="70"/>
  <c r="H45" i="69"/>
  <c r="H47" i="69" s="1"/>
  <c r="H29" i="69"/>
  <c r="E19" i="69"/>
  <c r="G19" i="69" s="1"/>
  <c r="D42" i="69"/>
  <c r="H45" i="68"/>
  <c r="H47" i="68" s="1"/>
  <c r="H29" i="68"/>
  <c r="E19" i="68"/>
  <c r="C19" i="68"/>
  <c r="D39" i="68" s="1"/>
  <c r="H45" i="67"/>
  <c r="H47" i="67" s="1"/>
  <c r="B44" i="67"/>
  <c r="H29" i="67"/>
  <c r="E19" i="67"/>
  <c r="G19" i="67" s="1"/>
  <c r="C19" i="67"/>
  <c r="D40" i="67" s="1"/>
  <c r="H45" i="66"/>
  <c r="H47" i="66" s="1"/>
  <c r="B44" i="66"/>
  <c r="H29" i="66"/>
  <c r="C19" i="66"/>
  <c r="D43" i="66" s="1"/>
  <c r="H45" i="65"/>
  <c r="H47" i="65" s="1"/>
  <c r="H29" i="65"/>
  <c r="D38" i="70" l="1"/>
  <c r="D36" i="71"/>
  <c r="H19" i="67"/>
  <c r="G54" i="67" s="1"/>
  <c r="D30" i="70"/>
  <c r="D33" i="71"/>
  <c r="D35" i="66"/>
  <c r="I19" i="66"/>
  <c r="D27" i="67"/>
  <c r="D29" i="67"/>
  <c r="D30" i="67"/>
  <c r="D32" i="67"/>
  <c r="D35" i="67"/>
  <c r="D38" i="67"/>
  <c r="D41" i="67"/>
  <c r="D43" i="67"/>
  <c r="D38" i="71"/>
  <c r="D41" i="71"/>
  <c r="D28" i="66"/>
  <c r="D31" i="66"/>
  <c r="D39" i="66"/>
  <c r="D28" i="67"/>
  <c r="D31" i="67"/>
  <c r="D34" i="67"/>
  <c r="D36" i="67"/>
  <c r="D39" i="67"/>
  <c r="D42" i="67"/>
  <c r="D34" i="70"/>
  <c r="D42" i="70"/>
  <c r="D32" i="71"/>
  <c r="D34" i="71"/>
  <c r="D37" i="71"/>
  <c r="D40" i="71"/>
  <c r="D42" i="71"/>
  <c r="B44" i="73"/>
  <c r="D33" i="72"/>
  <c r="D37" i="72"/>
  <c r="D41" i="72"/>
  <c r="D32" i="72"/>
  <c r="D36" i="72"/>
  <c r="D40" i="72"/>
  <c r="D35" i="72"/>
  <c r="D39" i="72"/>
  <c r="D43" i="72"/>
  <c r="D34" i="72"/>
  <c r="D38" i="72"/>
  <c r="G19" i="71"/>
  <c r="D31" i="71"/>
  <c r="D35" i="71"/>
  <c r="D39" i="71"/>
  <c r="D33" i="70"/>
  <c r="D37" i="70"/>
  <c r="D41" i="70"/>
  <c r="D32" i="70"/>
  <c r="D36" i="70"/>
  <c r="D40" i="70"/>
  <c r="D31" i="70"/>
  <c r="D35" i="70"/>
  <c r="D39" i="70"/>
  <c r="G19" i="70"/>
  <c r="D33" i="69"/>
  <c r="D37" i="69"/>
  <c r="D41" i="69"/>
  <c r="D36" i="69"/>
  <c r="D29" i="69"/>
  <c r="D32" i="69"/>
  <c r="D40" i="69"/>
  <c r="D31" i="69"/>
  <c r="D35" i="69"/>
  <c r="D39" i="69"/>
  <c r="D43" i="69"/>
  <c r="D30" i="69"/>
  <c r="D34" i="69"/>
  <c r="D38" i="69"/>
  <c r="D30" i="68"/>
  <c r="D34" i="68"/>
  <c r="D38" i="68"/>
  <c r="D42" i="68"/>
  <c r="G19" i="68"/>
  <c r="D33" i="68"/>
  <c r="D37" i="68"/>
  <c r="D41" i="68"/>
  <c r="D29" i="68"/>
  <c r="D32" i="68"/>
  <c r="D36" i="68"/>
  <c r="D40" i="68"/>
  <c r="D43" i="68"/>
  <c r="D28" i="68"/>
  <c r="D31" i="68"/>
  <c r="D35" i="68"/>
  <c r="I19" i="67"/>
  <c r="D33" i="67"/>
  <c r="D37" i="67"/>
  <c r="D27" i="66"/>
  <c r="D30" i="66"/>
  <c r="D34" i="66"/>
  <c r="D38" i="66"/>
  <c r="D42" i="66"/>
  <c r="D26" i="66"/>
  <c r="D33" i="66"/>
  <c r="D37" i="66"/>
  <c r="D41" i="66"/>
  <c r="D29" i="66"/>
  <c r="D32" i="66"/>
  <c r="D36" i="66"/>
  <c r="D40" i="66"/>
  <c r="B44" i="65"/>
  <c r="C19" i="65"/>
  <c r="D19" i="65" l="1"/>
  <c r="H19" i="74"/>
  <c r="I19" i="73"/>
  <c r="H19" i="68"/>
  <c r="G54" i="68" s="1"/>
  <c r="B27" i="68"/>
  <c r="G54" i="74"/>
  <c r="B44" i="72"/>
  <c r="B44" i="69"/>
  <c r="I19" i="69" s="1"/>
  <c r="D28" i="65"/>
  <c r="D32" i="65"/>
  <c r="D36" i="65"/>
  <c r="D40" i="65"/>
  <c r="D31" i="65"/>
  <c r="D35" i="65"/>
  <c r="D39" i="65"/>
  <c r="D43" i="65"/>
  <c r="D30" i="65"/>
  <c r="D34" i="65"/>
  <c r="D38" i="65"/>
  <c r="D42" i="65"/>
  <c r="D27" i="65"/>
  <c r="D26" i="65"/>
  <c r="D25" i="65"/>
  <c r="D29" i="65"/>
  <c r="D33" i="65"/>
  <c r="D37" i="65"/>
  <c r="D41" i="65"/>
  <c r="I19" i="65" l="1"/>
  <c r="E19" i="65"/>
  <c r="C24" i="65" s="1"/>
  <c r="B44" i="68"/>
  <c r="G54" i="70"/>
  <c r="H19" i="73"/>
  <c r="G54" i="73" s="1"/>
  <c r="B44" i="71"/>
  <c r="B44" i="70"/>
  <c r="G19" i="65" l="1"/>
  <c r="H19" i="65" s="1"/>
  <c r="I19" i="71"/>
  <c r="G54" i="72"/>
  <c r="I19" i="70"/>
  <c r="G54" i="71"/>
  <c r="H19" i="69"/>
  <c r="G54" i="69" s="1"/>
  <c r="I19" i="68"/>
  <c r="C24" i="66"/>
  <c r="C44" i="65"/>
  <c r="G54" i="65" s="1"/>
  <c r="D24" i="65"/>
  <c r="D44" i="65" s="1"/>
  <c r="C24" i="87" l="1"/>
  <c r="C24" i="86"/>
  <c r="C24" i="84"/>
  <c r="D24" i="84" s="1"/>
  <c r="C24" i="83"/>
  <c r="D24" i="83" s="1"/>
  <c r="C24" i="82"/>
  <c r="D24" i="82" s="1"/>
  <c r="C24" i="81"/>
  <c r="C24" i="80"/>
  <c r="C24" i="79"/>
  <c r="C24" i="75"/>
  <c r="C24" i="74"/>
  <c r="C24" i="76"/>
  <c r="C24" i="73"/>
  <c r="C24" i="72"/>
  <c r="C24" i="71"/>
  <c r="C24" i="70"/>
  <c r="C24" i="69"/>
  <c r="C24" i="68"/>
  <c r="C24" i="67"/>
  <c r="D24" i="66"/>
  <c r="C25" i="87" l="1"/>
  <c r="D25" i="87" s="1"/>
  <c r="C25" i="86"/>
  <c r="D25" i="86" s="1"/>
  <c r="C25" i="84"/>
  <c r="D25" i="84" s="1"/>
  <c r="C25" i="83"/>
  <c r="D25" i="83" s="1"/>
  <c r="C25" i="82"/>
  <c r="D25" i="82" s="1"/>
  <c r="C25" i="81"/>
  <c r="D25" i="81" s="1"/>
  <c r="C25" i="80"/>
  <c r="D25" i="80" s="1"/>
  <c r="C25" i="79"/>
  <c r="D25" i="79" s="1"/>
  <c r="D24" i="79"/>
  <c r="D24" i="81"/>
  <c r="D24" i="86"/>
  <c r="D24" i="80"/>
  <c r="D24" i="87"/>
  <c r="C44" i="66"/>
  <c r="G19" i="66" s="1"/>
  <c r="C25" i="76"/>
  <c r="D25" i="76" s="1"/>
  <c r="C25" i="75"/>
  <c r="D25" i="75" s="1"/>
  <c r="C25" i="74"/>
  <c r="D25" i="74" s="1"/>
  <c r="C25" i="73"/>
  <c r="D25" i="73" s="1"/>
  <c r="C25" i="67"/>
  <c r="D25" i="67" s="1"/>
  <c r="C25" i="72"/>
  <c r="D25" i="72" s="1"/>
  <c r="C25" i="71"/>
  <c r="D25" i="71" s="1"/>
  <c r="C25" i="70"/>
  <c r="D25" i="70" s="1"/>
  <c r="C25" i="69"/>
  <c r="D25" i="69" s="1"/>
  <c r="C25" i="68"/>
  <c r="D25" i="68" s="1"/>
  <c r="D25" i="66"/>
  <c r="D44" i="66" s="1"/>
  <c r="D24" i="74"/>
  <c r="D24" i="67"/>
  <c r="D24" i="69"/>
  <c r="D24" i="71"/>
  <c r="D24" i="73"/>
  <c r="D24" i="68"/>
  <c r="D24" i="70"/>
  <c r="D24" i="72"/>
  <c r="D24" i="76"/>
  <c r="D24" i="75"/>
  <c r="C26" i="87" l="1"/>
  <c r="C26" i="86"/>
  <c r="C26" i="84"/>
  <c r="D26" i="84" s="1"/>
  <c r="C26" i="83"/>
  <c r="D26" i="83" s="1"/>
  <c r="C26" i="82"/>
  <c r="D26" i="82" s="1"/>
  <c r="C26" i="81"/>
  <c r="C26" i="80"/>
  <c r="C26" i="79"/>
  <c r="C26" i="75"/>
  <c r="C26" i="74"/>
  <c r="C26" i="76"/>
  <c r="C26" i="73"/>
  <c r="C26" i="72"/>
  <c r="C26" i="71"/>
  <c r="C26" i="70"/>
  <c r="C26" i="69"/>
  <c r="C26" i="68"/>
  <c r="D26" i="67"/>
  <c r="D44" i="67" s="1"/>
  <c r="C44" i="67"/>
  <c r="D26" i="79" l="1"/>
  <c r="D26" i="81"/>
  <c r="D26" i="86"/>
  <c r="D26" i="80"/>
  <c r="D26" i="87"/>
  <c r="D26" i="69"/>
  <c r="D26" i="74"/>
  <c r="D26" i="71"/>
  <c r="D26" i="73"/>
  <c r="C27" i="68"/>
  <c r="C44" i="68" s="1"/>
  <c r="D26" i="68"/>
  <c r="D26" i="70"/>
  <c r="D26" i="72"/>
  <c r="D26" i="76"/>
  <c r="D26" i="75"/>
  <c r="C27" i="87" l="1"/>
  <c r="C27" i="86"/>
  <c r="C27" i="84"/>
  <c r="D27" i="84" s="1"/>
  <c r="C27" i="83"/>
  <c r="D27" i="83" s="1"/>
  <c r="C27" i="82"/>
  <c r="D27" i="82" s="1"/>
  <c r="C27" i="81"/>
  <c r="C27" i="80"/>
  <c r="C27" i="79"/>
  <c r="C27" i="76"/>
  <c r="C27" i="75"/>
  <c r="C27" i="74"/>
  <c r="C27" i="73"/>
  <c r="C27" i="72"/>
  <c r="C27" i="71"/>
  <c r="C27" i="70"/>
  <c r="C27" i="69"/>
  <c r="D27" i="68"/>
  <c r="D44" i="68" s="1"/>
  <c r="D27" i="80" l="1"/>
  <c r="D27" i="87"/>
  <c r="D27" i="79"/>
  <c r="D27" i="81"/>
  <c r="D27" i="86"/>
  <c r="D27" i="70"/>
  <c r="D27" i="72"/>
  <c r="D27" i="74"/>
  <c r="D27" i="76"/>
  <c r="C28" i="69"/>
  <c r="C44" i="69" s="1"/>
  <c r="D27" i="69"/>
  <c r="D27" i="71"/>
  <c r="D27" i="73"/>
  <c r="D27" i="75"/>
  <c r="C28" i="87" l="1"/>
  <c r="C28" i="86"/>
  <c r="C28" i="84"/>
  <c r="D28" i="84" s="1"/>
  <c r="C28" i="83"/>
  <c r="D28" i="83" s="1"/>
  <c r="C28" i="82"/>
  <c r="D28" i="82" s="1"/>
  <c r="C28" i="81"/>
  <c r="C28" i="80"/>
  <c r="C28" i="79"/>
  <c r="C28" i="75"/>
  <c r="C28" i="74"/>
  <c r="C28" i="76"/>
  <c r="C28" i="73"/>
  <c r="C28" i="72"/>
  <c r="C28" i="71"/>
  <c r="C28" i="70"/>
  <c r="D28" i="69"/>
  <c r="D44" i="69" s="1"/>
  <c r="D28" i="80" l="1"/>
  <c r="D28" i="87"/>
  <c r="D28" i="79"/>
  <c r="D28" i="81"/>
  <c r="D28" i="86"/>
  <c r="D28" i="71"/>
  <c r="D28" i="73"/>
  <c r="D28" i="74"/>
  <c r="D28" i="70"/>
  <c r="C29" i="70"/>
  <c r="D28" i="72"/>
  <c r="D28" i="76"/>
  <c r="D28" i="75"/>
  <c r="C29" i="87" l="1"/>
  <c r="C29" i="86"/>
  <c r="C29" i="84"/>
  <c r="D29" i="84" s="1"/>
  <c r="C29" i="83"/>
  <c r="D29" i="83" s="1"/>
  <c r="C29" i="82"/>
  <c r="D29" i="82" s="1"/>
  <c r="C29" i="81"/>
  <c r="C29" i="80"/>
  <c r="C29" i="79"/>
  <c r="C29" i="76"/>
  <c r="C29" i="75"/>
  <c r="C29" i="74"/>
  <c r="D29" i="74" s="1"/>
  <c r="C29" i="73"/>
  <c r="C29" i="72"/>
  <c r="C29" i="71"/>
  <c r="D29" i="70"/>
  <c r="D44" i="70" s="1"/>
  <c r="C44" i="70"/>
  <c r="D29" i="79" l="1"/>
  <c r="D29" i="81"/>
  <c r="D29" i="86"/>
  <c r="D29" i="80"/>
  <c r="D29" i="87"/>
  <c r="D29" i="72"/>
  <c r="D29" i="76"/>
  <c r="D29" i="71"/>
  <c r="C30" i="71"/>
  <c r="D29" i="73"/>
  <c r="D29" i="75"/>
  <c r="C30" i="87" l="1"/>
  <c r="D30" i="87" s="1"/>
  <c r="C30" i="86"/>
  <c r="D30" i="86" s="1"/>
  <c r="C30" i="84"/>
  <c r="D30" i="84" s="1"/>
  <c r="C30" i="83"/>
  <c r="D30" i="83" s="1"/>
  <c r="C30" i="82"/>
  <c r="D30" i="82" s="1"/>
  <c r="C30" i="81"/>
  <c r="D30" i="81" s="1"/>
  <c r="C30" i="80"/>
  <c r="D30" i="80" s="1"/>
  <c r="C30" i="79"/>
  <c r="D30" i="79" s="1"/>
  <c r="C44" i="71"/>
  <c r="C30" i="76"/>
  <c r="D30" i="76" s="1"/>
  <c r="C30" i="75"/>
  <c r="D30" i="75" s="1"/>
  <c r="C30" i="74"/>
  <c r="D30" i="74" s="1"/>
  <c r="C30" i="73"/>
  <c r="D30" i="73" s="1"/>
  <c r="C30" i="72"/>
  <c r="D30" i="71"/>
  <c r="D44" i="71" s="1"/>
  <c r="D30" i="72" l="1"/>
  <c r="C31" i="72"/>
  <c r="C31" i="87" l="1"/>
  <c r="D31" i="87" s="1"/>
  <c r="C31" i="86"/>
  <c r="D31" i="86" s="1"/>
  <c r="C31" i="84"/>
  <c r="D31" i="84" s="1"/>
  <c r="C31" i="83"/>
  <c r="D31" i="83" s="1"/>
  <c r="C31" i="82"/>
  <c r="D31" i="82" s="1"/>
  <c r="C31" i="81"/>
  <c r="D31" i="81" s="1"/>
  <c r="C31" i="80"/>
  <c r="D31" i="80" s="1"/>
  <c r="C31" i="79"/>
  <c r="D31" i="79" s="1"/>
  <c r="C31" i="76"/>
  <c r="D31" i="76" s="1"/>
  <c r="C31" i="75"/>
  <c r="D31" i="75" s="1"/>
  <c r="C31" i="74"/>
  <c r="C31" i="73"/>
  <c r="D31" i="72"/>
  <c r="D44" i="72" s="1"/>
  <c r="C44" i="72"/>
  <c r="D31" i="74" l="1"/>
  <c r="C32" i="73"/>
  <c r="D31" i="73"/>
  <c r="C32" i="87" l="1"/>
  <c r="D32" i="87" s="1"/>
  <c r="C32" i="86"/>
  <c r="D32" i="86" s="1"/>
  <c r="C32" i="84"/>
  <c r="D32" i="84" s="1"/>
  <c r="C32" i="83"/>
  <c r="D32" i="83" s="1"/>
  <c r="C32" i="82"/>
  <c r="D32" i="82" s="1"/>
  <c r="C32" i="81"/>
  <c r="D32" i="81" s="1"/>
  <c r="C32" i="80"/>
  <c r="D32" i="80" s="1"/>
  <c r="C32" i="79"/>
  <c r="D32" i="79" s="1"/>
  <c r="C32" i="74"/>
  <c r="C33" i="74" s="1"/>
  <c r="C32" i="76"/>
  <c r="D32" i="76" s="1"/>
  <c r="C32" i="75"/>
  <c r="D32" i="75" s="1"/>
  <c r="D32" i="73"/>
  <c r="C44" i="73"/>
  <c r="D44" i="73"/>
  <c r="C33" i="87" l="1"/>
  <c r="D33" i="87" s="1"/>
  <c r="C33" i="86"/>
  <c r="D33" i="86" s="1"/>
  <c r="C33" i="84"/>
  <c r="D33" i="84" s="1"/>
  <c r="C33" i="83"/>
  <c r="D33" i="83" s="1"/>
  <c r="C33" i="82"/>
  <c r="D33" i="82" s="1"/>
  <c r="C33" i="81"/>
  <c r="D33" i="81" s="1"/>
  <c r="C33" i="80"/>
  <c r="D33" i="80" s="1"/>
  <c r="C33" i="79"/>
  <c r="D33" i="79" s="1"/>
  <c r="D32" i="74"/>
  <c r="C33" i="76" l="1"/>
  <c r="C33" i="75"/>
  <c r="D33" i="74"/>
  <c r="D44" i="74" s="1"/>
  <c r="C44" i="74"/>
  <c r="C34" i="75" l="1"/>
  <c r="D33" i="75"/>
  <c r="D44" i="75" s="1"/>
  <c r="D33" i="76"/>
  <c r="D44" i="76" s="1"/>
  <c r="C34" i="87" l="1"/>
  <c r="D34" i="87" s="1"/>
  <c r="C34" i="86"/>
  <c r="D34" i="86" s="1"/>
  <c r="C34" i="84"/>
  <c r="D34" i="84" s="1"/>
  <c r="C34" i="83"/>
  <c r="D34" i="83" s="1"/>
  <c r="C34" i="82"/>
  <c r="D34" i="82" s="1"/>
  <c r="C34" i="81"/>
  <c r="D34" i="81" s="1"/>
  <c r="C34" i="80"/>
  <c r="D34" i="80" s="1"/>
  <c r="C34" i="79"/>
  <c r="D34" i="79" s="1"/>
  <c r="C34" i="76"/>
  <c r="D34" i="75"/>
  <c r="C44" i="75"/>
  <c r="D34" i="76" l="1"/>
  <c r="C35" i="76"/>
  <c r="C35" i="87" l="1"/>
  <c r="D35" i="87" s="1"/>
  <c r="C35" i="86"/>
  <c r="D35" i="86" s="1"/>
  <c r="C35" i="84"/>
  <c r="D35" i="84" s="1"/>
  <c r="C35" i="83"/>
  <c r="D35" i="83" s="1"/>
  <c r="C35" i="82"/>
  <c r="D35" i="82" s="1"/>
  <c r="C35" i="81"/>
  <c r="C35" i="80"/>
  <c r="D35" i="80" s="1"/>
  <c r="C35" i="79"/>
  <c r="D35" i="79" s="1"/>
  <c r="D35" i="76"/>
  <c r="C44" i="76"/>
  <c r="G19" i="84"/>
  <c r="D35" i="81" l="1"/>
  <c r="C37" i="81"/>
  <c r="C36" i="81"/>
  <c r="G54" i="84"/>
  <c r="D36" i="81" l="1"/>
  <c r="C36" i="79"/>
  <c r="D37" i="81"/>
  <c r="D44" i="81" s="1"/>
  <c r="C37" i="79"/>
  <c r="C44" i="81"/>
  <c r="C37" i="87" l="1"/>
  <c r="D37" i="87" s="1"/>
  <c r="C37" i="86"/>
  <c r="D37" i="86" s="1"/>
  <c r="C37" i="84"/>
  <c r="D37" i="84" s="1"/>
  <c r="C37" i="83"/>
  <c r="D37" i="83" s="1"/>
  <c r="C37" i="82"/>
  <c r="D37" i="82" s="1"/>
  <c r="D37" i="79"/>
  <c r="C37" i="80"/>
  <c r="C44" i="79"/>
  <c r="C36" i="87"/>
  <c r="D36" i="87" s="1"/>
  <c r="C36" i="86"/>
  <c r="D36" i="86" s="1"/>
  <c r="C36" i="84"/>
  <c r="D36" i="84" s="1"/>
  <c r="C36" i="83"/>
  <c r="D36" i="83" s="1"/>
  <c r="C36" i="82"/>
  <c r="D36" i="82" s="1"/>
  <c r="D36" i="79"/>
  <c r="C36" i="80"/>
  <c r="D36" i="80" l="1"/>
  <c r="D44" i="79"/>
  <c r="D37" i="80"/>
  <c r="C39" i="80"/>
  <c r="C39" i="87" l="1"/>
  <c r="D39" i="87" s="1"/>
  <c r="C39" i="86"/>
  <c r="D39" i="86" s="1"/>
  <c r="C39" i="83"/>
  <c r="D39" i="83" s="1"/>
  <c r="D39" i="80"/>
  <c r="C39" i="84"/>
  <c r="D39" i="84" s="1"/>
  <c r="C39" i="82"/>
  <c r="C44" i="80"/>
  <c r="D44" i="80"/>
  <c r="D39" i="82" l="1"/>
  <c r="C40" i="82"/>
  <c r="C44" i="82" s="1"/>
  <c r="C40" i="87" l="1"/>
  <c r="D40" i="87" s="1"/>
  <c r="C40" i="86"/>
  <c r="D40" i="86" s="1"/>
  <c r="C40" i="84"/>
  <c r="D40" i="82"/>
  <c r="D44" i="82" s="1"/>
  <c r="C40" i="83"/>
  <c r="D40" i="83" l="1"/>
  <c r="C41" i="83"/>
  <c r="C44" i="83" s="1"/>
  <c r="D40" i="84"/>
  <c r="D41" i="83" l="1"/>
  <c r="D44" i="83" s="1"/>
  <c r="C41" i="87"/>
  <c r="C41" i="86"/>
  <c r="C41" i="84"/>
  <c r="D41" i="84" l="1"/>
  <c r="D44" i="84" s="1"/>
  <c r="C44" i="84"/>
  <c r="D41" i="87"/>
  <c r="D45" i="87" s="1"/>
  <c r="C44" i="87"/>
  <c r="D41" i="86"/>
  <c r="C43" i="86"/>
  <c r="D43" i="86" l="1"/>
  <c r="D45" i="86" s="1"/>
  <c r="C45" i="86"/>
  <c r="D44" i="87"/>
  <c r="C45" i="87"/>
  <c r="B7" i="72"/>
  <c r="B7" i="71"/>
  <c r="B7" i="68"/>
  <c r="B7" i="67"/>
  <c r="B7" i="69"/>
  <c r="B7" i="70"/>
  <c r="B7" i="66"/>
</calcChain>
</file>

<file path=xl/sharedStrings.xml><?xml version="1.0" encoding="utf-8"?>
<sst xmlns="http://schemas.openxmlformats.org/spreadsheetml/2006/main" count="1117" uniqueCount="69">
  <si>
    <t>Project Name:</t>
  </si>
  <si>
    <t>Date of Application:</t>
  </si>
  <si>
    <t xml:space="preserve"> </t>
  </si>
  <si>
    <t>Invoice Date:</t>
  </si>
  <si>
    <t>Project No:</t>
  </si>
  <si>
    <t>Resolution No:</t>
  </si>
  <si>
    <t>THIS PAYMENT</t>
  </si>
  <si>
    <t>CURRENT PAYMENT DUE</t>
  </si>
  <si>
    <t>Date</t>
  </si>
  <si>
    <t>Original Contract</t>
  </si>
  <si>
    <t>Change Orders</t>
  </si>
  <si>
    <t>Revised Contract</t>
  </si>
  <si>
    <t>PROGRESS INVOICE HISTORY</t>
  </si>
  <si>
    <t>Page:</t>
  </si>
  <si>
    <t>Total</t>
  </si>
  <si>
    <t>Purchase Order is attached</t>
  </si>
  <si>
    <t>This certificate is not negotiable.  It is payable only to the payee named herein and its issuance, payment and acceptance are 
without prejudice to any rights of the Owner or Contractor under their Contract.</t>
  </si>
  <si>
    <t>PROGRESS PAYMENT</t>
  </si>
  <si>
    <t>Payment No:  1</t>
  </si>
  <si>
    <t>1 of 1</t>
  </si>
  <si>
    <t xml:space="preserve">Purchase Order No's:  </t>
  </si>
  <si>
    <t>Amendment #</t>
  </si>
  <si>
    <t>Pay Period Through:</t>
  </si>
  <si>
    <t>City Engineer / Interim Public Works Director</t>
  </si>
  <si>
    <t>City Manager (Pro-Tem) (if over $5,000.00)</t>
  </si>
  <si>
    <t>Project Manager</t>
  </si>
  <si>
    <t>Retention</t>
  </si>
  <si>
    <t>Total Completed &amp; Stored To Date</t>
  </si>
  <si>
    <t>Total Earned Less Retainage</t>
  </si>
  <si>
    <t>Less Previous Certificates for Payment</t>
  </si>
  <si>
    <t>Balance To Finish</t>
  </si>
  <si>
    <t>Invoice Amount</t>
  </si>
  <si>
    <t>Change Order #</t>
  </si>
  <si>
    <t>Date Approved</t>
  </si>
  <si>
    <t>Total Value</t>
  </si>
  <si>
    <t>Issue #</t>
  </si>
  <si>
    <t>Total to Date</t>
  </si>
  <si>
    <t>Total Available</t>
  </si>
  <si>
    <t>Remaining</t>
  </si>
  <si>
    <t>Account Number: 36-5150-706401</t>
  </si>
  <si>
    <t>Pay No. / Date</t>
  </si>
  <si>
    <t>Total Retainage</t>
  </si>
  <si>
    <t xml:space="preserve">% Complete </t>
  </si>
  <si>
    <t>CHANGE ORDER SUMMARY</t>
  </si>
  <si>
    <t>OWNER CONTINGENCY SUMMARY
(Part of Original Contract)</t>
  </si>
  <si>
    <t xml:space="preserve">Application is made for Payment, as shown below, in connection with the Contract.  Attached is the contractor's signed request for payment.  Payment due date per Contract specification.  The present status of the account(s) for this Contract is as follows: 
</t>
  </si>
  <si>
    <t xml:space="preserve">Payment No :   </t>
  </si>
  <si>
    <t>Resolution #</t>
  </si>
  <si>
    <t>City Manager (if over $5,000.00)</t>
  </si>
  <si>
    <t>Public Works Director</t>
  </si>
  <si>
    <t>City Engineer</t>
  </si>
  <si>
    <t>13 + 14</t>
  </si>
  <si>
    <t>RETEN1</t>
  </si>
  <si>
    <t>RETEN</t>
  </si>
  <si>
    <t>RETEN2</t>
  </si>
  <si>
    <t xml:space="preserve">  </t>
  </si>
  <si>
    <t xml:space="preserve">Contractor: </t>
  </si>
  <si>
    <t xml:space="preserve">Account Number: </t>
  </si>
  <si>
    <t>Account Number:</t>
  </si>
  <si>
    <t>Contractor:</t>
  </si>
  <si>
    <t xml:space="preserve">Application is made for Payment, as shown below, in connection with the Contract.  Attached is the contractor's signed request for payment.  Payment due date per Contract specification.  The present status of the account(s) for this Contract is as follows: </t>
  </si>
  <si>
    <t>N. Springbrook - N. Elliot Pavement Project</t>
  </si>
  <si>
    <t>2016-3318</t>
  </si>
  <si>
    <t>17-057</t>
  </si>
  <si>
    <t>Kodiak Pacific Construction</t>
  </si>
  <si>
    <t>Finance Director</t>
  </si>
  <si>
    <t xml:space="preserve">City Engineer </t>
  </si>
  <si>
    <t xml:space="preserve">The Original Kodiak Pacific Construction Contract was approved by City Council per Resolution No.2016-3318.  </t>
  </si>
  <si>
    <t xml:space="preserve">Finance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</si>
</sst>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5" formatCode="&quot;$&quot;#,##0_);\(&quot;$&quot;#,##0\)"/>
    <numFmt numFmtId="7" formatCode="&quot;$&quot;#,##0.00_);\(&quot;$&quot;#,##0.00\)"/>
    <numFmt numFmtId="164" formatCode="&quot;$&quot;#,##0.00;[Red]&quot;$&quot;#,##0.00"/>
  </numFmts>
  <fonts count="20" x14ac:knownFonts="1">
    <font>
      <sz val="11"/>
      <color theme="1"/>
      <name val="Calibri"/>
      <family val="2"/>
      <scheme val="minor"/>
    </font>
    <font>
      <sz val="10"/>
      <name val="Helv"/>
    </font>
    <font>
      <sz val="12"/>
      <name val="Arial"/>
      <family val="2"/>
    </font>
    <font>
      <sz val="11"/>
      <color indexed="8"/>
      <name val="Calibri"/>
      <family val="2"/>
    </font>
    <font>
      <b/>
      <sz val="12"/>
      <name val="Arial"/>
      <family val="2"/>
    </font>
    <font>
      <b/>
      <sz val="12"/>
      <color indexed="8"/>
      <name val="Arial"/>
      <family val="2"/>
    </font>
    <font>
      <sz val="12"/>
      <color indexed="8"/>
      <name val="Arial"/>
      <family val="2"/>
    </font>
    <font>
      <sz val="11"/>
      <color theme="1"/>
      <name val="Calibri"/>
      <family val="2"/>
      <scheme val="minor"/>
    </font>
    <font>
      <sz val="12"/>
      <color theme="1"/>
      <name val="Arial"/>
      <family val="2"/>
    </font>
    <font>
      <sz val="12"/>
      <color theme="0"/>
      <name val="Arial"/>
      <family val="2"/>
    </font>
    <font>
      <sz val="20"/>
      <color theme="1"/>
      <name val="Calibri"/>
      <family val="2"/>
      <scheme val="minor"/>
    </font>
    <font>
      <b/>
      <sz val="18"/>
      <name val="Arial"/>
      <family val="2"/>
    </font>
    <font>
      <b/>
      <sz val="14"/>
      <color theme="0"/>
      <name val="Arial"/>
      <family val="2"/>
    </font>
    <font>
      <sz val="14"/>
      <name val="Arial"/>
      <family val="2"/>
    </font>
    <font>
      <b/>
      <sz val="14"/>
      <name val="Arial"/>
      <family val="2"/>
    </font>
    <font>
      <sz val="14"/>
      <color theme="1"/>
      <name val="Arial"/>
      <family val="2"/>
    </font>
    <font>
      <sz val="14"/>
      <color theme="1"/>
      <name val="Calibri"/>
      <family val="2"/>
      <scheme val="minor"/>
    </font>
    <font>
      <sz val="14"/>
      <color indexed="8"/>
      <name val="Arial"/>
      <family val="2"/>
    </font>
    <font>
      <b/>
      <sz val="14"/>
      <color indexed="8"/>
      <name val="Arial"/>
      <family val="2"/>
    </font>
    <font>
      <u/>
      <sz val="14"/>
      <name val="Arial"/>
      <family val="2"/>
    </font>
  </fonts>
  <fills count="10">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9"/>
        <bgColor indexed="24"/>
      </patternFill>
    </fill>
    <fill>
      <patternFill patternType="solid">
        <fgColor indexed="8"/>
        <bgColor indexed="64"/>
      </patternFill>
    </fill>
    <fill>
      <patternFill patternType="solid">
        <fgColor indexed="22"/>
        <bgColor indexed="24"/>
      </patternFill>
    </fill>
    <fill>
      <patternFill patternType="solid">
        <fgColor indexed="26"/>
        <bgColor indexed="64"/>
      </patternFill>
    </fill>
    <fill>
      <patternFill patternType="solid">
        <fgColor rgb="FFFFFF00"/>
        <bgColor indexed="64"/>
      </patternFill>
    </fill>
    <fill>
      <patternFill patternType="solid">
        <fgColor theme="0" tint="-0.249977111117893"/>
        <bgColor indexed="64"/>
      </patternFill>
    </fill>
  </fills>
  <borders count="36">
    <border>
      <left/>
      <right/>
      <top/>
      <bottom/>
      <diagonal/>
    </border>
    <border>
      <left/>
      <right/>
      <top style="double">
        <color indexed="24"/>
      </top>
      <bottom/>
      <diagonal/>
    </border>
    <border>
      <left/>
      <right/>
      <top style="medium">
        <color indexed="64"/>
      </top>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right/>
      <top style="thin">
        <color indexed="64"/>
      </top>
      <bottom/>
      <diagonal/>
    </border>
  </borders>
  <cellStyleXfs count="11">
    <xf numFmtId="0" fontId="0" fillId="0" borderId="0">
      <alignment vertical="top"/>
    </xf>
    <xf numFmtId="3" fontId="3" fillId="0" borderId="0" applyFont="0" applyFill="0" applyBorder="0" applyAlignment="0" applyProtection="0">
      <alignment vertical="top"/>
    </xf>
    <xf numFmtId="7" fontId="3" fillId="0" borderId="0" applyFont="0" applyFill="0" applyBorder="0" applyAlignment="0" applyProtection="0">
      <alignment vertical="top"/>
    </xf>
    <xf numFmtId="5" fontId="3" fillId="0" borderId="0" applyFont="0" applyFill="0" applyBorder="0" applyAlignment="0" applyProtection="0">
      <alignment vertical="top"/>
    </xf>
    <xf numFmtId="0" fontId="3" fillId="0" borderId="0" applyFont="0" applyFill="0" applyBorder="0" applyAlignment="0" applyProtection="0">
      <alignment vertical="top"/>
    </xf>
    <xf numFmtId="2" fontId="3" fillId="0" borderId="0" applyFont="0" applyFill="0" applyBorder="0" applyAlignment="0" applyProtection="0">
      <alignment vertical="top"/>
    </xf>
    <xf numFmtId="0" fontId="7" fillId="0" borderId="0" applyNumberFormat="0" applyFill="0" applyBorder="0" applyAlignment="0" applyProtection="0">
      <alignment vertical="top"/>
    </xf>
    <xf numFmtId="0" fontId="7" fillId="0" borderId="0" applyNumberFormat="0" applyFill="0" applyBorder="0" applyAlignment="0" applyProtection="0">
      <alignment vertical="top"/>
    </xf>
    <xf numFmtId="0" fontId="1" fillId="0" borderId="0"/>
    <xf numFmtId="0" fontId="3" fillId="0" borderId="1" applyNumberFormat="0" applyFont="0" applyFill="0" applyAlignment="0" applyProtection="0">
      <alignment vertical="top"/>
    </xf>
    <xf numFmtId="9" fontId="7" fillId="0" borderId="0" applyFont="0" applyFill="0" applyBorder="0" applyAlignment="0" applyProtection="0"/>
  </cellStyleXfs>
  <cellXfs count="308">
    <xf numFmtId="0" fontId="0" fillId="0" borderId="0" xfId="0">
      <alignment vertical="top"/>
    </xf>
    <xf numFmtId="0" fontId="2" fillId="0" borderId="0" xfId="8" applyFont="1" applyBorder="1"/>
    <xf numFmtId="0" fontId="2" fillId="0" borderId="0" xfId="8" applyFont="1" applyFill="1" applyBorder="1"/>
    <xf numFmtId="0" fontId="2" fillId="0" borderId="2" xfId="8" applyFont="1" applyBorder="1"/>
    <xf numFmtId="0" fontId="5" fillId="0" borderId="0" xfId="8" applyFont="1" applyFill="1" applyBorder="1" applyAlignment="1"/>
    <xf numFmtId="0" fontId="2" fillId="0" borderId="2" xfId="0" applyFont="1" applyFill="1" applyBorder="1" applyAlignment="1"/>
    <xf numFmtId="0" fontId="2" fillId="0" borderId="2" xfId="8" applyFont="1" applyBorder="1" applyAlignment="1">
      <alignment horizontal="left"/>
    </xf>
    <xf numFmtId="0" fontId="2" fillId="0" borderId="0" xfId="8" applyFont="1" applyBorder="1" applyAlignment="1">
      <alignment horizontal="left"/>
    </xf>
    <xf numFmtId="0" fontId="2" fillId="0" borderId="0" xfId="0" applyFont="1" applyFill="1" applyBorder="1" applyAlignment="1"/>
    <xf numFmtId="0" fontId="2" fillId="0" borderId="0" xfId="0" applyFont="1" applyFill="1" applyBorder="1" applyAlignment="1">
      <alignment vertical="center"/>
    </xf>
    <xf numFmtId="10" fontId="2" fillId="0" borderId="0" xfId="2" applyNumberFormat="1" applyFont="1" applyFill="1" applyBorder="1" applyAlignment="1"/>
    <xf numFmtId="0" fontId="2" fillId="3" borderId="0" xfId="8" applyFont="1" applyFill="1" applyBorder="1" applyAlignment="1">
      <alignment wrapText="1"/>
    </xf>
    <xf numFmtId="0" fontId="4" fillId="0" borderId="0" xfId="8" applyFont="1" applyBorder="1" applyAlignment="1">
      <alignment horizontal="right"/>
    </xf>
    <xf numFmtId="0" fontId="2" fillId="3" borderId="0" xfId="0" applyFont="1" applyFill="1" applyBorder="1" applyAlignment="1">
      <alignment wrapText="1"/>
    </xf>
    <xf numFmtId="0" fontId="2" fillId="0" borderId="0" xfId="0" applyFont="1" applyFill="1" applyBorder="1" applyAlignment="1">
      <alignment wrapText="1"/>
    </xf>
    <xf numFmtId="0" fontId="2" fillId="0" borderId="0" xfId="8" applyFont="1" applyBorder="1" applyAlignment="1">
      <alignment wrapText="1"/>
    </xf>
    <xf numFmtId="0" fontId="2" fillId="0" borderId="0" xfId="8" applyFont="1" applyFill="1" applyBorder="1" applyAlignment="1">
      <alignment horizontal="centerContinuous"/>
    </xf>
    <xf numFmtId="0" fontId="2" fillId="0" borderId="0" xfId="8" applyFont="1" applyFill="1" applyBorder="1" applyAlignment="1">
      <alignment horizontal="left"/>
    </xf>
    <xf numFmtId="0" fontId="2" fillId="0" borderId="0" xfId="8" applyFont="1" applyFill="1" applyBorder="1" applyAlignment="1">
      <alignment horizontal="center" wrapText="1"/>
    </xf>
    <xf numFmtId="0" fontId="4" fillId="0" borderId="0" xfId="8" applyFont="1" applyFill="1" applyBorder="1" applyAlignment="1">
      <alignment horizontal="left"/>
    </xf>
    <xf numFmtId="0" fontId="8" fillId="0" borderId="0" xfId="0" applyFont="1" applyAlignment="1"/>
    <xf numFmtId="0" fontId="8" fillId="0" borderId="0" xfId="0" applyFont="1" applyBorder="1" applyAlignment="1"/>
    <xf numFmtId="0" fontId="9" fillId="0" borderId="0" xfId="0" applyFont="1" applyFill="1" applyBorder="1" applyAlignment="1">
      <alignment vertical="top"/>
    </xf>
    <xf numFmtId="0" fontId="2" fillId="0" borderId="0" xfId="0" applyFont="1" applyFill="1" applyBorder="1" applyAlignment="1">
      <alignment vertical="top"/>
    </xf>
    <xf numFmtId="14" fontId="2" fillId="0" borderId="0" xfId="0" applyNumberFormat="1" applyFont="1" applyFill="1" applyBorder="1" applyAlignment="1">
      <alignment vertical="top" wrapText="1"/>
    </xf>
    <xf numFmtId="0" fontId="2" fillId="0" borderId="0" xfId="0" applyFont="1" applyFill="1" applyBorder="1" applyAlignment="1">
      <alignment vertical="top" wrapText="1"/>
    </xf>
    <xf numFmtId="0" fontId="10" fillId="0" borderId="0" xfId="0" applyFont="1" applyFill="1" applyBorder="1" applyAlignment="1">
      <alignment wrapText="1"/>
    </xf>
    <xf numFmtId="0" fontId="0" fillId="0" borderId="0" xfId="0" applyFill="1" applyBorder="1" applyAlignment="1">
      <alignment wrapText="1"/>
    </xf>
    <xf numFmtId="0" fontId="6" fillId="0" borderId="0" xfId="0" applyFont="1" applyFill="1" applyBorder="1" applyAlignment="1">
      <alignment vertical="top"/>
    </xf>
    <xf numFmtId="0" fontId="8" fillId="0" borderId="0" xfId="0" applyFont="1" applyFill="1" applyBorder="1" applyAlignment="1"/>
    <xf numFmtId="0" fontId="5" fillId="0" borderId="0" xfId="0" applyFont="1" applyFill="1" applyBorder="1" applyAlignment="1"/>
    <xf numFmtId="0" fontId="8" fillId="0" borderId="0" xfId="0" applyFont="1" applyFill="1" applyBorder="1" applyAlignment="1">
      <alignment vertical="center"/>
    </xf>
    <xf numFmtId="0" fontId="2" fillId="4" borderId="0" xfId="0" applyFont="1" applyFill="1" applyBorder="1" applyAlignment="1">
      <alignment wrapText="1"/>
    </xf>
    <xf numFmtId="0" fontId="13" fillId="0" borderId="0" xfId="8" applyFont="1" applyBorder="1" applyAlignment="1">
      <alignment horizontal="left"/>
    </xf>
    <xf numFmtId="0" fontId="14" fillId="0" borderId="0" xfId="8" applyFont="1" applyBorder="1" applyAlignment="1">
      <alignment horizontal="left" vertical="top"/>
    </xf>
    <xf numFmtId="0" fontId="13" fillId="0" borderId="0" xfId="0" applyFont="1" applyBorder="1" applyAlignment="1">
      <alignment vertical="top"/>
    </xf>
    <xf numFmtId="0" fontId="14" fillId="0" borderId="0" xfId="8" applyFont="1" applyBorder="1" applyAlignment="1">
      <alignment horizontal="left"/>
    </xf>
    <xf numFmtId="0" fontId="15" fillId="0" borderId="0" xfId="0" applyFont="1" applyBorder="1" applyAlignment="1">
      <alignment vertical="top" wrapText="1"/>
    </xf>
    <xf numFmtId="0" fontId="13" fillId="0" borderId="0" xfId="0" applyFont="1" applyFill="1" applyBorder="1" applyAlignment="1"/>
    <xf numFmtId="0" fontId="14" fillId="0" borderId="10" xfId="8" applyFont="1" applyBorder="1" applyAlignment="1">
      <alignment horizontal="center"/>
    </xf>
    <xf numFmtId="14" fontId="13" fillId="0" borderId="11" xfId="0" applyNumberFormat="1" applyFont="1" applyBorder="1" applyAlignment="1">
      <alignment vertical="top" wrapText="1"/>
    </xf>
    <xf numFmtId="0" fontId="14" fillId="0" borderId="0" xfId="8" applyFont="1" applyFill="1" applyBorder="1" applyAlignment="1"/>
    <xf numFmtId="0" fontId="14" fillId="0" borderId="0" xfId="0" applyFont="1" applyFill="1" applyBorder="1" applyAlignment="1"/>
    <xf numFmtId="0" fontId="13" fillId="0" borderId="10" xfId="8" applyFont="1" applyBorder="1" applyAlignment="1">
      <alignment horizontal="right"/>
    </xf>
    <xf numFmtId="0" fontId="17" fillId="0" borderId="2" xfId="0" applyFont="1" applyBorder="1">
      <alignment vertical="top"/>
    </xf>
    <xf numFmtId="0" fontId="13" fillId="0" borderId="0" xfId="8" applyFont="1" applyFill="1" applyBorder="1" applyAlignment="1">
      <alignment horizontal="center" wrapText="1"/>
    </xf>
    <xf numFmtId="0" fontId="14" fillId="0" borderId="0" xfId="8" applyFont="1" applyFill="1" applyBorder="1" applyAlignment="1">
      <alignment horizontal="center"/>
    </xf>
    <xf numFmtId="0" fontId="18" fillId="0" borderId="10" xfId="8" applyFont="1" applyFill="1" applyBorder="1" applyAlignment="1"/>
    <xf numFmtId="0" fontId="15" fillId="0" borderId="0" xfId="0" applyFont="1" applyAlignment="1"/>
    <xf numFmtId="0" fontId="18" fillId="6" borderId="6" xfId="0" applyFont="1" applyFill="1" applyBorder="1" applyAlignment="1">
      <alignment vertical="top"/>
    </xf>
    <xf numFmtId="0" fontId="13" fillId="9" borderId="11" xfId="0" applyFont="1" applyFill="1" applyBorder="1" applyAlignment="1"/>
    <xf numFmtId="0" fontId="13" fillId="0" borderId="0" xfId="8" applyFont="1" applyBorder="1"/>
    <xf numFmtId="0" fontId="18" fillId="0" borderId="0" xfId="0" applyFont="1" applyFill="1" applyBorder="1" applyAlignment="1"/>
    <xf numFmtId="7" fontId="14" fillId="2" borderId="3" xfId="2" applyFont="1" applyFill="1" applyBorder="1" applyAlignment="1">
      <alignment horizontal="center" vertical="center" wrapText="1"/>
    </xf>
    <xf numFmtId="0" fontId="13" fillId="0" borderId="0" xfId="0" applyFont="1" applyFill="1" applyBorder="1" applyAlignment="1">
      <alignment vertical="center"/>
    </xf>
    <xf numFmtId="0" fontId="13" fillId="0" borderId="10" xfId="0" applyFont="1" applyFill="1" applyBorder="1" applyAlignment="1">
      <alignment vertical="center"/>
    </xf>
    <xf numFmtId="7" fontId="13" fillId="0" borderId="0" xfId="2" applyFont="1" applyFill="1" applyBorder="1" applyAlignment="1"/>
    <xf numFmtId="7" fontId="14" fillId="0" borderId="0" xfId="2" applyFont="1" applyFill="1" applyBorder="1" applyAlignment="1"/>
    <xf numFmtId="7" fontId="13" fillId="0" borderId="0" xfId="2" applyNumberFormat="1" applyFont="1" applyFill="1" applyBorder="1" applyAlignment="1"/>
    <xf numFmtId="0" fontId="14" fillId="0" borderId="0" xfId="8" applyFont="1" applyFill="1" applyBorder="1" applyAlignment="1">
      <alignment vertical="center"/>
    </xf>
    <xf numFmtId="0" fontId="13" fillId="0" borderId="20" xfId="8" applyFont="1" applyBorder="1" applyAlignment="1">
      <alignment horizontal="center" vertical="center"/>
    </xf>
    <xf numFmtId="7" fontId="13" fillId="0" borderId="23" xfId="2" applyFont="1" applyBorder="1" applyAlignment="1"/>
    <xf numFmtId="7" fontId="13" fillId="0" borderId="20" xfId="0" applyNumberFormat="1" applyFont="1" applyFill="1" applyBorder="1" applyAlignment="1">
      <alignment horizontal="center"/>
    </xf>
    <xf numFmtId="9" fontId="13" fillId="0" borderId="26" xfId="10" applyFont="1" applyBorder="1" applyAlignment="1">
      <alignment horizontal="center"/>
    </xf>
    <xf numFmtId="0" fontId="13" fillId="0" borderId="21" xfId="8" applyFont="1" applyBorder="1" applyAlignment="1">
      <alignment horizontal="center" vertical="center"/>
    </xf>
    <xf numFmtId="7" fontId="13" fillId="0" borderId="24" xfId="2" applyFont="1" applyBorder="1" applyAlignment="1"/>
    <xf numFmtId="7" fontId="13" fillId="0" borderId="21" xfId="0" applyNumberFormat="1" applyFont="1" applyFill="1" applyBorder="1" applyAlignment="1">
      <alignment horizontal="center"/>
    </xf>
    <xf numFmtId="9" fontId="13" fillId="0" borderId="27" xfId="10" applyFont="1" applyFill="1" applyBorder="1" applyAlignment="1">
      <alignment horizontal="center" vertical="center"/>
    </xf>
    <xf numFmtId="0" fontId="13" fillId="0" borderId="0" xfId="8" applyFont="1" applyFill="1" applyBorder="1" applyAlignment="1">
      <alignment horizontal="left"/>
    </xf>
    <xf numFmtId="0" fontId="14" fillId="0" borderId="0" xfId="8" applyFont="1" applyFill="1" applyBorder="1"/>
    <xf numFmtId="7" fontId="13" fillId="0" borderId="0" xfId="2" applyFont="1" applyFill="1" applyBorder="1" applyAlignment="1">
      <alignment horizontal="right"/>
    </xf>
    <xf numFmtId="4" fontId="14" fillId="0" borderId="0" xfId="8" applyNumberFormat="1" applyFont="1" applyFill="1" applyBorder="1" applyAlignment="1">
      <alignment horizontal="center" wrapText="1"/>
    </xf>
    <xf numFmtId="0" fontId="13" fillId="0" borderId="21" xfId="0" applyFont="1" applyFill="1" applyBorder="1" applyAlignment="1">
      <alignment horizontal="center"/>
    </xf>
    <xf numFmtId="0" fontId="13" fillId="0" borderId="27" xfId="0" applyFont="1" applyFill="1" applyBorder="1" applyAlignment="1">
      <alignment horizontal="center" vertical="center"/>
    </xf>
    <xf numFmtId="0" fontId="13" fillId="0" borderId="0" xfId="0" applyFont="1" applyFill="1" applyBorder="1" applyAlignment="1">
      <alignment wrapText="1"/>
    </xf>
    <xf numFmtId="4" fontId="13" fillId="0" borderId="0" xfId="8" applyNumberFormat="1" applyFont="1" applyFill="1" applyBorder="1"/>
    <xf numFmtId="0" fontId="13" fillId="0" borderId="27" xfId="0" applyFont="1" applyFill="1" applyBorder="1" applyAlignment="1">
      <alignment horizontal="center"/>
    </xf>
    <xf numFmtId="1" fontId="13" fillId="0" borderId="0" xfId="8" applyNumberFormat="1" applyFont="1" applyFill="1" applyBorder="1"/>
    <xf numFmtId="0" fontId="13" fillId="0" borderId="0" xfId="8" applyFont="1" applyFill="1" applyBorder="1"/>
    <xf numFmtId="4" fontId="13" fillId="0" borderId="0" xfId="8" applyNumberFormat="1" applyFont="1" applyFill="1" applyBorder="1" applyAlignment="1">
      <alignment wrapText="1"/>
    </xf>
    <xf numFmtId="0" fontId="13" fillId="0" borderId="24" xfId="0" applyFont="1" applyFill="1" applyBorder="1" applyAlignment="1">
      <alignment vertical="center"/>
    </xf>
    <xf numFmtId="0" fontId="13" fillId="0" borderId="21" xfId="0" applyFont="1" applyFill="1" applyBorder="1" applyAlignment="1">
      <alignment vertical="center"/>
    </xf>
    <xf numFmtId="0" fontId="13" fillId="3" borderId="24" xfId="0" applyFont="1" applyFill="1" applyBorder="1" applyAlignment="1">
      <alignment wrapText="1"/>
    </xf>
    <xf numFmtId="0" fontId="13" fillId="3" borderId="21" xfId="0" applyFont="1" applyFill="1" applyBorder="1" applyAlignment="1">
      <alignment wrapText="1"/>
    </xf>
    <xf numFmtId="0" fontId="13" fillId="3" borderId="0" xfId="0" applyFont="1" applyFill="1" applyBorder="1" applyAlignment="1">
      <alignment wrapText="1"/>
    </xf>
    <xf numFmtId="0" fontId="13" fillId="0" borderId="24" xfId="0" applyFont="1" applyFill="1" applyBorder="1" applyAlignment="1">
      <alignment wrapText="1"/>
    </xf>
    <xf numFmtId="0" fontId="13" fillId="0" borderId="21" xfId="0" applyFont="1" applyFill="1" applyBorder="1" applyAlignment="1">
      <alignment wrapText="1"/>
    </xf>
    <xf numFmtId="0" fontId="13" fillId="0" borderId="24" xfId="0" applyFont="1" applyFill="1" applyBorder="1" applyAlignment="1"/>
    <xf numFmtId="0" fontId="13" fillId="0" borderId="21" xfId="0" applyFont="1" applyFill="1" applyBorder="1" applyAlignment="1"/>
    <xf numFmtId="0" fontId="14" fillId="2" borderId="22" xfId="8" applyFont="1" applyFill="1" applyBorder="1" applyAlignment="1">
      <alignment vertical="center"/>
    </xf>
    <xf numFmtId="7" fontId="17" fillId="2" borderId="25" xfId="0" applyNumberFormat="1" applyFont="1" applyFill="1" applyBorder="1" applyAlignment="1">
      <alignment vertical="center"/>
    </xf>
    <xf numFmtId="7" fontId="17" fillId="2" borderId="22" xfId="0" applyNumberFormat="1" applyFont="1" applyFill="1" applyBorder="1" applyAlignment="1">
      <alignment vertical="center"/>
    </xf>
    <xf numFmtId="9" fontId="13" fillId="2" borderId="28" xfId="0" applyNumberFormat="1" applyFont="1" applyFill="1" applyBorder="1" applyAlignment="1">
      <alignment horizontal="center" vertical="center" wrapText="1"/>
    </xf>
    <xf numFmtId="0" fontId="17" fillId="0" borderId="0" xfId="0" applyFont="1" applyBorder="1" applyAlignment="1">
      <alignment vertical="top" wrapText="1"/>
    </xf>
    <xf numFmtId="0" fontId="13" fillId="0" borderId="0" xfId="0" applyFont="1" applyFill="1" applyBorder="1" applyAlignment="1">
      <alignment vertical="center" wrapText="1"/>
    </xf>
    <xf numFmtId="0" fontId="14" fillId="0" borderId="0" xfId="0" applyFont="1" applyFill="1" applyBorder="1" applyAlignment="1">
      <alignment vertical="center" wrapText="1"/>
    </xf>
    <xf numFmtId="0" fontId="13" fillId="0" borderId="10" xfId="8" applyFont="1" applyBorder="1"/>
    <xf numFmtId="0" fontId="13" fillId="0" borderId="0" xfId="8" applyFont="1" applyBorder="1" applyAlignment="1">
      <alignment horizontal="right"/>
    </xf>
    <xf numFmtId="0" fontId="13" fillId="0" borderId="2" xfId="8" applyFont="1" applyBorder="1"/>
    <xf numFmtId="0" fontId="13" fillId="0" borderId="2" xfId="8" applyFont="1" applyBorder="1" applyAlignment="1">
      <alignment horizontal="right"/>
    </xf>
    <xf numFmtId="0" fontId="17" fillId="0" borderId="0" xfId="0" applyFont="1" applyBorder="1">
      <alignment vertical="top"/>
    </xf>
    <xf numFmtId="0" fontId="13" fillId="0" borderId="0" xfId="0" applyFont="1" applyFill="1" applyBorder="1" applyAlignment="1">
      <alignment horizontal="center"/>
    </xf>
    <xf numFmtId="0" fontId="16" fillId="0" borderId="0" xfId="0" applyFont="1" applyAlignment="1"/>
    <xf numFmtId="0" fontId="14" fillId="0" borderId="0" xfId="8" applyFont="1" applyBorder="1" applyAlignment="1"/>
    <xf numFmtId="0" fontId="13" fillId="0" borderId="0" xfId="0" applyFont="1" applyFill="1" applyBorder="1" applyAlignment="1">
      <alignment horizontal="center" vertical="center"/>
    </xf>
    <xf numFmtId="7" fontId="13" fillId="0" borderId="29" xfId="2" applyFont="1" applyBorder="1" applyAlignment="1"/>
    <xf numFmtId="7" fontId="13" fillId="0" borderId="30" xfId="2" applyFont="1" applyBorder="1" applyAlignment="1"/>
    <xf numFmtId="7" fontId="13" fillId="0" borderId="31" xfId="2" applyFont="1" applyBorder="1" applyAlignment="1"/>
    <xf numFmtId="0" fontId="13" fillId="0" borderId="22" xfId="0" applyFont="1" applyFill="1" applyBorder="1" applyAlignment="1">
      <alignment horizontal="center"/>
    </xf>
    <xf numFmtId="0" fontId="13" fillId="0" borderId="28" xfId="0" applyFont="1" applyFill="1" applyBorder="1" applyAlignment="1">
      <alignment horizontal="center"/>
    </xf>
    <xf numFmtId="0" fontId="14" fillId="2" borderId="3" xfId="8" applyFont="1" applyFill="1" applyBorder="1" applyAlignment="1">
      <alignment horizontal="center" vertical="center"/>
    </xf>
    <xf numFmtId="0" fontId="17" fillId="0" borderId="0" xfId="0" applyFont="1" applyBorder="1" applyAlignment="1">
      <alignment vertical="center" wrapText="1"/>
    </xf>
    <xf numFmtId="0" fontId="15" fillId="0" borderId="0" xfId="0" applyFont="1" applyBorder="1" applyAlignment="1">
      <alignment vertical="center"/>
    </xf>
    <xf numFmtId="4" fontId="18" fillId="0" borderId="0" xfId="0" applyNumberFormat="1" applyFont="1" applyFill="1" applyBorder="1" applyAlignment="1">
      <alignment horizontal="center" vertical="top"/>
    </xf>
    <xf numFmtId="9" fontId="13" fillId="0" borderId="0" xfId="10" applyFont="1" applyFill="1" applyBorder="1" applyAlignment="1">
      <alignment horizontal="center" vertical="center"/>
    </xf>
    <xf numFmtId="0" fontId="13" fillId="0" borderId="0" xfId="0" applyFont="1" applyFill="1" applyBorder="1" applyAlignment="1">
      <alignment horizontal="center" wrapText="1"/>
    </xf>
    <xf numFmtId="0" fontId="14" fillId="0" borderId="0" xfId="8" applyFont="1" applyFill="1" applyBorder="1" applyAlignment="1">
      <alignment horizontal="center" vertical="center"/>
    </xf>
    <xf numFmtId="0" fontId="14" fillId="0" borderId="0" xfId="0" applyFont="1" applyFill="1" applyBorder="1" applyAlignment="1">
      <alignment horizontal="center" vertical="center"/>
    </xf>
    <xf numFmtId="9" fontId="13" fillId="0" borderId="0" xfId="10" applyFont="1" applyFill="1" applyBorder="1" applyAlignment="1">
      <alignment horizontal="center"/>
    </xf>
    <xf numFmtId="0" fontId="13" fillId="0" borderId="0" xfId="0" applyFont="1" applyFill="1" applyBorder="1" applyAlignment="1">
      <alignment horizontal="center" vertical="center" wrapText="1"/>
    </xf>
    <xf numFmtId="9" fontId="13" fillId="0" borderId="0" xfId="0" applyNumberFormat="1" applyFont="1" applyFill="1" applyBorder="1" applyAlignment="1">
      <alignment horizontal="center" vertical="center" wrapText="1"/>
    </xf>
    <xf numFmtId="0" fontId="14" fillId="2" borderId="8" xfId="0" applyFont="1" applyFill="1" applyBorder="1" applyAlignment="1">
      <alignment horizontal="center" vertical="center"/>
    </xf>
    <xf numFmtId="0" fontId="14" fillId="2" borderId="7" xfId="8" applyFont="1" applyFill="1" applyBorder="1" applyAlignment="1">
      <alignment horizontal="center" vertical="center" wrapText="1"/>
    </xf>
    <xf numFmtId="7" fontId="17" fillId="2" borderId="13" xfId="2" applyFont="1" applyFill="1" applyBorder="1" applyAlignment="1">
      <alignment vertical="center"/>
    </xf>
    <xf numFmtId="0" fontId="14" fillId="2" borderId="5" xfId="8" applyFont="1" applyFill="1" applyBorder="1" applyAlignment="1">
      <alignment horizontal="right" vertical="center"/>
    </xf>
    <xf numFmtId="0" fontId="13" fillId="0" borderId="32" xfId="0" applyFont="1" applyFill="1" applyBorder="1" applyAlignment="1">
      <alignment horizontal="center"/>
    </xf>
    <xf numFmtId="0" fontId="14" fillId="2" borderId="14" xfId="8" applyFont="1" applyFill="1" applyBorder="1" applyAlignment="1">
      <alignment horizontal="right" vertical="center"/>
    </xf>
    <xf numFmtId="7" fontId="17" fillId="2" borderId="15" xfId="2" applyFont="1" applyFill="1" applyBorder="1" applyAlignment="1">
      <alignment vertical="center"/>
    </xf>
    <xf numFmtId="7" fontId="17" fillId="2" borderId="17" xfId="2" applyFont="1" applyFill="1" applyBorder="1" applyAlignment="1">
      <alignment vertical="center"/>
    </xf>
    <xf numFmtId="0" fontId="14" fillId="2" borderId="18" xfId="8" applyFont="1" applyFill="1" applyBorder="1" applyAlignment="1">
      <alignment horizontal="right" vertical="center"/>
    </xf>
    <xf numFmtId="7" fontId="17" fillId="2" borderId="19" xfId="2" applyFont="1" applyFill="1" applyBorder="1" applyAlignment="1">
      <alignment vertical="center"/>
    </xf>
    <xf numFmtId="0" fontId="12" fillId="0" borderId="0" xfId="8" applyFont="1" applyFill="1" applyBorder="1" applyAlignment="1">
      <alignment vertical="top"/>
    </xf>
    <xf numFmtId="0" fontId="14" fillId="2" borderId="4" xfId="0" applyFont="1" applyFill="1" applyBorder="1" applyAlignment="1">
      <alignment horizontal="center" vertical="center" wrapText="1"/>
    </xf>
    <xf numFmtId="7" fontId="13" fillId="0" borderId="27" xfId="0" applyNumberFormat="1" applyFont="1" applyFill="1" applyBorder="1" applyAlignment="1">
      <alignment horizontal="center"/>
    </xf>
    <xf numFmtId="7" fontId="13" fillId="0" borderId="21" xfId="2" applyFont="1" applyBorder="1" applyAlignment="1"/>
    <xf numFmtId="7" fontId="13" fillId="0" borderId="22" xfId="2" applyFont="1" applyBorder="1" applyAlignment="1"/>
    <xf numFmtId="0" fontId="14" fillId="2" borderId="7" xfId="8" applyFont="1" applyFill="1" applyBorder="1" applyAlignment="1">
      <alignment horizontal="center" vertical="center" wrapText="1"/>
    </xf>
    <xf numFmtId="164" fontId="2" fillId="0" borderId="5" xfId="2" applyNumberFormat="1" applyFont="1" applyFill="1" applyBorder="1" applyAlignment="1">
      <alignment horizontal="center" vertical="center"/>
    </xf>
    <xf numFmtId="7" fontId="2" fillId="0" borderId="6" xfId="2" applyNumberFormat="1" applyFont="1" applyBorder="1" applyAlignment="1">
      <alignment horizontal="center" vertical="center"/>
    </xf>
    <xf numFmtId="7" fontId="2" fillId="0" borderId="5" xfId="2" applyNumberFormat="1" applyFont="1" applyBorder="1" applyAlignment="1">
      <alignment horizontal="center" vertical="center"/>
    </xf>
    <xf numFmtId="7" fontId="2" fillId="0" borderId="6" xfId="2" applyNumberFormat="1" applyFont="1" applyBorder="1" applyAlignment="1">
      <alignment horizontal="center" vertical="center"/>
    </xf>
    <xf numFmtId="7" fontId="2" fillId="0" borderId="5" xfId="0" applyNumberFormat="1" applyFont="1" applyFill="1" applyBorder="1" applyAlignment="1">
      <alignment horizontal="center" vertical="center"/>
    </xf>
    <xf numFmtId="0" fontId="14" fillId="2" borderId="3" xfId="8" applyFont="1" applyFill="1" applyBorder="1" applyAlignment="1">
      <alignment horizontal="center" vertical="center" wrapText="1"/>
    </xf>
    <xf numFmtId="0" fontId="14" fillId="2" borderId="0" xfId="8" applyFont="1" applyFill="1" applyBorder="1" applyAlignment="1">
      <alignment horizontal="center" vertical="center" wrapText="1"/>
    </xf>
    <xf numFmtId="0" fontId="14" fillId="2" borderId="3" xfId="8" applyFont="1" applyFill="1" applyBorder="1" applyAlignment="1">
      <alignment horizontal="center" vertical="center" wrapText="1"/>
    </xf>
    <xf numFmtId="0" fontId="14" fillId="2" borderId="3" xfId="8" applyFont="1" applyFill="1" applyBorder="1" applyAlignment="1">
      <alignment horizontal="center" vertical="center"/>
    </xf>
    <xf numFmtId="0" fontId="14" fillId="2" borderId="16" xfId="8" applyFont="1" applyFill="1" applyBorder="1" applyAlignment="1">
      <alignment horizontal="right" vertical="center" wrapText="1"/>
    </xf>
    <xf numFmtId="0" fontId="14" fillId="2" borderId="3" xfId="8" applyFont="1" applyFill="1" applyBorder="1" applyAlignment="1">
      <alignment horizontal="center" vertical="center" wrapText="1"/>
    </xf>
    <xf numFmtId="0" fontId="14" fillId="2" borderId="3" xfId="8" applyFont="1" applyFill="1" applyBorder="1" applyAlignment="1">
      <alignment horizontal="center" vertical="center"/>
    </xf>
    <xf numFmtId="7" fontId="2" fillId="0" borderId="6" xfId="2" applyNumberFormat="1" applyFont="1" applyBorder="1" applyAlignment="1">
      <alignment horizontal="center" vertical="center"/>
    </xf>
    <xf numFmtId="0" fontId="14" fillId="2" borderId="7" xfId="8" applyFont="1" applyFill="1" applyBorder="1" applyAlignment="1">
      <alignment horizontal="center" vertical="center" wrapText="1"/>
    </xf>
    <xf numFmtId="7" fontId="2" fillId="0" borderId="6" xfId="2" applyNumberFormat="1" applyFont="1" applyBorder="1" applyAlignment="1">
      <alignment horizontal="center" vertical="center"/>
    </xf>
    <xf numFmtId="0" fontId="14" fillId="2" borderId="7" xfId="8" applyFont="1" applyFill="1" applyBorder="1" applyAlignment="1">
      <alignment horizontal="center" vertical="center" wrapText="1"/>
    </xf>
    <xf numFmtId="0" fontId="14" fillId="2" borderId="3" xfId="8" applyFont="1" applyFill="1" applyBorder="1" applyAlignment="1">
      <alignment horizontal="center" vertical="center" wrapText="1"/>
    </xf>
    <xf numFmtId="0" fontId="14" fillId="2" borderId="3" xfId="8" applyFont="1" applyFill="1" applyBorder="1" applyAlignment="1">
      <alignment horizontal="center" vertical="center"/>
    </xf>
    <xf numFmtId="7" fontId="14" fillId="0" borderId="0" xfId="8" applyNumberFormat="1" applyFont="1" applyFill="1" applyBorder="1" applyAlignment="1">
      <alignment vertical="center"/>
    </xf>
    <xf numFmtId="7" fontId="2" fillId="0" borderId="6" xfId="2" applyNumberFormat="1" applyFont="1" applyBorder="1" applyAlignment="1">
      <alignment horizontal="center" vertical="center"/>
    </xf>
    <xf numFmtId="0" fontId="14" fillId="2" borderId="7" xfId="8" applyFont="1" applyFill="1" applyBorder="1" applyAlignment="1">
      <alignment horizontal="center" vertical="center" wrapText="1"/>
    </xf>
    <xf numFmtId="0" fontId="14" fillId="2" borderId="3" xfId="8" applyFont="1" applyFill="1" applyBorder="1" applyAlignment="1">
      <alignment horizontal="center" vertical="center" wrapText="1"/>
    </xf>
    <xf numFmtId="0" fontId="14" fillId="2" borderId="3" xfId="8" applyFont="1" applyFill="1" applyBorder="1" applyAlignment="1">
      <alignment horizontal="center" vertical="center"/>
    </xf>
    <xf numFmtId="7" fontId="2" fillId="0" borderId="6" xfId="2" applyNumberFormat="1" applyFont="1" applyBorder="1" applyAlignment="1">
      <alignment horizontal="center" vertical="center"/>
    </xf>
    <xf numFmtId="0" fontId="14" fillId="2" borderId="7" xfId="8" applyFont="1" applyFill="1" applyBorder="1" applyAlignment="1">
      <alignment horizontal="center" vertical="center" wrapText="1"/>
    </xf>
    <xf numFmtId="0" fontId="14" fillId="2" borderId="3" xfId="8" applyFont="1" applyFill="1" applyBorder="1" applyAlignment="1">
      <alignment horizontal="center" vertical="center" wrapText="1"/>
    </xf>
    <xf numFmtId="0" fontId="14" fillId="2" borderId="3" xfId="8" applyFont="1" applyFill="1" applyBorder="1" applyAlignment="1">
      <alignment horizontal="center" vertical="center"/>
    </xf>
    <xf numFmtId="7" fontId="2" fillId="0" borderId="6" xfId="2" applyNumberFormat="1" applyFont="1" applyBorder="1" applyAlignment="1">
      <alignment horizontal="center" vertical="center"/>
    </xf>
    <xf numFmtId="0" fontId="14" fillId="2" borderId="7" xfId="8" applyFont="1" applyFill="1" applyBorder="1" applyAlignment="1">
      <alignment horizontal="center" vertical="center" wrapText="1"/>
    </xf>
    <xf numFmtId="0" fontId="14" fillId="2" borderId="3" xfId="8" applyFont="1" applyFill="1" applyBorder="1" applyAlignment="1">
      <alignment horizontal="center" vertical="center" wrapText="1"/>
    </xf>
    <xf numFmtId="0" fontId="14" fillId="2" borderId="3" xfId="8" applyFont="1" applyFill="1" applyBorder="1" applyAlignment="1">
      <alignment horizontal="center" vertical="center"/>
    </xf>
    <xf numFmtId="0" fontId="13" fillId="0" borderId="21" xfId="2" applyNumberFormat="1" applyFont="1" applyBorder="1" applyAlignment="1"/>
    <xf numFmtId="14" fontId="13" fillId="0" borderId="27" xfId="0" applyNumberFormat="1" applyFont="1" applyFill="1" applyBorder="1" applyAlignment="1">
      <alignment horizontal="center"/>
    </xf>
    <xf numFmtId="7" fontId="2" fillId="0" borderId="6" xfId="2" applyNumberFormat="1" applyFont="1" applyBorder="1" applyAlignment="1">
      <alignment horizontal="center" vertical="center"/>
    </xf>
    <xf numFmtId="0" fontId="14" fillId="2" borderId="7" xfId="8" applyFont="1" applyFill="1" applyBorder="1" applyAlignment="1">
      <alignment horizontal="center" vertical="center" wrapText="1"/>
    </xf>
    <xf numFmtId="0" fontId="14" fillId="2" borderId="3" xfId="8" applyFont="1" applyFill="1" applyBorder="1" applyAlignment="1">
      <alignment horizontal="center" vertical="center" wrapText="1"/>
    </xf>
    <xf numFmtId="0" fontId="14" fillId="2" borderId="3" xfId="8" applyFont="1" applyFill="1" applyBorder="1" applyAlignment="1">
      <alignment horizontal="center" vertical="center"/>
    </xf>
    <xf numFmtId="7" fontId="2" fillId="0" borderId="6" xfId="2" applyNumberFormat="1" applyFont="1" applyBorder="1" applyAlignment="1">
      <alignment horizontal="center" vertical="center"/>
    </xf>
    <xf numFmtId="0" fontId="14" fillId="2" borderId="7" xfId="8" applyFont="1" applyFill="1" applyBorder="1" applyAlignment="1">
      <alignment horizontal="center" vertical="center" wrapText="1"/>
    </xf>
    <xf numFmtId="0" fontId="14" fillId="2" borderId="3" xfId="8" applyFont="1" applyFill="1" applyBorder="1" applyAlignment="1">
      <alignment horizontal="center" vertical="center" wrapText="1"/>
    </xf>
    <xf numFmtId="0" fontId="14" fillId="2" borderId="3" xfId="8" applyFont="1" applyFill="1" applyBorder="1" applyAlignment="1">
      <alignment horizontal="center" vertical="center"/>
    </xf>
    <xf numFmtId="7" fontId="2" fillId="0" borderId="6" xfId="2" applyNumberFormat="1" applyFont="1" applyBorder="1" applyAlignment="1">
      <alignment horizontal="center" vertical="center"/>
    </xf>
    <xf numFmtId="0" fontId="14" fillId="2" borderId="7" xfId="8" applyFont="1" applyFill="1" applyBorder="1" applyAlignment="1">
      <alignment horizontal="center" vertical="center" wrapText="1"/>
    </xf>
    <xf numFmtId="0" fontId="14" fillId="2" borderId="3" xfId="8" applyFont="1" applyFill="1" applyBorder="1" applyAlignment="1">
      <alignment horizontal="center" vertical="center" wrapText="1"/>
    </xf>
    <xf numFmtId="0" fontId="14" fillId="2" borderId="3" xfId="8" applyFont="1" applyFill="1" applyBorder="1" applyAlignment="1">
      <alignment horizontal="center" vertical="center"/>
    </xf>
    <xf numFmtId="7" fontId="2" fillId="0" borderId="6" xfId="2" applyNumberFormat="1" applyFont="1" applyBorder="1" applyAlignment="1">
      <alignment horizontal="center" vertical="center"/>
    </xf>
    <xf numFmtId="0" fontId="14" fillId="2" borderId="3" xfId="8" applyFont="1" applyFill="1" applyBorder="1" applyAlignment="1">
      <alignment horizontal="center" vertical="center" wrapText="1"/>
    </xf>
    <xf numFmtId="0" fontId="14" fillId="2" borderId="3" xfId="8" applyFont="1" applyFill="1" applyBorder="1" applyAlignment="1">
      <alignment horizontal="center" vertical="center"/>
    </xf>
    <xf numFmtId="7" fontId="13" fillId="0" borderId="24" xfId="2" applyFont="1" applyFill="1" applyBorder="1" applyAlignment="1">
      <alignment vertical="center"/>
    </xf>
    <xf numFmtId="0" fontId="13" fillId="0" borderId="29" xfId="2" applyNumberFormat="1" applyFont="1" applyBorder="1" applyAlignment="1">
      <alignment horizontal="center" vertical="center"/>
    </xf>
    <xf numFmtId="0" fontId="13" fillId="0" borderId="30" xfId="2" applyNumberFormat="1" applyFont="1" applyBorder="1" applyAlignment="1">
      <alignment horizontal="center" vertical="center"/>
    </xf>
    <xf numFmtId="0" fontId="13" fillId="0" borderId="31" xfId="2" applyNumberFormat="1" applyFont="1" applyBorder="1" applyAlignment="1">
      <alignment horizontal="center" vertical="center"/>
    </xf>
    <xf numFmtId="14" fontId="13" fillId="0" borderId="20" xfId="0" applyNumberFormat="1" applyFont="1" applyFill="1" applyBorder="1" applyAlignment="1">
      <alignment horizontal="center"/>
    </xf>
    <xf numFmtId="7" fontId="13" fillId="0" borderId="21" xfId="0" applyNumberFormat="1" applyFont="1" applyFill="1" applyBorder="1" applyAlignment="1">
      <alignment vertical="center"/>
    </xf>
    <xf numFmtId="7" fontId="13" fillId="0" borderId="10" xfId="0" applyNumberFormat="1" applyFont="1" applyFill="1" applyBorder="1" applyAlignment="1">
      <alignment vertical="center"/>
    </xf>
    <xf numFmtId="7" fontId="14" fillId="0" borderId="0" xfId="2" applyFont="1" applyFill="1" applyBorder="1" applyAlignment="1">
      <alignment horizontal="center" wrapText="1"/>
    </xf>
    <xf numFmtId="7" fontId="13" fillId="0" borderId="0" xfId="2" applyFont="1" applyFill="1" applyBorder="1" applyAlignment="1">
      <alignment vertical="center"/>
    </xf>
    <xf numFmtId="7" fontId="2" fillId="0" borderId="0" xfId="2" applyFont="1" applyFill="1" applyBorder="1" applyAlignment="1">
      <alignment vertical="center"/>
    </xf>
    <xf numFmtId="7" fontId="2" fillId="0" borderId="0" xfId="2" applyFont="1" applyBorder="1" applyAlignment="1"/>
    <xf numFmtId="7" fontId="2" fillId="0" borderId="0" xfId="8" applyNumberFormat="1" applyFont="1" applyBorder="1"/>
    <xf numFmtId="7" fontId="2" fillId="0" borderId="6" xfId="2" applyNumberFormat="1" applyFont="1" applyBorder="1" applyAlignment="1">
      <alignment horizontal="center" vertical="center"/>
    </xf>
    <xf numFmtId="0" fontId="14" fillId="2" borderId="3" xfId="8" applyFont="1" applyFill="1" applyBorder="1" applyAlignment="1">
      <alignment horizontal="center" vertical="center" wrapText="1"/>
    </xf>
    <xf numFmtId="0" fontId="14" fillId="2" borderId="3" xfId="8" applyFont="1" applyFill="1" applyBorder="1" applyAlignment="1">
      <alignment horizontal="center" vertical="center"/>
    </xf>
    <xf numFmtId="7" fontId="2" fillId="0" borderId="6" xfId="2" applyNumberFormat="1" applyFont="1" applyBorder="1" applyAlignment="1">
      <alignment horizontal="center" vertical="center"/>
    </xf>
    <xf numFmtId="0" fontId="14" fillId="2" borderId="3" xfId="8" applyFont="1" applyFill="1" applyBorder="1" applyAlignment="1">
      <alignment horizontal="center" vertical="center" wrapText="1"/>
    </xf>
    <xf numFmtId="0" fontId="14" fillId="2" borderId="3" xfId="8" applyFont="1" applyFill="1" applyBorder="1" applyAlignment="1">
      <alignment horizontal="center" vertical="center"/>
    </xf>
    <xf numFmtId="7" fontId="13" fillId="0" borderId="21" xfId="0" applyNumberFormat="1" applyFont="1" applyFill="1" applyBorder="1" applyAlignment="1">
      <alignment horizontal="center" vertical="center"/>
    </xf>
    <xf numFmtId="7" fontId="13" fillId="0" borderId="24" xfId="2" applyFont="1" applyFill="1" applyBorder="1" applyAlignment="1"/>
    <xf numFmtId="7" fontId="13" fillId="0" borderId="21" xfId="2" applyFont="1" applyFill="1" applyBorder="1" applyAlignment="1"/>
    <xf numFmtId="7" fontId="2" fillId="0" borderId="6" xfId="2" applyNumberFormat="1" applyFont="1" applyBorder="1" applyAlignment="1">
      <alignment horizontal="center" vertical="center"/>
    </xf>
    <xf numFmtId="0" fontId="14" fillId="2" borderId="3" xfId="8" applyFont="1" applyFill="1" applyBorder="1" applyAlignment="1">
      <alignment horizontal="center" vertical="center" wrapText="1"/>
    </xf>
    <xf numFmtId="0" fontId="14" fillId="2" borderId="3" xfId="8" applyFont="1" applyFill="1" applyBorder="1" applyAlignment="1">
      <alignment horizontal="center" vertical="center"/>
    </xf>
    <xf numFmtId="7" fontId="2" fillId="0" borderId="6" xfId="2" applyNumberFormat="1" applyFont="1" applyBorder="1" applyAlignment="1">
      <alignment horizontal="center" vertical="center"/>
    </xf>
    <xf numFmtId="0" fontId="14" fillId="2" borderId="3" xfId="8" applyFont="1" applyFill="1" applyBorder="1" applyAlignment="1">
      <alignment horizontal="center" vertical="center" wrapText="1"/>
    </xf>
    <xf numFmtId="0" fontId="14" fillId="2" borderId="3" xfId="8" applyFont="1" applyFill="1" applyBorder="1" applyAlignment="1">
      <alignment horizontal="center" vertical="center"/>
    </xf>
    <xf numFmtId="7" fontId="2" fillId="0" borderId="6" xfId="2" applyNumberFormat="1" applyFont="1" applyBorder="1" applyAlignment="1">
      <alignment horizontal="center" vertical="center"/>
    </xf>
    <xf numFmtId="0" fontId="14" fillId="2" borderId="3" xfId="8" applyFont="1" applyFill="1" applyBorder="1" applyAlignment="1">
      <alignment horizontal="center" vertical="center" wrapText="1"/>
    </xf>
    <xf numFmtId="0" fontId="14" fillId="2" borderId="3" xfId="8" applyFont="1" applyFill="1" applyBorder="1" applyAlignment="1">
      <alignment horizontal="center" vertical="center"/>
    </xf>
    <xf numFmtId="7" fontId="13" fillId="3" borderId="24" xfId="2" applyFont="1" applyFill="1" applyBorder="1" applyAlignment="1">
      <alignment wrapText="1"/>
    </xf>
    <xf numFmtId="7" fontId="13" fillId="0" borderId="0" xfId="0" applyNumberFormat="1" applyFont="1" applyFill="1" applyBorder="1" applyAlignment="1">
      <alignment vertical="center"/>
    </xf>
    <xf numFmtId="7" fontId="2" fillId="0" borderId="6" xfId="2" applyNumberFormat="1" applyFont="1" applyBorder="1" applyAlignment="1">
      <alignment horizontal="center" vertical="center"/>
    </xf>
    <xf numFmtId="0" fontId="14" fillId="2" borderId="3" xfId="8" applyFont="1" applyFill="1" applyBorder="1" applyAlignment="1">
      <alignment horizontal="center" vertical="center" wrapText="1"/>
    </xf>
    <xf numFmtId="0" fontId="14" fillId="2" borderId="3" xfId="8" applyFont="1" applyFill="1" applyBorder="1" applyAlignment="1">
      <alignment horizontal="center" vertical="center"/>
    </xf>
    <xf numFmtId="7" fontId="13" fillId="0" borderId="24" xfId="2" applyFont="1" applyFill="1" applyBorder="1" applyAlignment="1">
      <alignment wrapText="1"/>
    </xf>
    <xf numFmtId="7" fontId="13" fillId="0" borderId="21" xfId="2" applyFont="1" applyFill="1" applyBorder="1" applyAlignment="1">
      <alignment wrapText="1"/>
    </xf>
    <xf numFmtId="7" fontId="13" fillId="0" borderId="21" xfId="0" applyNumberFormat="1" applyFont="1" applyFill="1" applyBorder="1" applyAlignment="1"/>
    <xf numFmtId="7" fontId="2" fillId="0" borderId="6" xfId="2" applyNumberFormat="1" applyFont="1" applyBorder="1" applyAlignment="1">
      <alignment horizontal="center" vertical="center"/>
    </xf>
    <xf numFmtId="0" fontId="14" fillId="2" borderId="3" xfId="8" applyFont="1" applyFill="1" applyBorder="1" applyAlignment="1">
      <alignment horizontal="center" vertical="center" wrapText="1"/>
    </xf>
    <xf numFmtId="0" fontId="14" fillId="2" borderId="3" xfId="8" applyFont="1" applyFill="1" applyBorder="1" applyAlignment="1">
      <alignment horizontal="center" vertical="center"/>
    </xf>
    <xf numFmtId="0" fontId="14" fillId="2" borderId="7" xfId="8" applyFont="1" applyFill="1" applyBorder="1" applyAlignment="1">
      <alignment horizontal="center" vertical="center" wrapText="1"/>
    </xf>
    <xf numFmtId="0" fontId="14" fillId="2" borderId="3" xfId="8" applyFont="1" applyFill="1" applyBorder="1" applyAlignment="1">
      <alignment horizontal="center" vertical="center" wrapText="1"/>
    </xf>
    <xf numFmtId="0" fontId="13" fillId="0" borderId="34" xfId="8" applyFont="1" applyBorder="1" applyAlignment="1">
      <alignment horizontal="center" vertical="center"/>
    </xf>
    <xf numFmtId="7" fontId="13" fillId="0" borderId="35" xfId="2" applyFont="1" applyFill="1" applyBorder="1" applyAlignment="1"/>
    <xf numFmtId="7" fontId="13" fillId="0" borderId="34" xfId="0" applyNumberFormat="1" applyFont="1" applyFill="1" applyBorder="1" applyAlignment="1"/>
    <xf numFmtId="9" fontId="13" fillId="0" borderId="4" xfId="10" applyFont="1" applyBorder="1" applyAlignment="1">
      <alignment horizontal="center"/>
    </xf>
    <xf numFmtId="0" fontId="13" fillId="0" borderId="10" xfId="0" applyFont="1" applyFill="1" applyBorder="1" applyAlignment="1"/>
    <xf numFmtId="7" fontId="13" fillId="0" borderId="20" xfId="0" applyNumberFormat="1" applyFont="1" applyFill="1" applyBorder="1" applyAlignment="1">
      <alignment horizontal="right"/>
    </xf>
    <xf numFmtId="7" fontId="13" fillId="0" borderId="21" xfId="0" applyNumberFormat="1" applyFont="1" applyFill="1" applyBorder="1" applyAlignment="1">
      <alignment horizontal="right"/>
    </xf>
    <xf numFmtId="7" fontId="13" fillId="0" borderId="21" xfId="0" applyNumberFormat="1" applyFont="1" applyFill="1" applyBorder="1" applyAlignment="1">
      <alignment horizontal="right" vertical="center"/>
    </xf>
    <xf numFmtId="7" fontId="13" fillId="0" borderId="21" xfId="2" applyFont="1" applyFill="1" applyBorder="1" applyAlignment="1">
      <alignment horizontal="right"/>
    </xf>
    <xf numFmtId="7" fontId="13" fillId="0" borderId="21" xfId="2" applyFont="1" applyFill="1" applyBorder="1" applyAlignment="1">
      <alignment horizontal="right" wrapText="1"/>
    </xf>
    <xf numFmtId="0" fontId="14" fillId="8" borderId="10" xfId="8" applyFont="1" applyFill="1" applyBorder="1" applyAlignment="1">
      <alignment wrapText="1"/>
    </xf>
    <xf numFmtId="0" fontId="18" fillId="0" borderId="11" xfId="8" applyFont="1" applyFill="1" applyBorder="1" applyAlignment="1">
      <alignment wrapText="1"/>
    </xf>
    <xf numFmtId="0" fontId="18" fillId="0" borderId="11" xfId="8" applyFont="1" applyFill="1" applyBorder="1" applyAlignment="1">
      <alignment vertical="center" wrapText="1"/>
    </xf>
    <xf numFmtId="0" fontId="2" fillId="0" borderId="0" xfId="0" applyFont="1" applyFill="1" applyBorder="1" applyAlignment="1">
      <alignment horizontal="center" vertical="center"/>
    </xf>
    <xf numFmtId="0" fontId="4" fillId="2" borderId="16" xfId="8" applyFont="1" applyFill="1" applyBorder="1" applyAlignment="1">
      <alignment horizontal="right" vertical="center" wrapText="1"/>
    </xf>
    <xf numFmtId="0" fontId="13" fillId="0" borderId="0" xfId="0" applyFont="1" applyFill="1" applyBorder="1" applyAlignment="1">
      <alignment horizontal="right" vertical="center"/>
    </xf>
    <xf numFmtId="0" fontId="2" fillId="0" borderId="10" xfId="0" applyFont="1" applyFill="1" applyBorder="1" applyAlignment="1">
      <alignment vertical="center"/>
    </xf>
    <xf numFmtId="0" fontId="13" fillId="0" borderId="29" xfId="2" applyNumberFormat="1" applyFont="1" applyBorder="1" applyAlignment="1"/>
    <xf numFmtId="7" fontId="13" fillId="0" borderId="26" xfId="2" applyFont="1" applyBorder="1" applyAlignment="1">
      <alignment horizontal="center"/>
    </xf>
    <xf numFmtId="0" fontId="18" fillId="0" borderId="7" xfId="0" applyFont="1" applyBorder="1" applyAlignment="1">
      <alignment horizontal="left" vertical="top" wrapText="1"/>
    </xf>
    <xf numFmtId="0" fontId="18" fillId="0" borderId="2" xfId="0" applyFont="1" applyBorder="1" applyAlignment="1">
      <alignment horizontal="left" vertical="top" wrapText="1"/>
    </xf>
    <xf numFmtId="0" fontId="18" fillId="0" borderId="8" xfId="0" applyFont="1" applyBorder="1" applyAlignment="1">
      <alignment horizontal="left" vertical="top" wrapText="1"/>
    </xf>
    <xf numFmtId="0" fontId="18" fillId="0" borderId="9" xfId="0" applyFont="1" applyBorder="1" applyAlignment="1">
      <alignment horizontal="left" vertical="top" wrapText="1"/>
    </xf>
    <xf numFmtId="0" fontId="18" fillId="0" borderId="10" xfId="0" applyFont="1" applyBorder="1" applyAlignment="1">
      <alignment horizontal="left" vertical="top" wrapText="1"/>
    </xf>
    <xf numFmtId="0" fontId="18" fillId="0" borderId="12" xfId="0" applyFont="1" applyBorder="1" applyAlignment="1">
      <alignment horizontal="left" vertical="top" wrapText="1"/>
    </xf>
    <xf numFmtId="0" fontId="13" fillId="0" borderId="0" xfId="0" applyFont="1" applyFill="1" applyBorder="1" applyAlignment="1">
      <alignment horizontal="left" vertical="top" wrapText="1"/>
    </xf>
    <xf numFmtId="0" fontId="12" fillId="5" borderId="2" xfId="8" applyFont="1" applyFill="1" applyBorder="1" applyAlignment="1">
      <alignment horizontal="center" vertical="top"/>
    </xf>
    <xf numFmtId="0" fontId="15" fillId="0" borderId="10" xfId="0" applyFont="1" applyBorder="1" applyAlignment="1">
      <alignment horizontal="center" vertical="top"/>
    </xf>
    <xf numFmtId="0" fontId="15" fillId="0" borderId="11" xfId="0" applyFont="1" applyBorder="1" applyAlignment="1">
      <alignment horizontal="center" vertical="top"/>
    </xf>
    <xf numFmtId="0" fontId="13" fillId="0" borderId="11" xfId="8" applyFont="1" applyFill="1" applyBorder="1" applyAlignment="1">
      <alignment horizontal="center"/>
    </xf>
    <xf numFmtId="0" fontId="14" fillId="8" borderId="10" xfId="8" applyFont="1" applyFill="1" applyBorder="1" applyAlignment="1">
      <alignment horizontal="center" wrapText="1"/>
    </xf>
    <xf numFmtId="0" fontId="18" fillId="0" borderId="11" xfId="8" applyFont="1" applyFill="1" applyBorder="1" applyAlignment="1">
      <alignment horizontal="center" wrapText="1"/>
    </xf>
    <xf numFmtId="0" fontId="13" fillId="0" borderId="10" xfId="8" applyFont="1" applyBorder="1" applyAlignment="1">
      <alignment horizontal="center"/>
    </xf>
    <xf numFmtId="0" fontId="18" fillId="2" borderId="6" xfId="0" applyFont="1" applyFill="1" applyBorder="1" applyAlignment="1">
      <alignment horizontal="center" vertical="center"/>
    </xf>
    <xf numFmtId="0" fontId="18" fillId="2" borderId="11" xfId="0" applyFont="1" applyFill="1" applyBorder="1" applyAlignment="1">
      <alignment horizontal="center" vertical="center"/>
    </xf>
    <xf numFmtId="0" fontId="18" fillId="2" borderId="13" xfId="0" applyFont="1" applyFill="1" applyBorder="1" applyAlignment="1">
      <alignment horizontal="center" vertical="center"/>
    </xf>
    <xf numFmtId="0" fontId="13" fillId="7" borderId="7" xfId="8" applyFont="1" applyFill="1" applyBorder="1" applyAlignment="1">
      <alignment horizontal="center" wrapText="1"/>
    </xf>
    <xf numFmtId="0" fontId="13" fillId="7" borderId="2" xfId="8" applyFont="1" applyFill="1" applyBorder="1" applyAlignment="1">
      <alignment horizontal="center" wrapText="1"/>
    </xf>
    <xf numFmtId="0" fontId="13" fillId="7" borderId="8" xfId="8" applyFont="1" applyFill="1" applyBorder="1" applyAlignment="1">
      <alignment horizontal="center" wrapText="1"/>
    </xf>
    <xf numFmtId="0" fontId="13" fillId="7" borderId="9" xfId="8" applyFont="1" applyFill="1" applyBorder="1" applyAlignment="1">
      <alignment horizontal="center" wrapText="1"/>
    </xf>
    <xf numFmtId="0" fontId="13" fillId="7" borderId="10" xfId="8" applyFont="1" applyFill="1" applyBorder="1" applyAlignment="1">
      <alignment horizontal="center" wrapText="1"/>
    </xf>
    <xf numFmtId="0" fontId="13" fillId="7" borderId="12" xfId="8" applyFont="1" applyFill="1" applyBorder="1" applyAlignment="1">
      <alignment horizontal="center" wrapText="1"/>
    </xf>
    <xf numFmtId="7" fontId="14" fillId="2" borderId="6" xfId="2" applyFont="1" applyFill="1" applyBorder="1" applyAlignment="1">
      <alignment horizontal="center" vertical="center" wrapText="1"/>
    </xf>
    <xf numFmtId="7" fontId="14" fillId="2" borderId="13" xfId="2" applyFont="1" applyFill="1" applyBorder="1" applyAlignment="1">
      <alignment horizontal="center" vertical="center" wrapText="1"/>
    </xf>
    <xf numFmtId="7" fontId="2" fillId="0" borderId="6" xfId="2" applyNumberFormat="1" applyFont="1" applyBorder="1" applyAlignment="1">
      <alignment horizontal="center" vertical="center"/>
    </xf>
    <xf numFmtId="7" fontId="2" fillId="0" borderId="13" xfId="2" applyNumberFormat="1" applyFont="1" applyBorder="1" applyAlignment="1">
      <alignment horizontal="center" vertical="center"/>
    </xf>
    <xf numFmtId="0" fontId="14" fillId="2" borderId="7" xfId="8" applyFont="1" applyFill="1" applyBorder="1" applyAlignment="1">
      <alignment horizontal="center" vertical="center"/>
    </xf>
    <xf numFmtId="0" fontId="14" fillId="2" borderId="2" xfId="8" applyFont="1" applyFill="1" applyBorder="1" applyAlignment="1">
      <alignment horizontal="center" vertical="center"/>
    </xf>
    <xf numFmtId="0" fontId="14" fillId="2" borderId="8" xfId="8" applyFont="1" applyFill="1" applyBorder="1" applyAlignment="1">
      <alignment horizontal="center" vertical="center"/>
    </xf>
    <xf numFmtId="0" fontId="14" fillId="2" borderId="7" xfId="8" applyFont="1" applyFill="1" applyBorder="1" applyAlignment="1">
      <alignment horizontal="center" vertical="center" wrapText="1"/>
    </xf>
    <xf numFmtId="0" fontId="14" fillId="2" borderId="2" xfId="8" applyFont="1" applyFill="1" applyBorder="1" applyAlignment="1">
      <alignment horizontal="center" vertical="center" wrapText="1"/>
    </xf>
    <xf numFmtId="0" fontId="14" fillId="2" borderId="8" xfId="8" applyFont="1" applyFill="1" applyBorder="1" applyAlignment="1">
      <alignment horizontal="center" vertical="center" wrapText="1"/>
    </xf>
    <xf numFmtId="0" fontId="14" fillId="2" borderId="9" xfId="8" applyFont="1" applyFill="1" applyBorder="1" applyAlignment="1">
      <alignment horizontal="center" vertical="center" wrapText="1"/>
    </xf>
    <xf numFmtId="0" fontId="14" fillId="2" borderId="10" xfId="8" applyFont="1" applyFill="1" applyBorder="1" applyAlignment="1">
      <alignment horizontal="center" vertical="center" wrapText="1"/>
    </xf>
    <xf numFmtId="0" fontId="14" fillId="2" borderId="12" xfId="8" applyFont="1" applyFill="1" applyBorder="1" applyAlignment="1">
      <alignment horizontal="center" vertical="center" wrapText="1"/>
    </xf>
    <xf numFmtId="0" fontId="14" fillId="2" borderId="6" xfId="8" applyFont="1" applyFill="1" applyBorder="1" applyAlignment="1">
      <alignment horizontal="center" vertical="center"/>
    </xf>
    <xf numFmtId="0" fontId="14" fillId="2" borderId="11" xfId="8" applyFont="1" applyFill="1" applyBorder="1" applyAlignment="1">
      <alignment horizontal="center" vertical="center"/>
    </xf>
    <xf numFmtId="0" fontId="14" fillId="2" borderId="13" xfId="8" applyFont="1" applyFill="1" applyBorder="1" applyAlignment="1">
      <alignment horizontal="center" vertical="center"/>
    </xf>
    <xf numFmtId="0" fontId="11" fillId="2" borderId="7" xfId="8" applyFont="1" applyFill="1" applyBorder="1" applyAlignment="1">
      <alignment horizontal="center" vertical="center"/>
    </xf>
    <xf numFmtId="0" fontId="11" fillId="2" borderId="2" xfId="8" applyFont="1" applyFill="1" applyBorder="1" applyAlignment="1">
      <alignment horizontal="center" vertical="center"/>
    </xf>
    <xf numFmtId="0" fontId="11" fillId="2" borderId="8" xfId="8" applyFont="1" applyFill="1" applyBorder="1" applyAlignment="1">
      <alignment horizontal="center" vertical="center"/>
    </xf>
    <xf numFmtId="0" fontId="11" fillId="2" borderId="9" xfId="8" applyFont="1" applyFill="1" applyBorder="1" applyAlignment="1">
      <alignment horizontal="center" vertical="center"/>
    </xf>
    <xf numFmtId="0" fontId="11" fillId="2" borderId="10" xfId="8" applyFont="1" applyFill="1" applyBorder="1" applyAlignment="1">
      <alignment horizontal="center" vertical="center"/>
    </xf>
    <xf numFmtId="0" fontId="11" fillId="2" borderId="12" xfId="8" applyFont="1" applyFill="1" applyBorder="1" applyAlignment="1">
      <alignment horizontal="center" vertical="center"/>
    </xf>
    <xf numFmtId="7" fontId="11" fillId="0" borderId="7" xfId="8" applyNumberFormat="1" applyFont="1" applyFill="1" applyBorder="1" applyAlignment="1">
      <alignment horizontal="center" vertical="center"/>
    </xf>
    <xf numFmtId="7" fontId="11" fillId="0" borderId="2" xfId="8" applyNumberFormat="1" applyFont="1" applyFill="1" applyBorder="1" applyAlignment="1">
      <alignment horizontal="center" vertical="center"/>
    </xf>
    <xf numFmtId="7" fontId="11" fillId="0" borderId="8" xfId="8" applyNumberFormat="1" applyFont="1" applyFill="1" applyBorder="1" applyAlignment="1">
      <alignment horizontal="center" vertical="center"/>
    </xf>
    <xf numFmtId="7" fontId="11" fillId="0" borderId="9" xfId="8" applyNumberFormat="1" applyFont="1" applyFill="1" applyBorder="1" applyAlignment="1">
      <alignment horizontal="center" vertical="center"/>
    </xf>
    <xf numFmtId="7" fontId="11" fillId="0" borderId="10" xfId="8" applyNumberFormat="1" applyFont="1" applyFill="1" applyBorder="1" applyAlignment="1">
      <alignment horizontal="center" vertical="center"/>
    </xf>
    <xf numFmtId="7" fontId="11" fillId="0" borderId="12" xfId="8" applyNumberFormat="1" applyFont="1" applyFill="1" applyBorder="1" applyAlignment="1">
      <alignment horizontal="center" vertical="center"/>
    </xf>
    <xf numFmtId="0" fontId="14" fillId="2" borderId="3" xfId="8" applyFont="1" applyFill="1" applyBorder="1" applyAlignment="1">
      <alignment horizontal="center" vertical="center" wrapText="1"/>
    </xf>
    <xf numFmtId="0" fontId="14" fillId="2" borderId="33" xfId="8" applyFont="1" applyFill="1" applyBorder="1" applyAlignment="1">
      <alignment horizontal="center" vertical="center" wrapText="1"/>
    </xf>
    <xf numFmtId="0" fontId="14" fillId="2" borderId="3" xfId="0" applyFont="1" applyFill="1" applyBorder="1" applyAlignment="1">
      <alignment horizontal="center" vertical="center"/>
    </xf>
    <xf numFmtId="0" fontId="14" fillId="2" borderId="33" xfId="0" applyFont="1" applyFill="1" applyBorder="1" applyAlignment="1">
      <alignment horizontal="center" vertical="center"/>
    </xf>
    <xf numFmtId="0" fontId="14" fillId="2" borderId="3" xfId="8" applyFont="1" applyFill="1" applyBorder="1" applyAlignment="1">
      <alignment horizontal="center" vertical="center"/>
    </xf>
    <xf numFmtId="0" fontId="14" fillId="2" borderId="33" xfId="8" applyFont="1" applyFill="1" applyBorder="1" applyAlignment="1">
      <alignment horizontal="center" vertical="center"/>
    </xf>
    <xf numFmtId="0" fontId="18" fillId="0" borderId="11" xfId="8" applyFont="1" applyFill="1" applyBorder="1" applyAlignment="1">
      <alignment horizontal="center" vertical="center" wrapText="1"/>
    </xf>
    <xf numFmtId="0" fontId="13" fillId="0" borderId="10" xfId="8" applyFont="1" applyFill="1" applyBorder="1" applyAlignment="1">
      <alignment horizontal="center"/>
    </xf>
    <xf numFmtId="0" fontId="19" fillId="0" borderId="10" xfId="8" applyFont="1" applyBorder="1" applyAlignment="1">
      <alignment horizontal="center"/>
    </xf>
    <xf numFmtId="7" fontId="13" fillId="0" borderId="26" xfId="10" applyNumberFormat="1" applyFont="1" applyBorder="1" applyAlignment="1">
      <alignment horizontal="center"/>
    </xf>
  </cellXfs>
  <cellStyles count="11">
    <cellStyle name="Comma0" xfId="1"/>
    <cellStyle name="Currency" xfId="2" builtinId="4"/>
    <cellStyle name="Currency0" xfId="3"/>
    <cellStyle name="Date" xfId="4"/>
    <cellStyle name="Fixed" xfId="5"/>
    <cellStyle name="Heading 1" xfId="6" builtinId="16" customBuiltin="1"/>
    <cellStyle name="Heading 2" xfId="7" builtinId="17" customBuiltin="1"/>
    <cellStyle name="Normal" xfId="0" builtinId="0"/>
    <cellStyle name="Normal_PAYESTA" xfId="8"/>
    <cellStyle name="Percent" xfId="10" builtinId="5"/>
    <cellStyle name="Total" xfId="9" builtinId="25"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9.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091"/>
  <sheetViews>
    <sheetView topLeftCell="A17" zoomScale="75" zoomScaleNormal="75" zoomScalePageLayoutView="75" workbookViewId="0">
      <selection activeCell="B24" sqref="B24"/>
    </sheetView>
  </sheetViews>
  <sheetFormatPr defaultRowHeight="15" x14ac:dyDescent="0.2"/>
  <cols>
    <col min="1" max="1" width="19.5703125" style="8" customWidth="1"/>
    <col min="2" max="4" width="18.28515625" style="8" customWidth="1"/>
    <col min="5" max="5" width="2.42578125" style="8" customWidth="1"/>
    <col min="6" max="7" width="18.28515625" style="8" customWidth="1"/>
    <col min="8" max="8" width="20" style="8" customWidth="1"/>
    <col min="9" max="9" width="18.28515625" style="8" customWidth="1"/>
    <col min="10" max="10" width="18.85546875" style="8" customWidth="1"/>
    <col min="11" max="11" width="19" style="8" customWidth="1"/>
    <col min="12" max="16384" width="9.140625" style="8"/>
  </cols>
  <sheetData>
    <row r="1" spans="1:35" s="5" customFormat="1" ht="20.25" customHeight="1" x14ac:dyDescent="0.2">
      <c r="A1" s="254" t="s">
        <v>17</v>
      </c>
      <c r="B1" s="254"/>
      <c r="C1" s="254"/>
      <c r="D1" s="254"/>
      <c r="E1" s="254"/>
      <c r="F1" s="254"/>
      <c r="G1" s="254"/>
      <c r="H1" s="254"/>
      <c r="I1" s="254"/>
      <c r="J1" s="131"/>
      <c r="K1" s="22"/>
      <c r="L1" s="3"/>
      <c r="M1" s="3"/>
      <c r="N1" s="3"/>
      <c r="O1" s="3"/>
      <c r="P1" s="6"/>
      <c r="Q1" s="6"/>
      <c r="R1" s="6"/>
      <c r="S1" s="6"/>
      <c r="T1" s="6"/>
      <c r="U1" s="6"/>
      <c r="V1" s="6"/>
      <c r="W1" s="6"/>
      <c r="X1" s="6"/>
      <c r="Y1" s="6"/>
      <c r="Z1" s="6"/>
      <c r="AA1" s="6"/>
      <c r="AB1" s="6"/>
      <c r="AC1" s="6"/>
      <c r="AD1" s="6"/>
      <c r="AE1" s="6"/>
      <c r="AF1" s="6"/>
      <c r="AG1" s="6"/>
      <c r="AH1" s="6"/>
      <c r="AI1" s="6"/>
    </row>
    <row r="2" spans="1:35" ht="11.25" customHeight="1" x14ac:dyDescent="0.25">
      <c r="A2" s="33"/>
      <c r="B2" s="33"/>
      <c r="C2" s="33"/>
      <c r="D2" s="33"/>
      <c r="E2" s="33"/>
      <c r="F2" s="34"/>
      <c r="G2" s="34"/>
      <c r="H2" s="35"/>
      <c r="I2" s="35"/>
      <c r="J2" s="35"/>
      <c r="K2" s="23"/>
      <c r="L2" s="1"/>
      <c r="M2" s="1"/>
      <c r="N2" s="1"/>
      <c r="O2" s="1"/>
      <c r="P2" s="7"/>
      <c r="Q2" s="7"/>
      <c r="R2" s="7"/>
      <c r="S2" s="7"/>
      <c r="T2" s="7"/>
      <c r="U2" s="7"/>
      <c r="V2" s="7"/>
      <c r="W2" s="7"/>
      <c r="X2" s="7"/>
      <c r="Y2" s="7"/>
      <c r="Z2" s="7"/>
      <c r="AA2" s="7"/>
      <c r="AB2" s="7"/>
      <c r="AC2" s="7"/>
      <c r="AD2" s="7"/>
      <c r="AE2" s="7"/>
      <c r="AF2" s="7"/>
      <c r="AG2" s="7"/>
      <c r="AH2" s="7"/>
      <c r="AI2" s="7"/>
    </row>
    <row r="3" spans="1:35" ht="24" customHeight="1" thickBot="1" x14ac:dyDescent="0.35">
      <c r="A3" s="36" t="s">
        <v>0</v>
      </c>
      <c r="B3" s="255" t="s">
        <v>61</v>
      </c>
      <c r="C3" s="255"/>
      <c r="D3" s="255"/>
      <c r="E3" s="37"/>
      <c r="F3" s="38"/>
      <c r="G3" s="103" t="s">
        <v>13</v>
      </c>
      <c r="H3" s="102"/>
      <c r="I3" s="39" t="s">
        <v>19</v>
      </c>
      <c r="L3" s="1"/>
      <c r="M3" s="1"/>
      <c r="N3" s="1"/>
      <c r="O3" s="1"/>
      <c r="P3" s="7"/>
      <c r="Q3" s="7"/>
      <c r="R3" s="7"/>
      <c r="S3" s="7"/>
      <c r="T3" s="7"/>
      <c r="U3" s="7"/>
      <c r="V3" s="7"/>
      <c r="W3" s="7"/>
      <c r="X3" s="7"/>
      <c r="Y3" s="7"/>
      <c r="Z3" s="7"/>
      <c r="AA3" s="7"/>
      <c r="AB3" s="7"/>
      <c r="AC3" s="7"/>
      <c r="AD3" s="7"/>
      <c r="AE3" s="7"/>
      <c r="AF3" s="7"/>
      <c r="AG3" s="7"/>
      <c r="AH3" s="7"/>
      <c r="AI3" s="7"/>
    </row>
    <row r="4" spans="1:35" ht="21.75" customHeight="1" thickBot="1" x14ac:dyDescent="0.35">
      <c r="A4" s="36" t="s">
        <v>4</v>
      </c>
      <c r="B4" s="256">
        <v>702171</v>
      </c>
      <c r="C4" s="256"/>
      <c r="D4" s="256"/>
      <c r="E4" s="37"/>
      <c r="F4" s="38"/>
      <c r="G4" s="42" t="s">
        <v>1</v>
      </c>
      <c r="H4" s="102"/>
      <c r="I4" s="40">
        <v>42660</v>
      </c>
      <c r="K4" s="24"/>
      <c r="L4" s="1"/>
      <c r="M4" s="1"/>
      <c r="N4" s="1"/>
      <c r="O4" s="1"/>
      <c r="P4" s="7"/>
      <c r="Q4" s="7"/>
      <c r="R4" s="7"/>
      <c r="S4" s="7"/>
      <c r="T4" s="7"/>
      <c r="U4" s="7"/>
      <c r="V4" s="7"/>
      <c r="W4" s="7"/>
      <c r="X4" s="7"/>
      <c r="Y4" s="7"/>
      <c r="Z4" s="7"/>
      <c r="AA4" s="7"/>
      <c r="AB4" s="7"/>
      <c r="AC4" s="7"/>
      <c r="AD4" s="7"/>
      <c r="AE4" s="7"/>
      <c r="AF4" s="7"/>
      <c r="AG4" s="7"/>
      <c r="AH4" s="7"/>
      <c r="AI4" s="7"/>
    </row>
    <row r="5" spans="1:35" ht="24.75" customHeight="1" thickBot="1" x14ac:dyDescent="0.35">
      <c r="A5" s="41" t="s">
        <v>5</v>
      </c>
      <c r="B5" s="256" t="s">
        <v>62</v>
      </c>
      <c r="C5" s="256"/>
      <c r="D5" s="256"/>
      <c r="E5" s="37"/>
      <c r="F5" s="38"/>
      <c r="G5" s="103" t="s">
        <v>3</v>
      </c>
      <c r="H5" s="102"/>
      <c r="I5" s="40">
        <v>42643</v>
      </c>
      <c r="K5" s="24"/>
      <c r="L5" s="1"/>
      <c r="M5" s="1"/>
      <c r="N5" s="1"/>
      <c r="O5" s="1"/>
      <c r="P5" s="7"/>
      <c r="Q5" s="7"/>
      <c r="R5" s="7"/>
      <c r="S5" s="7"/>
      <c r="T5" s="7"/>
      <c r="U5" s="7"/>
      <c r="V5" s="7"/>
      <c r="W5" s="7"/>
      <c r="X5" s="7"/>
      <c r="Y5" s="7"/>
      <c r="Z5" s="7"/>
      <c r="AA5" s="7"/>
      <c r="AB5" s="7"/>
      <c r="AC5" s="7"/>
      <c r="AD5" s="7"/>
      <c r="AE5" s="7"/>
      <c r="AF5" s="7"/>
      <c r="AG5" s="7"/>
      <c r="AH5" s="7"/>
      <c r="AI5" s="7"/>
    </row>
    <row r="6" spans="1:35" ht="19.5" customHeight="1" thickBot="1" x14ac:dyDescent="0.35">
      <c r="A6" s="41" t="s">
        <v>20</v>
      </c>
      <c r="B6" s="41"/>
      <c r="C6" s="257" t="s">
        <v>63</v>
      </c>
      <c r="D6" s="257"/>
      <c r="E6" s="37"/>
      <c r="F6" s="36" t="s">
        <v>2</v>
      </c>
      <c r="G6" s="103" t="s">
        <v>22</v>
      </c>
      <c r="H6" s="102"/>
      <c r="I6" s="40">
        <v>42642</v>
      </c>
      <c r="K6" s="25"/>
      <c r="L6" s="1"/>
      <c r="M6" s="1"/>
      <c r="N6" s="1"/>
      <c r="O6" s="1"/>
      <c r="P6" s="7"/>
      <c r="Q6" s="7"/>
      <c r="R6" s="7"/>
      <c r="S6" s="7"/>
      <c r="T6" s="7"/>
      <c r="U6" s="7"/>
      <c r="V6" s="7"/>
      <c r="W6" s="7"/>
      <c r="X6" s="7"/>
      <c r="Y6" s="7"/>
      <c r="Z6" s="7"/>
      <c r="AA6" s="7"/>
      <c r="AB6" s="7"/>
      <c r="AC6" s="7"/>
      <c r="AD6" s="7"/>
      <c r="AE6" s="7"/>
      <c r="AF6" s="7"/>
      <c r="AG6" s="7"/>
      <c r="AH6" s="7"/>
      <c r="AI6" s="7"/>
    </row>
    <row r="7" spans="1:35" ht="21" customHeight="1" thickBot="1" x14ac:dyDescent="0.3">
      <c r="A7" s="42" t="s">
        <v>21</v>
      </c>
      <c r="B7" s="260"/>
      <c r="C7" s="260"/>
      <c r="D7" s="260"/>
      <c r="E7" s="37"/>
      <c r="F7" s="38"/>
      <c r="G7" s="38"/>
      <c r="H7" s="38"/>
      <c r="I7" s="44"/>
      <c r="L7" s="1"/>
      <c r="M7" s="1"/>
      <c r="N7" s="1"/>
      <c r="O7" s="1"/>
      <c r="P7" s="7"/>
      <c r="Q7" s="7"/>
      <c r="R7" s="7"/>
      <c r="S7" s="7"/>
      <c r="T7" s="7"/>
      <c r="U7" s="7"/>
      <c r="V7" s="7"/>
      <c r="W7" s="7"/>
      <c r="X7" s="7"/>
      <c r="Y7" s="7"/>
      <c r="Z7" s="7"/>
      <c r="AA7" s="7"/>
      <c r="AB7" s="7"/>
      <c r="AC7" s="7"/>
      <c r="AD7" s="7"/>
      <c r="AE7" s="7"/>
      <c r="AF7" s="7"/>
      <c r="AG7" s="7"/>
      <c r="AH7" s="7"/>
      <c r="AI7" s="7"/>
    </row>
    <row r="8" spans="1:35" ht="9.75" customHeight="1" x14ac:dyDescent="0.25">
      <c r="A8" s="38"/>
      <c r="B8" s="38"/>
      <c r="C8" s="38"/>
      <c r="D8" s="37"/>
      <c r="E8" s="37"/>
      <c r="F8" s="38"/>
      <c r="G8" s="38"/>
      <c r="H8" s="38"/>
      <c r="I8" s="38"/>
      <c r="L8" s="1"/>
      <c r="M8" s="1"/>
      <c r="N8" s="1"/>
      <c r="O8" s="1"/>
      <c r="P8" s="7"/>
      <c r="Q8" s="7"/>
      <c r="R8" s="7"/>
      <c r="S8" s="7"/>
      <c r="T8" s="7"/>
      <c r="U8" s="7"/>
      <c r="V8" s="7"/>
      <c r="W8" s="7"/>
      <c r="X8" s="7"/>
      <c r="Y8" s="7"/>
      <c r="Z8" s="7"/>
      <c r="AA8" s="7"/>
      <c r="AB8" s="7"/>
      <c r="AC8" s="7"/>
      <c r="AD8" s="7"/>
      <c r="AE8" s="7"/>
      <c r="AF8" s="7"/>
      <c r="AG8" s="7"/>
      <c r="AH8" s="7"/>
      <c r="AI8" s="7"/>
    </row>
    <row r="9" spans="1:35" ht="25.5" customHeight="1" thickBot="1" x14ac:dyDescent="0.45">
      <c r="A9" s="253" t="s">
        <v>67</v>
      </c>
      <c r="B9" s="253"/>
      <c r="C9" s="253"/>
      <c r="D9" s="253"/>
      <c r="E9" s="253"/>
      <c r="F9" s="253"/>
      <c r="G9" s="238" t="s">
        <v>56</v>
      </c>
      <c r="H9" s="258" t="s">
        <v>64</v>
      </c>
      <c r="I9" s="258"/>
      <c r="K9" s="26"/>
      <c r="L9" s="1"/>
      <c r="M9" s="1"/>
      <c r="N9" s="1"/>
      <c r="O9" s="1"/>
      <c r="P9" s="7"/>
      <c r="Q9" s="7"/>
      <c r="R9" s="7"/>
      <c r="S9" s="7"/>
      <c r="T9" s="7"/>
      <c r="U9" s="7"/>
      <c r="V9" s="7"/>
      <c r="W9" s="7"/>
      <c r="X9" s="7"/>
      <c r="Y9" s="7"/>
      <c r="Z9" s="7"/>
      <c r="AA9" s="7"/>
      <c r="AB9" s="7"/>
      <c r="AC9" s="7"/>
      <c r="AD9" s="7"/>
      <c r="AE9" s="7"/>
      <c r="AF9" s="7"/>
      <c r="AG9" s="7"/>
      <c r="AH9" s="7"/>
      <c r="AI9" s="7"/>
    </row>
    <row r="10" spans="1:35" ht="17.25" customHeight="1" thickBot="1" x14ac:dyDescent="0.3">
      <c r="A10" s="253"/>
      <c r="B10" s="253"/>
      <c r="C10" s="253"/>
      <c r="D10" s="253"/>
      <c r="E10" s="253"/>
      <c r="F10" s="253"/>
      <c r="G10" s="239" t="s">
        <v>18</v>
      </c>
      <c r="H10" s="259">
        <v>1</v>
      </c>
      <c r="I10" s="259"/>
      <c r="K10" s="27"/>
      <c r="L10" s="1"/>
      <c r="M10" s="1"/>
      <c r="N10" s="1"/>
      <c r="O10" s="1"/>
      <c r="P10" s="7"/>
      <c r="Q10" s="7"/>
      <c r="R10" s="7"/>
      <c r="S10" s="7"/>
      <c r="T10" s="7"/>
      <c r="U10" s="7"/>
      <c r="V10" s="7"/>
      <c r="W10" s="7"/>
      <c r="X10" s="7"/>
      <c r="Y10" s="7"/>
      <c r="Z10" s="7"/>
      <c r="AA10" s="7"/>
      <c r="AB10" s="7"/>
      <c r="AC10" s="7"/>
      <c r="AD10" s="7"/>
      <c r="AE10" s="7"/>
      <c r="AF10" s="7"/>
      <c r="AG10" s="7"/>
      <c r="AH10" s="7"/>
      <c r="AI10" s="7"/>
    </row>
    <row r="11" spans="1:35" ht="11.25" customHeight="1" thickBot="1" x14ac:dyDescent="0.3">
      <c r="A11" s="253"/>
      <c r="B11" s="253"/>
      <c r="C11" s="253"/>
      <c r="D11" s="253"/>
      <c r="E11" s="253"/>
      <c r="F11" s="253"/>
      <c r="G11" s="46"/>
      <c r="H11" s="46"/>
      <c r="I11" s="47"/>
      <c r="K11" s="4"/>
      <c r="L11" s="1"/>
      <c r="M11" s="1"/>
      <c r="N11" s="1"/>
      <c r="O11" s="1"/>
      <c r="P11" s="7"/>
      <c r="Q11" s="7"/>
      <c r="R11" s="7"/>
      <c r="S11" s="7"/>
      <c r="T11" s="7"/>
      <c r="U11" s="7"/>
      <c r="V11" s="7"/>
      <c r="W11" s="7"/>
      <c r="X11" s="7"/>
      <c r="Y11" s="7"/>
      <c r="Z11" s="7"/>
      <c r="AA11" s="7"/>
      <c r="AB11" s="7"/>
      <c r="AC11" s="7"/>
      <c r="AD11" s="7"/>
      <c r="AE11" s="7"/>
      <c r="AF11" s="7"/>
      <c r="AG11" s="7"/>
      <c r="AH11" s="7"/>
      <c r="AI11" s="7"/>
    </row>
    <row r="12" spans="1:35" ht="21.75" customHeight="1" thickBot="1" x14ac:dyDescent="0.3">
      <c r="A12" s="253"/>
      <c r="B12" s="253"/>
      <c r="C12" s="253"/>
      <c r="D12" s="253"/>
      <c r="E12" s="253"/>
      <c r="F12" s="253"/>
      <c r="G12" s="48"/>
      <c r="H12" s="49" t="s">
        <v>15</v>
      </c>
      <c r="I12" s="50"/>
      <c r="K12" s="28"/>
      <c r="L12" s="1"/>
      <c r="M12" s="1"/>
      <c r="N12" s="1"/>
      <c r="O12" s="1"/>
      <c r="P12" s="7"/>
      <c r="Q12" s="7"/>
      <c r="R12" s="7"/>
      <c r="S12" s="7"/>
      <c r="T12" s="7"/>
      <c r="U12" s="7"/>
      <c r="V12" s="7"/>
      <c r="W12" s="7"/>
      <c r="X12" s="7"/>
      <c r="Y12" s="7"/>
      <c r="Z12" s="7"/>
      <c r="AA12" s="7"/>
      <c r="AB12" s="7"/>
      <c r="AC12" s="7"/>
      <c r="AD12" s="7"/>
      <c r="AE12" s="7"/>
      <c r="AF12" s="7"/>
      <c r="AG12" s="7"/>
      <c r="AH12" s="7"/>
      <c r="AI12" s="7"/>
    </row>
    <row r="13" spans="1:35" ht="10.5" customHeight="1" thickBot="1" x14ac:dyDescent="0.3">
      <c r="A13" s="253"/>
      <c r="B13" s="253"/>
      <c r="C13" s="253"/>
      <c r="D13" s="253"/>
      <c r="E13" s="253"/>
      <c r="F13" s="253"/>
      <c r="G13" s="48"/>
      <c r="H13" s="48"/>
      <c r="I13" s="48"/>
      <c r="J13" s="48"/>
      <c r="K13" s="29"/>
      <c r="L13" s="1"/>
      <c r="M13" s="1"/>
      <c r="N13" s="1"/>
      <c r="O13" s="1"/>
      <c r="P13" s="7"/>
      <c r="Q13" s="7"/>
      <c r="R13" s="7"/>
      <c r="S13" s="7"/>
      <c r="T13" s="7"/>
      <c r="U13" s="7"/>
      <c r="V13" s="7"/>
      <c r="W13" s="7"/>
      <c r="X13" s="7"/>
      <c r="Y13" s="7"/>
      <c r="Z13" s="7"/>
      <c r="AA13" s="7"/>
      <c r="AB13" s="7"/>
      <c r="AC13" s="7"/>
      <c r="AD13" s="7"/>
      <c r="AE13" s="7"/>
      <c r="AF13" s="7"/>
      <c r="AG13" s="7"/>
      <c r="AH13" s="7"/>
      <c r="AI13" s="7"/>
    </row>
    <row r="14" spans="1:35" ht="19.5" customHeight="1" x14ac:dyDescent="0.25">
      <c r="A14" s="247" t="s">
        <v>45</v>
      </c>
      <c r="B14" s="248"/>
      <c r="C14" s="248"/>
      <c r="D14" s="248"/>
      <c r="E14" s="248"/>
      <c r="F14" s="248"/>
      <c r="G14" s="248"/>
      <c r="H14" s="248"/>
      <c r="I14" s="249"/>
      <c r="J14" s="51"/>
      <c r="K14" s="2"/>
      <c r="M14" s="1"/>
      <c r="N14" s="1"/>
      <c r="O14" s="1"/>
      <c r="P14" s="7"/>
      <c r="Q14" s="7"/>
      <c r="R14" s="7"/>
      <c r="S14" s="7"/>
      <c r="T14" s="7"/>
      <c r="U14" s="7"/>
      <c r="V14" s="7"/>
      <c r="W14" s="7"/>
      <c r="X14" s="7"/>
      <c r="Y14" s="7"/>
      <c r="Z14" s="7"/>
      <c r="AA14" s="7"/>
      <c r="AB14" s="7"/>
      <c r="AC14" s="7"/>
      <c r="AD14" s="7"/>
      <c r="AE14" s="7"/>
      <c r="AF14" s="7"/>
      <c r="AG14" s="7"/>
      <c r="AH14" s="7"/>
      <c r="AI14" s="7"/>
    </row>
    <row r="15" spans="1:35" ht="42" customHeight="1" thickBot="1" x14ac:dyDescent="0.3">
      <c r="A15" s="250"/>
      <c r="B15" s="251"/>
      <c r="C15" s="251"/>
      <c r="D15" s="251"/>
      <c r="E15" s="251"/>
      <c r="F15" s="251"/>
      <c r="G15" s="251"/>
      <c r="H15" s="251"/>
      <c r="I15" s="252"/>
      <c r="J15" s="38"/>
      <c r="M15" s="1"/>
      <c r="N15" s="1"/>
      <c r="O15" s="1"/>
      <c r="P15" s="7"/>
      <c r="Q15" s="7"/>
      <c r="R15" s="7"/>
      <c r="S15" s="7"/>
      <c r="T15" s="7"/>
      <c r="U15" s="7"/>
      <c r="V15" s="7"/>
      <c r="W15" s="7"/>
      <c r="X15" s="7"/>
      <c r="Y15" s="7"/>
      <c r="Z15" s="7"/>
      <c r="AA15" s="7"/>
      <c r="AB15" s="7"/>
      <c r="AC15" s="7"/>
      <c r="AD15" s="7"/>
      <c r="AE15" s="7"/>
      <c r="AF15" s="7"/>
      <c r="AG15" s="7"/>
      <c r="AH15" s="7"/>
      <c r="AI15" s="7"/>
    </row>
    <row r="16" spans="1:35" ht="21" hidden="1" customHeight="1" thickBot="1" x14ac:dyDescent="0.3">
      <c r="A16" s="38"/>
      <c r="B16" s="38"/>
      <c r="C16" s="38"/>
      <c r="D16" s="38"/>
      <c r="E16" s="38"/>
      <c r="F16" s="38"/>
      <c r="G16" s="38"/>
      <c r="H16" s="38"/>
      <c r="I16" s="38"/>
      <c r="J16" s="38"/>
      <c r="M16" s="1"/>
      <c r="N16" s="1"/>
      <c r="O16" s="1"/>
      <c r="P16" s="7"/>
      <c r="Q16" s="7"/>
      <c r="R16" s="7"/>
      <c r="S16" s="7"/>
      <c r="T16" s="7"/>
      <c r="U16" s="7"/>
      <c r="V16" s="7"/>
      <c r="W16" s="7"/>
      <c r="X16" s="7"/>
      <c r="Y16" s="7"/>
      <c r="Z16" s="7"/>
      <c r="AA16" s="7"/>
      <c r="AB16" s="7"/>
      <c r="AC16" s="7"/>
      <c r="AD16" s="7"/>
      <c r="AE16" s="7"/>
      <c r="AF16" s="7"/>
      <c r="AG16" s="7"/>
      <c r="AH16" s="7"/>
      <c r="AI16" s="7"/>
    </row>
    <row r="17" spans="1:35" ht="22.5" customHeight="1" thickBot="1" x14ac:dyDescent="0.3">
      <c r="A17" s="261" t="s">
        <v>6</v>
      </c>
      <c r="B17" s="262"/>
      <c r="C17" s="262"/>
      <c r="D17" s="262"/>
      <c r="E17" s="262"/>
      <c r="F17" s="262"/>
      <c r="G17" s="262"/>
      <c r="H17" s="262"/>
      <c r="I17" s="263"/>
      <c r="J17" s="52"/>
      <c r="K17" s="30"/>
      <c r="M17" s="1"/>
      <c r="N17" s="1"/>
      <c r="O17" s="1"/>
      <c r="P17" s="7"/>
      <c r="Q17" s="7"/>
      <c r="R17" s="7"/>
      <c r="S17" s="7"/>
      <c r="T17" s="7"/>
      <c r="U17" s="7"/>
      <c r="V17" s="7"/>
      <c r="W17" s="7"/>
      <c r="X17" s="7"/>
      <c r="Y17" s="7"/>
      <c r="Z17" s="7"/>
      <c r="AA17" s="7"/>
      <c r="AB17" s="7"/>
      <c r="AC17" s="7"/>
      <c r="AD17" s="7"/>
      <c r="AE17" s="7"/>
      <c r="AF17" s="7"/>
      <c r="AG17" s="7"/>
      <c r="AH17" s="7"/>
      <c r="AI17" s="7"/>
    </row>
    <row r="18" spans="1:35" ht="75" customHeight="1" thickBot="1" x14ac:dyDescent="0.3">
      <c r="A18" s="53" t="s">
        <v>9</v>
      </c>
      <c r="B18" s="53" t="s">
        <v>10</v>
      </c>
      <c r="C18" s="53" t="s">
        <v>11</v>
      </c>
      <c r="D18" s="53" t="s">
        <v>27</v>
      </c>
      <c r="E18" s="270" t="s">
        <v>41</v>
      </c>
      <c r="F18" s="271"/>
      <c r="G18" s="53" t="s">
        <v>28</v>
      </c>
      <c r="H18" s="53" t="s">
        <v>29</v>
      </c>
      <c r="I18" s="53" t="s">
        <v>30</v>
      </c>
      <c r="J18" s="38"/>
      <c r="L18" s="1"/>
      <c r="M18" s="1"/>
      <c r="N18" s="1"/>
      <c r="O18" s="1"/>
      <c r="P18" s="7"/>
      <c r="Q18" s="7"/>
      <c r="R18" s="7"/>
      <c r="S18" s="7"/>
      <c r="T18" s="7"/>
      <c r="U18" s="7"/>
      <c r="V18" s="7"/>
      <c r="W18" s="7"/>
      <c r="X18" s="7"/>
      <c r="Y18" s="7"/>
      <c r="Z18" s="7"/>
      <c r="AA18" s="7"/>
      <c r="AB18" s="7"/>
      <c r="AC18" s="7"/>
      <c r="AD18" s="7"/>
      <c r="AE18" s="7"/>
      <c r="AF18" s="7"/>
      <c r="AG18" s="7"/>
      <c r="AH18" s="7"/>
      <c r="AI18" s="7"/>
    </row>
    <row r="19" spans="1:35" s="9" customFormat="1" ht="36" customHeight="1" thickBot="1" x14ac:dyDescent="0.25">
      <c r="A19" s="137">
        <v>191400</v>
      </c>
      <c r="B19" s="138">
        <v>-1395</v>
      </c>
      <c r="C19" s="139">
        <f>A19+B19</f>
        <v>190005</v>
      </c>
      <c r="D19" s="139">
        <f>B44</f>
        <v>144031.49</v>
      </c>
      <c r="E19" s="272">
        <f>D19*0.05+0.03</f>
        <v>7201.6044999999995</v>
      </c>
      <c r="F19" s="273"/>
      <c r="G19" s="139">
        <f>D19-E19</f>
        <v>136829.8855</v>
      </c>
      <c r="H19" s="139">
        <f>0*(B44-G19)</f>
        <v>0</v>
      </c>
      <c r="I19" s="141">
        <f>A19-D19</f>
        <v>47368.510000000009</v>
      </c>
      <c r="J19" s="54"/>
      <c r="L19" s="1"/>
      <c r="M19" s="1"/>
      <c r="N19" s="1"/>
      <c r="O19" s="1"/>
      <c r="P19" s="1"/>
      <c r="Q19" s="1"/>
      <c r="R19" s="1"/>
      <c r="S19" s="1"/>
      <c r="T19" s="1"/>
      <c r="U19" s="1"/>
      <c r="V19" s="1"/>
      <c r="W19" s="1"/>
      <c r="X19" s="1"/>
      <c r="Y19" s="1"/>
      <c r="Z19" s="1"/>
      <c r="AA19" s="1"/>
      <c r="AB19" s="1"/>
      <c r="AC19" s="1"/>
      <c r="AD19" s="1"/>
      <c r="AE19" s="1"/>
      <c r="AF19" s="1"/>
      <c r="AG19" s="1"/>
      <c r="AH19" s="1"/>
      <c r="AI19" s="1"/>
    </row>
    <row r="20" spans="1:35" s="9" customFormat="1" ht="6" customHeight="1" thickBot="1" x14ac:dyDescent="0.3">
      <c r="A20" s="54"/>
      <c r="B20" s="56"/>
      <c r="C20" s="57"/>
      <c r="D20" s="58"/>
      <c r="E20" s="58"/>
      <c r="F20" s="58"/>
      <c r="G20" s="58"/>
      <c r="H20" s="58"/>
      <c r="I20" s="58"/>
      <c r="J20" s="58"/>
      <c r="K20" s="10"/>
      <c r="O20" s="1"/>
      <c r="P20" s="1"/>
      <c r="Q20" s="1"/>
      <c r="R20" s="1"/>
      <c r="S20" s="1"/>
      <c r="T20" s="1"/>
      <c r="U20" s="1"/>
      <c r="V20" s="1"/>
      <c r="W20" s="1"/>
      <c r="X20" s="1"/>
      <c r="Y20" s="1"/>
      <c r="Z20" s="1"/>
      <c r="AA20" s="1"/>
      <c r="AB20" s="1"/>
      <c r="AC20" s="1"/>
      <c r="AD20" s="1"/>
      <c r="AE20" s="1"/>
      <c r="AF20" s="1"/>
      <c r="AG20" s="1"/>
      <c r="AH20" s="1"/>
      <c r="AI20" s="1"/>
    </row>
    <row r="21" spans="1:35" s="9" customFormat="1" ht="3" hidden="1" customHeight="1" thickBot="1" x14ac:dyDescent="0.3">
      <c r="A21" s="54"/>
      <c r="B21" s="56"/>
      <c r="C21" s="57"/>
      <c r="D21" s="58"/>
      <c r="E21" s="58"/>
      <c r="G21" s="59"/>
      <c r="H21" s="59"/>
      <c r="J21" s="54"/>
      <c r="O21" s="1"/>
      <c r="P21" s="1"/>
      <c r="Q21" s="1"/>
      <c r="R21" s="1"/>
      <c r="S21" s="1"/>
      <c r="T21" s="1"/>
      <c r="U21" s="1"/>
      <c r="V21" s="1"/>
      <c r="W21" s="1"/>
      <c r="X21" s="1"/>
      <c r="Y21" s="1"/>
      <c r="Z21" s="1"/>
      <c r="AA21" s="1"/>
      <c r="AB21" s="1"/>
      <c r="AC21" s="1"/>
      <c r="AD21" s="1"/>
      <c r="AE21" s="1"/>
      <c r="AF21" s="1"/>
      <c r="AG21" s="1"/>
      <c r="AH21" s="1"/>
      <c r="AI21" s="1"/>
    </row>
    <row r="22" spans="1:35" s="9" customFormat="1" ht="24" customHeight="1" thickBot="1" x14ac:dyDescent="0.3">
      <c r="A22" s="283" t="s">
        <v>12</v>
      </c>
      <c r="B22" s="284"/>
      <c r="C22" s="284"/>
      <c r="D22" s="285"/>
      <c r="E22" s="116"/>
      <c r="F22" s="274" t="s">
        <v>43</v>
      </c>
      <c r="G22" s="275"/>
      <c r="H22" s="276"/>
      <c r="J22" s="41"/>
      <c r="K22" s="31"/>
      <c r="O22" s="1"/>
      <c r="P22" s="1"/>
      <c r="Q22" s="1"/>
      <c r="R22" s="1"/>
      <c r="S22" s="1"/>
      <c r="T22" s="1"/>
      <c r="U22" s="1"/>
      <c r="V22" s="1"/>
      <c r="W22" s="1"/>
      <c r="X22" s="1"/>
      <c r="Y22" s="1"/>
      <c r="Z22" s="1"/>
      <c r="AA22" s="1"/>
      <c r="AB22" s="1"/>
      <c r="AC22" s="1"/>
      <c r="AD22" s="1"/>
      <c r="AE22" s="1"/>
      <c r="AF22" s="1"/>
      <c r="AG22" s="1"/>
      <c r="AH22" s="1"/>
      <c r="AI22" s="1"/>
    </row>
    <row r="23" spans="1:35" s="9" customFormat="1" ht="36.75" customHeight="1" thickBot="1" x14ac:dyDescent="0.25">
      <c r="A23" s="142" t="s">
        <v>40</v>
      </c>
      <c r="B23" s="143" t="s">
        <v>31</v>
      </c>
      <c r="C23" s="110" t="s">
        <v>26</v>
      </c>
      <c r="D23" s="132" t="s">
        <v>42</v>
      </c>
      <c r="E23" s="117"/>
      <c r="F23" s="122" t="s">
        <v>32</v>
      </c>
      <c r="G23" s="142" t="s">
        <v>33</v>
      </c>
      <c r="H23" s="121" t="s">
        <v>34</v>
      </c>
      <c r="J23" s="59"/>
      <c r="K23" s="31"/>
      <c r="O23" s="1"/>
      <c r="P23" s="1"/>
      <c r="Q23" s="1"/>
      <c r="R23" s="1"/>
      <c r="S23" s="1"/>
      <c r="T23" s="1"/>
      <c r="U23" s="1"/>
      <c r="V23" s="1"/>
      <c r="W23" s="1"/>
      <c r="X23" s="1"/>
      <c r="Y23" s="1"/>
      <c r="Z23" s="1"/>
      <c r="AA23" s="1"/>
      <c r="AB23" s="1"/>
      <c r="AC23" s="1"/>
      <c r="AD23" s="1"/>
      <c r="AE23" s="1"/>
      <c r="AF23" s="1"/>
      <c r="AG23" s="1"/>
      <c r="AH23" s="1"/>
      <c r="AI23" s="1"/>
    </row>
    <row r="24" spans="1:35" s="9" customFormat="1" ht="20.25" customHeight="1" thickBot="1" x14ac:dyDescent="0.3">
      <c r="A24" s="60">
        <v>1</v>
      </c>
      <c r="B24" s="61">
        <v>144031.49</v>
      </c>
      <c r="C24" s="62">
        <f>E19</f>
        <v>7201.6044999999995</v>
      </c>
      <c r="D24" s="63">
        <f>(B24+C24)/$C$19</f>
        <v>0.79594270940238399</v>
      </c>
      <c r="E24" s="118"/>
      <c r="F24" s="245">
        <v>1</v>
      </c>
      <c r="G24" s="189">
        <v>42632</v>
      </c>
      <c r="H24" s="246">
        <v>-1395</v>
      </c>
      <c r="J24" s="59"/>
      <c r="O24" s="1"/>
      <c r="P24" s="1"/>
      <c r="Q24" s="1"/>
      <c r="R24" s="1"/>
      <c r="S24" s="1"/>
      <c r="T24" s="1"/>
      <c r="U24" s="1"/>
      <c r="V24" s="1"/>
      <c r="W24" s="1"/>
      <c r="X24" s="1"/>
      <c r="Y24" s="1"/>
      <c r="Z24" s="1"/>
      <c r="AA24" s="1"/>
      <c r="AB24" s="1"/>
      <c r="AC24" s="1"/>
      <c r="AD24" s="1"/>
      <c r="AE24" s="1"/>
      <c r="AF24" s="1"/>
      <c r="AG24" s="1"/>
      <c r="AH24" s="1"/>
      <c r="AI24" s="1"/>
    </row>
    <row r="25" spans="1:35" s="9" customFormat="1" ht="20.25" customHeight="1" thickBot="1" x14ac:dyDescent="0.3">
      <c r="A25" s="64">
        <v>2</v>
      </c>
      <c r="B25" s="65"/>
      <c r="C25" s="66"/>
      <c r="D25" s="63">
        <f t="shared" ref="D25:D43" si="0">(B25+C25)/$C$19</f>
        <v>0</v>
      </c>
      <c r="E25" s="114"/>
      <c r="F25" s="106"/>
      <c r="G25" s="66"/>
      <c r="H25" s="67"/>
      <c r="J25" s="59"/>
      <c r="M25" s="1"/>
      <c r="N25" s="1"/>
      <c r="O25" s="1"/>
      <c r="P25" s="1"/>
      <c r="Q25" s="1"/>
      <c r="R25" s="1"/>
      <c r="S25" s="1"/>
      <c r="T25" s="1"/>
      <c r="U25" s="1"/>
      <c r="V25" s="1"/>
      <c r="W25" s="1"/>
      <c r="X25" s="1"/>
      <c r="Y25" s="1"/>
      <c r="Z25" s="1"/>
      <c r="AA25" s="1"/>
      <c r="AB25" s="1"/>
      <c r="AC25" s="1"/>
      <c r="AD25" s="1"/>
      <c r="AE25" s="1"/>
      <c r="AF25" s="1"/>
      <c r="AG25" s="1"/>
    </row>
    <row r="26" spans="1:35" s="9" customFormat="1" ht="20.25" customHeight="1" thickBot="1" x14ac:dyDescent="0.3">
      <c r="A26" s="64">
        <v>3</v>
      </c>
      <c r="B26" s="65"/>
      <c r="C26" s="66"/>
      <c r="D26" s="63">
        <f t="shared" si="0"/>
        <v>0</v>
      </c>
      <c r="E26" s="114"/>
      <c r="F26" s="106"/>
      <c r="G26" s="66"/>
      <c r="H26" s="67"/>
      <c r="J26" s="71"/>
      <c r="L26" s="1"/>
      <c r="M26" s="1"/>
      <c r="N26" s="1"/>
      <c r="O26" s="1"/>
      <c r="P26" s="1"/>
      <c r="Q26" s="1"/>
      <c r="R26" s="1"/>
      <c r="S26" s="1"/>
      <c r="T26" s="1"/>
      <c r="U26" s="1"/>
      <c r="V26" s="1"/>
      <c r="W26" s="1"/>
      <c r="X26" s="1"/>
      <c r="Y26" s="1"/>
      <c r="Z26" s="1"/>
      <c r="AA26" s="1"/>
      <c r="AB26" s="1"/>
      <c r="AC26" s="1"/>
      <c r="AD26" s="1"/>
      <c r="AE26" s="1"/>
      <c r="AF26" s="1"/>
      <c r="AG26" s="1"/>
    </row>
    <row r="27" spans="1:35" s="9" customFormat="1" ht="20.25" customHeight="1" thickBot="1" x14ac:dyDescent="0.3">
      <c r="A27" s="64">
        <v>4</v>
      </c>
      <c r="B27" s="65"/>
      <c r="C27" s="72"/>
      <c r="D27" s="63">
        <f t="shared" si="0"/>
        <v>0</v>
      </c>
      <c r="E27" s="104"/>
      <c r="F27" s="106"/>
      <c r="G27" s="72"/>
      <c r="H27" s="73"/>
      <c r="J27" s="75"/>
      <c r="L27" s="1"/>
      <c r="M27" s="1"/>
      <c r="N27" s="1"/>
      <c r="O27" s="1"/>
      <c r="P27" s="1"/>
      <c r="Q27" s="1"/>
      <c r="R27" s="1"/>
      <c r="S27" s="1"/>
      <c r="T27" s="1"/>
      <c r="U27" s="1"/>
      <c r="V27" s="1"/>
      <c r="W27" s="1"/>
      <c r="X27" s="1"/>
      <c r="Y27" s="1"/>
      <c r="Z27" s="1"/>
      <c r="AA27" s="1"/>
      <c r="AB27" s="1"/>
      <c r="AC27" s="1"/>
      <c r="AD27" s="1"/>
      <c r="AE27" s="1"/>
      <c r="AF27" s="1"/>
      <c r="AG27" s="1"/>
    </row>
    <row r="28" spans="1:35" ht="20.25" customHeight="1" thickBot="1" x14ac:dyDescent="0.3">
      <c r="A28" s="64">
        <v>5</v>
      </c>
      <c r="B28" s="65"/>
      <c r="C28" s="72"/>
      <c r="D28" s="63">
        <f t="shared" si="0"/>
        <v>0</v>
      </c>
      <c r="E28" s="101"/>
      <c r="F28" s="107"/>
      <c r="G28" s="108"/>
      <c r="H28" s="109"/>
      <c r="J28" s="71"/>
      <c r="L28" s="1"/>
      <c r="M28" s="1"/>
      <c r="N28" s="1"/>
      <c r="O28" s="1"/>
      <c r="P28" s="1"/>
      <c r="Q28" s="1"/>
      <c r="R28" s="1"/>
      <c r="S28" s="1"/>
      <c r="T28" s="1"/>
      <c r="U28" s="1"/>
      <c r="V28" s="1"/>
      <c r="W28" s="1"/>
      <c r="X28" s="1"/>
      <c r="Y28" s="1"/>
      <c r="Z28" s="1"/>
      <c r="AA28" s="1"/>
      <c r="AB28" s="1"/>
      <c r="AC28" s="1"/>
      <c r="AD28" s="1"/>
      <c r="AE28" s="1"/>
      <c r="AF28" s="1"/>
      <c r="AG28" s="1"/>
    </row>
    <row r="29" spans="1:35" ht="20.25" customHeight="1" thickBot="1" x14ac:dyDescent="0.3">
      <c r="A29" s="64">
        <v>6</v>
      </c>
      <c r="B29" s="65"/>
      <c r="C29" s="72"/>
      <c r="D29" s="63">
        <f t="shared" si="0"/>
        <v>0</v>
      </c>
      <c r="E29" s="101"/>
      <c r="F29" s="68"/>
      <c r="G29" s="124" t="s">
        <v>14</v>
      </c>
      <c r="H29" s="123">
        <f>SUM(H24:H28)</f>
        <v>-1395</v>
      </c>
      <c r="I29" s="70"/>
      <c r="J29" s="79"/>
      <c r="L29" s="1"/>
      <c r="M29" s="1"/>
      <c r="N29" s="1"/>
      <c r="O29" s="1"/>
      <c r="P29" s="1"/>
      <c r="Q29" s="1"/>
      <c r="R29" s="1"/>
      <c r="S29" s="1"/>
      <c r="T29" s="1"/>
      <c r="U29" s="1"/>
      <c r="V29" s="1"/>
      <c r="W29" s="1"/>
      <c r="X29" s="1"/>
      <c r="Y29" s="1"/>
      <c r="Z29" s="1"/>
      <c r="AA29" s="1"/>
      <c r="AB29" s="1"/>
      <c r="AC29" s="1"/>
      <c r="AD29" s="1"/>
      <c r="AE29" s="1"/>
      <c r="AF29" s="1"/>
      <c r="AG29" s="1"/>
    </row>
    <row r="30" spans="1:35" ht="20.25" customHeight="1" thickBot="1" x14ac:dyDescent="0.3">
      <c r="A30" s="64">
        <v>7</v>
      </c>
      <c r="B30" s="65"/>
      <c r="C30" s="72"/>
      <c r="D30" s="63">
        <f t="shared" si="0"/>
        <v>0</v>
      </c>
      <c r="E30" s="101"/>
      <c r="F30" s="69"/>
      <c r="G30" s="77"/>
      <c r="H30" s="78"/>
      <c r="I30" s="56"/>
      <c r="J30" s="78"/>
      <c r="L30" s="1"/>
      <c r="M30" s="1"/>
      <c r="N30" s="1"/>
      <c r="O30" s="1"/>
      <c r="P30" s="1"/>
      <c r="Q30" s="1"/>
      <c r="R30" s="1"/>
      <c r="S30" s="1"/>
      <c r="T30" s="1"/>
      <c r="U30" s="1"/>
      <c r="V30" s="1"/>
      <c r="W30" s="1"/>
      <c r="X30" s="1"/>
      <c r="Y30" s="1"/>
      <c r="Z30" s="1"/>
      <c r="AA30" s="1"/>
      <c r="AB30" s="1"/>
      <c r="AC30" s="1"/>
      <c r="AD30" s="1"/>
      <c r="AE30" s="1"/>
      <c r="AF30" s="1"/>
      <c r="AG30" s="1"/>
    </row>
    <row r="31" spans="1:35" s="9" customFormat="1" ht="20.25" customHeight="1" thickBot="1" x14ac:dyDescent="0.3">
      <c r="A31" s="64">
        <v>8</v>
      </c>
      <c r="B31" s="65"/>
      <c r="C31" s="72"/>
      <c r="D31" s="63">
        <f t="shared" si="0"/>
        <v>0</v>
      </c>
      <c r="E31" s="115"/>
      <c r="F31" s="277" t="s">
        <v>44</v>
      </c>
      <c r="G31" s="278"/>
      <c r="H31" s="279"/>
      <c r="J31" s="71"/>
      <c r="L31" s="1"/>
      <c r="M31" s="1"/>
      <c r="N31" s="1"/>
      <c r="O31" s="1"/>
      <c r="P31" s="1"/>
      <c r="Q31" s="1"/>
      <c r="R31" s="1"/>
      <c r="S31" s="1"/>
      <c r="T31" s="1"/>
      <c r="U31" s="1"/>
      <c r="V31" s="1"/>
      <c r="W31" s="1"/>
      <c r="X31" s="1"/>
      <c r="Y31" s="1"/>
      <c r="Z31" s="1"/>
      <c r="AA31" s="1"/>
      <c r="AB31" s="1"/>
      <c r="AC31" s="1"/>
      <c r="AD31" s="1"/>
      <c r="AE31" s="1"/>
      <c r="AF31" s="1"/>
      <c r="AG31" s="1"/>
    </row>
    <row r="32" spans="1:35" s="9" customFormat="1" ht="20.25" customHeight="1" thickBot="1" x14ac:dyDescent="0.3">
      <c r="A32" s="64">
        <v>9</v>
      </c>
      <c r="B32" s="65"/>
      <c r="C32" s="72"/>
      <c r="D32" s="63">
        <f t="shared" si="0"/>
        <v>0</v>
      </c>
      <c r="E32" s="115"/>
      <c r="F32" s="280"/>
      <c r="G32" s="281"/>
      <c r="H32" s="282"/>
      <c r="J32" s="75"/>
      <c r="L32" s="1"/>
      <c r="M32" s="1"/>
      <c r="N32" s="1"/>
      <c r="O32" s="1"/>
      <c r="P32" s="1"/>
      <c r="Q32" s="1"/>
      <c r="R32" s="1"/>
      <c r="S32" s="1"/>
      <c r="T32" s="1"/>
      <c r="U32" s="1"/>
      <c r="V32" s="1"/>
      <c r="W32" s="1"/>
      <c r="X32" s="1"/>
      <c r="Y32" s="1"/>
      <c r="Z32" s="1"/>
      <c r="AA32" s="1"/>
      <c r="AB32" s="1"/>
      <c r="AC32" s="1"/>
      <c r="AD32" s="1"/>
      <c r="AE32" s="1"/>
      <c r="AF32" s="1"/>
      <c r="AG32" s="1"/>
    </row>
    <row r="33" spans="1:35" s="9" customFormat="1" ht="20.25" customHeight="1" thickBot="1" x14ac:dyDescent="0.3">
      <c r="A33" s="64">
        <v>10</v>
      </c>
      <c r="B33" s="65"/>
      <c r="C33" s="72"/>
      <c r="D33" s="63">
        <f t="shared" si="0"/>
        <v>0</v>
      </c>
      <c r="E33" s="119"/>
      <c r="F33" s="302" t="s">
        <v>35</v>
      </c>
      <c r="G33" s="298" t="s">
        <v>33</v>
      </c>
      <c r="H33" s="300" t="s">
        <v>34</v>
      </c>
      <c r="J33" s="71"/>
      <c r="L33" s="1"/>
      <c r="M33" s="1"/>
      <c r="N33" s="1"/>
      <c r="O33" s="1"/>
      <c r="P33" s="1"/>
      <c r="Q33" s="1"/>
      <c r="R33" s="1"/>
      <c r="S33" s="1"/>
      <c r="T33" s="1"/>
      <c r="U33" s="1"/>
      <c r="V33" s="1"/>
      <c r="W33" s="1"/>
      <c r="X33" s="1"/>
      <c r="Y33" s="1"/>
      <c r="Z33" s="1"/>
      <c r="AA33" s="1"/>
      <c r="AB33" s="1"/>
      <c r="AC33" s="1"/>
      <c r="AD33" s="1"/>
      <c r="AE33" s="1"/>
      <c r="AF33" s="1"/>
      <c r="AG33" s="1"/>
    </row>
    <row r="34" spans="1:35" s="9" customFormat="1" ht="20.25" customHeight="1" thickBot="1" x14ac:dyDescent="0.3">
      <c r="A34" s="64">
        <v>11</v>
      </c>
      <c r="B34" s="80"/>
      <c r="C34" s="81"/>
      <c r="D34" s="63">
        <f t="shared" si="0"/>
        <v>0</v>
      </c>
      <c r="E34" s="54"/>
      <c r="F34" s="303"/>
      <c r="G34" s="299"/>
      <c r="H34" s="301"/>
      <c r="J34" s="54"/>
      <c r="L34" s="1"/>
      <c r="M34" s="1"/>
      <c r="N34" s="1"/>
      <c r="O34" s="1"/>
      <c r="P34" s="1"/>
      <c r="Q34" s="1"/>
      <c r="R34" s="1"/>
      <c r="S34" s="1"/>
      <c r="T34" s="1"/>
      <c r="U34" s="1"/>
      <c r="V34" s="1"/>
      <c r="W34" s="1"/>
      <c r="X34" s="1"/>
      <c r="Y34" s="1"/>
      <c r="Z34" s="1"/>
      <c r="AA34" s="1"/>
      <c r="AB34" s="1"/>
      <c r="AC34" s="1"/>
      <c r="AD34" s="1"/>
      <c r="AE34" s="1"/>
      <c r="AF34" s="1"/>
      <c r="AG34" s="1"/>
    </row>
    <row r="35" spans="1:35" s="9" customFormat="1" ht="20.25" customHeight="1" thickBot="1" x14ac:dyDescent="0.3">
      <c r="A35" s="64">
        <v>12</v>
      </c>
      <c r="B35" s="80"/>
      <c r="C35" s="81"/>
      <c r="D35" s="63">
        <f t="shared" si="0"/>
        <v>0</v>
      </c>
      <c r="E35" s="54"/>
      <c r="F35" s="134"/>
      <c r="G35" s="133"/>
      <c r="H35" s="67"/>
      <c r="J35" s="71"/>
      <c r="L35" s="1"/>
      <c r="M35" s="1"/>
      <c r="N35" s="1"/>
      <c r="O35" s="1"/>
      <c r="P35" s="1"/>
      <c r="Q35" s="1"/>
      <c r="R35" s="1"/>
      <c r="S35" s="1"/>
      <c r="T35" s="1"/>
      <c r="U35" s="1"/>
      <c r="V35" s="1"/>
      <c r="W35" s="1"/>
      <c r="X35" s="1"/>
      <c r="Y35" s="1"/>
      <c r="Z35" s="1"/>
      <c r="AA35" s="1"/>
      <c r="AB35" s="1"/>
      <c r="AC35" s="1"/>
      <c r="AD35" s="1"/>
      <c r="AE35" s="1"/>
      <c r="AF35" s="1"/>
      <c r="AG35" s="1"/>
    </row>
    <row r="36" spans="1:35" s="9" customFormat="1" ht="20.25" customHeight="1" thickBot="1" x14ac:dyDescent="0.3">
      <c r="A36" s="64">
        <v>13</v>
      </c>
      <c r="B36" s="80"/>
      <c r="C36" s="81"/>
      <c r="D36" s="63">
        <f t="shared" si="0"/>
        <v>0</v>
      </c>
      <c r="E36" s="54"/>
      <c r="F36" s="134"/>
      <c r="G36" s="133"/>
      <c r="H36" s="67"/>
      <c r="J36" s="54"/>
      <c r="L36" s="1"/>
      <c r="M36" s="1"/>
      <c r="N36" s="1"/>
      <c r="O36" s="1"/>
      <c r="P36" s="1"/>
      <c r="Q36" s="1"/>
      <c r="R36" s="1"/>
      <c r="S36" s="1"/>
      <c r="T36" s="1"/>
      <c r="U36" s="1"/>
      <c r="V36" s="1"/>
      <c r="W36" s="1"/>
      <c r="X36" s="1"/>
      <c r="Y36" s="1"/>
      <c r="Z36" s="1"/>
      <c r="AA36" s="1"/>
      <c r="AB36" s="1"/>
      <c r="AC36" s="1"/>
      <c r="AD36" s="1"/>
      <c r="AE36" s="1"/>
      <c r="AF36" s="1"/>
      <c r="AG36" s="1"/>
    </row>
    <row r="37" spans="1:35" s="9" customFormat="1" ht="20.25" customHeight="1" thickBot="1" x14ac:dyDescent="0.3">
      <c r="A37" s="64">
        <v>14</v>
      </c>
      <c r="B37" s="80"/>
      <c r="C37" s="81"/>
      <c r="D37" s="63">
        <f t="shared" si="0"/>
        <v>0</v>
      </c>
      <c r="E37" s="54"/>
      <c r="F37" s="134"/>
      <c r="G37" s="76"/>
      <c r="H37" s="73"/>
      <c r="J37" s="54"/>
      <c r="L37" s="1"/>
      <c r="M37" s="1"/>
      <c r="N37" s="1"/>
      <c r="O37" s="1"/>
      <c r="P37" s="1"/>
      <c r="Q37" s="1"/>
      <c r="R37" s="1"/>
      <c r="S37" s="1"/>
      <c r="T37" s="1"/>
      <c r="U37" s="1"/>
      <c r="V37" s="1"/>
      <c r="W37" s="1"/>
      <c r="X37" s="1"/>
      <c r="Y37" s="1"/>
      <c r="Z37" s="1"/>
      <c r="AA37" s="1"/>
      <c r="AB37" s="1"/>
      <c r="AC37" s="1"/>
      <c r="AD37" s="1"/>
      <c r="AE37" s="1"/>
      <c r="AF37" s="1"/>
      <c r="AG37" s="1"/>
    </row>
    <row r="38" spans="1:35" s="9" customFormat="1" ht="20.25" customHeight="1" thickBot="1" x14ac:dyDescent="0.3">
      <c r="A38" s="64">
        <v>15</v>
      </c>
      <c r="B38" s="80"/>
      <c r="C38" s="81"/>
      <c r="D38" s="63">
        <f t="shared" si="0"/>
        <v>0</v>
      </c>
      <c r="E38" s="54"/>
      <c r="F38" s="134"/>
      <c r="G38" s="125"/>
      <c r="H38" s="125"/>
      <c r="J38" s="54"/>
      <c r="L38" s="1"/>
      <c r="M38" s="1"/>
      <c r="N38" s="1"/>
      <c r="O38" s="1"/>
      <c r="P38" s="1"/>
      <c r="Q38" s="1"/>
      <c r="R38" s="1"/>
      <c r="S38" s="1"/>
      <c r="T38" s="1"/>
      <c r="U38" s="1"/>
      <c r="V38" s="1"/>
      <c r="W38" s="1"/>
      <c r="X38" s="1"/>
      <c r="Y38" s="1"/>
      <c r="Z38" s="1"/>
      <c r="AA38" s="1"/>
      <c r="AB38" s="1"/>
      <c r="AC38" s="1"/>
      <c r="AD38" s="1"/>
      <c r="AE38" s="1"/>
      <c r="AF38" s="1"/>
      <c r="AG38" s="1"/>
    </row>
    <row r="39" spans="1:35" s="9" customFormat="1" ht="20.25" customHeight="1" thickBot="1" x14ac:dyDescent="0.3">
      <c r="A39" s="64">
        <v>16</v>
      </c>
      <c r="B39" s="80"/>
      <c r="C39" s="81"/>
      <c r="D39" s="63">
        <f t="shared" si="0"/>
        <v>0</v>
      </c>
      <c r="E39" s="54"/>
      <c r="F39" s="134"/>
      <c r="G39" s="125"/>
      <c r="H39" s="125"/>
      <c r="I39" s="54"/>
      <c r="J39" s="54"/>
      <c r="K39" s="32"/>
      <c r="L39" s="1"/>
      <c r="M39" s="1"/>
      <c r="N39" s="1"/>
      <c r="O39" s="1"/>
      <c r="P39" s="1"/>
      <c r="Q39" s="1"/>
      <c r="R39" s="1"/>
      <c r="S39" s="1"/>
      <c r="T39" s="1"/>
      <c r="U39" s="1"/>
      <c r="V39" s="1"/>
      <c r="W39" s="1"/>
      <c r="X39" s="1"/>
      <c r="Y39" s="1"/>
      <c r="Z39" s="1"/>
      <c r="AA39" s="1"/>
      <c r="AB39" s="1"/>
      <c r="AC39" s="1"/>
      <c r="AD39" s="1"/>
      <c r="AE39" s="1"/>
      <c r="AF39" s="1"/>
      <c r="AG39" s="1"/>
    </row>
    <row r="40" spans="1:35" s="9" customFormat="1" ht="20.25" customHeight="1" thickBot="1" x14ac:dyDescent="0.3">
      <c r="A40" s="64">
        <v>17</v>
      </c>
      <c r="B40" s="80"/>
      <c r="C40" s="81"/>
      <c r="D40" s="63">
        <f t="shared" si="0"/>
        <v>0</v>
      </c>
      <c r="E40" s="54"/>
      <c r="F40" s="134"/>
      <c r="G40" s="125"/>
      <c r="H40" s="125"/>
      <c r="I40" s="54"/>
      <c r="J40" s="54"/>
      <c r="L40" s="1"/>
      <c r="M40" s="1"/>
      <c r="N40" s="1"/>
      <c r="O40" s="1"/>
      <c r="P40" s="1"/>
      <c r="Q40" s="1"/>
      <c r="R40" s="1"/>
      <c r="S40" s="1"/>
      <c r="T40" s="1"/>
      <c r="U40" s="1"/>
      <c r="V40" s="1"/>
      <c r="W40" s="1"/>
      <c r="X40" s="1"/>
      <c r="Y40" s="1"/>
      <c r="Z40" s="1"/>
      <c r="AA40" s="1"/>
      <c r="AB40" s="1"/>
      <c r="AC40" s="1"/>
      <c r="AD40" s="1"/>
      <c r="AE40" s="1"/>
      <c r="AF40" s="1"/>
      <c r="AG40" s="1"/>
    </row>
    <row r="41" spans="1:35" s="13" customFormat="1" ht="20.25" customHeight="1" thickBot="1" x14ac:dyDescent="0.3">
      <c r="A41" s="64">
        <v>18</v>
      </c>
      <c r="B41" s="82"/>
      <c r="C41" s="83"/>
      <c r="D41" s="63">
        <f t="shared" si="0"/>
        <v>0</v>
      </c>
      <c r="E41" s="74"/>
      <c r="F41" s="134"/>
      <c r="G41" s="125"/>
      <c r="H41" s="125"/>
      <c r="I41" s="84"/>
      <c r="J41" s="84"/>
      <c r="L41" s="11"/>
      <c r="M41" s="11"/>
      <c r="N41" s="11"/>
      <c r="O41" s="11"/>
      <c r="P41" s="11"/>
      <c r="Q41" s="11"/>
      <c r="R41" s="11"/>
      <c r="S41" s="11"/>
      <c r="T41" s="11"/>
      <c r="U41" s="11"/>
      <c r="V41" s="11"/>
      <c r="W41" s="11"/>
      <c r="X41" s="11"/>
      <c r="Y41" s="11"/>
      <c r="Z41" s="11"/>
      <c r="AA41" s="11"/>
      <c r="AB41" s="11"/>
      <c r="AC41" s="11"/>
      <c r="AD41" s="11"/>
      <c r="AE41" s="11"/>
      <c r="AF41" s="11"/>
      <c r="AG41" s="11"/>
      <c r="AH41" s="11"/>
      <c r="AI41" s="11"/>
    </row>
    <row r="42" spans="1:35" s="14" customFormat="1" ht="20.25" customHeight="1" thickBot="1" x14ac:dyDescent="0.3">
      <c r="A42" s="64">
        <v>19</v>
      </c>
      <c r="B42" s="85"/>
      <c r="C42" s="86"/>
      <c r="D42" s="63">
        <f t="shared" si="0"/>
        <v>0</v>
      </c>
      <c r="E42" s="74"/>
      <c r="F42" s="134"/>
      <c r="G42" s="125"/>
      <c r="H42" s="125"/>
      <c r="I42" s="74"/>
      <c r="J42" s="74"/>
      <c r="K42" s="12"/>
      <c r="L42" s="15"/>
      <c r="M42" s="15"/>
      <c r="N42" s="15"/>
      <c r="O42" s="15"/>
      <c r="P42" s="15"/>
      <c r="Q42" s="15"/>
      <c r="R42" s="15"/>
      <c r="S42" s="15"/>
      <c r="T42" s="15"/>
      <c r="U42" s="15"/>
      <c r="V42" s="15"/>
      <c r="W42" s="15"/>
      <c r="X42" s="15"/>
      <c r="Y42" s="15"/>
      <c r="Z42" s="15"/>
      <c r="AA42" s="15"/>
      <c r="AB42" s="15"/>
      <c r="AC42" s="15"/>
      <c r="AD42" s="15"/>
      <c r="AE42" s="15"/>
      <c r="AF42" s="15"/>
      <c r="AG42" s="15"/>
      <c r="AH42" s="15"/>
      <c r="AI42" s="15"/>
    </row>
    <row r="43" spans="1:35" ht="20.25" customHeight="1" x14ac:dyDescent="0.25">
      <c r="A43" s="64">
        <v>20</v>
      </c>
      <c r="B43" s="87"/>
      <c r="C43" s="88"/>
      <c r="D43" s="63">
        <f t="shared" si="0"/>
        <v>0</v>
      </c>
      <c r="E43" s="38"/>
      <c r="F43" s="134"/>
      <c r="G43" s="125"/>
      <c r="H43" s="125"/>
      <c r="I43" s="38"/>
      <c r="J43" s="38"/>
      <c r="L43" s="1"/>
      <c r="M43" s="1"/>
      <c r="N43" s="1"/>
      <c r="O43" s="1"/>
      <c r="P43" s="1"/>
      <c r="Q43" s="1"/>
      <c r="R43" s="1"/>
      <c r="S43" s="1"/>
      <c r="T43" s="1"/>
      <c r="U43" s="1"/>
      <c r="V43" s="1"/>
      <c r="W43" s="1"/>
      <c r="X43" s="1"/>
      <c r="Y43" s="1"/>
      <c r="Z43" s="1"/>
      <c r="AA43" s="1"/>
      <c r="AB43" s="1"/>
      <c r="AC43" s="1"/>
      <c r="AD43" s="1"/>
      <c r="AE43" s="1"/>
      <c r="AF43" s="1"/>
      <c r="AG43" s="1"/>
      <c r="AH43" s="1"/>
      <c r="AI43" s="1"/>
    </row>
    <row r="44" spans="1:35" ht="20.25" customHeight="1" thickBot="1" x14ac:dyDescent="0.3">
      <c r="A44" s="89" t="s">
        <v>14</v>
      </c>
      <c r="B44" s="90">
        <f>SUM(B24:B33)</f>
        <v>144031.49</v>
      </c>
      <c r="C44" s="91">
        <f>SUM(C24:C33)</f>
        <v>7201.6044999999995</v>
      </c>
      <c r="D44" s="92">
        <f>SUM(D24:D33)</f>
        <v>0.79594270940238399</v>
      </c>
      <c r="E44" s="120"/>
      <c r="F44" s="135"/>
      <c r="G44" s="125"/>
      <c r="H44" s="125"/>
      <c r="I44" s="38"/>
      <c r="J44" s="38"/>
      <c r="K44" s="1"/>
      <c r="L44" s="1"/>
      <c r="M44" s="1"/>
      <c r="N44" s="1"/>
      <c r="O44" s="1"/>
      <c r="P44" s="1"/>
      <c r="Q44" s="1"/>
      <c r="R44" s="1"/>
      <c r="S44" s="1"/>
      <c r="T44" s="1"/>
      <c r="U44" s="1"/>
      <c r="V44" s="1"/>
      <c r="W44" s="1"/>
      <c r="X44" s="1"/>
      <c r="Y44" s="1"/>
      <c r="Z44" s="1"/>
      <c r="AA44" s="1"/>
      <c r="AB44" s="1"/>
      <c r="AC44" s="1"/>
      <c r="AD44" s="1"/>
      <c r="AE44" s="1"/>
      <c r="AF44" s="1"/>
      <c r="AG44" s="1"/>
      <c r="AH44" s="1"/>
      <c r="AI44" s="1"/>
    </row>
    <row r="45" spans="1:35" ht="14.25" customHeight="1" x14ac:dyDescent="0.25">
      <c r="A45" s="38"/>
      <c r="B45" s="38"/>
      <c r="C45" s="38"/>
      <c r="D45" s="38"/>
      <c r="E45" s="38"/>
      <c r="F45" s="38"/>
      <c r="G45" s="126" t="s">
        <v>36</v>
      </c>
      <c r="H45" s="127">
        <f>SUM(H34:H38)</f>
        <v>0</v>
      </c>
      <c r="J45" s="38"/>
      <c r="L45" s="1"/>
      <c r="M45" s="1"/>
      <c r="N45" s="1"/>
      <c r="O45" s="1"/>
      <c r="P45" s="1"/>
      <c r="Q45" s="1"/>
      <c r="R45" s="1"/>
      <c r="S45" s="1"/>
      <c r="T45" s="1"/>
      <c r="U45" s="1"/>
      <c r="V45" s="1"/>
      <c r="W45" s="1"/>
      <c r="X45" s="1"/>
      <c r="Y45" s="1"/>
      <c r="Z45" s="1"/>
      <c r="AA45" s="1"/>
      <c r="AB45" s="1"/>
      <c r="AC45" s="1"/>
      <c r="AD45" s="1"/>
      <c r="AE45" s="1"/>
      <c r="AF45" s="1"/>
      <c r="AG45" s="1"/>
      <c r="AH45" s="1"/>
      <c r="AI45" s="1"/>
    </row>
    <row r="46" spans="1:35" ht="16.5" customHeight="1" thickBot="1" x14ac:dyDescent="0.25">
      <c r="A46" s="55"/>
      <c r="B46" s="55"/>
      <c r="C46" s="55"/>
      <c r="D46" s="55"/>
      <c r="E46" s="54"/>
      <c r="F46" s="59"/>
      <c r="G46" s="242" t="s">
        <v>37</v>
      </c>
      <c r="H46" s="128">
        <v>0</v>
      </c>
      <c r="J46" s="113"/>
      <c r="R46" s="1"/>
      <c r="S46" s="1"/>
      <c r="T46" s="1"/>
      <c r="U46" s="1"/>
      <c r="V46" s="1"/>
      <c r="W46" s="1"/>
      <c r="X46" s="1"/>
      <c r="Y46" s="1"/>
      <c r="Z46" s="1"/>
      <c r="AA46" s="1"/>
      <c r="AB46" s="1"/>
      <c r="AC46" s="1"/>
      <c r="AD46" s="1"/>
      <c r="AE46" s="1"/>
      <c r="AF46" s="1"/>
      <c r="AG46" s="1"/>
      <c r="AH46" s="1"/>
      <c r="AI46" s="1"/>
    </row>
    <row r="47" spans="1:35" ht="18" customHeight="1" thickBot="1" x14ac:dyDescent="0.3">
      <c r="A47" s="51" t="s">
        <v>25</v>
      </c>
      <c r="B47" s="38"/>
      <c r="C47" s="38"/>
      <c r="D47" s="97" t="s">
        <v>8</v>
      </c>
      <c r="E47" s="112"/>
      <c r="F47" s="93"/>
      <c r="G47" s="129" t="s">
        <v>38</v>
      </c>
      <c r="H47" s="130">
        <f>H46-H45</f>
        <v>0</v>
      </c>
      <c r="J47" s="94"/>
      <c r="L47" s="1"/>
      <c r="M47" s="1"/>
      <c r="N47" s="1"/>
      <c r="O47" s="1"/>
      <c r="P47" s="1"/>
      <c r="Q47" s="1"/>
      <c r="R47" s="1"/>
      <c r="S47" s="1"/>
      <c r="T47" s="1"/>
      <c r="U47" s="1"/>
      <c r="V47" s="1"/>
      <c r="W47" s="1"/>
      <c r="X47" s="1"/>
      <c r="Y47" s="1"/>
      <c r="Z47" s="1"/>
      <c r="AA47" s="1"/>
      <c r="AB47" s="1"/>
      <c r="AC47" s="1"/>
      <c r="AD47" s="1"/>
      <c r="AE47" s="1"/>
      <c r="AF47" s="1"/>
      <c r="AG47" s="1"/>
      <c r="AH47" s="1"/>
      <c r="AI47" s="1"/>
    </row>
    <row r="48" spans="1:35" ht="9" customHeight="1" x14ac:dyDescent="0.25">
      <c r="A48" s="38"/>
      <c r="B48" s="51"/>
      <c r="C48" s="38"/>
      <c r="D48" s="51"/>
      <c r="E48" s="112"/>
      <c r="F48" s="93"/>
      <c r="J48" s="38"/>
      <c r="L48" s="1"/>
      <c r="M48" s="1"/>
      <c r="N48" s="1"/>
      <c r="O48" s="1"/>
      <c r="P48" s="1"/>
      <c r="Q48" s="1"/>
      <c r="R48" s="1"/>
      <c r="S48" s="1"/>
      <c r="T48" s="1"/>
      <c r="U48" s="1"/>
      <c r="V48" s="1"/>
      <c r="W48" s="1"/>
      <c r="X48" s="1"/>
      <c r="Y48" s="1"/>
      <c r="Z48" s="1"/>
      <c r="AA48" s="1"/>
      <c r="AB48" s="1"/>
      <c r="AC48" s="1"/>
      <c r="AD48" s="1"/>
      <c r="AE48" s="1"/>
      <c r="AF48" s="1"/>
      <c r="AG48" s="1"/>
      <c r="AH48" s="1"/>
      <c r="AI48" s="1"/>
    </row>
    <row r="49" spans="1:35" ht="14.25" customHeight="1" thickBot="1" x14ac:dyDescent="0.3">
      <c r="A49" s="96"/>
      <c r="B49" s="96"/>
      <c r="C49" s="96"/>
      <c r="D49" s="96"/>
      <c r="E49" s="112"/>
      <c r="F49" s="93"/>
      <c r="J49" s="38"/>
      <c r="L49" s="1"/>
      <c r="M49" s="1"/>
      <c r="N49" s="1"/>
      <c r="O49" s="1"/>
      <c r="P49" s="1"/>
      <c r="Q49" s="1"/>
      <c r="R49" s="1"/>
      <c r="S49" s="1"/>
      <c r="T49" s="1"/>
      <c r="U49" s="1"/>
      <c r="V49" s="1"/>
      <c r="W49" s="1"/>
      <c r="X49" s="1"/>
      <c r="Y49" s="1"/>
      <c r="Z49" s="1"/>
      <c r="AA49" s="1"/>
      <c r="AB49" s="1"/>
      <c r="AC49" s="1"/>
      <c r="AD49" s="1"/>
      <c r="AE49" s="1"/>
      <c r="AF49" s="1"/>
      <c r="AG49" s="1"/>
      <c r="AH49" s="1"/>
      <c r="AI49" s="1"/>
    </row>
    <row r="50" spans="1:35" ht="16.5" customHeight="1" x14ac:dyDescent="0.25">
      <c r="A50" s="33" t="s">
        <v>66</v>
      </c>
      <c r="B50" s="38"/>
      <c r="C50" s="51"/>
      <c r="D50" s="97" t="s">
        <v>8</v>
      </c>
      <c r="E50" s="112"/>
      <c r="F50" s="93"/>
      <c r="G50" s="286" t="s">
        <v>7</v>
      </c>
      <c r="H50" s="287"/>
      <c r="I50" s="288"/>
      <c r="J50" s="38"/>
      <c r="L50" s="1"/>
      <c r="M50" s="1"/>
      <c r="N50" s="1"/>
      <c r="O50" s="1"/>
      <c r="P50" s="1"/>
      <c r="Q50" s="1"/>
      <c r="R50" s="1"/>
      <c r="S50" s="1"/>
      <c r="T50" s="1"/>
      <c r="U50" s="1"/>
      <c r="V50" s="1"/>
      <c r="W50" s="1"/>
      <c r="X50" s="1"/>
      <c r="Y50" s="1"/>
      <c r="Z50" s="1"/>
      <c r="AA50" s="1"/>
      <c r="AB50" s="1"/>
      <c r="AC50" s="1"/>
      <c r="AD50" s="1"/>
      <c r="AE50" s="1"/>
      <c r="AF50" s="1"/>
      <c r="AG50" s="1"/>
      <c r="AH50" s="1"/>
      <c r="AI50" s="1"/>
    </row>
    <row r="51" spans="1:35" ht="9.75" customHeight="1" thickBot="1" x14ac:dyDescent="0.3">
      <c r="A51" s="33"/>
      <c r="B51" s="38"/>
      <c r="C51" s="51"/>
      <c r="D51" s="97"/>
      <c r="E51" s="38"/>
      <c r="F51" s="38"/>
      <c r="G51" s="289"/>
      <c r="H51" s="290"/>
      <c r="I51" s="291"/>
      <c r="J51" s="38"/>
      <c r="L51" s="1"/>
      <c r="M51" s="1"/>
      <c r="N51" s="1"/>
      <c r="O51" s="1"/>
      <c r="P51" s="1"/>
      <c r="Q51" s="1"/>
      <c r="R51" s="1"/>
      <c r="S51" s="1"/>
      <c r="T51" s="1"/>
      <c r="U51" s="1"/>
      <c r="V51" s="1"/>
      <c r="W51" s="1"/>
      <c r="X51" s="1"/>
      <c r="Y51" s="1"/>
      <c r="Z51" s="1"/>
      <c r="AA51" s="1"/>
      <c r="AB51" s="1"/>
      <c r="AC51" s="1"/>
      <c r="AD51" s="1"/>
      <c r="AE51" s="1"/>
      <c r="AF51" s="1"/>
      <c r="AG51" s="1"/>
      <c r="AH51" s="1"/>
      <c r="AI51" s="1"/>
    </row>
    <row r="52" spans="1:35" ht="15" customHeight="1" thickBot="1" x14ac:dyDescent="0.3">
      <c r="A52" s="51"/>
      <c r="B52" s="96"/>
      <c r="C52" s="96"/>
      <c r="D52" s="51"/>
      <c r="E52" s="95"/>
      <c r="F52" s="95"/>
      <c r="G52" s="286" t="s">
        <v>57</v>
      </c>
      <c r="H52" s="287"/>
      <c r="I52" s="288"/>
      <c r="J52" s="38"/>
      <c r="L52" s="1"/>
      <c r="M52" s="1"/>
      <c r="N52" s="1"/>
      <c r="O52" s="1"/>
      <c r="P52" s="1"/>
      <c r="Q52" s="1"/>
      <c r="R52" s="1"/>
      <c r="S52" s="1"/>
      <c r="T52" s="1"/>
      <c r="U52" s="1"/>
      <c r="V52" s="1"/>
      <c r="W52" s="1"/>
      <c r="X52" s="1"/>
      <c r="Y52" s="1"/>
      <c r="Z52" s="1"/>
      <c r="AA52" s="1"/>
      <c r="AB52" s="1"/>
      <c r="AC52" s="1"/>
      <c r="AD52" s="1"/>
      <c r="AE52" s="1"/>
      <c r="AF52" s="1"/>
      <c r="AG52" s="1"/>
      <c r="AH52" s="1"/>
      <c r="AI52" s="1"/>
    </row>
    <row r="53" spans="1:35" ht="21" customHeight="1" thickBot="1" x14ac:dyDescent="0.3">
      <c r="A53" s="98" t="s">
        <v>48</v>
      </c>
      <c r="B53" s="54"/>
      <c r="C53" s="38"/>
      <c r="D53" s="99" t="s">
        <v>8</v>
      </c>
      <c r="E53" s="95"/>
      <c r="G53" s="289"/>
      <c r="H53" s="290"/>
      <c r="I53" s="291"/>
      <c r="L53" s="1"/>
      <c r="M53" s="1"/>
      <c r="N53" s="1"/>
      <c r="O53" s="1"/>
      <c r="P53" s="1"/>
      <c r="Q53" s="1"/>
      <c r="R53" s="1"/>
      <c r="S53" s="1"/>
      <c r="T53" s="1"/>
      <c r="U53" s="1"/>
      <c r="V53" s="1"/>
      <c r="W53" s="1"/>
      <c r="X53" s="1"/>
      <c r="Y53" s="1"/>
      <c r="Z53" s="1"/>
      <c r="AA53" s="1"/>
      <c r="AB53" s="1"/>
      <c r="AC53" s="1"/>
      <c r="AD53" s="1"/>
      <c r="AE53" s="1"/>
      <c r="AF53" s="1"/>
      <c r="AG53" s="1"/>
      <c r="AH53" s="1"/>
      <c r="AI53" s="1"/>
    </row>
    <row r="54" spans="1:35" s="9" customFormat="1" ht="24" customHeight="1" thickBot="1" x14ac:dyDescent="0.25">
      <c r="A54" s="244"/>
      <c r="B54" s="244"/>
      <c r="C54" s="244"/>
      <c r="D54" s="244"/>
      <c r="E54" s="95"/>
      <c r="G54" s="292">
        <f>B44-C44</f>
        <v>136829.8855</v>
      </c>
      <c r="H54" s="293"/>
      <c r="I54" s="294"/>
      <c r="L54" s="1"/>
      <c r="M54" s="1"/>
      <c r="N54" s="1"/>
      <c r="O54" s="1"/>
      <c r="P54" s="1"/>
      <c r="Q54" s="1"/>
      <c r="R54" s="1"/>
      <c r="S54" s="1"/>
      <c r="T54" s="1"/>
      <c r="U54" s="1"/>
      <c r="V54" s="1"/>
      <c r="W54" s="1"/>
      <c r="X54" s="1"/>
      <c r="Y54" s="1"/>
      <c r="Z54" s="1"/>
      <c r="AA54" s="1"/>
      <c r="AB54" s="1"/>
      <c r="AC54" s="1"/>
      <c r="AD54" s="1"/>
      <c r="AE54" s="1"/>
      <c r="AF54" s="1"/>
      <c r="AG54" s="1"/>
      <c r="AH54" s="1"/>
      <c r="AI54" s="1"/>
    </row>
    <row r="55" spans="1:35" s="9" customFormat="1" ht="19.5" customHeight="1" thickBot="1" x14ac:dyDescent="0.3">
      <c r="A55" s="54" t="s">
        <v>65</v>
      </c>
      <c r="B55" s="54"/>
      <c r="C55" s="54"/>
      <c r="D55" s="243" t="s">
        <v>8</v>
      </c>
      <c r="E55" s="38"/>
      <c r="G55" s="295"/>
      <c r="H55" s="296"/>
      <c r="I55" s="297"/>
      <c r="K55" s="1"/>
      <c r="L55" s="1"/>
      <c r="M55" s="1"/>
      <c r="N55" s="1"/>
      <c r="O55" s="1"/>
      <c r="P55" s="1"/>
      <c r="Q55" s="1"/>
      <c r="R55" s="1"/>
      <c r="S55" s="1"/>
      <c r="T55" s="1"/>
      <c r="U55" s="1"/>
      <c r="V55" s="1"/>
      <c r="W55" s="1"/>
      <c r="X55" s="1"/>
      <c r="Y55" s="1"/>
      <c r="Z55" s="1"/>
      <c r="AA55" s="1"/>
      <c r="AB55" s="1"/>
      <c r="AC55" s="1"/>
      <c r="AD55" s="1"/>
      <c r="AE55" s="1"/>
      <c r="AF55" s="1"/>
      <c r="AG55" s="1"/>
      <c r="AH55" s="1"/>
      <c r="AI55" s="1"/>
    </row>
    <row r="56" spans="1:35" s="9" customFormat="1" ht="8.25" customHeight="1" thickBot="1" x14ac:dyDescent="0.25">
      <c r="E56" s="111"/>
      <c r="K56" s="20"/>
      <c r="L56" s="2"/>
      <c r="M56" s="2"/>
      <c r="N56" s="2"/>
      <c r="O56" s="2"/>
      <c r="P56" s="2"/>
      <c r="Q56" s="2"/>
      <c r="R56" s="2"/>
      <c r="S56" s="2"/>
      <c r="T56" s="2"/>
      <c r="U56" s="2"/>
      <c r="V56" s="2"/>
      <c r="W56" s="2"/>
      <c r="X56" s="2"/>
      <c r="Y56" s="2"/>
      <c r="Z56" s="2"/>
      <c r="AA56" s="2"/>
      <c r="AB56" s="2"/>
      <c r="AC56" s="2"/>
      <c r="AD56" s="2"/>
      <c r="AE56" s="2"/>
      <c r="AF56" s="2"/>
      <c r="AG56" s="2"/>
      <c r="AH56" s="2"/>
      <c r="AI56" s="2"/>
    </row>
    <row r="57" spans="1:35" s="9" customFormat="1" ht="23.25" customHeight="1" x14ac:dyDescent="0.2">
      <c r="A57" s="264" t="s">
        <v>16</v>
      </c>
      <c r="B57" s="265"/>
      <c r="C57" s="265"/>
      <c r="D57" s="265"/>
      <c r="E57" s="265"/>
      <c r="F57" s="265"/>
      <c r="G57" s="265"/>
      <c r="H57" s="265"/>
      <c r="I57" s="266"/>
      <c r="K57" s="21"/>
      <c r="L57" s="2"/>
      <c r="M57" s="2"/>
      <c r="N57" s="2"/>
      <c r="O57" s="2"/>
      <c r="P57" s="2"/>
      <c r="Q57" s="2"/>
      <c r="R57" s="2"/>
      <c r="S57" s="2"/>
      <c r="T57" s="2"/>
      <c r="U57" s="2"/>
      <c r="V57" s="2"/>
      <c r="W57" s="2"/>
      <c r="X57" s="2"/>
      <c r="Y57" s="2"/>
      <c r="Z57" s="2"/>
      <c r="AA57" s="2"/>
      <c r="AB57" s="2"/>
      <c r="AC57" s="2"/>
      <c r="AD57" s="2"/>
      <c r="AE57" s="2"/>
      <c r="AF57" s="2"/>
      <c r="AG57" s="2"/>
      <c r="AH57" s="2"/>
      <c r="AI57" s="2"/>
    </row>
    <row r="58" spans="1:35" s="9" customFormat="1" ht="13.35" customHeight="1" thickBot="1" x14ac:dyDescent="0.25">
      <c r="A58" s="267"/>
      <c r="B58" s="268"/>
      <c r="C58" s="268"/>
      <c r="D58" s="268"/>
      <c r="E58" s="268"/>
      <c r="F58" s="268"/>
      <c r="G58" s="268"/>
      <c r="H58" s="268"/>
      <c r="I58" s="269"/>
      <c r="K58" s="2"/>
      <c r="L58" s="2"/>
      <c r="M58" s="2"/>
      <c r="N58" s="2"/>
      <c r="O58" s="2"/>
      <c r="P58" s="2"/>
      <c r="Q58" s="2"/>
      <c r="R58" s="2"/>
      <c r="S58" s="2"/>
      <c r="T58" s="2"/>
      <c r="U58" s="2"/>
      <c r="V58" s="2"/>
      <c r="W58" s="2"/>
      <c r="X58" s="2"/>
      <c r="Y58" s="2"/>
      <c r="Z58" s="2"/>
      <c r="AA58" s="2"/>
      <c r="AB58" s="2"/>
      <c r="AC58" s="2"/>
      <c r="AD58" s="2"/>
      <c r="AE58" s="2"/>
      <c r="AF58" s="2"/>
      <c r="AG58" s="2"/>
      <c r="AH58" s="2"/>
      <c r="AI58" s="2"/>
    </row>
    <row r="59" spans="1:35" s="9" customFormat="1" ht="13.35" customHeight="1" x14ac:dyDescent="0.2">
      <c r="K59" s="2"/>
      <c r="L59" s="2"/>
      <c r="M59" s="2"/>
      <c r="N59" s="2"/>
      <c r="O59" s="2"/>
      <c r="P59" s="2"/>
      <c r="Q59" s="2"/>
      <c r="R59" s="2"/>
      <c r="S59" s="2"/>
      <c r="T59" s="2"/>
      <c r="U59" s="2"/>
      <c r="V59" s="2"/>
      <c r="W59" s="2"/>
      <c r="X59" s="2"/>
      <c r="Y59" s="2"/>
      <c r="Z59" s="2"/>
      <c r="AA59" s="2"/>
      <c r="AB59" s="2"/>
      <c r="AC59" s="2"/>
      <c r="AD59" s="2"/>
      <c r="AE59" s="2"/>
      <c r="AF59" s="2"/>
      <c r="AG59" s="2"/>
      <c r="AH59" s="2"/>
      <c r="AI59" s="2"/>
    </row>
    <row r="60" spans="1:35" s="9" customFormat="1" ht="19.5" customHeight="1" x14ac:dyDescent="0.2">
      <c r="K60" s="2"/>
      <c r="L60" s="2"/>
      <c r="M60" s="2"/>
      <c r="N60" s="2"/>
      <c r="O60" s="2"/>
      <c r="P60" s="2"/>
      <c r="Q60" s="2"/>
      <c r="R60" s="2"/>
      <c r="S60" s="2"/>
      <c r="T60" s="2"/>
      <c r="U60" s="2"/>
      <c r="V60" s="2"/>
      <c r="W60" s="2"/>
      <c r="X60" s="2"/>
      <c r="Y60" s="2"/>
      <c r="Z60" s="2"/>
      <c r="AA60" s="2"/>
      <c r="AB60" s="2"/>
      <c r="AC60" s="2"/>
      <c r="AD60" s="2"/>
      <c r="AE60" s="2"/>
      <c r="AF60" s="2"/>
      <c r="AG60" s="2"/>
      <c r="AH60" s="2"/>
      <c r="AI60" s="2"/>
    </row>
    <row r="61" spans="1:35" s="9" customFormat="1" ht="13.35" customHeight="1" x14ac:dyDescent="0.25">
      <c r="A61" s="38"/>
      <c r="B61" s="38"/>
      <c r="C61" s="38"/>
      <c r="D61" s="33"/>
      <c r="E61" s="33"/>
      <c r="F61" s="38"/>
      <c r="G61" s="33"/>
      <c r="H61" s="38"/>
      <c r="I61" s="51"/>
      <c r="J61" s="97"/>
      <c r="K61" s="2"/>
      <c r="L61" s="2"/>
      <c r="M61" s="2"/>
      <c r="N61" s="2"/>
      <c r="O61" s="2"/>
      <c r="P61" s="2"/>
      <c r="Q61" s="2"/>
      <c r="R61" s="2"/>
      <c r="S61" s="2"/>
      <c r="T61" s="2"/>
      <c r="U61" s="2"/>
      <c r="V61" s="2"/>
      <c r="W61" s="2"/>
      <c r="X61" s="2"/>
      <c r="Y61" s="2"/>
      <c r="Z61" s="2"/>
      <c r="AA61" s="2"/>
      <c r="AB61" s="2"/>
      <c r="AC61" s="2"/>
      <c r="AD61" s="2"/>
      <c r="AE61" s="2"/>
      <c r="AF61" s="2"/>
      <c r="AG61" s="2"/>
      <c r="AH61" s="2"/>
      <c r="AI61" s="2"/>
    </row>
    <row r="62" spans="1:35" s="9" customFormat="1" ht="18" customHeight="1" x14ac:dyDescent="0.25">
      <c r="J62" s="38"/>
      <c r="K62" s="2"/>
      <c r="L62" s="2"/>
      <c r="M62" s="2"/>
      <c r="N62" s="2"/>
      <c r="O62" s="2"/>
      <c r="P62" s="2"/>
      <c r="Q62" s="2"/>
      <c r="R62" s="2"/>
      <c r="S62" s="2"/>
      <c r="T62" s="2"/>
      <c r="U62" s="2"/>
      <c r="V62" s="2"/>
      <c r="W62" s="2"/>
      <c r="X62" s="2"/>
      <c r="Y62" s="2"/>
      <c r="Z62" s="2"/>
      <c r="AA62" s="2"/>
      <c r="AB62" s="2"/>
      <c r="AC62" s="2"/>
      <c r="AD62" s="2"/>
      <c r="AE62" s="2"/>
      <c r="AF62" s="2"/>
      <c r="AG62" s="2"/>
      <c r="AH62" s="2"/>
      <c r="AI62" s="2"/>
    </row>
    <row r="63" spans="1:35" s="9" customFormat="1" ht="18" customHeight="1" x14ac:dyDescent="0.2">
      <c r="J63" s="54"/>
      <c r="K63" s="2"/>
      <c r="L63" s="2"/>
      <c r="M63" s="2"/>
      <c r="N63" s="2"/>
      <c r="O63" s="2"/>
      <c r="P63" s="2"/>
      <c r="Q63" s="2"/>
      <c r="R63" s="2"/>
      <c r="S63" s="2"/>
      <c r="T63" s="2"/>
      <c r="U63" s="2"/>
      <c r="V63" s="2"/>
      <c r="W63" s="2"/>
      <c r="X63" s="2"/>
      <c r="Y63" s="2"/>
      <c r="Z63" s="2"/>
      <c r="AA63" s="2"/>
      <c r="AB63" s="2"/>
      <c r="AC63" s="2"/>
      <c r="AD63" s="2"/>
      <c r="AE63" s="2"/>
      <c r="AF63" s="2"/>
      <c r="AG63" s="2"/>
      <c r="AH63" s="2"/>
      <c r="AI63" s="2"/>
    </row>
    <row r="64" spans="1:35" s="9" customFormat="1" ht="13.35" customHeight="1" x14ac:dyDescent="0.25">
      <c r="A64" s="38"/>
      <c r="B64" s="38"/>
      <c r="C64" s="38"/>
      <c r="D64" s="33"/>
      <c r="E64" s="33"/>
      <c r="F64" s="100"/>
      <c r="G64" s="100"/>
      <c r="H64" s="51"/>
      <c r="I64" s="51"/>
      <c r="J64" s="78"/>
      <c r="K64" s="2"/>
      <c r="L64" s="2"/>
      <c r="M64" s="2"/>
      <c r="N64" s="2"/>
      <c r="O64" s="2"/>
      <c r="P64" s="2"/>
      <c r="Q64" s="2"/>
      <c r="R64" s="2"/>
      <c r="S64" s="2"/>
      <c r="T64" s="2"/>
      <c r="U64" s="2"/>
      <c r="V64" s="2"/>
      <c r="W64" s="2"/>
      <c r="X64" s="2"/>
      <c r="Y64" s="2"/>
      <c r="Z64" s="2"/>
      <c r="AA64" s="2"/>
      <c r="AB64" s="2"/>
      <c r="AC64" s="2"/>
      <c r="AD64" s="2"/>
      <c r="AE64" s="2"/>
      <c r="AF64" s="2"/>
      <c r="AG64" s="2"/>
      <c r="AH64" s="2"/>
      <c r="AI64" s="2"/>
    </row>
    <row r="65" spans="1:35" s="9" customFormat="1" ht="13.35" customHeight="1" x14ac:dyDescent="0.25">
      <c r="J65" s="45"/>
      <c r="K65" s="2"/>
      <c r="L65" s="2"/>
      <c r="M65" s="2"/>
      <c r="N65" s="2"/>
      <c r="O65" s="2"/>
      <c r="P65" s="2"/>
      <c r="Q65" s="2"/>
      <c r="R65" s="2"/>
      <c r="S65" s="2"/>
      <c r="T65" s="2"/>
      <c r="U65" s="2"/>
      <c r="V65" s="2"/>
      <c r="W65" s="2"/>
      <c r="X65" s="2"/>
      <c r="Y65" s="2"/>
      <c r="Z65" s="2"/>
      <c r="AA65" s="2"/>
      <c r="AB65" s="2"/>
      <c r="AC65" s="2"/>
      <c r="AD65" s="2"/>
      <c r="AE65" s="2"/>
      <c r="AF65" s="2"/>
      <c r="AG65" s="2"/>
      <c r="AH65" s="2"/>
      <c r="AI65" s="2"/>
    </row>
    <row r="66" spans="1:35" s="9" customFormat="1" ht="22.5" customHeight="1" x14ac:dyDescent="0.2">
      <c r="J66" s="18"/>
      <c r="K66" s="2"/>
      <c r="L66" s="2"/>
      <c r="M66" s="2"/>
      <c r="N66" s="2"/>
      <c r="O66" s="2"/>
      <c r="P66" s="2"/>
      <c r="Q66" s="2"/>
      <c r="R66" s="2"/>
      <c r="S66" s="2"/>
      <c r="T66" s="2"/>
      <c r="U66" s="2"/>
      <c r="V66" s="2"/>
      <c r="W66" s="2"/>
      <c r="X66" s="2"/>
      <c r="Y66" s="2"/>
      <c r="Z66" s="2"/>
      <c r="AA66" s="2"/>
      <c r="AB66" s="2"/>
      <c r="AC66" s="2"/>
      <c r="AD66" s="2"/>
      <c r="AE66" s="2"/>
      <c r="AF66" s="2"/>
      <c r="AG66" s="2"/>
      <c r="AH66" s="2"/>
      <c r="AI66" s="2"/>
    </row>
    <row r="67" spans="1:35" s="9" customFormat="1" ht="13.35" customHeight="1" x14ac:dyDescent="0.25">
      <c r="A67" s="2"/>
      <c r="B67" s="2"/>
      <c r="C67" s="2"/>
      <c r="D67" s="2"/>
      <c r="E67" s="2"/>
      <c r="F67" s="19"/>
      <c r="G67" s="19"/>
      <c r="H67" s="17"/>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row>
    <row r="68" spans="1:35" s="9" customFormat="1" ht="13.35" customHeight="1" x14ac:dyDescent="0.25">
      <c r="A68" s="2"/>
      <c r="B68" s="2"/>
      <c r="C68" s="2"/>
      <c r="D68" s="2"/>
      <c r="E68" s="2"/>
      <c r="F68" s="19"/>
      <c r="G68" s="19"/>
      <c r="H68" s="17"/>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row>
    <row r="69" spans="1:35" s="9" customFormat="1" ht="13.35" customHeight="1" x14ac:dyDescent="0.25">
      <c r="A69" s="2"/>
      <c r="B69" s="2"/>
      <c r="C69" s="2"/>
      <c r="D69" s="2"/>
      <c r="E69" s="2"/>
      <c r="F69" s="19"/>
      <c r="G69" s="19"/>
      <c r="H69" s="17"/>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row>
    <row r="70" spans="1:35" s="9" customFormat="1" ht="13.35" customHeight="1" x14ac:dyDescent="0.25">
      <c r="A70" s="2"/>
      <c r="B70" s="2"/>
      <c r="C70" s="2"/>
      <c r="D70" s="2"/>
      <c r="E70" s="2"/>
      <c r="F70" s="19"/>
      <c r="G70" s="19"/>
      <c r="H70" s="17"/>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row>
    <row r="71" spans="1:35" s="9" customFormat="1" ht="13.35" customHeight="1" x14ac:dyDescent="0.25">
      <c r="A71" s="2"/>
      <c r="B71" s="2"/>
      <c r="C71" s="2"/>
      <c r="D71" s="2"/>
      <c r="E71" s="2"/>
      <c r="F71" s="19"/>
      <c r="G71" s="19"/>
      <c r="H71" s="17"/>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row>
    <row r="72" spans="1:35" s="9" customFormat="1" ht="13.35" customHeight="1" x14ac:dyDescent="0.25">
      <c r="A72" s="2"/>
      <c r="B72" s="2"/>
      <c r="C72" s="2"/>
      <c r="D72" s="2"/>
      <c r="E72" s="2"/>
      <c r="F72" s="19"/>
      <c r="G72" s="19"/>
      <c r="H72" s="17"/>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row>
    <row r="73" spans="1:35" s="9" customFormat="1" ht="13.35" customHeight="1" x14ac:dyDescent="0.25">
      <c r="A73" s="2"/>
      <c r="B73" s="2"/>
      <c r="C73" s="2"/>
      <c r="D73" s="2"/>
      <c r="E73" s="2"/>
      <c r="F73" s="19"/>
      <c r="G73" s="19"/>
      <c r="H73" s="17"/>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row>
    <row r="74" spans="1:35" s="9" customFormat="1" ht="13.35" customHeight="1" x14ac:dyDescent="0.25">
      <c r="A74" s="2"/>
      <c r="B74" s="2"/>
      <c r="C74" s="2"/>
      <c r="D74" s="2"/>
      <c r="E74" s="2"/>
      <c r="F74" s="19"/>
      <c r="G74" s="19"/>
      <c r="H74" s="17"/>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row>
    <row r="75" spans="1:35" s="9" customFormat="1" ht="13.35" customHeight="1" x14ac:dyDescent="0.25">
      <c r="A75" s="2"/>
      <c r="B75" s="2"/>
      <c r="C75" s="2"/>
      <c r="D75" s="2"/>
      <c r="E75" s="2"/>
      <c r="F75" s="19"/>
      <c r="G75" s="19"/>
      <c r="H75" s="17"/>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row>
    <row r="76" spans="1:35" s="9" customFormat="1" ht="13.35" customHeight="1" x14ac:dyDescent="0.25">
      <c r="A76" s="2"/>
      <c r="B76" s="2"/>
      <c r="C76" s="2"/>
      <c r="D76" s="2"/>
      <c r="E76" s="2"/>
      <c r="F76" s="19"/>
      <c r="G76" s="19"/>
      <c r="H76" s="17"/>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row>
    <row r="77" spans="1:35" s="9" customFormat="1" ht="13.35" customHeight="1" x14ac:dyDescent="0.25">
      <c r="A77" s="2"/>
      <c r="B77" s="2"/>
      <c r="C77" s="2"/>
      <c r="D77" s="2"/>
      <c r="E77" s="2"/>
      <c r="F77" s="19"/>
      <c r="G77" s="19"/>
      <c r="H77" s="17"/>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row>
    <row r="78" spans="1:35" s="9" customFormat="1" ht="13.35" customHeight="1" x14ac:dyDescent="0.25">
      <c r="A78" s="2"/>
      <c r="B78" s="2"/>
      <c r="C78" s="2"/>
      <c r="D78" s="2"/>
      <c r="E78" s="2"/>
      <c r="F78" s="19"/>
      <c r="G78" s="19"/>
      <c r="H78" s="17"/>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row>
    <row r="79" spans="1:35" s="9" customFormat="1" ht="13.35" customHeight="1" x14ac:dyDescent="0.25">
      <c r="A79" s="2"/>
      <c r="B79" s="2"/>
      <c r="C79" s="2"/>
      <c r="D79" s="2"/>
      <c r="E79" s="2"/>
      <c r="F79" s="19"/>
      <c r="G79" s="19"/>
      <c r="H79" s="17"/>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row>
    <row r="80" spans="1:35" s="9" customFormat="1" ht="13.35" customHeight="1" x14ac:dyDescent="0.25">
      <c r="A80" s="2"/>
      <c r="B80" s="2"/>
      <c r="C80" s="2"/>
      <c r="D80" s="2"/>
      <c r="E80" s="2"/>
      <c r="F80" s="19"/>
      <c r="G80" s="19"/>
      <c r="H80" s="17"/>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row>
    <row r="81" spans="1:35" s="9" customFormat="1" ht="13.35" customHeight="1" x14ac:dyDescent="0.25">
      <c r="A81" s="2"/>
      <c r="B81" s="2"/>
      <c r="C81" s="2"/>
      <c r="D81" s="2"/>
      <c r="E81" s="2"/>
      <c r="F81" s="19"/>
      <c r="G81" s="19"/>
      <c r="H81" s="17"/>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row>
    <row r="82" spans="1:35" s="9" customFormat="1" ht="13.35" customHeight="1" x14ac:dyDescent="0.25">
      <c r="A82" s="2"/>
      <c r="B82" s="2"/>
      <c r="C82" s="2"/>
      <c r="D82" s="2"/>
      <c r="E82" s="2"/>
      <c r="F82" s="19"/>
      <c r="G82" s="19"/>
      <c r="H82" s="17"/>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row>
    <row r="83" spans="1:35" s="9" customFormat="1" ht="13.35" customHeight="1" x14ac:dyDescent="0.25">
      <c r="A83" s="2"/>
      <c r="B83" s="2"/>
      <c r="C83" s="2"/>
      <c r="D83" s="2"/>
      <c r="E83" s="2"/>
      <c r="F83" s="19"/>
      <c r="G83" s="19"/>
      <c r="H83" s="17"/>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row>
    <row r="84" spans="1:35" s="9" customFormat="1" ht="13.35" customHeight="1" x14ac:dyDescent="0.25">
      <c r="A84" s="2"/>
      <c r="B84" s="2"/>
      <c r="C84" s="2"/>
      <c r="D84" s="2"/>
      <c r="E84" s="2"/>
      <c r="F84" s="19"/>
      <c r="G84" s="19"/>
      <c r="H84" s="17"/>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row>
    <row r="85" spans="1:35" s="9" customFormat="1" ht="13.35" customHeight="1" x14ac:dyDescent="0.25">
      <c r="A85" s="2"/>
      <c r="B85" s="2"/>
      <c r="C85" s="2"/>
      <c r="D85" s="2"/>
      <c r="E85" s="2"/>
      <c r="F85" s="19"/>
      <c r="G85" s="19"/>
      <c r="H85" s="17"/>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row>
    <row r="86" spans="1:35" s="9" customFormat="1" ht="13.35" customHeight="1" x14ac:dyDescent="0.25">
      <c r="A86" s="2"/>
      <c r="B86" s="2"/>
      <c r="C86" s="2"/>
      <c r="D86" s="2"/>
      <c r="E86" s="2"/>
      <c r="F86" s="19"/>
      <c r="G86" s="19"/>
      <c r="H86" s="17"/>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row>
    <row r="87" spans="1:35" s="9" customFormat="1" ht="13.35" customHeight="1" x14ac:dyDescent="0.25">
      <c r="A87" s="2"/>
      <c r="B87" s="2"/>
      <c r="C87" s="2"/>
      <c r="D87" s="2"/>
      <c r="E87" s="2"/>
      <c r="F87" s="19"/>
      <c r="G87" s="19"/>
      <c r="H87" s="17"/>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row>
    <row r="88" spans="1:35" s="9" customFormat="1" ht="13.35" customHeight="1" x14ac:dyDescent="0.25">
      <c r="A88" s="2"/>
      <c r="B88" s="2"/>
      <c r="C88" s="2"/>
      <c r="D88" s="2"/>
      <c r="E88" s="2"/>
      <c r="F88" s="19"/>
      <c r="G88" s="19"/>
      <c r="H88" s="17"/>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row>
    <row r="89" spans="1:35" s="9" customFormat="1" ht="13.35" customHeight="1" x14ac:dyDescent="0.25">
      <c r="A89" s="2"/>
      <c r="B89" s="2"/>
      <c r="C89" s="2"/>
      <c r="D89" s="2"/>
      <c r="E89" s="2"/>
      <c r="F89" s="19"/>
      <c r="G89" s="19"/>
      <c r="H89" s="17"/>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row>
    <row r="90" spans="1:35" s="9" customFormat="1" ht="13.35" customHeight="1" x14ac:dyDescent="0.25">
      <c r="A90" s="2"/>
      <c r="B90" s="2"/>
      <c r="C90" s="2"/>
      <c r="D90" s="2"/>
      <c r="E90" s="2"/>
      <c r="F90" s="19"/>
      <c r="G90" s="19"/>
      <c r="H90" s="17"/>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row>
    <row r="91" spans="1:35" s="9" customFormat="1" ht="13.35" customHeight="1" x14ac:dyDescent="0.25">
      <c r="A91" s="2"/>
      <c r="B91" s="2"/>
      <c r="C91" s="2"/>
      <c r="D91" s="2"/>
      <c r="E91" s="2"/>
      <c r="F91" s="19"/>
      <c r="G91" s="19"/>
      <c r="H91" s="17"/>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row>
    <row r="92" spans="1:35" s="9" customFormat="1" ht="13.35" customHeight="1" x14ac:dyDescent="0.25">
      <c r="A92" s="2"/>
      <c r="B92" s="2"/>
      <c r="C92" s="2"/>
      <c r="D92" s="2"/>
      <c r="E92" s="2"/>
      <c r="F92" s="19"/>
      <c r="G92" s="19"/>
      <c r="H92" s="17"/>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row>
    <row r="93" spans="1:35" s="9" customFormat="1" ht="13.35" customHeight="1" x14ac:dyDescent="0.25">
      <c r="A93" s="2"/>
      <c r="B93" s="2"/>
      <c r="C93" s="2"/>
      <c r="D93" s="2"/>
      <c r="E93" s="2"/>
      <c r="F93" s="19"/>
      <c r="G93" s="19"/>
      <c r="H93" s="17"/>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row>
    <row r="94" spans="1:35" s="9" customFormat="1" ht="13.35" customHeight="1" x14ac:dyDescent="0.25">
      <c r="A94" s="2"/>
      <c r="B94" s="2"/>
      <c r="C94" s="2"/>
      <c r="D94" s="2"/>
      <c r="E94" s="2"/>
      <c r="F94" s="19"/>
      <c r="G94" s="19"/>
      <c r="H94" s="17"/>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row>
    <row r="95" spans="1:35" s="9" customFormat="1" ht="13.35" customHeight="1" x14ac:dyDescent="0.25">
      <c r="A95" s="2"/>
      <c r="B95" s="2"/>
      <c r="C95" s="2"/>
      <c r="D95" s="2"/>
      <c r="E95" s="2"/>
      <c r="F95" s="19"/>
      <c r="G95" s="19"/>
      <c r="H95" s="17"/>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row>
    <row r="96" spans="1:35" s="9" customFormat="1" ht="13.35" customHeight="1" x14ac:dyDescent="0.25">
      <c r="A96" s="2"/>
      <c r="B96" s="2"/>
      <c r="C96" s="2"/>
      <c r="D96" s="2"/>
      <c r="E96" s="2"/>
      <c r="F96" s="19"/>
      <c r="G96" s="19"/>
      <c r="H96" s="17"/>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row>
    <row r="97" spans="1:35" s="9" customFormat="1" ht="13.35" customHeight="1" x14ac:dyDescent="0.25">
      <c r="A97" s="2"/>
      <c r="B97" s="2"/>
      <c r="C97" s="2"/>
      <c r="D97" s="2"/>
      <c r="E97" s="2"/>
      <c r="F97" s="19"/>
      <c r="G97" s="19"/>
      <c r="H97" s="17"/>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row>
    <row r="98" spans="1:35" s="9" customFormat="1" ht="13.35" customHeight="1" x14ac:dyDescent="0.25">
      <c r="A98" s="2"/>
      <c r="B98" s="2"/>
      <c r="C98" s="2"/>
      <c r="D98" s="2"/>
      <c r="E98" s="2"/>
      <c r="F98" s="19"/>
      <c r="G98" s="19"/>
      <c r="H98" s="17"/>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row>
    <row r="99" spans="1:35" s="9" customFormat="1" ht="13.35" customHeight="1" x14ac:dyDescent="0.25">
      <c r="A99" s="2"/>
      <c r="B99" s="2"/>
      <c r="C99" s="2"/>
      <c r="D99" s="2"/>
      <c r="E99" s="2"/>
      <c r="F99" s="19"/>
      <c r="G99" s="19"/>
      <c r="H99" s="17"/>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row>
    <row r="100" spans="1:35" s="9" customFormat="1" ht="13.35" customHeight="1" x14ac:dyDescent="0.25">
      <c r="A100" s="2"/>
      <c r="B100" s="2"/>
      <c r="C100" s="2"/>
      <c r="D100" s="2"/>
      <c r="E100" s="2"/>
      <c r="F100" s="19"/>
      <c r="G100" s="19"/>
      <c r="H100" s="17"/>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row>
    <row r="101" spans="1:35" s="9" customFormat="1" ht="13.35" customHeight="1" x14ac:dyDescent="0.25">
      <c r="A101" s="2"/>
      <c r="B101" s="2"/>
      <c r="C101" s="2"/>
      <c r="D101" s="2"/>
      <c r="E101" s="2"/>
      <c r="F101" s="19"/>
      <c r="G101" s="19"/>
      <c r="H101" s="17"/>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row>
    <row r="102" spans="1:35" s="9" customFormat="1" ht="13.35" customHeight="1" x14ac:dyDescent="0.25">
      <c r="A102" s="2"/>
      <c r="B102" s="2"/>
      <c r="C102" s="2"/>
      <c r="D102" s="2"/>
      <c r="E102" s="2"/>
      <c r="F102" s="19"/>
      <c r="G102" s="19"/>
      <c r="H102" s="17"/>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row>
    <row r="103" spans="1:35" s="9" customFormat="1" ht="13.35" customHeight="1" x14ac:dyDescent="0.25">
      <c r="A103" s="2"/>
      <c r="B103" s="2"/>
      <c r="C103" s="2"/>
      <c r="D103" s="2"/>
      <c r="E103" s="2"/>
      <c r="F103" s="19"/>
      <c r="G103" s="19"/>
      <c r="H103" s="17"/>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row>
    <row r="104" spans="1:35" s="9" customFormat="1" ht="13.35" customHeight="1" x14ac:dyDescent="0.25">
      <c r="A104" s="2"/>
      <c r="B104" s="2"/>
      <c r="C104" s="2"/>
      <c r="D104" s="2"/>
      <c r="E104" s="2"/>
      <c r="F104" s="19"/>
      <c r="G104" s="19"/>
      <c r="H104" s="17"/>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row>
    <row r="105" spans="1:35" s="9" customFormat="1" ht="13.35" customHeight="1" x14ac:dyDescent="0.25">
      <c r="A105" s="2"/>
      <c r="B105" s="2"/>
      <c r="C105" s="2"/>
      <c r="D105" s="2"/>
      <c r="E105" s="2"/>
      <c r="F105" s="19"/>
      <c r="G105" s="19"/>
      <c r="H105" s="17"/>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row>
    <row r="106" spans="1:35" s="9" customFormat="1" ht="13.35" customHeight="1" x14ac:dyDescent="0.25">
      <c r="A106" s="2"/>
      <c r="B106" s="2"/>
      <c r="C106" s="2"/>
      <c r="D106" s="2"/>
      <c r="E106" s="2"/>
      <c r="F106" s="19"/>
      <c r="G106" s="19"/>
      <c r="H106" s="17"/>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row>
    <row r="107" spans="1:35" s="9" customFormat="1" ht="13.35" customHeight="1" x14ac:dyDescent="0.25">
      <c r="A107" s="2"/>
      <c r="B107" s="2"/>
      <c r="C107" s="2"/>
      <c r="D107" s="2"/>
      <c r="E107" s="2"/>
      <c r="F107" s="19"/>
      <c r="G107" s="19"/>
      <c r="H107" s="17"/>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row>
    <row r="108" spans="1:35" s="9" customFormat="1" ht="13.35" customHeight="1" x14ac:dyDescent="0.25">
      <c r="A108" s="2"/>
      <c r="B108" s="2"/>
      <c r="C108" s="2"/>
      <c r="D108" s="2"/>
      <c r="E108" s="2"/>
      <c r="F108" s="19"/>
      <c r="G108" s="19"/>
      <c r="H108" s="17"/>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row>
    <row r="109" spans="1:35" s="9" customFormat="1" ht="13.35" customHeight="1" x14ac:dyDescent="0.25">
      <c r="A109" s="2"/>
      <c r="B109" s="2"/>
      <c r="C109" s="2"/>
      <c r="D109" s="2"/>
      <c r="E109" s="2"/>
      <c r="F109" s="19"/>
      <c r="G109" s="19"/>
      <c r="H109" s="17"/>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row>
    <row r="110" spans="1:35" s="9" customFormat="1" ht="13.35" customHeight="1" x14ac:dyDescent="0.25">
      <c r="A110" s="2"/>
      <c r="B110" s="2"/>
      <c r="C110" s="2"/>
      <c r="D110" s="2"/>
      <c r="E110" s="2"/>
      <c r="F110" s="19"/>
      <c r="G110" s="8"/>
      <c r="H110" s="8"/>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row>
    <row r="111" spans="1:35" s="9" customFormat="1" ht="13.35" customHeight="1" x14ac:dyDescent="0.25">
      <c r="A111" s="2"/>
      <c r="B111" s="2"/>
      <c r="C111" s="2"/>
      <c r="D111" s="2"/>
      <c r="E111" s="2"/>
      <c r="F111" s="19"/>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row>
    <row r="112" spans="1:35" s="9" customFormat="1" ht="13.35" customHeight="1" x14ac:dyDescent="0.25">
      <c r="A112" s="2"/>
      <c r="B112" s="2"/>
      <c r="C112" s="2"/>
      <c r="D112" s="2"/>
      <c r="E112" s="2"/>
      <c r="F112" s="19"/>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row>
    <row r="113" spans="1:35" s="9" customFormat="1" ht="13.35" customHeight="1" x14ac:dyDescent="0.25">
      <c r="A113" s="2"/>
      <c r="B113" s="2"/>
      <c r="C113" s="2"/>
      <c r="D113" s="2"/>
      <c r="E113" s="2"/>
      <c r="F113" s="19"/>
      <c r="G113" s="1"/>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row>
    <row r="114" spans="1:35" s="9" customFormat="1" ht="13.35" customHeight="1" x14ac:dyDescent="0.25">
      <c r="A114" s="2"/>
      <c r="B114" s="2"/>
      <c r="C114" s="2"/>
      <c r="D114" s="2"/>
      <c r="E114" s="2"/>
      <c r="F114" s="19"/>
      <c r="G114" s="1"/>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row>
    <row r="115" spans="1:35" s="9" customFormat="1" ht="13.35" customHeight="1" x14ac:dyDescent="0.25">
      <c r="A115" s="2"/>
      <c r="B115" s="2"/>
      <c r="C115" s="2"/>
      <c r="D115" s="2"/>
      <c r="E115" s="2"/>
      <c r="F115" s="19"/>
      <c r="G115" s="1"/>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row>
    <row r="116" spans="1:35" s="9" customFormat="1" ht="13.35" customHeight="1" x14ac:dyDescent="0.25">
      <c r="A116" s="2"/>
      <c r="B116" s="2"/>
      <c r="C116" s="2"/>
      <c r="D116" s="2"/>
      <c r="E116" s="2"/>
      <c r="F116" s="19"/>
      <c r="G116" s="1"/>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row>
    <row r="117" spans="1:35" s="9" customFormat="1" ht="13.35" customHeight="1" x14ac:dyDescent="0.25">
      <c r="A117" s="2"/>
      <c r="B117" s="2"/>
      <c r="C117" s="2"/>
      <c r="D117" s="2"/>
      <c r="E117" s="2"/>
      <c r="F117" s="19"/>
      <c r="G117" s="1"/>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row>
    <row r="118" spans="1:35" s="9" customFormat="1" ht="13.35" customHeight="1" x14ac:dyDescent="0.25">
      <c r="A118" s="2"/>
      <c r="B118" s="2"/>
      <c r="C118" s="2"/>
      <c r="D118" s="2"/>
      <c r="E118" s="2"/>
      <c r="F118" s="19"/>
      <c r="G118" s="1"/>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row>
    <row r="119" spans="1:35" s="9" customFormat="1" ht="13.35" customHeight="1" x14ac:dyDescent="0.25">
      <c r="A119" s="2"/>
      <c r="B119" s="2"/>
      <c r="C119" s="2"/>
      <c r="D119" s="2"/>
      <c r="E119" s="2"/>
      <c r="F119" s="19"/>
      <c r="G119" s="1"/>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row>
    <row r="120" spans="1:35" s="9" customFormat="1" ht="13.35" customHeight="1" x14ac:dyDescent="0.25">
      <c r="A120" s="2"/>
      <c r="B120" s="2"/>
      <c r="C120" s="2"/>
      <c r="D120" s="2"/>
      <c r="E120" s="2"/>
      <c r="F120" s="19"/>
      <c r="G120" s="1"/>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row>
    <row r="121" spans="1:35" s="9" customFormat="1" ht="13.35" customHeight="1" x14ac:dyDescent="0.25">
      <c r="A121" s="2"/>
      <c r="B121" s="2"/>
      <c r="C121" s="2"/>
      <c r="D121" s="2"/>
      <c r="E121" s="2"/>
      <c r="F121" s="19"/>
      <c r="G121" s="2"/>
      <c r="H121" s="2"/>
      <c r="I121" s="16"/>
      <c r="J121" s="16"/>
      <c r="K121" s="2"/>
      <c r="L121" s="2"/>
      <c r="M121" s="2"/>
      <c r="N121" s="2"/>
      <c r="O121" s="2"/>
      <c r="P121" s="2"/>
      <c r="Q121" s="2"/>
      <c r="R121" s="2"/>
      <c r="S121" s="2"/>
      <c r="T121" s="2"/>
      <c r="U121" s="2"/>
      <c r="V121" s="2"/>
      <c r="W121" s="2"/>
      <c r="X121" s="2"/>
      <c r="Y121" s="2"/>
      <c r="Z121" s="2"/>
      <c r="AA121" s="2"/>
      <c r="AB121" s="2"/>
      <c r="AC121" s="2"/>
      <c r="AD121" s="2"/>
      <c r="AE121" s="2"/>
      <c r="AF121" s="2"/>
    </row>
    <row r="122" spans="1:35" s="9" customFormat="1" ht="13.35" customHeight="1" x14ac:dyDescent="0.25">
      <c r="A122" s="2"/>
      <c r="B122" s="2"/>
      <c r="C122" s="2"/>
      <c r="D122" s="2"/>
      <c r="E122" s="2"/>
      <c r="F122" s="19"/>
      <c r="G122" s="2"/>
      <c r="H122" s="2"/>
      <c r="I122" s="16"/>
      <c r="J122" s="16"/>
      <c r="K122" s="2"/>
      <c r="L122" s="2"/>
      <c r="M122" s="2"/>
      <c r="N122" s="2"/>
      <c r="O122" s="2"/>
      <c r="P122" s="2"/>
      <c r="Q122" s="2"/>
      <c r="R122" s="2"/>
      <c r="S122" s="2"/>
      <c r="T122" s="2"/>
      <c r="U122" s="2"/>
      <c r="V122" s="2"/>
      <c r="W122" s="2"/>
      <c r="X122" s="2"/>
      <c r="Y122" s="2"/>
      <c r="Z122" s="2"/>
      <c r="AA122" s="2"/>
      <c r="AB122" s="2"/>
      <c r="AC122" s="2"/>
      <c r="AD122" s="2"/>
      <c r="AE122" s="2"/>
      <c r="AF122" s="2"/>
    </row>
    <row r="123" spans="1:35" s="9" customFormat="1" ht="13.35" customHeight="1" x14ac:dyDescent="0.25">
      <c r="A123" s="2"/>
      <c r="B123" s="2"/>
      <c r="C123" s="2"/>
      <c r="D123" s="2"/>
      <c r="E123" s="2"/>
      <c r="F123" s="19"/>
      <c r="G123" s="2"/>
      <c r="H123" s="2"/>
      <c r="I123" s="16"/>
      <c r="J123" s="16"/>
      <c r="K123" s="2"/>
      <c r="L123" s="2"/>
      <c r="M123" s="2"/>
      <c r="N123" s="2"/>
      <c r="O123" s="2"/>
      <c r="P123" s="2"/>
      <c r="Q123" s="2"/>
      <c r="R123" s="2"/>
      <c r="S123" s="2"/>
      <c r="T123" s="2"/>
      <c r="U123" s="2"/>
      <c r="V123" s="2"/>
      <c r="W123" s="2"/>
      <c r="X123" s="2"/>
      <c r="Y123" s="2"/>
      <c r="Z123" s="2"/>
      <c r="AA123" s="2"/>
      <c r="AB123" s="2"/>
      <c r="AC123" s="2"/>
      <c r="AD123" s="2"/>
      <c r="AE123" s="2"/>
      <c r="AF123" s="2"/>
    </row>
    <row r="124" spans="1:35" s="9" customFormat="1" ht="13.35" customHeight="1" x14ac:dyDescent="0.25">
      <c r="A124" s="2"/>
      <c r="B124" s="2"/>
      <c r="C124" s="2"/>
      <c r="D124" s="2"/>
      <c r="E124" s="2"/>
      <c r="F124" s="19"/>
      <c r="G124" s="19"/>
      <c r="H124" s="17"/>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row>
    <row r="125" spans="1:35" s="9" customFormat="1" ht="13.35" customHeight="1" x14ac:dyDescent="0.25">
      <c r="A125" s="2"/>
      <c r="B125" s="2"/>
      <c r="C125" s="2"/>
      <c r="D125" s="2"/>
      <c r="E125" s="2"/>
      <c r="F125" s="19"/>
      <c r="G125" s="19"/>
      <c r="H125" s="17"/>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row>
    <row r="126" spans="1:35" s="9" customFormat="1" ht="13.35" customHeight="1" x14ac:dyDescent="0.25">
      <c r="A126" s="2"/>
      <c r="B126" s="2"/>
      <c r="C126" s="2"/>
      <c r="D126" s="2"/>
      <c r="E126" s="2"/>
      <c r="F126" s="19"/>
      <c r="G126" s="19"/>
      <c r="H126" s="17"/>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row>
    <row r="127" spans="1:35" s="9" customFormat="1" ht="13.35" customHeight="1" x14ac:dyDescent="0.25">
      <c r="A127" s="2"/>
      <c r="B127" s="2"/>
      <c r="C127" s="2"/>
      <c r="D127" s="2"/>
      <c r="E127" s="2"/>
      <c r="F127" s="19"/>
      <c r="G127" s="19"/>
      <c r="H127" s="17"/>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row>
    <row r="128" spans="1:35" s="9" customFormat="1" ht="13.35" customHeight="1" x14ac:dyDescent="0.25">
      <c r="A128" s="2"/>
      <c r="B128" s="2"/>
      <c r="C128" s="2"/>
      <c r="D128" s="2"/>
      <c r="E128" s="2"/>
      <c r="F128" s="19"/>
      <c r="G128" s="19"/>
      <c r="H128" s="17"/>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row>
    <row r="129" spans="1:35" s="9" customFormat="1" ht="13.35" customHeight="1" x14ac:dyDescent="0.25">
      <c r="A129" s="2"/>
      <c r="B129" s="2"/>
      <c r="C129" s="2"/>
      <c r="D129" s="2"/>
      <c r="E129" s="2"/>
      <c r="F129" s="19"/>
      <c r="G129" s="19"/>
      <c r="H129" s="17"/>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row>
    <row r="130" spans="1:35" s="9" customFormat="1" ht="13.35" customHeight="1" x14ac:dyDescent="0.25">
      <c r="A130" s="2"/>
      <c r="B130" s="2"/>
      <c r="C130" s="2"/>
      <c r="D130" s="2"/>
      <c r="E130" s="2"/>
      <c r="F130" s="19"/>
      <c r="G130" s="19"/>
      <c r="H130" s="17"/>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row>
    <row r="131" spans="1:35" s="9" customFormat="1" ht="13.35" customHeight="1" x14ac:dyDescent="0.25">
      <c r="A131" s="2"/>
      <c r="B131" s="2"/>
      <c r="C131" s="2"/>
      <c r="D131" s="2"/>
      <c r="E131" s="2"/>
      <c r="F131" s="19"/>
      <c r="G131" s="19"/>
      <c r="H131" s="17"/>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row>
    <row r="132" spans="1:35" s="9" customFormat="1" ht="13.35" customHeight="1" x14ac:dyDescent="0.25">
      <c r="A132" s="2"/>
      <c r="B132" s="2"/>
      <c r="C132" s="2"/>
      <c r="D132" s="2"/>
      <c r="E132" s="2"/>
      <c r="F132" s="19"/>
      <c r="G132" s="19"/>
      <c r="H132" s="17"/>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row>
    <row r="133" spans="1:35" s="9" customFormat="1" ht="13.35" customHeight="1" x14ac:dyDescent="0.25">
      <c r="A133" s="2"/>
      <c r="B133" s="2"/>
      <c r="C133" s="2"/>
      <c r="D133" s="2"/>
      <c r="E133" s="2"/>
      <c r="F133" s="19"/>
      <c r="G133" s="19"/>
      <c r="H133" s="17"/>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row>
    <row r="134" spans="1:35" s="9" customFormat="1" ht="13.35" customHeight="1" x14ac:dyDescent="0.25">
      <c r="A134" s="2"/>
      <c r="B134" s="2"/>
      <c r="C134" s="2"/>
      <c r="D134" s="2"/>
      <c r="E134" s="2"/>
      <c r="F134" s="19"/>
      <c r="G134" s="19"/>
      <c r="H134" s="17"/>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row>
    <row r="135" spans="1:35" s="9" customFormat="1" ht="13.35" customHeight="1" x14ac:dyDescent="0.25">
      <c r="A135" s="2"/>
      <c r="B135" s="2"/>
      <c r="C135" s="2"/>
      <c r="D135" s="2"/>
      <c r="E135" s="2"/>
      <c r="F135" s="19"/>
      <c r="G135" s="19"/>
      <c r="H135" s="17"/>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row>
    <row r="136" spans="1:35" s="9" customFormat="1" ht="13.35" customHeight="1" x14ac:dyDescent="0.25">
      <c r="A136" s="2"/>
      <c r="B136" s="2"/>
      <c r="C136" s="2"/>
      <c r="D136" s="2"/>
      <c r="E136" s="2"/>
      <c r="F136" s="19"/>
      <c r="G136" s="19"/>
      <c r="H136" s="17"/>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row>
    <row r="137" spans="1:35" s="9" customFormat="1" ht="13.35" customHeight="1" x14ac:dyDescent="0.25">
      <c r="A137" s="2"/>
      <c r="B137" s="2"/>
      <c r="C137" s="2"/>
      <c r="D137" s="2"/>
      <c r="E137" s="2"/>
      <c r="F137" s="19"/>
      <c r="G137" s="19"/>
      <c r="H137" s="17"/>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row>
    <row r="138" spans="1:35" s="9" customFormat="1" ht="13.35" customHeight="1" x14ac:dyDescent="0.25">
      <c r="A138" s="2"/>
      <c r="B138" s="2"/>
      <c r="C138" s="2"/>
      <c r="D138" s="2"/>
      <c r="E138" s="2"/>
      <c r="F138" s="19"/>
      <c r="G138" s="19"/>
      <c r="H138" s="17"/>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row>
    <row r="139" spans="1:35" s="9" customFormat="1" ht="13.35" customHeight="1" x14ac:dyDescent="0.25">
      <c r="A139" s="2"/>
      <c r="B139" s="2"/>
      <c r="C139" s="2"/>
      <c r="D139" s="2"/>
      <c r="E139" s="2"/>
      <c r="F139" s="19"/>
      <c r="G139" s="19"/>
      <c r="H139" s="17"/>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row>
    <row r="140" spans="1:35" s="9" customFormat="1" ht="13.35" customHeight="1" x14ac:dyDescent="0.25">
      <c r="A140" s="2"/>
      <c r="B140" s="2"/>
      <c r="C140" s="2"/>
      <c r="D140" s="2"/>
      <c r="E140" s="2"/>
      <c r="F140" s="19"/>
      <c r="G140" s="19"/>
      <c r="H140" s="17"/>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row>
    <row r="141" spans="1:35" s="9" customFormat="1" ht="13.35" customHeight="1" x14ac:dyDescent="0.25">
      <c r="A141" s="2"/>
      <c r="B141" s="2"/>
      <c r="C141" s="2"/>
      <c r="D141" s="2"/>
      <c r="E141" s="2"/>
      <c r="F141" s="19"/>
      <c r="G141" s="19"/>
      <c r="H141" s="17"/>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row>
    <row r="142" spans="1:35" s="9" customFormat="1" ht="13.35" customHeight="1" x14ac:dyDescent="0.25">
      <c r="A142" s="2"/>
      <c r="B142" s="2"/>
      <c r="C142" s="2"/>
      <c r="D142" s="2"/>
      <c r="E142" s="2"/>
      <c r="F142" s="19"/>
      <c r="G142" s="19"/>
      <c r="H142" s="17"/>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row>
    <row r="143" spans="1:35" s="9" customFormat="1" ht="13.35" customHeight="1" x14ac:dyDescent="0.25">
      <c r="A143" s="2"/>
      <c r="B143" s="2"/>
      <c r="C143" s="2"/>
      <c r="D143" s="2"/>
      <c r="E143" s="2"/>
      <c r="F143" s="19"/>
      <c r="G143" s="19"/>
      <c r="H143" s="17"/>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row>
    <row r="144" spans="1:35" s="9" customFormat="1" ht="13.35" customHeight="1" x14ac:dyDescent="0.25">
      <c r="A144" s="2"/>
      <c r="B144" s="2"/>
      <c r="C144" s="2"/>
      <c r="D144" s="2"/>
      <c r="E144" s="2"/>
      <c r="F144" s="19"/>
      <c r="G144" s="19"/>
      <c r="H144" s="17"/>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row>
    <row r="145" spans="1:35" s="9" customFormat="1" ht="13.35" customHeight="1" x14ac:dyDescent="0.25">
      <c r="A145" s="2"/>
      <c r="B145" s="2"/>
      <c r="C145" s="2"/>
      <c r="D145" s="2"/>
      <c r="E145" s="2"/>
      <c r="F145" s="19"/>
      <c r="G145" s="19"/>
      <c r="H145" s="17"/>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row>
    <row r="146" spans="1:35" s="9" customFormat="1" ht="13.35" customHeight="1" x14ac:dyDescent="0.25">
      <c r="A146" s="2"/>
      <c r="B146" s="2"/>
      <c r="C146" s="2"/>
      <c r="D146" s="2"/>
      <c r="E146" s="2"/>
      <c r="F146" s="19"/>
      <c r="G146" s="19"/>
      <c r="H146" s="17"/>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row>
    <row r="147" spans="1:35" s="9" customFormat="1" ht="13.35" customHeight="1" x14ac:dyDescent="0.25">
      <c r="A147" s="2"/>
      <c r="B147" s="2"/>
      <c r="C147" s="2"/>
      <c r="D147" s="2"/>
      <c r="E147" s="2"/>
      <c r="F147" s="19"/>
      <c r="G147" s="19"/>
      <c r="H147" s="17"/>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row>
    <row r="148" spans="1:35" s="9" customFormat="1" ht="13.35" customHeight="1" x14ac:dyDescent="0.25">
      <c r="A148" s="2"/>
      <c r="B148" s="2"/>
      <c r="C148" s="2"/>
      <c r="D148" s="2"/>
      <c r="E148" s="2"/>
      <c r="F148" s="19"/>
      <c r="G148" s="19"/>
      <c r="H148" s="17"/>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row>
    <row r="149" spans="1:35" s="9" customFormat="1" ht="13.35" customHeight="1" x14ac:dyDescent="0.25">
      <c r="A149" s="2"/>
      <c r="B149" s="2"/>
      <c r="C149" s="2"/>
      <c r="D149" s="2"/>
      <c r="E149" s="2"/>
      <c r="F149" s="19"/>
      <c r="G149" s="19"/>
      <c r="H149" s="17"/>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row>
    <row r="150" spans="1:35" s="9" customFormat="1" ht="13.35" customHeight="1" x14ac:dyDescent="0.25">
      <c r="A150" s="2"/>
      <c r="B150" s="2"/>
      <c r="C150" s="2"/>
      <c r="D150" s="2"/>
      <c r="E150" s="2"/>
      <c r="F150" s="19"/>
      <c r="G150" s="19"/>
      <c r="H150" s="17"/>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row>
    <row r="151" spans="1:35" s="9" customFormat="1" ht="13.35" customHeight="1" x14ac:dyDescent="0.25">
      <c r="A151" s="2"/>
      <c r="B151" s="2"/>
      <c r="C151" s="2"/>
      <c r="D151" s="2"/>
      <c r="E151" s="2"/>
      <c r="F151" s="19"/>
      <c r="G151" s="19"/>
      <c r="H151" s="17"/>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row>
    <row r="152" spans="1:35" s="9" customFormat="1" ht="13.35" customHeight="1" x14ac:dyDescent="0.25">
      <c r="A152" s="2"/>
      <c r="B152" s="2"/>
      <c r="C152" s="2"/>
      <c r="D152" s="2"/>
      <c r="E152" s="2"/>
      <c r="F152" s="19"/>
      <c r="G152" s="19"/>
      <c r="H152" s="17"/>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row>
    <row r="153" spans="1:35" s="9" customFormat="1" ht="13.35" customHeight="1" x14ac:dyDescent="0.25">
      <c r="A153" s="2"/>
      <c r="B153" s="2"/>
      <c r="C153" s="2"/>
      <c r="D153" s="2"/>
      <c r="E153" s="2"/>
      <c r="F153" s="19"/>
      <c r="G153" s="19"/>
      <c r="H153" s="17"/>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row>
    <row r="154" spans="1:35" s="9" customFormat="1" ht="13.35" customHeight="1" x14ac:dyDescent="0.25">
      <c r="A154" s="2"/>
      <c r="B154" s="2"/>
      <c r="C154" s="2"/>
      <c r="D154" s="2"/>
      <c r="E154" s="2"/>
      <c r="F154" s="19"/>
      <c r="G154" s="19"/>
      <c r="H154" s="17"/>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row>
    <row r="155" spans="1:35" s="9" customFormat="1" ht="13.35" customHeight="1" x14ac:dyDescent="0.25">
      <c r="A155" s="2"/>
      <c r="B155" s="2"/>
      <c r="C155" s="2"/>
      <c r="D155" s="2"/>
      <c r="E155" s="2"/>
      <c r="F155" s="19"/>
      <c r="G155" s="19"/>
      <c r="H155" s="17"/>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row>
    <row r="156" spans="1:35" s="9" customFormat="1" ht="13.35" customHeight="1" x14ac:dyDescent="0.25">
      <c r="A156" s="2"/>
      <c r="B156" s="2"/>
      <c r="C156" s="2"/>
      <c r="D156" s="2"/>
      <c r="E156" s="2"/>
      <c r="F156" s="19"/>
      <c r="G156" s="19"/>
      <c r="H156" s="17"/>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row>
    <row r="157" spans="1:35" s="9" customFormat="1" ht="13.35" customHeight="1" x14ac:dyDescent="0.25">
      <c r="A157" s="2"/>
      <c r="B157" s="2"/>
      <c r="C157" s="2"/>
      <c r="D157" s="2"/>
      <c r="E157" s="2"/>
      <c r="F157" s="19"/>
      <c r="G157" s="19"/>
      <c r="H157" s="17"/>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row>
    <row r="158" spans="1:35" s="9" customFormat="1" ht="13.35" customHeight="1" x14ac:dyDescent="0.25">
      <c r="A158" s="2"/>
      <c r="B158" s="2"/>
      <c r="C158" s="2"/>
      <c r="D158" s="2"/>
      <c r="E158" s="2"/>
      <c r="F158" s="19"/>
      <c r="G158" s="19"/>
      <c r="H158" s="17"/>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row>
    <row r="159" spans="1:35" s="9" customFormat="1" ht="13.35" customHeight="1" x14ac:dyDescent="0.25">
      <c r="A159" s="2"/>
      <c r="B159" s="2"/>
      <c r="C159" s="2"/>
      <c r="D159" s="2"/>
      <c r="E159" s="2"/>
      <c r="F159" s="19"/>
      <c r="G159" s="19"/>
      <c r="H159" s="17"/>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row>
    <row r="160" spans="1:35" s="9" customFormat="1" ht="13.35" customHeight="1" x14ac:dyDescent="0.25">
      <c r="A160" s="2"/>
      <c r="B160" s="2"/>
      <c r="C160" s="2"/>
      <c r="D160" s="2"/>
      <c r="E160" s="2"/>
      <c r="F160" s="19"/>
      <c r="G160" s="19"/>
      <c r="H160" s="17"/>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row>
    <row r="161" spans="1:35" s="9" customFormat="1" ht="13.35" customHeight="1" x14ac:dyDescent="0.25">
      <c r="A161" s="2"/>
      <c r="B161" s="2"/>
      <c r="C161" s="2"/>
      <c r="D161" s="2"/>
      <c r="E161" s="2"/>
      <c r="F161" s="19"/>
      <c r="G161" s="19"/>
      <c r="H161" s="17"/>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row>
    <row r="162" spans="1:35" s="9" customFormat="1" ht="13.35" customHeight="1" x14ac:dyDescent="0.25">
      <c r="A162" s="2"/>
      <c r="B162" s="2"/>
      <c r="C162" s="2"/>
      <c r="D162" s="2"/>
      <c r="E162" s="2"/>
      <c r="F162" s="19"/>
      <c r="G162" s="19"/>
      <c r="H162" s="17"/>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row>
    <row r="163" spans="1:35" s="9" customFormat="1" ht="13.35" customHeight="1" x14ac:dyDescent="0.25">
      <c r="A163" s="2"/>
      <c r="B163" s="2"/>
      <c r="C163" s="2"/>
      <c r="D163" s="2"/>
      <c r="E163" s="2"/>
      <c r="F163" s="19"/>
      <c r="G163" s="19"/>
      <c r="H163" s="17"/>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row>
    <row r="164" spans="1:35" s="9" customFormat="1" ht="13.35" customHeight="1" x14ac:dyDescent="0.25">
      <c r="A164" s="2"/>
      <c r="B164" s="2"/>
      <c r="C164" s="2"/>
      <c r="D164" s="2"/>
      <c r="E164" s="2"/>
      <c r="F164" s="19"/>
      <c r="G164" s="19"/>
      <c r="H164" s="17"/>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row>
    <row r="165" spans="1:35" s="9" customFormat="1" ht="13.35" customHeight="1" x14ac:dyDescent="0.25">
      <c r="A165" s="2"/>
      <c r="B165" s="2"/>
      <c r="C165" s="2"/>
      <c r="D165" s="2"/>
      <c r="E165" s="2"/>
      <c r="F165" s="19"/>
      <c r="G165" s="19"/>
      <c r="H165" s="17"/>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row>
    <row r="166" spans="1:35" s="9" customFormat="1" ht="13.35" customHeight="1" x14ac:dyDescent="0.25">
      <c r="A166" s="2"/>
      <c r="B166" s="2"/>
      <c r="C166" s="2"/>
      <c r="D166" s="2"/>
      <c r="E166" s="2"/>
      <c r="F166" s="19"/>
      <c r="G166" s="19"/>
      <c r="H166" s="17"/>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row>
    <row r="167" spans="1:35" s="9" customFormat="1" ht="13.35" customHeight="1" x14ac:dyDescent="0.25">
      <c r="A167" s="2"/>
      <c r="B167" s="2"/>
      <c r="C167" s="2"/>
      <c r="D167" s="2"/>
      <c r="E167" s="2"/>
      <c r="F167" s="19"/>
      <c r="G167" s="19"/>
      <c r="H167" s="17"/>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row>
    <row r="168" spans="1:35" s="9" customFormat="1" ht="13.35" customHeight="1" x14ac:dyDescent="0.25">
      <c r="A168" s="2"/>
      <c r="B168" s="2"/>
      <c r="C168" s="2"/>
      <c r="D168" s="2"/>
      <c r="E168" s="2"/>
      <c r="F168" s="19"/>
      <c r="G168" s="19"/>
      <c r="H168" s="17"/>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row>
    <row r="169" spans="1:35" s="9" customFormat="1" ht="13.35" customHeight="1" x14ac:dyDescent="0.25">
      <c r="A169" s="2"/>
      <c r="B169" s="2"/>
      <c r="C169" s="2"/>
      <c r="D169" s="2"/>
      <c r="E169" s="2"/>
      <c r="F169" s="19"/>
      <c r="G169" s="19"/>
      <c r="H169" s="17"/>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row>
    <row r="170" spans="1:35" s="9" customFormat="1" ht="13.35" customHeight="1" x14ac:dyDescent="0.25">
      <c r="A170" s="2"/>
      <c r="B170" s="2"/>
      <c r="C170" s="2"/>
      <c r="D170" s="2"/>
      <c r="E170" s="2"/>
      <c r="F170" s="19"/>
      <c r="G170" s="19"/>
      <c r="H170" s="17"/>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row>
    <row r="171" spans="1:35" s="9" customFormat="1" ht="13.35" customHeight="1" x14ac:dyDescent="0.25">
      <c r="A171" s="2"/>
      <c r="B171" s="2"/>
      <c r="C171" s="2"/>
      <c r="D171" s="2"/>
      <c r="E171" s="2"/>
      <c r="F171" s="19"/>
      <c r="G171" s="19"/>
      <c r="H171" s="17"/>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row>
    <row r="172" spans="1:35" s="9" customFormat="1" ht="13.35" customHeight="1" x14ac:dyDescent="0.25">
      <c r="A172" s="2"/>
      <c r="B172" s="2"/>
      <c r="C172" s="2"/>
      <c r="D172" s="2"/>
      <c r="E172" s="2"/>
      <c r="F172" s="19"/>
      <c r="G172" s="19"/>
      <c r="H172" s="17"/>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row>
    <row r="173" spans="1:35" s="9" customFormat="1" ht="13.35" customHeight="1" x14ac:dyDescent="0.25">
      <c r="A173" s="2"/>
      <c r="B173" s="2"/>
      <c r="C173" s="2"/>
      <c r="D173" s="2"/>
      <c r="E173" s="2"/>
      <c r="F173" s="19"/>
      <c r="G173" s="19"/>
      <c r="H173" s="17"/>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row>
    <row r="174" spans="1:35" s="9" customFormat="1" ht="13.35" customHeight="1" x14ac:dyDescent="0.25">
      <c r="A174" s="2"/>
      <c r="B174" s="2"/>
      <c r="C174" s="2"/>
      <c r="D174" s="2"/>
      <c r="E174" s="2"/>
      <c r="F174" s="19"/>
      <c r="G174" s="19"/>
      <c r="H174" s="17"/>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row>
    <row r="175" spans="1:35" s="9" customFormat="1" ht="13.35" customHeight="1" x14ac:dyDescent="0.25">
      <c r="A175" s="2"/>
      <c r="B175" s="2"/>
      <c r="C175" s="2"/>
      <c r="D175" s="2"/>
      <c r="E175" s="2"/>
      <c r="F175" s="19"/>
      <c r="G175" s="19"/>
      <c r="H175" s="17"/>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row>
    <row r="176" spans="1:35" s="9" customFormat="1" ht="13.35" customHeight="1" x14ac:dyDescent="0.25">
      <c r="A176" s="2"/>
      <c r="B176" s="2"/>
      <c r="C176" s="2"/>
      <c r="D176" s="2"/>
      <c r="E176" s="2"/>
      <c r="F176" s="19"/>
      <c r="G176" s="19"/>
      <c r="H176" s="17"/>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row>
    <row r="177" spans="1:35" s="9" customFormat="1" ht="13.35" customHeight="1" x14ac:dyDescent="0.25">
      <c r="A177" s="2"/>
      <c r="B177" s="2"/>
      <c r="C177" s="2"/>
      <c r="D177" s="2"/>
      <c r="E177" s="2"/>
      <c r="F177" s="19"/>
      <c r="G177" s="19"/>
      <c r="H177" s="17"/>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row>
    <row r="178" spans="1:35" s="9" customFormat="1" ht="13.35" customHeight="1" x14ac:dyDescent="0.25">
      <c r="A178" s="2"/>
      <c r="B178" s="2"/>
      <c r="C178" s="2"/>
      <c r="D178" s="2"/>
      <c r="E178" s="2"/>
      <c r="F178" s="19"/>
      <c r="G178" s="19"/>
      <c r="H178" s="17"/>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row>
    <row r="179" spans="1:35" s="9" customFormat="1" ht="13.35" customHeight="1" x14ac:dyDescent="0.25">
      <c r="A179" s="2"/>
      <c r="B179" s="2"/>
      <c r="C179" s="2"/>
      <c r="D179" s="2"/>
      <c r="E179" s="2"/>
      <c r="F179" s="19"/>
      <c r="G179" s="19"/>
      <c r="H179" s="17"/>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row>
    <row r="180" spans="1:35" s="9" customFormat="1" ht="13.35" customHeight="1" x14ac:dyDescent="0.25">
      <c r="A180" s="2"/>
      <c r="B180" s="2"/>
      <c r="C180" s="2"/>
      <c r="D180" s="2"/>
      <c r="E180" s="2"/>
      <c r="F180" s="19"/>
      <c r="G180" s="19"/>
      <c r="H180" s="17"/>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row>
    <row r="181" spans="1:35" s="9" customFormat="1" ht="13.35" customHeight="1" x14ac:dyDescent="0.25">
      <c r="A181" s="2"/>
      <c r="B181" s="2"/>
      <c r="C181" s="2"/>
      <c r="D181" s="2"/>
      <c r="E181" s="2"/>
      <c r="F181" s="19"/>
      <c r="G181" s="19"/>
      <c r="H181" s="17"/>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row>
    <row r="182" spans="1:35" s="9" customFormat="1" ht="13.35" customHeight="1" x14ac:dyDescent="0.25">
      <c r="A182" s="2"/>
      <c r="B182" s="2"/>
      <c r="C182" s="2"/>
      <c r="D182" s="2"/>
      <c r="E182" s="2"/>
      <c r="F182" s="19"/>
      <c r="G182" s="19"/>
      <c r="H182" s="17"/>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row>
    <row r="183" spans="1:35" s="9" customFormat="1" ht="13.35" customHeight="1" x14ac:dyDescent="0.25">
      <c r="A183" s="2"/>
      <c r="B183" s="2"/>
      <c r="C183" s="2"/>
      <c r="D183" s="2"/>
      <c r="E183" s="2"/>
      <c r="F183" s="19"/>
      <c r="G183" s="19"/>
      <c r="H183" s="17"/>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row>
    <row r="184" spans="1:35" s="9" customFormat="1" ht="13.35" customHeight="1" x14ac:dyDescent="0.25">
      <c r="A184" s="2"/>
      <c r="B184" s="2"/>
      <c r="C184" s="2"/>
      <c r="D184" s="2"/>
      <c r="E184" s="2"/>
      <c r="F184" s="19"/>
      <c r="G184" s="19"/>
      <c r="H184" s="17"/>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row>
    <row r="185" spans="1:35" s="9" customFormat="1" ht="13.35" customHeight="1" x14ac:dyDescent="0.25">
      <c r="A185" s="2"/>
      <c r="B185" s="2"/>
      <c r="C185" s="2"/>
      <c r="D185" s="2"/>
      <c r="E185" s="2"/>
      <c r="F185" s="19"/>
      <c r="G185" s="19"/>
      <c r="H185" s="17"/>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row>
    <row r="186" spans="1:35" s="9" customFormat="1" ht="13.35" customHeight="1" x14ac:dyDescent="0.25">
      <c r="A186" s="2"/>
      <c r="B186" s="2"/>
      <c r="C186" s="2"/>
      <c r="D186" s="2"/>
      <c r="E186" s="2"/>
      <c r="F186" s="19"/>
      <c r="G186" s="19"/>
      <c r="H186" s="17"/>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row>
    <row r="187" spans="1:35" s="9" customFormat="1" ht="13.35" customHeight="1" x14ac:dyDescent="0.25">
      <c r="A187" s="2"/>
      <c r="B187" s="2"/>
      <c r="C187" s="2"/>
      <c r="D187" s="2"/>
      <c r="E187" s="2"/>
      <c r="F187" s="19"/>
      <c r="G187" s="19"/>
      <c r="H187" s="17"/>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row>
    <row r="188" spans="1:35" s="9" customFormat="1" ht="13.35" customHeight="1" x14ac:dyDescent="0.25">
      <c r="A188" s="2"/>
      <c r="B188" s="2"/>
      <c r="C188" s="2"/>
      <c r="D188" s="2"/>
      <c r="E188" s="2"/>
      <c r="F188" s="19"/>
      <c r="G188" s="19"/>
      <c r="H188" s="17"/>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row>
    <row r="189" spans="1:35" s="9" customFormat="1" ht="13.35" customHeight="1" x14ac:dyDescent="0.25">
      <c r="A189" s="2"/>
      <c r="B189" s="2"/>
      <c r="C189" s="2"/>
      <c r="D189" s="2"/>
      <c r="E189" s="2"/>
      <c r="F189" s="19"/>
      <c r="G189" s="19"/>
      <c r="H189" s="17"/>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row>
    <row r="190" spans="1:35" s="9" customFormat="1" ht="13.35" customHeight="1" x14ac:dyDescent="0.25">
      <c r="A190" s="2"/>
      <c r="B190" s="2"/>
      <c r="C190" s="2"/>
      <c r="D190" s="2"/>
      <c r="E190" s="2"/>
      <c r="F190" s="19"/>
      <c r="G190" s="19"/>
      <c r="H190" s="17"/>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row>
    <row r="191" spans="1:35" s="9" customFormat="1" ht="13.35" customHeight="1" x14ac:dyDescent="0.25">
      <c r="A191" s="2"/>
      <c r="B191" s="2"/>
      <c r="C191" s="2"/>
      <c r="D191" s="2"/>
      <c r="E191" s="2"/>
      <c r="F191" s="19"/>
      <c r="G191" s="19"/>
      <c r="H191" s="17"/>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row>
    <row r="192" spans="1:35" s="9" customFormat="1" ht="13.35" customHeight="1" x14ac:dyDescent="0.25">
      <c r="A192" s="2"/>
      <c r="B192" s="2"/>
      <c r="C192" s="2"/>
      <c r="D192" s="2"/>
      <c r="E192" s="2"/>
      <c r="F192" s="19"/>
      <c r="G192" s="19"/>
      <c r="H192" s="17"/>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row>
    <row r="193" spans="1:35" s="9" customFormat="1" ht="13.35" customHeight="1" x14ac:dyDescent="0.25">
      <c r="A193" s="2"/>
      <c r="B193" s="2"/>
      <c r="C193" s="2"/>
      <c r="D193" s="2"/>
      <c r="E193" s="2"/>
      <c r="F193" s="19"/>
      <c r="G193" s="19"/>
      <c r="H193" s="17"/>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row>
    <row r="194" spans="1:35" s="9" customFormat="1" ht="13.35" customHeight="1" x14ac:dyDescent="0.25">
      <c r="A194" s="2"/>
      <c r="B194" s="2"/>
      <c r="C194" s="2"/>
      <c r="D194" s="2"/>
      <c r="E194" s="2"/>
      <c r="F194" s="19"/>
      <c r="G194" s="19"/>
      <c r="H194" s="17"/>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row>
    <row r="195" spans="1:35" s="9" customFormat="1" ht="13.35" customHeight="1" x14ac:dyDescent="0.25">
      <c r="A195" s="2"/>
      <c r="B195" s="2"/>
      <c r="C195" s="2"/>
      <c r="D195" s="2"/>
      <c r="E195" s="2"/>
      <c r="F195" s="19"/>
      <c r="G195" s="19"/>
      <c r="H195" s="17"/>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row>
    <row r="196" spans="1:35" s="9" customFormat="1" ht="13.35" customHeight="1" x14ac:dyDescent="0.25">
      <c r="A196" s="2"/>
      <c r="B196" s="2"/>
      <c r="C196" s="2"/>
      <c r="D196" s="2"/>
      <c r="E196" s="2"/>
      <c r="F196" s="19"/>
      <c r="G196" s="19"/>
      <c r="H196" s="17"/>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row>
    <row r="197" spans="1:35" s="9" customFormat="1" ht="13.35" customHeight="1" x14ac:dyDescent="0.25">
      <c r="A197" s="2"/>
      <c r="B197" s="2"/>
      <c r="C197" s="2"/>
      <c r="D197" s="2"/>
      <c r="E197" s="2"/>
      <c r="F197" s="19"/>
      <c r="G197" s="19"/>
      <c r="H197" s="17"/>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row>
    <row r="198" spans="1:35" s="9" customFormat="1" ht="13.35" customHeight="1" x14ac:dyDescent="0.25">
      <c r="A198" s="2"/>
      <c r="B198" s="2"/>
      <c r="C198" s="2"/>
      <c r="D198" s="2"/>
      <c r="E198" s="2"/>
      <c r="F198" s="19"/>
      <c r="G198" s="19"/>
      <c r="H198" s="17"/>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row>
    <row r="199" spans="1:35" s="9" customFormat="1" ht="13.35" customHeight="1" x14ac:dyDescent="0.25">
      <c r="A199" s="2"/>
      <c r="B199" s="2"/>
      <c r="C199" s="2"/>
      <c r="D199" s="2"/>
      <c r="E199" s="2"/>
      <c r="F199" s="19"/>
      <c r="G199" s="19"/>
      <c r="H199" s="17"/>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row>
    <row r="200" spans="1:35" s="9" customFormat="1" ht="13.35" customHeight="1" x14ac:dyDescent="0.25">
      <c r="A200" s="2"/>
      <c r="B200" s="2"/>
      <c r="C200" s="2"/>
      <c r="D200" s="2"/>
      <c r="E200" s="2"/>
      <c r="F200" s="19"/>
      <c r="G200" s="19"/>
      <c r="H200" s="17"/>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row>
    <row r="201" spans="1:35" s="9" customFormat="1" ht="13.35" customHeight="1" x14ac:dyDescent="0.25">
      <c r="A201" s="2"/>
      <c r="B201" s="2"/>
      <c r="C201" s="2"/>
      <c r="D201" s="2"/>
      <c r="E201" s="2"/>
      <c r="F201" s="19"/>
      <c r="G201" s="19"/>
      <c r="H201" s="17"/>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row>
    <row r="202" spans="1:35" s="9" customFormat="1" ht="13.35" customHeight="1" x14ac:dyDescent="0.25">
      <c r="A202" s="2"/>
      <c r="B202" s="2"/>
      <c r="C202" s="2"/>
      <c r="D202" s="2"/>
      <c r="E202" s="2"/>
      <c r="F202" s="19"/>
      <c r="G202" s="19"/>
      <c r="H202" s="17"/>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row>
    <row r="203" spans="1:35" s="9" customFormat="1" ht="13.35" customHeight="1" x14ac:dyDescent="0.25">
      <c r="A203" s="2"/>
      <c r="B203" s="2"/>
      <c r="C203" s="2"/>
      <c r="D203" s="2"/>
      <c r="E203" s="2"/>
      <c r="F203" s="19"/>
      <c r="G203" s="19"/>
      <c r="H203" s="17"/>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row>
    <row r="204" spans="1:35" s="9" customFormat="1" ht="13.35" customHeight="1" x14ac:dyDescent="0.25">
      <c r="A204" s="2"/>
      <c r="B204" s="2"/>
      <c r="C204" s="2"/>
      <c r="D204" s="2"/>
      <c r="E204" s="2"/>
      <c r="F204" s="19"/>
      <c r="G204" s="19"/>
      <c r="H204" s="17"/>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row>
    <row r="205" spans="1:35" s="9" customFormat="1" ht="13.35" customHeight="1" x14ac:dyDescent="0.25">
      <c r="A205" s="2"/>
      <c r="B205" s="2"/>
      <c r="C205" s="2"/>
      <c r="D205" s="2"/>
      <c r="E205" s="2"/>
      <c r="F205" s="19"/>
      <c r="G205" s="19"/>
      <c r="H205" s="17"/>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row>
    <row r="206" spans="1:35" s="9" customFormat="1" ht="13.35" customHeight="1" x14ac:dyDescent="0.25">
      <c r="A206" s="2"/>
      <c r="B206" s="2"/>
      <c r="C206" s="2"/>
      <c r="D206" s="2"/>
      <c r="E206" s="2"/>
      <c r="F206" s="19"/>
      <c r="G206" s="19"/>
      <c r="H206" s="17"/>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row>
    <row r="207" spans="1:35" s="9" customFormat="1" ht="13.35" customHeight="1" x14ac:dyDescent="0.25">
      <c r="A207" s="2"/>
      <c r="B207" s="2"/>
      <c r="C207" s="2"/>
      <c r="D207" s="2"/>
      <c r="E207" s="2"/>
      <c r="F207" s="19"/>
      <c r="G207" s="19"/>
      <c r="H207" s="17"/>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row>
    <row r="208" spans="1:35" s="9" customFormat="1" ht="13.35" customHeight="1" x14ac:dyDescent="0.25">
      <c r="A208" s="2"/>
      <c r="B208" s="2"/>
      <c r="C208" s="2"/>
      <c r="D208" s="2"/>
      <c r="E208" s="2"/>
      <c r="F208" s="19"/>
      <c r="G208" s="19"/>
      <c r="H208" s="17"/>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row>
    <row r="209" spans="1:35" s="9" customFormat="1" ht="13.35" customHeight="1" x14ac:dyDescent="0.25">
      <c r="A209" s="2"/>
      <c r="B209" s="2"/>
      <c r="C209" s="2"/>
      <c r="D209" s="2"/>
      <c r="E209" s="2"/>
      <c r="F209" s="19"/>
      <c r="G209" s="19"/>
      <c r="H209" s="17"/>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row>
    <row r="210" spans="1:35" s="9" customFormat="1" ht="13.35" customHeight="1" x14ac:dyDescent="0.25">
      <c r="A210" s="2"/>
      <c r="B210" s="2"/>
      <c r="C210" s="2"/>
      <c r="D210" s="2"/>
      <c r="E210" s="2"/>
      <c r="F210" s="19"/>
      <c r="G210" s="19"/>
      <c r="H210" s="17"/>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row>
    <row r="211" spans="1:35" s="9" customFormat="1" ht="13.35" customHeight="1" x14ac:dyDescent="0.25">
      <c r="A211" s="2"/>
      <c r="B211" s="2"/>
      <c r="C211" s="2"/>
      <c r="D211" s="2"/>
      <c r="E211" s="2"/>
      <c r="F211" s="19"/>
      <c r="G211" s="19"/>
      <c r="H211" s="17"/>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row>
    <row r="212" spans="1:35" s="9" customFormat="1" ht="13.35" customHeight="1" x14ac:dyDescent="0.25">
      <c r="A212" s="2"/>
      <c r="B212" s="2"/>
      <c r="C212" s="2"/>
      <c r="D212" s="2"/>
      <c r="E212" s="2"/>
      <c r="F212" s="19"/>
      <c r="G212" s="19"/>
      <c r="H212" s="17"/>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row>
    <row r="213" spans="1:35" s="9" customFormat="1" ht="13.35" customHeight="1" x14ac:dyDescent="0.25">
      <c r="A213" s="2"/>
      <c r="B213" s="2"/>
      <c r="C213" s="2"/>
      <c r="D213" s="2"/>
      <c r="E213" s="2"/>
      <c r="F213" s="19"/>
      <c r="G213" s="19"/>
      <c r="H213" s="17"/>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row>
    <row r="214" spans="1:35" s="9" customFormat="1" ht="13.35" customHeight="1" x14ac:dyDescent="0.25">
      <c r="A214" s="2"/>
      <c r="B214" s="2"/>
      <c r="C214" s="2"/>
      <c r="D214" s="2"/>
      <c r="E214" s="2"/>
      <c r="F214" s="19"/>
      <c r="G214" s="19"/>
      <c r="H214" s="17"/>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row>
    <row r="215" spans="1:35" s="9" customFormat="1" ht="13.35" customHeight="1" x14ac:dyDescent="0.25">
      <c r="A215" s="2"/>
      <c r="B215" s="2"/>
      <c r="C215" s="2"/>
      <c r="D215" s="2"/>
      <c r="E215" s="2"/>
      <c r="F215" s="19"/>
      <c r="G215" s="19"/>
      <c r="H215" s="17"/>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row>
    <row r="216" spans="1:35" s="9" customFormat="1" ht="13.35" customHeight="1" x14ac:dyDescent="0.25">
      <c r="A216" s="2"/>
      <c r="B216" s="2"/>
      <c r="C216" s="2"/>
      <c r="D216" s="2"/>
      <c r="E216" s="2"/>
      <c r="F216" s="19"/>
      <c r="G216" s="19"/>
      <c r="H216" s="17"/>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row>
    <row r="217" spans="1:35" s="9" customFormat="1" ht="13.35" customHeight="1" x14ac:dyDescent="0.25">
      <c r="A217" s="2"/>
      <c r="B217" s="2"/>
      <c r="C217" s="2"/>
      <c r="D217" s="2"/>
      <c r="E217" s="2"/>
      <c r="F217" s="19"/>
      <c r="G217" s="19"/>
      <c r="H217" s="17"/>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row>
    <row r="218" spans="1:35" s="9" customFormat="1" ht="13.35" customHeight="1" x14ac:dyDescent="0.25">
      <c r="A218" s="2"/>
      <c r="B218" s="2"/>
      <c r="C218" s="2"/>
      <c r="D218" s="2"/>
      <c r="E218" s="2"/>
      <c r="F218" s="19"/>
      <c r="G218" s="19"/>
      <c r="H218" s="17"/>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row>
    <row r="219" spans="1:35" s="9" customFormat="1" ht="13.35" customHeight="1" x14ac:dyDescent="0.25">
      <c r="A219" s="2"/>
      <c r="B219" s="2"/>
      <c r="C219" s="2"/>
      <c r="D219" s="2"/>
      <c r="E219" s="2"/>
      <c r="F219" s="19"/>
      <c r="G219" s="19"/>
      <c r="H219" s="17"/>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row>
    <row r="220" spans="1:35" s="9" customFormat="1" ht="13.35" customHeight="1" x14ac:dyDescent="0.25">
      <c r="A220" s="2"/>
      <c r="B220" s="2"/>
      <c r="C220" s="2"/>
      <c r="D220" s="2"/>
      <c r="E220" s="2"/>
      <c r="F220" s="19"/>
      <c r="G220" s="19"/>
      <c r="H220" s="17"/>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row>
    <row r="221" spans="1:35" s="9" customFormat="1" ht="13.35" customHeight="1" x14ac:dyDescent="0.25">
      <c r="A221" s="2"/>
      <c r="B221" s="2"/>
      <c r="C221" s="2"/>
      <c r="D221" s="2"/>
      <c r="E221" s="2"/>
      <c r="F221" s="19"/>
      <c r="G221" s="19"/>
      <c r="H221" s="17"/>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row>
    <row r="222" spans="1:35" s="9" customFormat="1" ht="13.35" customHeight="1" x14ac:dyDescent="0.25">
      <c r="A222" s="2"/>
      <c r="B222" s="2"/>
      <c r="C222" s="2"/>
      <c r="D222" s="2"/>
      <c r="E222" s="2"/>
      <c r="F222" s="19"/>
      <c r="G222" s="19"/>
      <c r="H222" s="17"/>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row>
    <row r="223" spans="1:35" s="9" customFormat="1" ht="13.35" customHeight="1" x14ac:dyDescent="0.25">
      <c r="A223" s="2"/>
      <c r="B223" s="2"/>
      <c r="C223" s="2"/>
      <c r="D223" s="2"/>
      <c r="E223" s="2"/>
      <c r="F223" s="19"/>
      <c r="G223" s="19"/>
      <c r="H223" s="17"/>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row>
    <row r="224" spans="1:35" s="9" customFormat="1" ht="13.35" customHeight="1" x14ac:dyDescent="0.25">
      <c r="A224" s="2"/>
      <c r="B224" s="2"/>
      <c r="C224" s="2"/>
      <c r="D224" s="2"/>
      <c r="E224" s="2"/>
      <c r="F224" s="19"/>
      <c r="G224" s="19"/>
      <c r="H224" s="17"/>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row>
    <row r="225" spans="1:35" s="9" customFormat="1" ht="13.35" customHeight="1" x14ac:dyDescent="0.25">
      <c r="A225" s="2"/>
      <c r="B225" s="2"/>
      <c r="C225" s="2"/>
      <c r="D225" s="2"/>
      <c r="E225" s="2"/>
      <c r="F225" s="19"/>
      <c r="G225" s="19"/>
      <c r="H225" s="17"/>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row>
    <row r="226" spans="1:35" s="9" customFormat="1" ht="13.35" customHeight="1" x14ac:dyDescent="0.25">
      <c r="A226" s="2"/>
      <c r="B226" s="2"/>
      <c r="C226" s="2"/>
      <c r="D226" s="2"/>
      <c r="E226" s="2"/>
      <c r="F226" s="19"/>
      <c r="G226" s="19"/>
      <c r="H226" s="17"/>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row>
    <row r="227" spans="1:35" s="9" customFormat="1" ht="13.35" customHeight="1" x14ac:dyDescent="0.25">
      <c r="A227" s="2"/>
      <c r="B227" s="2"/>
      <c r="C227" s="2"/>
      <c r="D227" s="2"/>
      <c r="E227" s="2"/>
      <c r="F227" s="19"/>
      <c r="G227" s="19"/>
      <c r="H227" s="17"/>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row>
    <row r="228" spans="1:35" s="9" customFormat="1" ht="13.35" customHeight="1" x14ac:dyDescent="0.25">
      <c r="A228" s="2"/>
      <c r="B228" s="2"/>
      <c r="C228" s="2"/>
      <c r="D228" s="2"/>
      <c r="E228" s="2"/>
      <c r="F228" s="19"/>
      <c r="G228" s="19"/>
      <c r="H228" s="17"/>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row>
    <row r="229" spans="1:35" s="9" customFormat="1" ht="13.35" customHeight="1" x14ac:dyDescent="0.25">
      <c r="A229" s="2"/>
      <c r="B229" s="2"/>
      <c r="C229" s="2"/>
      <c r="D229" s="2"/>
      <c r="E229" s="2"/>
      <c r="F229" s="19"/>
      <c r="G229" s="19"/>
      <c r="H229" s="17"/>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row>
    <row r="230" spans="1:35" s="9" customFormat="1" ht="13.35" customHeight="1" x14ac:dyDescent="0.25">
      <c r="A230" s="2"/>
      <c r="B230" s="2"/>
      <c r="C230" s="2"/>
      <c r="D230" s="2"/>
      <c r="E230" s="2"/>
      <c r="F230" s="19"/>
      <c r="G230" s="19"/>
      <c r="H230" s="17"/>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row>
    <row r="231" spans="1:35" s="9" customFormat="1" ht="13.35" customHeight="1" x14ac:dyDescent="0.25">
      <c r="A231" s="2"/>
      <c r="B231" s="2"/>
      <c r="C231" s="2"/>
      <c r="D231" s="2"/>
      <c r="E231" s="2"/>
      <c r="F231" s="19"/>
      <c r="G231" s="19"/>
      <c r="H231" s="17"/>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row>
    <row r="232" spans="1:35" s="9" customFormat="1" ht="13.35" customHeight="1" x14ac:dyDescent="0.25">
      <c r="A232" s="2"/>
      <c r="B232" s="2"/>
      <c r="C232" s="2"/>
      <c r="D232" s="2"/>
      <c r="E232" s="2"/>
      <c r="F232" s="19"/>
      <c r="G232" s="19"/>
      <c r="H232" s="17"/>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row>
    <row r="233" spans="1:35" s="9" customFormat="1" ht="13.35" customHeight="1" x14ac:dyDescent="0.25">
      <c r="A233" s="2"/>
      <c r="B233" s="2"/>
      <c r="C233" s="2"/>
      <c r="D233" s="2"/>
      <c r="E233" s="2"/>
      <c r="F233" s="19"/>
      <c r="G233" s="19"/>
      <c r="H233" s="17"/>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row>
    <row r="234" spans="1:35" s="9" customFormat="1" ht="13.35" customHeight="1" x14ac:dyDescent="0.25">
      <c r="A234" s="2"/>
      <c r="B234" s="2"/>
      <c r="C234" s="2"/>
      <c r="D234" s="2"/>
      <c r="E234" s="2"/>
      <c r="F234" s="19"/>
      <c r="G234" s="19"/>
      <c r="H234" s="17"/>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row>
    <row r="235" spans="1:35" s="9" customFormat="1" ht="13.35" customHeight="1" x14ac:dyDescent="0.25">
      <c r="A235" s="2"/>
      <c r="B235" s="2"/>
      <c r="C235" s="2"/>
      <c r="D235" s="2"/>
      <c r="E235" s="2"/>
      <c r="F235" s="19"/>
      <c r="G235" s="19"/>
      <c r="H235" s="17"/>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row>
    <row r="236" spans="1:35" s="9" customFormat="1" ht="13.35" customHeight="1" x14ac:dyDescent="0.25">
      <c r="A236" s="2"/>
      <c r="B236" s="2"/>
      <c r="C236" s="2"/>
      <c r="D236" s="2"/>
      <c r="E236" s="2"/>
      <c r="F236" s="19"/>
      <c r="G236" s="19"/>
      <c r="H236" s="17"/>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row>
    <row r="237" spans="1:35" s="9" customFormat="1" ht="13.35" customHeight="1" x14ac:dyDescent="0.25">
      <c r="A237" s="2"/>
      <c r="B237" s="2"/>
      <c r="C237" s="2"/>
      <c r="D237" s="2"/>
      <c r="E237" s="2"/>
      <c r="F237" s="19"/>
      <c r="G237" s="19"/>
      <c r="H237" s="17"/>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row>
    <row r="238" spans="1:35" s="9" customFormat="1" ht="13.35" customHeight="1" x14ac:dyDescent="0.25">
      <c r="A238" s="2"/>
      <c r="B238" s="2"/>
      <c r="C238" s="2"/>
      <c r="D238" s="2"/>
      <c r="E238" s="2"/>
      <c r="F238" s="19"/>
      <c r="G238" s="19"/>
      <c r="H238" s="17"/>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row>
    <row r="239" spans="1:35" s="9" customFormat="1" ht="13.35" customHeight="1" x14ac:dyDescent="0.25">
      <c r="A239" s="2"/>
      <c r="B239" s="2"/>
      <c r="C239" s="2"/>
      <c r="D239" s="2"/>
      <c r="E239" s="2"/>
      <c r="F239" s="19"/>
      <c r="G239" s="19"/>
      <c r="H239" s="17"/>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row>
    <row r="240" spans="1:35" s="9" customFormat="1" ht="13.35" customHeight="1" x14ac:dyDescent="0.25">
      <c r="A240" s="2"/>
      <c r="B240" s="2"/>
      <c r="C240" s="2"/>
      <c r="D240" s="2"/>
      <c r="E240" s="2"/>
      <c r="F240" s="19"/>
      <c r="G240" s="19"/>
      <c r="H240" s="17"/>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row>
    <row r="241" spans="1:35" s="9" customFormat="1" ht="13.35" customHeight="1" x14ac:dyDescent="0.25">
      <c r="A241" s="2"/>
      <c r="B241" s="2"/>
      <c r="C241" s="2"/>
      <c r="D241" s="2"/>
      <c r="E241" s="2"/>
      <c r="F241" s="19"/>
      <c r="G241" s="19"/>
      <c r="H241" s="17"/>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row>
    <row r="242" spans="1:35" s="9" customFormat="1" ht="13.35" customHeight="1" x14ac:dyDescent="0.25">
      <c r="A242" s="2"/>
      <c r="B242" s="2"/>
      <c r="C242" s="2"/>
      <c r="D242" s="2"/>
      <c r="E242" s="2"/>
      <c r="F242" s="19"/>
      <c r="G242" s="19"/>
      <c r="H242" s="17"/>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row>
    <row r="243" spans="1:35" s="9" customFormat="1" ht="13.35" customHeight="1" x14ac:dyDescent="0.25">
      <c r="A243" s="2"/>
      <c r="B243" s="2"/>
      <c r="C243" s="2"/>
      <c r="D243" s="2"/>
      <c r="E243" s="2"/>
      <c r="F243" s="19"/>
      <c r="G243" s="19"/>
      <c r="H243" s="17"/>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row>
    <row r="244" spans="1:35" s="9" customFormat="1" ht="13.35" customHeight="1" x14ac:dyDescent="0.25">
      <c r="A244" s="2"/>
      <c r="B244" s="2"/>
      <c r="C244" s="2"/>
      <c r="D244" s="2"/>
      <c r="E244" s="2"/>
      <c r="F244" s="19"/>
      <c r="G244" s="19"/>
      <c r="H244" s="17"/>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row>
    <row r="245" spans="1:35" s="9" customFormat="1" ht="13.35" customHeight="1" x14ac:dyDescent="0.25">
      <c r="A245" s="2"/>
      <c r="B245" s="2"/>
      <c r="C245" s="2"/>
      <c r="D245" s="2"/>
      <c r="E245" s="2"/>
      <c r="F245" s="19"/>
      <c r="G245" s="19"/>
      <c r="H245" s="17"/>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row>
    <row r="246" spans="1:35" s="9" customFormat="1" ht="13.35" customHeight="1" x14ac:dyDescent="0.25">
      <c r="A246" s="2"/>
      <c r="B246" s="2"/>
      <c r="C246" s="2"/>
      <c r="D246" s="2"/>
      <c r="E246" s="2"/>
      <c r="F246" s="19"/>
      <c r="G246" s="19"/>
      <c r="H246" s="17"/>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row>
    <row r="247" spans="1:35" s="9" customFormat="1" ht="13.35" customHeight="1" x14ac:dyDescent="0.25">
      <c r="A247" s="2"/>
      <c r="B247" s="2"/>
      <c r="C247" s="2"/>
      <c r="D247" s="2"/>
      <c r="E247" s="2"/>
      <c r="F247" s="19"/>
      <c r="G247" s="19"/>
      <c r="H247" s="17"/>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row>
    <row r="248" spans="1:35" s="9" customFormat="1" ht="13.35" customHeight="1" x14ac:dyDescent="0.25">
      <c r="A248" s="2"/>
      <c r="B248" s="2"/>
      <c r="C248" s="2"/>
      <c r="D248" s="2"/>
      <c r="E248" s="2"/>
      <c r="F248" s="19"/>
      <c r="G248" s="19"/>
      <c r="H248" s="17"/>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row>
    <row r="249" spans="1:35" s="9" customFormat="1" ht="13.35" customHeight="1" x14ac:dyDescent="0.25">
      <c r="A249" s="2"/>
      <c r="B249" s="2"/>
      <c r="C249" s="2"/>
      <c r="D249" s="2"/>
      <c r="E249" s="2"/>
      <c r="F249" s="19"/>
      <c r="G249" s="19"/>
      <c r="H249" s="17"/>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row>
    <row r="250" spans="1:35" s="9" customFormat="1" ht="13.35" customHeight="1" x14ac:dyDescent="0.25">
      <c r="A250" s="2"/>
      <c r="B250" s="2"/>
      <c r="C250" s="2"/>
      <c r="D250" s="2"/>
      <c r="E250" s="2"/>
      <c r="F250" s="19"/>
      <c r="G250" s="19"/>
      <c r="H250" s="17"/>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row>
    <row r="251" spans="1:35" s="9" customFormat="1" ht="13.35" customHeight="1" x14ac:dyDescent="0.25">
      <c r="A251" s="2"/>
      <c r="B251" s="2"/>
      <c r="C251" s="2"/>
      <c r="D251" s="2"/>
      <c r="E251" s="2"/>
      <c r="F251" s="19"/>
      <c r="G251" s="19"/>
      <c r="H251" s="17"/>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row>
    <row r="252" spans="1:35" s="9" customFormat="1" ht="13.35" customHeight="1" x14ac:dyDescent="0.25">
      <c r="A252" s="2"/>
      <c r="B252" s="2"/>
      <c r="C252" s="2"/>
      <c r="D252" s="2"/>
      <c r="E252" s="2"/>
      <c r="F252" s="19"/>
      <c r="G252" s="19"/>
      <c r="H252" s="17"/>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row>
    <row r="253" spans="1:35" s="9" customFormat="1" ht="13.35" customHeight="1" x14ac:dyDescent="0.25">
      <c r="A253" s="2"/>
      <c r="B253" s="2"/>
      <c r="C253" s="2"/>
      <c r="D253" s="2"/>
      <c r="E253" s="2"/>
      <c r="F253" s="19"/>
      <c r="G253" s="19"/>
      <c r="H253" s="17"/>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row>
    <row r="254" spans="1:35" s="9" customFormat="1" ht="13.35" customHeight="1" x14ac:dyDescent="0.25">
      <c r="A254" s="2"/>
      <c r="B254" s="2"/>
      <c r="C254" s="2"/>
      <c r="D254" s="2"/>
      <c r="E254" s="2"/>
      <c r="F254" s="19"/>
      <c r="G254" s="19"/>
      <c r="H254" s="17"/>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row>
    <row r="255" spans="1:35" s="9" customFormat="1" ht="13.35" customHeight="1" x14ac:dyDescent="0.25">
      <c r="A255" s="2"/>
      <c r="B255" s="2"/>
      <c r="C255" s="2"/>
      <c r="D255" s="2"/>
      <c r="E255" s="2"/>
      <c r="F255" s="19"/>
      <c r="G255" s="19"/>
      <c r="H255" s="17"/>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row>
    <row r="256" spans="1:35" s="9" customFormat="1" ht="13.35" customHeight="1" x14ac:dyDescent="0.25">
      <c r="A256" s="2"/>
      <c r="B256" s="2"/>
      <c r="C256" s="2"/>
      <c r="D256" s="2"/>
      <c r="E256" s="2"/>
      <c r="F256" s="19"/>
      <c r="G256" s="19"/>
      <c r="H256" s="17"/>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row>
    <row r="257" spans="1:35" s="9" customFormat="1" ht="13.35" customHeight="1" x14ac:dyDescent="0.25">
      <c r="A257" s="2"/>
      <c r="B257" s="2"/>
      <c r="C257" s="2"/>
      <c r="D257" s="2"/>
      <c r="E257" s="2"/>
      <c r="F257" s="19"/>
      <c r="G257" s="19"/>
      <c r="H257" s="17"/>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row>
    <row r="258" spans="1:35" s="9" customFormat="1" ht="13.35" customHeight="1" x14ac:dyDescent="0.25">
      <c r="A258" s="2"/>
      <c r="B258" s="2"/>
      <c r="C258" s="2"/>
      <c r="D258" s="2"/>
      <c r="E258" s="2"/>
      <c r="F258" s="19"/>
      <c r="G258" s="19"/>
      <c r="H258" s="17"/>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row>
    <row r="259" spans="1:35" s="9" customFormat="1" ht="13.35" customHeight="1" x14ac:dyDescent="0.25">
      <c r="A259" s="2"/>
      <c r="B259" s="2"/>
      <c r="C259" s="2"/>
      <c r="D259" s="2"/>
      <c r="E259" s="2"/>
      <c r="F259" s="19"/>
      <c r="G259" s="19"/>
      <c r="H259" s="17"/>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row>
    <row r="260" spans="1:35" s="9" customFormat="1" ht="13.35" customHeight="1" x14ac:dyDescent="0.25">
      <c r="A260" s="2"/>
      <c r="B260" s="2"/>
      <c r="C260" s="2"/>
      <c r="D260" s="2"/>
      <c r="E260" s="2"/>
      <c r="F260" s="19"/>
      <c r="G260" s="19"/>
      <c r="H260" s="17"/>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row>
    <row r="261" spans="1:35" s="9" customFormat="1" ht="13.35" customHeight="1" x14ac:dyDescent="0.25">
      <c r="A261" s="2"/>
      <c r="B261" s="2"/>
      <c r="C261" s="2"/>
      <c r="D261" s="2"/>
      <c r="E261" s="2"/>
      <c r="F261" s="19"/>
      <c r="G261" s="19"/>
      <c r="H261" s="17"/>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row>
    <row r="262" spans="1:35" s="9" customFormat="1" ht="13.35" customHeight="1" x14ac:dyDescent="0.25">
      <c r="A262" s="2"/>
      <c r="B262" s="2"/>
      <c r="C262" s="2"/>
      <c r="D262" s="2"/>
      <c r="E262" s="2"/>
      <c r="F262" s="19"/>
      <c r="G262" s="19"/>
      <c r="H262" s="17"/>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row>
    <row r="263" spans="1:35" s="9" customFormat="1" ht="13.35" customHeight="1" x14ac:dyDescent="0.25">
      <c r="A263" s="2"/>
      <c r="B263" s="2"/>
      <c r="C263" s="2"/>
      <c r="D263" s="2"/>
      <c r="E263" s="2"/>
      <c r="F263" s="19"/>
      <c r="G263" s="19"/>
      <c r="H263" s="17"/>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row>
    <row r="264" spans="1:35" s="9" customFormat="1" ht="13.35" customHeight="1" x14ac:dyDescent="0.25">
      <c r="A264" s="2"/>
      <c r="B264" s="2"/>
      <c r="C264" s="2"/>
      <c r="D264" s="2"/>
      <c r="E264" s="2"/>
      <c r="F264" s="19"/>
      <c r="G264" s="19"/>
      <c r="H264" s="17"/>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row>
    <row r="265" spans="1:35" s="9" customFormat="1" ht="13.35" customHeight="1" x14ac:dyDescent="0.25">
      <c r="A265" s="2"/>
      <c r="B265" s="2"/>
      <c r="C265" s="2"/>
      <c r="D265" s="2"/>
      <c r="E265" s="2"/>
      <c r="F265" s="19"/>
      <c r="G265" s="19"/>
      <c r="H265" s="17"/>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row>
    <row r="266" spans="1:35" s="9" customFormat="1" ht="13.35" customHeight="1" x14ac:dyDescent="0.25">
      <c r="A266" s="2"/>
      <c r="B266" s="2"/>
      <c r="C266" s="2"/>
      <c r="D266" s="2"/>
      <c r="E266" s="2"/>
      <c r="F266" s="19"/>
      <c r="G266" s="19"/>
      <c r="H266" s="17"/>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row>
    <row r="267" spans="1:35" s="9" customFormat="1" ht="13.35" customHeight="1" x14ac:dyDescent="0.25">
      <c r="A267" s="8"/>
      <c r="B267" s="8"/>
      <c r="C267" s="8"/>
      <c r="D267" s="2"/>
      <c r="E267" s="2"/>
      <c r="F267" s="19"/>
      <c r="G267" s="8"/>
      <c r="H267" s="8"/>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row>
    <row r="268" spans="1:35" s="9" customFormat="1" ht="13.35" customHeight="1" x14ac:dyDescent="0.2">
      <c r="A268" s="8"/>
      <c r="B268" s="8"/>
      <c r="C268" s="8"/>
      <c r="D268" s="8"/>
      <c r="E268" s="8"/>
      <c r="F268" s="8"/>
      <c r="G268" s="8"/>
      <c r="H268" s="8"/>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row>
    <row r="269" spans="1:35" s="9" customFormat="1" ht="13.35" customHeight="1" x14ac:dyDescent="0.2">
      <c r="A269" s="8"/>
      <c r="B269" s="8"/>
      <c r="C269" s="8"/>
      <c r="D269" s="8"/>
      <c r="E269" s="8"/>
      <c r="F269" s="8"/>
      <c r="G269" s="8"/>
      <c r="H269" s="8"/>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row>
    <row r="270" spans="1:35" s="9" customFormat="1" ht="13.35" customHeight="1" x14ac:dyDescent="0.2">
      <c r="A270" s="8"/>
      <c r="B270" s="8"/>
      <c r="C270" s="8"/>
      <c r="D270" s="8"/>
      <c r="E270" s="8"/>
      <c r="F270" s="8"/>
      <c r="G270" s="8"/>
      <c r="H270" s="8"/>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row>
    <row r="271" spans="1:35" s="9" customFormat="1" ht="13.35" customHeight="1" x14ac:dyDescent="0.2">
      <c r="A271" s="8"/>
      <c r="B271" s="8"/>
      <c r="C271" s="8"/>
      <c r="D271" s="8"/>
      <c r="E271" s="8"/>
      <c r="F271" s="8"/>
      <c r="G271" s="8"/>
      <c r="H271" s="8"/>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row>
    <row r="272" spans="1:35" s="9" customFormat="1" ht="13.35" customHeight="1" x14ac:dyDescent="0.2">
      <c r="A272" s="8"/>
      <c r="B272" s="8"/>
      <c r="C272" s="8"/>
      <c r="D272" s="8"/>
      <c r="E272" s="8"/>
      <c r="F272" s="8"/>
      <c r="G272" s="8"/>
      <c r="H272" s="8"/>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row>
    <row r="273" spans="1:35" s="9" customFormat="1" ht="13.35" customHeight="1" x14ac:dyDescent="0.2">
      <c r="A273" s="8"/>
      <c r="B273" s="8"/>
      <c r="C273" s="8"/>
      <c r="D273" s="8"/>
      <c r="E273" s="8"/>
      <c r="F273" s="8"/>
      <c r="G273" s="8"/>
      <c r="H273" s="8"/>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row>
    <row r="274" spans="1:35" s="9" customFormat="1" ht="13.35" customHeight="1" x14ac:dyDescent="0.2">
      <c r="A274" s="8"/>
      <c r="B274" s="8"/>
      <c r="C274" s="8"/>
      <c r="D274" s="8"/>
      <c r="E274" s="8"/>
      <c r="F274" s="8"/>
      <c r="G274" s="8"/>
      <c r="H274" s="8"/>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row>
    <row r="275" spans="1:35" s="9" customFormat="1" ht="13.35" customHeight="1" x14ac:dyDescent="0.2">
      <c r="A275" s="8"/>
      <c r="B275" s="8"/>
      <c r="C275" s="8"/>
      <c r="D275" s="8"/>
      <c r="E275" s="8"/>
      <c r="F275" s="8"/>
      <c r="G275" s="8"/>
      <c r="H275" s="8"/>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row>
    <row r="276" spans="1:35" s="9" customFormat="1" ht="13.35" customHeight="1" x14ac:dyDescent="0.2">
      <c r="A276" s="8"/>
      <c r="B276" s="8"/>
      <c r="C276" s="8"/>
      <c r="D276" s="8"/>
      <c r="E276" s="8"/>
      <c r="F276" s="8"/>
      <c r="G276" s="8"/>
      <c r="H276" s="8"/>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row>
    <row r="277" spans="1:35" s="9" customFormat="1" ht="13.35" customHeight="1" x14ac:dyDescent="0.2">
      <c r="A277" s="8"/>
      <c r="B277" s="8"/>
      <c r="C277" s="8"/>
      <c r="D277" s="8"/>
      <c r="E277" s="8"/>
      <c r="F277" s="8"/>
      <c r="G277" s="8"/>
      <c r="H277" s="8"/>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row>
    <row r="278" spans="1:35" s="9" customFormat="1" ht="13.35" customHeight="1" x14ac:dyDescent="0.2">
      <c r="A278" s="8"/>
      <c r="B278" s="8"/>
      <c r="C278" s="8"/>
      <c r="D278" s="8"/>
      <c r="E278" s="8"/>
      <c r="F278" s="8"/>
      <c r="G278" s="8"/>
      <c r="H278" s="8"/>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row>
    <row r="279" spans="1:35" s="9" customFormat="1" ht="13.35" customHeight="1" x14ac:dyDescent="0.2">
      <c r="A279" s="8"/>
      <c r="B279" s="8"/>
      <c r="C279" s="8"/>
      <c r="D279" s="8"/>
      <c r="E279" s="8"/>
      <c r="F279" s="8"/>
      <c r="G279" s="8"/>
      <c r="H279" s="8"/>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row>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row r="1088" ht="13.35" customHeight="1" x14ac:dyDescent="0.2"/>
    <row r="1089" ht="13.35" customHeight="1" x14ac:dyDescent="0.2"/>
    <row r="1090" ht="13.35" customHeight="1" x14ac:dyDescent="0.2"/>
    <row r="1091" ht="13.35" customHeight="1" x14ac:dyDescent="0.2"/>
  </sheetData>
  <mergeCells count="23">
    <mergeCell ref="A17:I17"/>
    <mergeCell ref="A57:I58"/>
    <mergeCell ref="E18:F18"/>
    <mergeCell ref="E19:F19"/>
    <mergeCell ref="F22:H22"/>
    <mergeCell ref="F31:H32"/>
    <mergeCell ref="A22:D22"/>
    <mergeCell ref="G50:I51"/>
    <mergeCell ref="G52:I53"/>
    <mergeCell ref="G54:I55"/>
    <mergeCell ref="G33:G34"/>
    <mergeCell ref="H33:H34"/>
    <mergeCell ref="F33:F34"/>
    <mergeCell ref="A14:I15"/>
    <mergeCell ref="A9:F13"/>
    <mergeCell ref="A1:I1"/>
    <mergeCell ref="B3:D3"/>
    <mergeCell ref="B4:D4"/>
    <mergeCell ref="B5:D5"/>
    <mergeCell ref="C6:D6"/>
    <mergeCell ref="H9:I9"/>
    <mergeCell ref="H10:I10"/>
    <mergeCell ref="B7:D7"/>
  </mergeCells>
  <pageMargins left="0.7" right="0.7" top="1.1000000000000001" bottom="0.75" header="0.5" footer="0.3"/>
  <pageSetup scale="59" orientation="portrait" r:id="rId1"/>
  <headerFooter>
    <oddHeader>&amp;L&amp;"Arial,Regular"&amp;10&amp;G&amp;C&amp;"Arial,Bold"&amp;14MONTHLY PROGRESS PAYMENT 
WWTP RRE PROJECT&amp;"Arial,Regular"&amp;12
&amp;R&amp;"Arial,Bold"&amp;14Engineering Services Department</oddHead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091"/>
  <sheetViews>
    <sheetView view="pageBreakPreview" zoomScale="75" zoomScaleNormal="75" zoomScaleSheetLayoutView="75" zoomScalePageLayoutView="75" workbookViewId="0">
      <selection activeCell="H10" sqref="H10:I10"/>
    </sheetView>
  </sheetViews>
  <sheetFormatPr defaultRowHeight="15" x14ac:dyDescent="0.2"/>
  <cols>
    <col min="1" max="1" width="18.28515625" style="8" customWidth="1"/>
    <col min="2" max="2" width="21.42578125" style="8" customWidth="1"/>
    <col min="3" max="3" width="19.5703125" style="8" customWidth="1"/>
    <col min="4" max="4" width="18.28515625" style="8" customWidth="1"/>
    <col min="5" max="5" width="2.42578125" style="8" customWidth="1"/>
    <col min="6" max="7" width="18.28515625" style="8" customWidth="1"/>
    <col min="8" max="8" width="20" style="8" customWidth="1"/>
    <col min="9" max="9" width="18.28515625" style="8" customWidth="1"/>
    <col min="10" max="10" width="18.85546875" style="8" customWidth="1"/>
    <col min="11" max="11" width="19" style="8" customWidth="1"/>
    <col min="12" max="16384" width="9.140625" style="8"/>
  </cols>
  <sheetData>
    <row r="1" spans="1:35" s="5" customFormat="1" ht="20.25" customHeight="1" x14ac:dyDescent="0.2">
      <c r="A1" s="254" t="s">
        <v>17</v>
      </c>
      <c r="B1" s="254"/>
      <c r="C1" s="254"/>
      <c r="D1" s="254"/>
      <c r="E1" s="254"/>
      <c r="F1" s="254"/>
      <c r="G1" s="254"/>
      <c r="H1" s="254"/>
      <c r="I1" s="254"/>
      <c r="J1" s="131"/>
      <c r="K1" s="22"/>
      <c r="L1" s="3"/>
      <c r="M1" s="3"/>
      <c r="N1" s="3"/>
      <c r="O1" s="3"/>
      <c r="P1" s="6"/>
      <c r="Q1" s="6"/>
      <c r="R1" s="6"/>
      <c r="S1" s="6"/>
      <c r="T1" s="6"/>
      <c r="U1" s="6"/>
      <c r="V1" s="6"/>
      <c r="W1" s="6"/>
      <c r="X1" s="6"/>
      <c r="Y1" s="6"/>
      <c r="Z1" s="6"/>
      <c r="AA1" s="6"/>
      <c r="AB1" s="6"/>
      <c r="AC1" s="6"/>
      <c r="AD1" s="6"/>
      <c r="AE1" s="6"/>
      <c r="AF1" s="6"/>
      <c r="AG1" s="6"/>
      <c r="AH1" s="6"/>
      <c r="AI1" s="6"/>
    </row>
    <row r="2" spans="1:35" ht="11.25" customHeight="1" x14ac:dyDescent="0.25">
      <c r="A2" s="33"/>
      <c r="B2" s="33"/>
      <c r="C2" s="33"/>
      <c r="D2" s="33"/>
      <c r="E2" s="33"/>
      <c r="F2" s="34"/>
      <c r="G2" s="34"/>
      <c r="H2" s="35"/>
      <c r="I2" s="35"/>
      <c r="J2" s="35"/>
      <c r="K2" s="23"/>
      <c r="L2" s="1"/>
      <c r="M2" s="1"/>
      <c r="N2" s="1"/>
      <c r="O2" s="1"/>
      <c r="P2" s="7"/>
      <c r="Q2" s="7"/>
      <c r="R2" s="7"/>
      <c r="S2" s="7"/>
      <c r="T2" s="7"/>
      <c r="U2" s="7"/>
      <c r="V2" s="7"/>
      <c r="W2" s="7"/>
      <c r="X2" s="7"/>
      <c r="Y2" s="7"/>
      <c r="Z2" s="7"/>
      <c r="AA2" s="7"/>
      <c r="AB2" s="7"/>
      <c r="AC2" s="7"/>
      <c r="AD2" s="7"/>
      <c r="AE2" s="7"/>
      <c r="AF2" s="7"/>
      <c r="AG2" s="7"/>
      <c r="AH2" s="7"/>
      <c r="AI2" s="7"/>
    </row>
    <row r="3" spans="1:35" ht="24" customHeight="1" thickBot="1" x14ac:dyDescent="0.35">
      <c r="A3" s="36" t="s">
        <v>0</v>
      </c>
      <c r="B3" s="255" t="str">
        <f>'PROGRESS PAYMT #1'!B3:D3</f>
        <v>N. Springbrook - N. Elliot Pavement Project</v>
      </c>
      <c r="C3" s="255"/>
      <c r="D3" s="255"/>
      <c r="E3" s="37"/>
      <c r="F3" s="38"/>
      <c r="G3" s="103" t="s">
        <v>13</v>
      </c>
      <c r="H3" s="102"/>
      <c r="I3" s="39" t="s">
        <v>19</v>
      </c>
      <c r="L3" s="1"/>
      <c r="M3" s="1"/>
      <c r="N3" s="1"/>
      <c r="O3" s="1"/>
      <c r="P3" s="7"/>
      <c r="Q3" s="7"/>
      <c r="R3" s="7"/>
      <c r="S3" s="7"/>
      <c r="T3" s="7"/>
      <c r="U3" s="7"/>
      <c r="V3" s="7"/>
      <c r="W3" s="7"/>
      <c r="X3" s="7"/>
      <c r="Y3" s="7"/>
      <c r="Z3" s="7"/>
      <c r="AA3" s="7"/>
      <c r="AB3" s="7"/>
      <c r="AC3" s="7"/>
      <c r="AD3" s="7"/>
      <c r="AE3" s="7"/>
      <c r="AF3" s="7"/>
      <c r="AG3" s="7"/>
      <c r="AH3" s="7"/>
      <c r="AI3" s="7"/>
    </row>
    <row r="4" spans="1:35" ht="21.75" customHeight="1" thickBot="1" x14ac:dyDescent="0.35">
      <c r="A4" s="36" t="s">
        <v>4</v>
      </c>
      <c r="B4" s="256">
        <f>'PROGRESS PAYMT #1'!B4:D4</f>
        <v>702171</v>
      </c>
      <c r="C4" s="256"/>
      <c r="D4" s="256"/>
      <c r="E4" s="37"/>
      <c r="F4" s="38"/>
      <c r="G4" s="42" t="s">
        <v>1</v>
      </c>
      <c r="H4" s="102"/>
      <c r="I4" s="40"/>
      <c r="K4" s="24"/>
      <c r="L4" s="1"/>
      <c r="M4" s="1"/>
      <c r="N4" s="1"/>
      <c r="O4" s="1"/>
      <c r="P4" s="7"/>
      <c r="Q4" s="7"/>
      <c r="R4" s="7"/>
      <c r="S4" s="7"/>
      <c r="T4" s="7"/>
      <c r="U4" s="7"/>
      <c r="V4" s="7"/>
      <c r="W4" s="7"/>
      <c r="X4" s="7"/>
      <c r="Y4" s="7"/>
      <c r="Z4" s="7"/>
      <c r="AA4" s="7"/>
      <c r="AB4" s="7"/>
      <c r="AC4" s="7"/>
      <c r="AD4" s="7"/>
      <c r="AE4" s="7"/>
      <c r="AF4" s="7"/>
      <c r="AG4" s="7"/>
      <c r="AH4" s="7"/>
      <c r="AI4" s="7"/>
    </row>
    <row r="5" spans="1:35" ht="24.75" customHeight="1" thickBot="1" x14ac:dyDescent="0.35">
      <c r="A5" s="41" t="s">
        <v>47</v>
      </c>
      <c r="B5" s="256" t="str">
        <f>'PROGRESS PAYMT #1'!B5:D5</f>
        <v>2016-3318</v>
      </c>
      <c r="C5" s="256"/>
      <c r="D5" s="256"/>
      <c r="E5" s="37"/>
      <c r="F5" s="38"/>
      <c r="G5" s="103" t="s">
        <v>3</v>
      </c>
      <c r="H5" s="102"/>
      <c r="I5" s="40"/>
      <c r="K5" s="24"/>
      <c r="L5" s="1"/>
      <c r="M5" s="1"/>
      <c r="N5" s="1"/>
      <c r="O5" s="1"/>
      <c r="P5" s="7"/>
      <c r="Q5" s="7"/>
      <c r="R5" s="7"/>
      <c r="S5" s="7"/>
      <c r="T5" s="7"/>
      <c r="U5" s="7"/>
      <c r="V5" s="7"/>
      <c r="W5" s="7"/>
      <c r="X5" s="7"/>
      <c r="Y5" s="7"/>
      <c r="Z5" s="7"/>
      <c r="AA5" s="7"/>
      <c r="AB5" s="7"/>
      <c r="AC5" s="7"/>
      <c r="AD5" s="7"/>
      <c r="AE5" s="7"/>
      <c r="AF5" s="7"/>
      <c r="AG5" s="7"/>
      <c r="AH5" s="7"/>
      <c r="AI5" s="7"/>
    </row>
    <row r="6" spans="1:35" ht="19.5" customHeight="1" thickBot="1" x14ac:dyDescent="0.35">
      <c r="A6" s="41" t="s">
        <v>20</v>
      </c>
      <c r="B6" s="41"/>
      <c r="C6" s="257" t="str">
        <f>'PROGRESS PAYMT #1'!C6:D6</f>
        <v>17-057</v>
      </c>
      <c r="D6" s="257"/>
      <c r="E6" s="37"/>
      <c r="F6" s="36" t="s">
        <v>2</v>
      </c>
      <c r="G6" s="103" t="s">
        <v>22</v>
      </c>
      <c r="H6" s="102"/>
      <c r="I6" s="40"/>
      <c r="K6" s="25"/>
      <c r="L6" s="1"/>
      <c r="M6" s="1"/>
      <c r="N6" s="1"/>
      <c r="O6" s="1"/>
      <c r="P6" s="7"/>
      <c r="Q6" s="7"/>
      <c r="R6" s="7"/>
      <c r="S6" s="7"/>
      <c r="T6" s="7"/>
      <c r="U6" s="7"/>
      <c r="V6" s="7"/>
      <c r="W6" s="7"/>
      <c r="X6" s="7"/>
      <c r="Y6" s="7"/>
      <c r="Z6" s="7"/>
      <c r="AA6" s="7"/>
      <c r="AB6" s="7"/>
      <c r="AC6" s="7"/>
      <c r="AD6" s="7"/>
      <c r="AE6" s="7"/>
      <c r="AF6" s="7"/>
      <c r="AG6" s="7"/>
      <c r="AH6" s="7"/>
      <c r="AI6" s="7"/>
    </row>
    <row r="7" spans="1:35" ht="21" customHeight="1" thickBot="1" x14ac:dyDescent="0.3">
      <c r="A7" s="42" t="s">
        <v>21</v>
      </c>
      <c r="B7" s="260">
        <f>'PROGRESS PAYMT #1'!B7:D7</f>
        <v>0</v>
      </c>
      <c r="C7" s="260"/>
      <c r="D7" s="260"/>
      <c r="E7" s="37"/>
      <c r="F7" s="38"/>
      <c r="G7" s="38"/>
      <c r="H7" s="38"/>
      <c r="I7" s="44"/>
      <c r="L7" s="1"/>
      <c r="M7" s="1"/>
      <c r="N7" s="1"/>
      <c r="O7" s="1"/>
      <c r="P7" s="7"/>
      <c r="Q7" s="7"/>
      <c r="R7" s="7"/>
      <c r="S7" s="7"/>
      <c r="T7" s="7"/>
      <c r="U7" s="7"/>
      <c r="V7" s="7"/>
      <c r="W7" s="7"/>
      <c r="X7" s="7"/>
      <c r="Y7" s="7"/>
      <c r="Z7" s="7"/>
      <c r="AA7" s="7"/>
      <c r="AB7" s="7"/>
      <c r="AC7" s="7"/>
      <c r="AD7" s="7"/>
      <c r="AE7" s="7"/>
      <c r="AF7" s="7"/>
      <c r="AG7" s="7"/>
      <c r="AH7" s="7"/>
      <c r="AI7" s="7"/>
    </row>
    <row r="8" spans="1:35" ht="18" customHeight="1" x14ac:dyDescent="0.25">
      <c r="A8" s="38"/>
      <c r="B8" s="38"/>
      <c r="C8" s="38"/>
      <c r="D8" s="37"/>
      <c r="E8" s="37"/>
      <c r="F8" s="38"/>
      <c r="G8" s="38"/>
      <c r="H8" s="38"/>
      <c r="I8" s="38"/>
      <c r="L8" s="1"/>
      <c r="M8" s="1"/>
      <c r="N8" s="1"/>
      <c r="O8" s="1"/>
      <c r="P8" s="7"/>
      <c r="Q8" s="7"/>
      <c r="R8" s="7"/>
      <c r="S8" s="7"/>
      <c r="T8" s="7"/>
      <c r="U8" s="7"/>
      <c r="V8" s="7"/>
      <c r="W8" s="7"/>
      <c r="X8" s="7"/>
      <c r="Y8" s="7"/>
      <c r="Z8" s="7"/>
      <c r="AA8" s="7"/>
      <c r="AB8" s="7"/>
      <c r="AC8" s="7"/>
      <c r="AD8" s="7"/>
      <c r="AE8" s="7"/>
      <c r="AF8" s="7"/>
      <c r="AG8" s="7"/>
      <c r="AH8" s="7"/>
      <c r="AI8" s="7"/>
    </row>
    <row r="9" spans="1:35" ht="25.5" customHeight="1" thickBot="1" x14ac:dyDescent="0.45">
      <c r="A9" s="253" t="str">
        <f>'PROGRESS PAYMT #1'!A9:F13</f>
        <v xml:space="preserve">The Original Kodiak Pacific Construction Contract was approved by City Council per Resolution No.2016-3318.  </v>
      </c>
      <c r="B9" s="253"/>
      <c r="C9" s="253"/>
      <c r="D9" s="253"/>
      <c r="E9" s="253"/>
      <c r="F9" s="253"/>
      <c r="G9" s="238" t="s">
        <v>56</v>
      </c>
      <c r="H9" s="258" t="str">
        <f>'PROGRESS PAYMT #1'!H9:I9</f>
        <v>Kodiak Pacific Construction</v>
      </c>
      <c r="I9" s="258"/>
      <c r="K9" s="26"/>
      <c r="L9" s="1"/>
      <c r="M9" s="1"/>
      <c r="N9" s="1"/>
      <c r="O9" s="1"/>
      <c r="P9" s="7"/>
      <c r="Q9" s="7"/>
      <c r="R9" s="7"/>
      <c r="S9" s="7"/>
      <c r="T9" s="7"/>
      <c r="U9" s="7"/>
      <c r="V9" s="7"/>
      <c r="W9" s="7"/>
      <c r="X9" s="7"/>
      <c r="Y9" s="7"/>
      <c r="Z9" s="7"/>
      <c r="AA9" s="7"/>
      <c r="AB9" s="7"/>
      <c r="AC9" s="7"/>
      <c r="AD9" s="7"/>
      <c r="AE9" s="7"/>
      <c r="AF9" s="7"/>
      <c r="AG9" s="7"/>
      <c r="AH9" s="7"/>
      <c r="AI9" s="7"/>
    </row>
    <row r="10" spans="1:35" ht="17.25" customHeight="1" thickBot="1" x14ac:dyDescent="0.3">
      <c r="A10" s="253"/>
      <c r="B10" s="253"/>
      <c r="C10" s="253"/>
      <c r="D10" s="253"/>
      <c r="E10" s="253"/>
      <c r="F10" s="253"/>
      <c r="G10" s="240" t="s">
        <v>46</v>
      </c>
      <c r="H10" s="304">
        <v>10</v>
      </c>
      <c r="I10" s="304"/>
      <c r="K10" s="27"/>
      <c r="L10" s="1"/>
      <c r="M10" s="1"/>
      <c r="N10" s="1"/>
      <c r="O10" s="1"/>
      <c r="P10" s="7"/>
      <c r="Q10" s="7"/>
      <c r="R10" s="7"/>
      <c r="S10" s="7"/>
      <c r="T10" s="7"/>
      <c r="U10" s="7"/>
      <c r="V10" s="7"/>
      <c r="W10" s="7"/>
      <c r="X10" s="7"/>
      <c r="Y10" s="7"/>
      <c r="Z10" s="7"/>
      <c r="AA10" s="7"/>
      <c r="AB10" s="7"/>
      <c r="AC10" s="7"/>
      <c r="AD10" s="7"/>
      <c r="AE10" s="7"/>
      <c r="AF10" s="7"/>
      <c r="AG10" s="7"/>
      <c r="AH10" s="7"/>
      <c r="AI10" s="7"/>
    </row>
    <row r="11" spans="1:35" ht="11.25" customHeight="1" thickBot="1" x14ac:dyDescent="0.3">
      <c r="A11" s="253"/>
      <c r="B11" s="253"/>
      <c r="C11" s="253"/>
      <c r="D11" s="253"/>
      <c r="E11" s="253"/>
      <c r="F11" s="253"/>
      <c r="G11" s="46"/>
      <c r="H11" s="46"/>
      <c r="I11" s="47"/>
      <c r="K11" s="4"/>
      <c r="L11" s="1"/>
      <c r="M11" s="1"/>
      <c r="N11" s="1"/>
      <c r="O11" s="1"/>
      <c r="P11" s="7"/>
      <c r="Q11" s="7"/>
      <c r="R11" s="7"/>
      <c r="S11" s="7"/>
      <c r="T11" s="7"/>
      <c r="U11" s="7"/>
      <c r="V11" s="7"/>
      <c r="W11" s="7"/>
      <c r="X11" s="7"/>
      <c r="Y11" s="7"/>
      <c r="Z11" s="7"/>
      <c r="AA11" s="7"/>
      <c r="AB11" s="7"/>
      <c r="AC11" s="7"/>
      <c r="AD11" s="7"/>
      <c r="AE11" s="7"/>
      <c r="AF11" s="7"/>
      <c r="AG11" s="7"/>
      <c r="AH11" s="7"/>
      <c r="AI11" s="7"/>
    </row>
    <row r="12" spans="1:35" ht="21.75" customHeight="1" thickBot="1" x14ac:dyDescent="0.3">
      <c r="A12" s="253"/>
      <c r="B12" s="253"/>
      <c r="C12" s="253"/>
      <c r="D12" s="253"/>
      <c r="E12" s="253"/>
      <c r="F12" s="253"/>
      <c r="G12" s="48"/>
      <c r="H12" s="49" t="s">
        <v>15</v>
      </c>
      <c r="I12" s="50"/>
      <c r="K12" s="28"/>
      <c r="L12" s="1"/>
      <c r="M12" s="1"/>
      <c r="N12" s="1"/>
      <c r="O12" s="1"/>
      <c r="P12" s="7"/>
      <c r="Q12" s="7"/>
      <c r="R12" s="7"/>
      <c r="S12" s="7"/>
      <c r="T12" s="7"/>
      <c r="U12" s="7"/>
      <c r="V12" s="7"/>
      <c r="W12" s="7"/>
      <c r="X12" s="7"/>
      <c r="Y12" s="7"/>
      <c r="Z12" s="7"/>
      <c r="AA12" s="7"/>
      <c r="AB12" s="7"/>
      <c r="AC12" s="7"/>
      <c r="AD12" s="7"/>
      <c r="AE12" s="7"/>
      <c r="AF12" s="7"/>
      <c r="AG12" s="7"/>
      <c r="AH12" s="7"/>
      <c r="AI12" s="7"/>
    </row>
    <row r="13" spans="1:35" ht="17.25" customHeight="1" thickBot="1" x14ac:dyDescent="0.3">
      <c r="A13" s="253"/>
      <c r="B13" s="253"/>
      <c r="C13" s="253"/>
      <c r="D13" s="253"/>
      <c r="E13" s="253"/>
      <c r="F13" s="253"/>
      <c r="G13" s="48"/>
      <c r="H13" s="48"/>
      <c r="I13" s="48"/>
      <c r="J13" s="48"/>
      <c r="K13" s="29"/>
      <c r="L13" s="1"/>
      <c r="M13" s="1"/>
      <c r="N13" s="1"/>
      <c r="O13" s="1"/>
      <c r="P13" s="7"/>
      <c r="Q13" s="7"/>
      <c r="R13" s="7"/>
      <c r="S13" s="7"/>
      <c r="T13" s="7"/>
      <c r="U13" s="7"/>
      <c r="V13" s="7"/>
      <c r="W13" s="7"/>
      <c r="X13" s="7"/>
      <c r="Y13" s="7"/>
      <c r="Z13" s="7"/>
      <c r="AA13" s="7"/>
      <c r="AB13" s="7"/>
      <c r="AC13" s="7"/>
      <c r="AD13" s="7"/>
      <c r="AE13" s="7"/>
      <c r="AF13" s="7"/>
      <c r="AG13" s="7"/>
      <c r="AH13" s="7"/>
      <c r="AI13" s="7"/>
    </row>
    <row r="14" spans="1:35" ht="19.5" customHeight="1" x14ac:dyDescent="0.25">
      <c r="A14" s="247" t="s">
        <v>45</v>
      </c>
      <c r="B14" s="248"/>
      <c r="C14" s="248"/>
      <c r="D14" s="248"/>
      <c r="E14" s="248"/>
      <c r="F14" s="248"/>
      <c r="G14" s="248"/>
      <c r="H14" s="248"/>
      <c r="I14" s="249"/>
      <c r="J14" s="51"/>
      <c r="K14" s="2"/>
      <c r="M14" s="1"/>
      <c r="N14" s="1"/>
      <c r="O14" s="1"/>
      <c r="P14" s="7"/>
      <c r="Q14" s="7"/>
      <c r="R14" s="7"/>
      <c r="S14" s="7"/>
      <c r="T14" s="7"/>
      <c r="U14" s="7"/>
      <c r="V14" s="7"/>
      <c r="W14" s="7"/>
      <c r="X14" s="7"/>
      <c r="Y14" s="7"/>
      <c r="Z14" s="7"/>
      <c r="AA14" s="7"/>
      <c r="AB14" s="7"/>
      <c r="AC14" s="7"/>
      <c r="AD14" s="7"/>
      <c r="AE14" s="7"/>
      <c r="AF14" s="7"/>
      <c r="AG14" s="7"/>
      <c r="AH14" s="7"/>
      <c r="AI14" s="7"/>
    </row>
    <row r="15" spans="1:35" ht="42" customHeight="1" thickBot="1" x14ac:dyDescent="0.3">
      <c r="A15" s="250"/>
      <c r="B15" s="251"/>
      <c r="C15" s="251"/>
      <c r="D15" s="251"/>
      <c r="E15" s="251"/>
      <c r="F15" s="251"/>
      <c r="G15" s="251"/>
      <c r="H15" s="251"/>
      <c r="I15" s="252"/>
      <c r="J15" s="38"/>
      <c r="M15" s="1"/>
      <c r="N15" s="1"/>
      <c r="O15" s="1"/>
      <c r="P15" s="7"/>
      <c r="Q15" s="7"/>
      <c r="R15" s="7"/>
      <c r="S15" s="7"/>
      <c r="T15" s="7"/>
      <c r="U15" s="7"/>
      <c r="V15" s="7"/>
      <c r="W15" s="7"/>
      <c r="X15" s="7"/>
      <c r="Y15" s="7"/>
      <c r="Z15" s="7"/>
      <c r="AA15" s="7"/>
      <c r="AB15" s="7"/>
      <c r="AC15" s="7"/>
      <c r="AD15" s="7"/>
      <c r="AE15" s="7"/>
      <c r="AF15" s="7"/>
      <c r="AG15" s="7"/>
      <c r="AH15" s="7"/>
      <c r="AI15" s="7"/>
    </row>
    <row r="16" spans="1:35" ht="21" hidden="1" customHeight="1" thickBot="1" x14ac:dyDescent="0.3">
      <c r="A16" s="38"/>
      <c r="B16" s="38"/>
      <c r="C16" s="38"/>
      <c r="D16" s="38"/>
      <c r="E16" s="38"/>
      <c r="F16" s="38"/>
      <c r="G16" s="38"/>
      <c r="H16" s="38"/>
      <c r="I16" s="38"/>
      <c r="J16" s="38"/>
      <c r="M16" s="1"/>
      <c r="N16" s="1"/>
      <c r="O16" s="1"/>
      <c r="P16" s="7"/>
      <c r="Q16" s="7"/>
      <c r="R16" s="7"/>
      <c r="S16" s="7"/>
      <c r="T16" s="7"/>
      <c r="U16" s="7"/>
      <c r="V16" s="7"/>
      <c r="W16" s="7"/>
      <c r="X16" s="7"/>
      <c r="Y16" s="7"/>
      <c r="Z16" s="7"/>
      <c r="AA16" s="7"/>
      <c r="AB16" s="7"/>
      <c r="AC16" s="7"/>
      <c r="AD16" s="7"/>
      <c r="AE16" s="7"/>
      <c r="AF16" s="7"/>
      <c r="AG16" s="7"/>
      <c r="AH16" s="7"/>
      <c r="AI16" s="7"/>
    </row>
    <row r="17" spans="1:35" ht="22.5" customHeight="1" thickBot="1" x14ac:dyDescent="0.3">
      <c r="A17" s="261" t="s">
        <v>6</v>
      </c>
      <c r="B17" s="262"/>
      <c r="C17" s="262"/>
      <c r="D17" s="262"/>
      <c r="E17" s="262"/>
      <c r="F17" s="262"/>
      <c r="G17" s="262"/>
      <c r="H17" s="262"/>
      <c r="I17" s="263"/>
      <c r="J17" s="52"/>
      <c r="K17" s="30"/>
      <c r="M17" s="1"/>
      <c r="N17" s="1"/>
      <c r="O17" s="1"/>
      <c r="P17" s="7"/>
      <c r="Q17" s="7"/>
      <c r="R17" s="7"/>
      <c r="S17" s="7"/>
      <c r="T17" s="7"/>
      <c r="U17" s="7"/>
      <c r="V17" s="7"/>
      <c r="W17" s="7"/>
      <c r="X17" s="7"/>
      <c r="Y17" s="7"/>
      <c r="Z17" s="7"/>
      <c r="AA17" s="7"/>
      <c r="AB17" s="7"/>
      <c r="AC17" s="7"/>
      <c r="AD17" s="7"/>
      <c r="AE17" s="7"/>
      <c r="AF17" s="7"/>
      <c r="AG17" s="7"/>
      <c r="AH17" s="7"/>
      <c r="AI17" s="7"/>
    </row>
    <row r="18" spans="1:35" ht="75" customHeight="1" thickBot="1" x14ac:dyDescent="0.3">
      <c r="A18" s="53" t="s">
        <v>9</v>
      </c>
      <c r="B18" s="53" t="s">
        <v>10</v>
      </c>
      <c r="C18" s="53" t="s">
        <v>11</v>
      </c>
      <c r="D18" s="53" t="s">
        <v>27</v>
      </c>
      <c r="E18" s="270" t="s">
        <v>41</v>
      </c>
      <c r="F18" s="271"/>
      <c r="G18" s="53" t="s">
        <v>28</v>
      </c>
      <c r="H18" s="53" t="s">
        <v>29</v>
      </c>
      <c r="I18" s="53" t="s">
        <v>30</v>
      </c>
      <c r="J18" s="38"/>
      <c r="L18" s="1"/>
      <c r="M18" s="1"/>
      <c r="N18" s="1"/>
      <c r="O18" s="1"/>
      <c r="P18" s="7"/>
      <c r="Q18" s="7"/>
      <c r="R18" s="7"/>
      <c r="S18" s="7"/>
      <c r="T18" s="7"/>
      <c r="U18" s="7"/>
      <c r="V18" s="7"/>
      <c r="W18" s="7"/>
      <c r="X18" s="7"/>
      <c r="Y18" s="7"/>
      <c r="Z18" s="7"/>
      <c r="AA18" s="7"/>
      <c r="AB18" s="7"/>
      <c r="AC18" s="7"/>
      <c r="AD18" s="7"/>
      <c r="AE18" s="7"/>
      <c r="AF18" s="7"/>
      <c r="AG18" s="7"/>
      <c r="AH18" s="7"/>
      <c r="AI18" s="7"/>
    </row>
    <row r="19" spans="1:35" s="9" customFormat="1" ht="36" customHeight="1" thickBot="1" x14ac:dyDescent="0.25">
      <c r="A19" s="137">
        <v>0</v>
      </c>
      <c r="B19" s="174">
        <v>0</v>
      </c>
      <c r="C19" s="139">
        <f>A19+B19</f>
        <v>0</v>
      </c>
      <c r="D19" s="139">
        <v>0</v>
      </c>
      <c r="E19" s="272">
        <f>D19*0.05</f>
        <v>0</v>
      </c>
      <c r="F19" s="273"/>
      <c r="G19" s="139">
        <f>D19-E19</f>
        <v>0</v>
      </c>
      <c r="H19" s="139">
        <f>G19-'PROGRESS PAYMT #9'!B44</f>
        <v>0</v>
      </c>
      <c r="I19" s="141">
        <f>C19-B44</f>
        <v>0</v>
      </c>
      <c r="J19" s="54"/>
      <c r="L19" s="1"/>
      <c r="M19" s="1"/>
      <c r="N19" s="1"/>
      <c r="O19" s="1"/>
      <c r="P19" s="1"/>
      <c r="Q19" s="1"/>
      <c r="R19" s="1"/>
      <c r="S19" s="1"/>
      <c r="T19" s="1"/>
      <c r="U19" s="1"/>
      <c r="V19" s="1"/>
      <c r="W19" s="1"/>
      <c r="X19" s="1"/>
      <c r="Y19" s="1"/>
      <c r="Z19" s="1"/>
      <c r="AA19" s="1"/>
      <c r="AB19" s="1"/>
      <c r="AC19" s="1"/>
      <c r="AD19" s="1"/>
      <c r="AE19" s="1"/>
      <c r="AF19" s="1"/>
      <c r="AG19" s="1"/>
      <c r="AH19" s="1"/>
      <c r="AI19" s="1"/>
    </row>
    <row r="20" spans="1:35" s="9" customFormat="1" ht="6" customHeight="1" thickBot="1" x14ac:dyDescent="0.3">
      <c r="A20" s="54"/>
      <c r="B20" s="56"/>
      <c r="C20" s="57"/>
      <c r="D20" s="58"/>
      <c r="E20" s="58"/>
      <c r="F20" s="58"/>
      <c r="G20" s="58"/>
      <c r="H20" s="58"/>
      <c r="I20" s="58"/>
      <c r="J20" s="58"/>
      <c r="K20" s="10"/>
      <c r="O20" s="1"/>
      <c r="P20" s="1"/>
      <c r="Q20" s="1"/>
      <c r="R20" s="1"/>
      <c r="S20" s="1"/>
      <c r="T20" s="1"/>
      <c r="U20" s="1"/>
      <c r="V20" s="1"/>
      <c r="W20" s="1"/>
      <c r="X20" s="1"/>
      <c r="Y20" s="1"/>
      <c r="Z20" s="1"/>
      <c r="AA20" s="1"/>
      <c r="AB20" s="1"/>
      <c r="AC20" s="1"/>
      <c r="AD20" s="1"/>
      <c r="AE20" s="1"/>
      <c r="AF20" s="1"/>
      <c r="AG20" s="1"/>
      <c r="AH20" s="1"/>
      <c r="AI20" s="1"/>
    </row>
    <row r="21" spans="1:35" s="9" customFormat="1" ht="3" hidden="1" customHeight="1" thickBot="1" x14ac:dyDescent="0.3">
      <c r="A21" s="54"/>
      <c r="B21" s="56"/>
      <c r="C21" s="57"/>
      <c r="D21" s="58"/>
      <c r="E21" s="58"/>
      <c r="G21" s="59"/>
      <c r="H21" s="59"/>
      <c r="J21" s="54"/>
      <c r="O21" s="1"/>
      <c r="P21" s="1"/>
      <c r="Q21" s="1"/>
      <c r="R21" s="1"/>
      <c r="S21" s="1"/>
      <c r="T21" s="1"/>
      <c r="U21" s="1"/>
      <c r="V21" s="1"/>
      <c r="W21" s="1"/>
      <c r="X21" s="1"/>
      <c r="Y21" s="1"/>
      <c r="Z21" s="1"/>
      <c r="AA21" s="1"/>
      <c r="AB21" s="1"/>
      <c r="AC21" s="1"/>
      <c r="AD21" s="1"/>
      <c r="AE21" s="1"/>
      <c r="AF21" s="1"/>
      <c r="AG21" s="1"/>
      <c r="AH21" s="1"/>
      <c r="AI21" s="1"/>
    </row>
    <row r="22" spans="1:35" s="9" customFormat="1" ht="24" customHeight="1" thickBot="1" x14ac:dyDescent="0.3">
      <c r="A22" s="283" t="s">
        <v>12</v>
      </c>
      <c r="B22" s="284"/>
      <c r="C22" s="284"/>
      <c r="D22" s="285"/>
      <c r="E22" s="116"/>
      <c r="F22" s="274" t="s">
        <v>43</v>
      </c>
      <c r="G22" s="275"/>
      <c r="H22" s="276"/>
      <c r="J22" s="41"/>
      <c r="K22" s="31"/>
      <c r="O22" s="1"/>
      <c r="P22" s="1"/>
      <c r="Q22" s="1"/>
      <c r="R22" s="1"/>
      <c r="S22" s="1"/>
      <c r="T22" s="1"/>
      <c r="U22" s="1"/>
      <c r="V22" s="1"/>
      <c r="W22" s="1"/>
      <c r="X22" s="1"/>
      <c r="Y22" s="1"/>
      <c r="Z22" s="1"/>
      <c r="AA22" s="1"/>
      <c r="AB22" s="1"/>
      <c r="AC22" s="1"/>
      <c r="AD22" s="1"/>
      <c r="AE22" s="1"/>
      <c r="AF22" s="1"/>
      <c r="AG22" s="1"/>
      <c r="AH22" s="1"/>
      <c r="AI22" s="1"/>
    </row>
    <row r="23" spans="1:35" s="9" customFormat="1" ht="36.75" customHeight="1" thickBot="1" x14ac:dyDescent="0.25">
      <c r="A23" s="176" t="s">
        <v>40</v>
      </c>
      <c r="B23" s="143" t="s">
        <v>31</v>
      </c>
      <c r="C23" s="177" t="s">
        <v>26</v>
      </c>
      <c r="D23" s="132" t="s">
        <v>42</v>
      </c>
      <c r="E23" s="117"/>
      <c r="F23" s="175" t="s">
        <v>32</v>
      </c>
      <c r="G23" s="176" t="s">
        <v>33</v>
      </c>
      <c r="H23" s="121" t="s">
        <v>34</v>
      </c>
      <c r="J23" s="59"/>
      <c r="K23" s="31"/>
      <c r="O23" s="1"/>
      <c r="P23" s="1"/>
      <c r="Q23" s="1"/>
      <c r="R23" s="1"/>
      <c r="S23" s="1"/>
      <c r="T23" s="1"/>
      <c r="U23" s="1"/>
      <c r="V23" s="1"/>
      <c r="W23" s="1"/>
      <c r="X23" s="1"/>
      <c r="Y23" s="1"/>
      <c r="Z23" s="1"/>
      <c r="AA23" s="1"/>
      <c r="AB23" s="1"/>
      <c r="AC23" s="1"/>
      <c r="AD23" s="1"/>
      <c r="AE23" s="1"/>
      <c r="AF23" s="1"/>
      <c r="AG23" s="1"/>
      <c r="AH23" s="1"/>
      <c r="AI23" s="1"/>
    </row>
    <row r="24" spans="1:35" s="9" customFormat="1" ht="20.25" customHeight="1" thickBot="1" x14ac:dyDescent="0.3">
      <c r="A24" s="60">
        <v>1</v>
      </c>
      <c r="B24" s="61">
        <v>0</v>
      </c>
      <c r="C24" s="62">
        <f>'PROGRESS PAYMT #2'!C24</f>
        <v>7201.6044999999995</v>
      </c>
      <c r="D24" s="63" t="e">
        <f>(B24+C24)/$C$19</f>
        <v>#DIV/0!</v>
      </c>
      <c r="E24" s="118"/>
      <c r="F24" s="105"/>
      <c r="G24" s="62"/>
      <c r="H24" s="63"/>
      <c r="J24" s="59"/>
      <c r="O24" s="1"/>
      <c r="P24" s="1"/>
      <c r="Q24" s="1"/>
      <c r="R24" s="1"/>
      <c r="S24" s="1"/>
      <c r="T24" s="1"/>
      <c r="U24" s="1"/>
      <c r="V24" s="1"/>
      <c r="W24" s="1"/>
      <c r="X24" s="1"/>
      <c r="Y24" s="1"/>
      <c r="Z24" s="1"/>
      <c r="AA24" s="1"/>
      <c r="AB24" s="1"/>
      <c r="AC24" s="1"/>
      <c r="AD24" s="1"/>
      <c r="AE24" s="1"/>
      <c r="AF24" s="1"/>
      <c r="AG24" s="1"/>
      <c r="AH24" s="1"/>
      <c r="AI24" s="1"/>
    </row>
    <row r="25" spans="1:35" s="9" customFormat="1" ht="20.25" customHeight="1" thickBot="1" x14ac:dyDescent="0.3">
      <c r="A25" s="64">
        <v>2</v>
      </c>
      <c r="B25" s="65">
        <v>0</v>
      </c>
      <c r="C25" s="66">
        <f>'PROGRESS PAYMT #2'!C25</f>
        <v>3042.39</v>
      </c>
      <c r="D25" s="63" t="e">
        <f t="shared" ref="D25:D43" si="0">(B25+C25)/$C$19</f>
        <v>#DIV/0!</v>
      </c>
      <c r="E25" s="114"/>
      <c r="F25" s="106"/>
      <c r="G25" s="66"/>
      <c r="H25" s="67"/>
      <c r="J25" s="59"/>
      <c r="M25" s="1"/>
      <c r="N25" s="1"/>
      <c r="O25" s="1"/>
      <c r="P25" s="1"/>
      <c r="Q25" s="1"/>
      <c r="R25" s="1"/>
      <c r="S25" s="1"/>
      <c r="T25" s="1"/>
      <c r="U25" s="1"/>
      <c r="V25" s="1"/>
      <c r="W25" s="1"/>
      <c r="X25" s="1"/>
      <c r="Y25" s="1"/>
      <c r="Z25" s="1"/>
      <c r="AA25" s="1"/>
      <c r="AB25" s="1"/>
      <c r="AC25" s="1"/>
      <c r="AD25" s="1"/>
      <c r="AE25" s="1"/>
      <c r="AF25" s="1"/>
      <c r="AG25" s="1"/>
    </row>
    <row r="26" spans="1:35" s="9" customFormat="1" ht="20.25" customHeight="1" thickBot="1" x14ac:dyDescent="0.3">
      <c r="A26" s="64">
        <v>3</v>
      </c>
      <c r="B26" s="65">
        <v>0</v>
      </c>
      <c r="C26" s="66">
        <f>'PROGRESS PAYMT #3'!C26</f>
        <v>0</v>
      </c>
      <c r="D26" s="63" t="e">
        <f t="shared" si="0"/>
        <v>#DIV/0!</v>
      </c>
      <c r="E26" s="114"/>
      <c r="F26" s="106"/>
      <c r="G26" s="66"/>
      <c r="H26" s="67"/>
      <c r="J26" s="71"/>
      <c r="L26" s="1"/>
      <c r="M26" s="1"/>
      <c r="N26" s="1"/>
      <c r="O26" s="1"/>
      <c r="P26" s="1"/>
      <c r="Q26" s="1"/>
      <c r="R26" s="1"/>
      <c r="S26" s="1"/>
      <c r="T26" s="1"/>
      <c r="U26" s="1"/>
      <c r="V26" s="1"/>
      <c r="W26" s="1"/>
      <c r="X26" s="1"/>
      <c r="Y26" s="1"/>
      <c r="Z26" s="1"/>
      <c r="AA26" s="1"/>
      <c r="AB26" s="1"/>
      <c r="AC26" s="1"/>
      <c r="AD26" s="1"/>
      <c r="AE26" s="1"/>
      <c r="AF26" s="1"/>
      <c r="AG26" s="1"/>
    </row>
    <row r="27" spans="1:35" s="9" customFormat="1" ht="20.25" customHeight="1" thickBot="1" x14ac:dyDescent="0.3">
      <c r="A27" s="64">
        <v>4</v>
      </c>
      <c r="B27" s="65">
        <v>0</v>
      </c>
      <c r="C27" s="66">
        <f>'PROGRESS PAYMT #4'!C27</f>
        <v>-10243.994499999999</v>
      </c>
      <c r="D27" s="63" t="e">
        <f t="shared" si="0"/>
        <v>#DIV/0!</v>
      </c>
      <c r="E27" s="104"/>
      <c r="F27" s="106"/>
      <c r="G27" s="72"/>
      <c r="H27" s="73"/>
      <c r="J27" s="75"/>
      <c r="L27" s="1"/>
      <c r="M27" s="1"/>
      <c r="N27" s="1"/>
      <c r="O27" s="1"/>
      <c r="P27" s="1"/>
      <c r="Q27" s="1"/>
      <c r="R27" s="1"/>
      <c r="S27" s="1"/>
      <c r="T27" s="1"/>
      <c r="U27" s="1"/>
      <c r="V27" s="1"/>
      <c r="W27" s="1"/>
      <c r="X27" s="1"/>
      <c r="Y27" s="1"/>
      <c r="Z27" s="1"/>
      <c r="AA27" s="1"/>
      <c r="AB27" s="1"/>
      <c r="AC27" s="1"/>
      <c r="AD27" s="1"/>
      <c r="AE27" s="1"/>
      <c r="AF27" s="1"/>
      <c r="AG27" s="1"/>
    </row>
    <row r="28" spans="1:35" ht="20.25" customHeight="1" thickBot="1" x14ac:dyDescent="0.3">
      <c r="A28" s="64">
        <v>5</v>
      </c>
      <c r="B28" s="65">
        <v>0</v>
      </c>
      <c r="C28" s="66">
        <f>'PROGRESS PAYMT #5'!C28</f>
        <v>0</v>
      </c>
      <c r="D28" s="63" t="e">
        <f t="shared" si="0"/>
        <v>#DIV/0!</v>
      </c>
      <c r="E28" s="101"/>
      <c r="F28" s="107"/>
      <c r="G28" s="108"/>
      <c r="H28" s="109"/>
      <c r="J28" s="71"/>
      <c r="L28" s="1"/>
      <c r="M28" s="1"/>
      <c r="N28" s="1"/>
      <c r="O28" s="1"/>
      <c r="P28" s="1"/>
      <c r="Q28" s="1"/>
      <c r="R28" s="1"/>
      <c r="S28" s="1"/>
      <c r="T28" s="1"/>
      <c r="U28" s="1"/>
      <c r="V28" s="1"/>
      <c r="W28" s="1"/>
      <c r="X28" s="1"/>
      <c r="Y28" s="1"/>
      <c r="Z28" s="1"/>
      <c r="AA28" s="1"/>
      <c r="AB28" s="1"/>
      <c r="AC28" s="1"/>
      <c r="AD28" s="1"/>
      <c r="AE28" s="1"/>
      <c r="AF28" s="1"/>
      <c r="AG28" s="1"/>
    </row>
    <row r="29" spans="1:35" ht="20.25" customHeight="1" thickBot="1" x14ac:dyDescent="0.3">
      <c r="A29" s="64">
        <v>6</v>
      </c>
      <c r="B29" s="65">
        <v>0</v>
      </c>
      <c r="C29" s="66">
        <f>'PROGRESS PAYMT #6'!C29</f>
        <v>0</v>
      </c>
      <c r="D29" s="63" t="e">
        <f t="shared" si="0"/>
        <v>#DIV/0!</v>
      </c>
      <c r="E29" s="101"/>
      <c r="F29" s="68"/>
      <c r="G29" s="124" t="s">
        <v>14</v>
      </c>
      <c r="H29" s="123">
        <f>SUM(H24:H28)</f>
        <v>0</v>
      </c>
      <c r="I29" s="70"/>
      <c r="J29" s="79"/>
      <c r="L29" s="1"/>
      <c r="M29" s="1"/>
      <c r="N29" s="1"/>
      <c r="O29" s="1"/>
      <c r="P29" s="1"/>
      <c r="Q29" s="1"/>
      <c r="R29" s="1"/>
      <c r="S29" s="1"/>
      <c r="T29" s="1"/>
      <c r="U29" s="1"/>
      <c r="V29" s="1"/>
      <c r="W29" s="1"/>
      <c r="X29" s="1"/>
      <c r="Y29" s="1"/>
      <c r="Z29" s="1"/>
      <c r="AA29" s="1"/>
      <c r="AB29" s="1"/>
      <c r="AC29" s="1"/>
      <c r="AD29" s="1"/>
      <c r="AE29" s="1"/>
      <c r="AF29" s="1"/>
      <c r="AG29" s="1"/>
    </row>
    <row r="30" spans="1:35" ht="20.25" customHeight="1" thickBot="1" x14ac:dyDescent="0.3">
      <c r="A30" s="64">
        <v>7</v>
      </c>
      <c r="B30" s="65">
        <v>0</v>
      </c>
      <c r="C30" s="66">
        <f>'PROGRESS PAYMT #7'!C30</f>
        <v>0</v>
      </c>
      <c r="D30" s="63" t="e">
        <f t="shared" si="0"/>
        <v>#DIV/0!</v>
      </c>
      <c r="E30" s="101"/>
      <c r="F30" s="69"/>
      <c r="G30" s="77"/>
      <c r="H30" s="78"/>
      <c r="I30" s="56"/>
      <c r="J30" s="78"/>
      <c r="L30" s="1"/>
      <c r="M30" s="1"/>
      <c r="N30" s="1"/>
      <c r="O30" s="1"/>
      <c r="P30" s="1"/>
      <c r="Q30" s="1"/>
      <c r="R30" s="1"/>
      <c r="S30" s="1"/>
      <c r="T30" s="1"/>
      <c r="U30" s="1"/>
      <c r="V30" s="1"/>
      <c r="W30" s="1"/>
      <c r="X30" s="1"/>
      <c r="Y30" s="1"/>
      <c r="Z30" s="1"/>
      <c r="AA30" s="1"/>
      <c r="AB30" s="1"/>
      <c r="AC30" s="1"/>
      <c r="AD30" s="1"/>
      <c r="AE30" s="1"/>
      <c r="AF30" s="1"/>
      <c r="AG30" s="1"/>
    </row>
    <row r="31" spans="1:35" s="9" customFormat="1" ht="20.25" customHeight="1" thickBot="1" x14ac:dyDescent="0.3">
      <c r="A31" s="64">
        <v>8</v>
      </c>
      <c r="B31" s="65">
        <v>0</v>
      </c>
      <c r="C31" s="66">
        <f>'PROGRESS PAYMT #8'!C31</f>
        <v>0</v>
      </c>
      <c r="D31" s="63" t="e">
        <f t="shared" si="0"/>
        <v>#DIV/0!</v>
      </c>
      <c r="E31" s="115"/>
      <c r="F31" s="277" t="s">
        <v>44</v>
      </c>
      <c r="G31" s="278"/>
      <c r="H31" s="279"/>
      <c r="J31" s="71"/>
      <c r="L31" s="1"/>
      <c r="M31" s="1"/>
      <c r="N31" s="1"/>
      <c r="O31" s="1"/>
      <c r="P31" s="1"/>
      <c r="Q31" s="1"/>
      <c r="R31" s="1"/>
      <c r="S31" s="1"/>
      <c r="T31" s="1"/>
      <c r="U31" s="1"/>
      <c r="V31" s="1"/>
      <c r="W31" s="1"/>
      <c r="X31" s="1"/>
      <c r="Y31" s="1"/>
      <c r="Z31" s="1"/>
      <c r="AA31" s="1"/>
      <c r="AB31" s="1"/>
      <c r="AC31" s="1"/>
      <c r="AD31" s="1"/>
      <c r="AE31" s="1"/>
      <c r="AF31" s="1"/>
      <c r="AG31" s="1"/>
    </row>
    <row r="32" spans="1:35" s="9" customFormat="1" ht="20.25" customHeight="1" thickBot="1" x14ac:dyDescent="0.3">
      <c r="A32" s="64">
        <v>9</v>
      </c>
      <c r="B32" s="65">
        <v>0</v>
      </c>
      <c r="C32" s="66">
        <f>'PROGRESS PAYMT #9'!C32</f>
        <v>0</v>
      </c>
      <c r="D32" s="63" t="e">
        <f t="shared" si="0"/>
        <v>#DIV/0!</v>
      </c>
      <c r="E32" s="115"/>
      <c r="F32" s="280"/>
      <c r="G32" s="281"/>
      <c r="H32" s="282"/>
      <c r="J32" s="75"/>
      <c r="L32" s="1"/>
      <c r="M32" s="1"/>
      <c r="N32" s="1"/>
      <c r="O32" s="1"/>
      <c r="P32" s="1"/>
      <c r="Q32" s="1"/>
      <c r="R32" s="1"/>
      <c r="S32" s="1"/>
      <c r="T32" s="1"/>
      <c r="U32" s="1"/>
      <c r="V32" s="1"/>
      <c r="W32" s="1"/>
      <c r="X32" s="1"/>
      <c r="Y32" s="1"/>
      <c r="Z32" s="1"/>
      <c r="AA32" s="1"/>
      <c r="AB32" s="1"/>
      <c r="AC32" s="1"/>
      <c r="AD32" s="1"/>
      <c r="AE32" s="1"/>
      <c r="AF32" s="1"/>
      <c r="AG32" s="1"/>
    </row>
    <row r="33" spans="1:35" s="9" customFormat="1" ht="20.25" customHeight="1" thickBot="1" x14ac:dyDescent="0.3">
      <c r="A33" s="64">
        <v>10</v>
      </c>
      <c r="B33" s="65">
        <v>0</v>
      </c>
      <c r="C33" s="66">
        <f>$E$19-C31-C32-C30-C29-C28-C27-C26-C25-C24</f>
        <v>0</v>
      </c>
      <c r="D33" s="63" t="e">
        <f t="shared" si="0"/>
        <v>#DIV/0!</v>
      </c>
      <c r="E33" s="119"/>
      <c r="F33" s="302" t="s">
        <v>35</v>
      </c>
      <c r="G33" s="298" t="s">
        <v>33</v>
      </c>
      <c r="H33" s="300" t="s">
        <v>34</v>
      </c>
      <c r="J33" s="71"/>
      <c r="L33" s="1"/>
      <c r="M33" s="1"/>
      <c r="N33" s="1"/>
      <c r="O33" s="1"/>
      <c r="P33" s="1"/>
      <c r="Q33" s="1"/>
      <c r="R33" s="1"/>
      <c r="S33" s="1"/>
      <c r="T33" s="1"/>
      <c r="U33" s="1"/>
      <c r="V33" s="1"/>
      <c r="W33" s="1"/>
      <c r="X33" s="1"/>
      <c r="Y33" s="1"/>
      <c r="Z33" s="1"/>
      <c r="AA33" s="1"/>
      <c r="AB33" s="1"/>
      <c r="AC33" s="1"/>
      <c r="AD33" s="1"/>
      <c r="AE33" s="1"/>
      <c r="AF33" s="1"/>
      <c r="AG33" s="1"/>
    </row>
    <row r="34" spans="1:35" s="9" customFormat="1" ht="20.25" customHeight="1" thickBot="1" x14ac:dyDescent="0.3">
      <c r="A34" s="64">
        <v>11</v>
      </c>
      <c r="B34" s="80"/>
      <c r="C34" s="81"/>
      <c r="D34" s="63" t="e">
        <f t="shared" si="0"/>
        <v>#DIV/0!</v>
      </c>
      <c r="E34" s="54"/>
      <c r="F34" s="303"/>
      <c r="G34" s="299"/>
      <c r="H34" s="301"/>
      <c r="J34" s="54"/>
      <c r="L34" s="1"/>
      <c r="M34" s="1"/>
      <c r="N34" s="1"/>
      <c r="O34" s="1"/>
      <c r="P34" s="1"/>
      <c r="Q34" s="1"/>
      <c r="R34" s="1"/>
      <c r="S34" s="1"/>
      <c r="T34" s="1"/>
      <c r="U34" s="1"/>
      <c r="V34" s="1"/>
      <c r="W34" s="1"/>
      <c r="X34" s="1"/>
      <c r="Y34" s="1"/>
      <c r="Z34" s="1"/>
      <c r="AA34" s="1"/>
      <c r="AB34" s="1"/>
      <c r="AC34" s="1"/>
      <c r="AD34" s="1"/>
      <c r="AE34" s="1"/>
      <c r="AF34" s="1"/>
      <c r="AG34" s="1"/>
    </row>
    <row r="35" spans="1:35" s="9" customFormat="1" ht="20.25" customHeight="1" thickBot="1" x14ac:dyDescent="0.3">
      <c r="A35" s="64">
        <v>12</v>
      </c>
      <c r="B35" s="80"/>
      <c r="C35" s="81"/>
      <c r="D35" s="63" t="e">
        <f t="shared" si="0"/>
        <v>#DIV/0!</v>
      </c>
      <c r="E35" s="54"/>
      <c r="F35" s="168"/>
      <c r="G35" s="169"/>
      <c r="H35" s="67"/>
      <c r="J35" s="71"/>
      <c r="L35" s="1"/>
      <c r="M35" s="1"/>
      <c r="N35" s="1"/>
      <c r="O35" s="1"/>
      <c r="P35" s="1"/>
      <c r="Q35" s="1"/>
      <c r="R35" s="1"/>
      <c r="S35" s="1"/>
      <c r="T35" s="1"/>
      <c r="U35" s="1"/>
      <c r="V35" s="1"/>
      <c r="W35" s="1"/>
      <c r="X35" s="1"/>
      <c r="Y35" s="1"/>
      <c r="Z35" s="1"/>
      <c r="AA35" s="1"/>
      <c r="AB35" s="1"/>
      <c r="AC35" s="1"/>
      <c r="AD35" s="1"/>
      <c r="AE35" s="1"/>
      <c r="AF35" s="1"/>
      <c r="AG35" s="1"/>
    </row>
    <row r="36" spans="1:35" s="9" customFormat="1" ht="20.25" customHeight="1" thickBot="1" x14ac:dyDescent="0.3">
      <c r="A36" s="64">
        <v>13</v>
      </c>
      <c r="B36" s="80"/>
      <c r="C36" s="81"/>
      <c r="D36" s="63" t="e">
        <f t="shared" si="0"/>
        <v>#DIV/0!</v>
      </c>
      <c r="E36" s="54"/>
      <c r="F36" s="134"/>
      <c r="G36" s="133"/>
      <c r="H36" s="67"/>
      <c r="J36" s="54"/>
      <c r="L36" s="1"/>
      <c r="M36" s="1"/>
      <c r="N36" s="1"/>
      <c r="O36" s="1"/>
      <c r="P36" s="1"/>
      <c r="Q36" s="1"/>
      <c r="R36" s="1"/>
      <c r="S36" s="1"/>
      <c r="T36" s="1"/>
      <c r="U36" s="1"/>
      <c r="V36" s="1"/>
      <c r="W36" s="1"/>
      <c r="X36" s="1"/>
      <c r="Y36" s="1"/>
      <c r="Z36" s="1"/>
      <c r="AA36" s="1"/>
      <c r="AB36" s="1"/>
      <c r="AC36" s="1"/>
      <c r="AD36" s="1"/>
      <c r="AE36" s="1"/>
      <c r="AF36" s="1"/>
      <c r="AG36" s="1"/>
    </row>
    <row r="37" spans="1:35" s="9" customFormat="1" ht="20.25" customHeight="1" thickBot="1" x14ac:dyDescent="0.3">
      <c r="A37" s="64">
        <v>14</v>
      </c>
      <c r="B37" s="80"/>
      <c r="C37" s="81"/>
      <c r="D37" s="63" t="e">
        <f t="shared" si="0"/>
        <v>#DIV/0!</v>
      </c>
      <c r="E37" s="54"/>
      <c r="F37" s="134"/>
      <c r="G37" s="76"/>
      <c r="H37" s="73"/>
      <c r="J37" s="54"/>
      <c r="L37" s="1"/>
      <c r="M37" s="1"/>
      <c r="N37" s="1"/>
      <c r="O37" s="1"/>
      <c r="P37" s="1"/>
      <c r="Q37" s="1"/>
      <c r="R37" s="1"/>
      <c r="S37" s="1"/>
      <c r="T37" s="1"/>
      <c r="U37" s="1"/>
      <c r="V37" s="1"/>
      <c r="W37" s="1"/>
      <c r="X37" s="1"/>
      <c r="Y37" s="1"/>
      <c r="Z37" s="1"/>
      <c r="AA37" s="1"/>
      <c r="AB37" s="1"/>
      <c r="AC37" s="1"/>
      <c r="AD37" s="1"/>
      <c r="AE37" s="1"/>
      <c r="AF37" s="1"/>
      <c r="AG37" s="1"/>
    </row>
    <row r="38" spans="1:35" s="9" customFormat="1" ht="20.25" customHeight="1" thickBot="1" x14ac:dyDescent="0.3">
      <c r="A38" s="64">
        <v>15</v>
      </c>
      <c r="B38" s="80"/>
      <c r="C38" s="81"/>
      <c r="D38" s="63" t="e">
        <f t="shared" si="0"/>
        <v>#DIV/0!</v>
      </c>
      <c r="E38" s="54"/>
      <c r="F38" s="134"/>
      <c r="G38" s="125"/>
      <c r="H38" s="125"/>
      <c r="J38" s="54"/>
      <c r="L38" s="1"/>
      <c r="M38" s="1"/>
      <c r="N38" s="1"/>
      <c r="O38" s="1"/>
      <c r="P38" s="1"/>
      <c r="Q38" s="1"/>
      <c r="R38" s="1"/>
      <c r="S38" s="1"/>
      <c r="T38" s="1"/>
      <c r="U38" s="1"/>
      <c r="V38" s="1"/>
      <c r="W38" s="1"/>
      <c r="X38" s="1"/>
      <c r="Y38" s="1"/>
      <c r="Z38" s="1"/>
      <c r="AA38" s="1"/>
      <c r="AB38" s="1"/>
      <c r="AC38" s="1"/>
      <c r="AD38" s="1"/>
      <c r="AE38" s="1"/>
      <c r="AF38" s="1"/>
      <c r="AG38" s="1"/>
    </row>
    <row r="39" spans="1:35" s="9" customFormat="1" ht="20.25" customHeight="1" thickBot="1" x14ac:dyDescent="0.3">
      <c r="A39" s="64">
        <v>16</v>
      </c>
      <c r="B39" s="80"/>
      <c r="C39" s="81"/>
      <c r="D39" s="63" t="e">
        <f t="shared" si="0"/>
        <v>#DIV/0!</v>
      </c>
      <c r="E39" s="54"/>
      <c r="F39" s="134"/>
      <c r="G39" s="125"/>
      <c r="H39" s="125"/>
      <c r="I39" s="54"/>
      <c r="J39" s="54"/>
      <c r="K39" s="32"/>
      <c r="L39" s="1"/>
      <c r="M39" s="1"/>
      <c r="N39" s="1"/>
      <c r="O39" s="1"/>
      <c r="P39" s="1"/>
      <c r="Q39" s="1"/>
      <c r="R39" s="1"/>
      <c r="S39" s="1"/>
      <c r="T39" s="1"/>
      <c r="U39" s="1"/>
      <c r="V39" s="1"/>
      <c r="W39" s="1"/>
      <c r="X39" s="1"/>
      <c r="Y39" s="1"/>
      <c r="Z39" s="1"/>
      <c r="AA39" s="1"/>
      <c r="AB39" s="1"/>
      <c r="AC39" s="1"/>
      <c r="AD39" s="1"/>
      <c r="AE39" s="1"/>
      <c r="AF39" s="1"/>
      <c r="AG39" s="1"/>
    </row>
    <row r="40" spans="1:35" s="9" customFormat="1" ht="20.25" customHeight="1" thickBot="1" x14ac:dyDescent="0.3">
      <c r="A40" s="64">
        <v>17</v>
      </c>
      <c r="B40" s="80"/>
      <c r="C40" s="81"/>
      <c r="D40" s="63" t="e">
        <f t="shared" si="0"/>
        <v>#DIV/0!</v>
      </c>
      <c r="E40" s="54"/>
      <c r="F40" s="134"/>
      <c r="G40" s="125"/>
      <c r="H40" s="125"/>
      <c r="I40" s="54"/>
      <c r="J40" s="54"/>
      <c r="L40" s="1"/>
      <c r="M40" s="1"/>
      <c r="N40" s="1"/>
      <c r="O40" s="1"/>
      <c r="P40" s="1"/>
      <c r="Q40" s="1"/>
      <c r="R40" s="1"/>
      <c r="S40" s="1"/>
      <c r="T40" s="1"/>
      <c r="U40" s="1"/>
      <c r="V40" s="1"/>
      <c r="W40" s="1"/>
      <c r="X40" s="1"/>
      <c r="Y40" s="1"/>
      <c r="Z40" s="1"/>
      <c r="AA40" s="1"/>
      <c r="AB40" s="1"/>
      <c r="AC40" s="1"/>
      <c r="AD40" s="1"/>
      <c r="AE40" s="1"/>
      <c r="AF40" s="1"/>
      <c r="AG40" s="1"/>
    </row>
    <row r="41" spans="1:35" s="13" customFormat="1" ht="20.25" customHeight="1" thickBot="1" x14ac:dyDescent="0.3">
      <c r="A41" s="64">
        <v>18</v>
      </c>
      <c r="B41" s="82"/>
      <c r="C41" s="83"/>
      <c r="D41" s="63" t="e">
        <f t="shared" si="0"/>
        <v>#DIV/0!</v>
      </c>
      <c r="E41" s="74"/>
      <c r="F41" s="134"/>
      <c r="G41" s="125"/>
      <c r="H41" s="125"/>
      <c r="I41" s="84"/>
      <c r="J41" s="84"/>
      <c r="L41" s="11"/>
      <c r="M41" s="11"/>
      <c r="N41" s="11"/>
      <c r="O41" s="11"/>
      <c r="P41" s="11"/>
      <c r="Q41" s="11"/>
      <c r="R41" s="11"/>
      <c r="S41" s="11"/>
      <c r="T41" s="11"/>
      <c r="U41" s="11"/>
      <c r="V41" s="11"/>
      <c r="W41" s="11"/>
      <c r="X41" s="11"/>
      <c r="Y41" s="11"/>
      <c r="Z41" s="11"/>
      <c r="AA41" s="11"/>
      <c r="AB41" s="11"/>
      <c r="AC41" s="11"/>
      <c r="AD41" s="11"/>
      <c r="AE41" s="11"/>
      <c r="AF41" s="11"/>
      <c r="AG41" s="11"/>
      <c r="AH41" s="11"/>
      <c r="AI41" s="11"/>
    </row>
    <row r="42" spans="1:35" s="14" customFormat="1" ht="20.25" customHeight="1" thickBot="1" x14ac:dyDescent="0.3">
      <c r="A42" s="64">
        <v>19</v>
      </c>
      <c r="B42" s="85"/>
      <c r="C42" s="86"/>
      <c r="D42" s="63" t="e">
        <f t="shared" si="0"/>
        <v>#DIV/0!</v>
      </c>
      <c r="E42" s="74"/>
      <c r="F42" s="134"/>
      <c r="G42" s="125"/>
      <c r="H42" s="125"/>
      <c r="I42" s="74"/>
      <c r="J42" s="74"/>
      <c r="K42" s="12"/>
      <c r="L42" s="15"/>
      <c r="M42" s="15"/>
      <c r="N42" s="15"/>
      <c r="O42" s="15"/>
      <c r="P42" s="15"/>
      <c r="Q42" s="15"/>
      <c r="R42" s="15"/>
      <c r="S42" s="15"/>
      <c r="T42" s="15"/>
      <c r="U42" s="15"/>
      <c r="V42" s="15"/>
      <c r="W42" s="15"/>
      <c r="X42" s="15"/>
      <c r="Y42" s="15"/>
      <c r="Z42" s="15"/>
      <c r="AA42" s="15"/>
      <c r="AB42" s="15"/>
      <c r="AC42" s="15"/>
      <c r="AD42" s="15"/>
      <c r="AE42" s="15"/>
      <c r="AF42" s="15"/>
      <c r="AG42" s="15"/>
      <c r="AH42" s="15"/>
      <c r="AI42" s="15"/>
    </row>
    <row r="43" spans="1:35" ht="20.25" customHeight="1" x14ac:dyDescent="0.25">
      <c r="A43" s="64">
        <v>20</v>
      </c>
      <c r="B43" s="87"/>
      <c r="C43" s="88"/>
      <c r="D43" s="63" t="e">
        <f t="shared" si="0"/>
        <v>#DIV/0!</v>
      </c>
      <c r="E43" s="38"/>
      <c r="F43" s="134"/>
      <c r="G43" s="125"/>
      <c r="H43" s="125"/>
      <c r="I43" s="38"/>
      <c r="J43" s="38"/>
      <c r="L43" s="1"/>
      <c r="M43" s="1"/>
      <c r="N43" s="1"/>
      <c r="O43" s="1"/>
      <c r="P43" s="1"/>
      <c r="Q43" s="1"/>
      <c r="R43" s="1"/>
      <c r="S43" s="1"/>
      <c r="T43" s="1"/>
      <c r="U43" s="1"/>
      <c r="V43" s="1"/>
      <c r="W43" s="1"/>
      <c r="X43" s="1"/>
      <c r="Y43" s="1"/>
      <c r="Z43" s="1"/>
      <c r="AA43" s="1"/>
      <c r="AB43" s="1"/>
      <c r="AC43" s="1"/>
      <c r="AD43" s="1"/>
      <c r="AE43" s="1"/>
      <c r="AF43" s="1"/>
      <c r="AG43" s="1"/>
      <c r="AH43" s="1"/>
      <c r="AI43" s="1"/>
    </row>
    <row r="44" spans="1:35" ht="20.25" customHeight="1" thickBot="1" x14ac:dyDescent="0.3">
      <c r="A44" s="89" t="s">
        <v>14</v>
      </c>
      <c r="B44" s="90">
        <f>SUM(B24:B33)</f>
        <v>0</v>
      </c>
      <c r="C44" s="91">
        <f>SUM(C24:C33)</f>
        <v>0</v>
      </c>
      <c r="D44" s="92" t="e">
        <f>SUM(D24:D33)</f>
        <v>#DIV/0!</v>
      </c>
      <c r="E44" s="120"/>
      <c r="F44" s="135"/>
      <c r="G44" s="125"/>
      <c r="H44" s="125"/>
      <c r="I44" s="38"/>
      <c r="J44" s="38"/>
      <c r="K44" s="1"/>
      <c r="L44" s="1"/>
      <c r="M44" s="1"/>
      <c r="N44" s="1"/>
      <c r="O44" s="1"/>
      <c r="P44" s="1"/>
      <c r="Q44" s="1"/>
      <c r="R44" s="1"/>
      <c r="S44" s="1"/>
      <c r="T44" s="1"/>
      <c r="U44" s="1"/>
      <c r="V44" s="1"/>
      <c r="W44" s="1"/>
      <c r="X44" s="1"/>
      <c r="Y44" s="1"/>
      <c r="Z44" s="1"/>
      <c r="AA44" s="1"/>
      <c r="AB44" s="1"/>
      <c r="AC44" s="1"/>
      <c r="AD44" s="1"/>
      <c r="AE44" s="1"/>
      <c r="AF44" s="1"/>
      <c r="AG44" s="1"/>
      <c r="AH44" s="1"/>
      <c r="AI44" s="1"/>
    </row>
    <row r="45" spans="1:35" ht="14.25" customHeight="1" x14ac:dyDescent="0.25">
      <c r="A45" s="38"/>
      <c r="B45" s="38"/>
      <c r="C45" s="38"/>
      <c r="D45" s="38"/>
      <c r="E45" s="38"/>
      <c r="F45" s="38"/>
      <c r="G45" s="126" t="s">
        <v>36</v>
      </c>
      <c r="H45" s="127">
        <f>SUM(H34:H38)</f>
        <v>0</v>
      </c>
      <c r="J45" s="38"/>
      <c r="L45" s="1"/>
      <c r="M45" s="1"/>
      <c r="N45" s="1"/>
      <c r="O45" s="1"/>
      <c r="P45" s="1"/>
      <c r="Q45" s="1"/>
      <c r="R45" s="1"/>
      <c r="S45" s="1"/>
      <c r="T45" s="1"/>
      <c r="U45" s="1"/>
      <c r="V45" s="1"/>
      <c r="W45" s="1"/>
      <c r="X45" s="1"/>
      <c r="Y45" s="1"/>
      <c r="Z45" s="1"/>
      <c r="AA45" s="1"/>
      <c r="AB45" s="1"/>
      <c r="AC45" s="1"/>
      <c r="AD45" s="1"/>
      <c r="AE45" s="1"/>
      <c r="AF45" s="1"/>
      <c r="AG45" s="1"/>
      <c r="AH45" s="1"/>
      <c r="AI45" s="1"/>
    </row>
    <row r="46" spans="1:35" ht="39" customHeight="1" thickBot="1" x14ac:dyDescent="0.25">
      <c r="A46" s="55"/>
      <c r="B46" s="55"/>
      <c r="C46" s="55"/>
      <c r="D46" s="55"/>
      <c r="E46" s="54"/>
      <c r="F46" s="59"/>
      <c r="G46" s="146" t="s">
        <v>37</v>
      </c>
      <c r="H46" s="128">
        <v>0</v>
      </c>
      <c r="J46" s="113"/>
      <c r="R46" s="1"/>
      <c r="S46" s="1"/>
      <c r="T46" s="1"/>
      <c r="U46" s="1"/>
      <c r="V46" s="1"/>
      <c r="W46" s="1"/>
      <c r="X46" s="1"/>
      <c r="Y46" s="1"/>
      <c r="Z46" s="1"/>
      <c r="AA46" s="1"/>
      <c r="AB46" s="1"/>
      <c r="AC46" s="1"/>
      <c r="AD46" s="1"/>
      <c r="AE46" s="1"/>
      <c r="AF46" s="1"/>
      <c r="AG46" s="1"/>
      <c r="AH46" s="1"/>
      <c r="AI46" s="1"/>
    </row>
    <row r="47" spans="1:35" ht="18" customHeight="1" thickBot="1" x14ac:dyDescent="0.3">
      <c r="A47" s="51" t="s">
        <v>25</v>
      </c>
      <c r="B47" s="38"/>
      <c r="C47" s="38"/>
      <c r="D47" s="97" t="s">
        <v>8</v>
      </c>
      <c r="E47" s="112"/>
      <c r="F47" s="93"/>
      <c r="G47" s="129" t="s">
        <v>38</v>
      </c>
      <c r="H47" s="130">
        <f>H46-H45</f>
        <v>0</v>
      </c>
      <c r="J47" s="94"/>
      <c r="L47" s="1"/>
      <c r="M47" s="1"/>
      <c r="N47" s="1"/>
      <c r="O47" s="1"/>
      <c r="P47" s="1"/>
      <c r="Q47" s="1"/>
      <c r="R47" s="1"/>
      <c r="S47" s="1"/>
      <c r="T47" s="1"/>
      <c r="U47" s="1"/>
      <c r="V47" s="1"/>
      <c r="W47" s="1"/>
      <c r="X47" s="1"/>
      <c r="Y47" s="1"/>
      <c r="Z47" s="1"/>
      <c r="AA47" s="1"/>
      <c r="AB47" s="1"/>
      <c r="AC47" s="1"/>
      <c r="AD47" s="1"/>
      <c r="AE47" s="1"/>
      <c r="AF47" s="1"/>
      <c r="AG47" s="1"/>
      <c r="AH47" s="1"/>
      <c r="AI47" s="1"/>
    </row>
    <row r="48" spans="1:35" ht="9" customHeight="1" x14ac:dyDescent="0.25">
      <c r="A48" s="38"/>
      <c r="B48" s="51"/>
      <c r="C48" s="38"/>
      <c r="D48" s="51"/>
      <c r="E48" s="112"/>
      <c r="F48" s="93"/>
      <c r="J48" s="38"/>
      <c r="L48" s="1"/>
      <c r="M48" s="1"/>
      <c r="N48" s="1"/>
      <c r="O48" s="1"/>
      <c r="P48" s="1"/>
      <c r="Q48" s="1"/>
      <c r="R48" s="1"/>
      <c r="S48" s="1"/>
      <c r="T48" s="1"/>
      <c r="U48" s="1"/>
      <c r="V48" s="1"/>
      <c r="W48" s="1"/>
      <c r="X48" s="1"/>
      <c r="Y48" s="1"/>
      <c r="Z48" s="1"/>
      <c r="AA48" s="1"/>
      <c r="AB48" s="1"/>
      <c r="AC48" s="1"/>
      <c r="AD48" s="1"/>
      <c r="AE48" s="1"/>
      <c r="AF48" s="1"/>
      <c r="AG48" s="1"/>
      <c r="AH48" s="1"/>
      <c r="AI48" s="1"/>
    </row>
    <row r="49" spans="1:35" ht="14.25" customHeight="1" thickBot="1" x14ac:dyDescent="0.3">
      <c r="A49" s="96"/>
      <c r="B49" s="96"/>
      <c r="C49" s="96"/>
      <c r="D49" s="96"/>
      <c r="E49" s="112"/>
      <c r="F49" s="93"/>
      <c r="J49" s="38"/>
      <c r="L49" s="1"/>
      <c r="M49" s="1"/>
      <c r="N49" s="1"/>
      <c r="O49" s="1"/>
      <c r="P49" s="1"/>
      <c r="Q49" s="1"/>
      <c r="R49" s="1"/>
      <c r="S49" s="1"/>
      <c r="T49" s="1"/>
      <c r="U49" s="1"/>
      <c r="V49" s="1"/>
      <c r="W49" s="1"/>
      <c r="X49" s="1"/>
      <c r="Y49" s="1"/>
      <c r="Z49" s="1"/>
      <c r="AA49" s="1"/>
      <c r="AB49" s="1"/>
      <c r="AC49" s="1"/>
      <c r="AD49" s="1"/>
      <c r="AE49" s="1"/>
      <c r="AF49" s="1"/>
      <c r="AG49" s="1"/>
      <c r="AH49" s="1"/>
      <c r="AI49" s="1"/>
    </row>
    <row r="50" spans="1:35" ht="16.5" customHeight="1" x14ac:dyDescent="0.25">
      <c r="A50" s="33" t="s">
        <v>50</v>
      </c>
      <c r="B50" s="38"/>
      <c r="C50" s="51"/>
      <c r="D50" s="97" t="s">
        <v>8</v>
      </c>
      <c r="E50" s="112"/>
      <c r="F50" s="93"/>
      <c r="G50" s="286" t="s">
        <v>7</v>
      </c>
      <c r="H50" s="287"/>
      <c r="I50" s="288"/>
      <c r="J50" s="38"/>
      <c r="L50" s="1"/>
      <c r="M50" s="1"/>
      <c r="N50" s="1"/>
      <c r="O50" s="1"/>
      <c r="P50" s="1"/>
      <c r="Q50" s="1"/>
      <c r="R50" s="1"/>
      <c r="S50" s="1"/>
      <c r="T50" s="1"/>
      <c r="U50" s="1"/>
      <c r="V50" s="1"/>
      <c r="W50" s="1"/>
      <c r="X50" s="1"/>
      <c r="Y50" s="1"/>
      <c r="Z50" s="1"/>
      <c r="AA50" s="1"/>
      <c r="AB50" s="1"/>
      <c r="AC50" s="1"/>
      <c r="AD50" s="1"/>
      <c r="AE50" s="1"/>
      <c r="AF50" s="1"/>
      <c r="AG50" s="1"/>
      <c r="AH50" s="1"/>
      <c r="AI50" s="1"/>
    </row>
    <row r="51" spans="1:35" ht="9.75" customHeight="1" thickBot="1" x14ac:dyDescent="0.3">
      <c r="A51" s="33"/>
      <c r="B51" s="38"/>
      <c r="C51" s="51"/>
      <c r="D51" s="97"/>
      <c r="E51" s="38"/>
      <c r="F51" s="38"/>
      <c r="G51" s="289"/>
      <c r="H51" s="290"/>
      <c r="I51" s="291"/>
      <c r="J51" s="38"/>
      <c r="L51" s="1"/>
      <c r="M51" s="1"/>
      <c r="N51" s="1"/>
      <c r="O51" s="1"/>
      <c r="P51" s="1"/>
      <c r="Q51" s="1"/>
      <c r="R51" s="1"/>
      <c r="S51" s="1"/>
      <c r="T51" s="1"/>
      <c r="U51" s="1"/>
      <c r="V51" s="1"/>
      <c r="W51" s="1"/>
      <c r="X51" s="1"/>
      <c r="Y51" s="1"/>
      <c r="Z51" s="1"/>
      <c r="AA51" s="1"/>
      <c r="AB51" s="1"/>
      <c r="AC51" s="1"/>
      <c r="AD51" s="1"/>
      <c r="AE51" s="1"/>
      <c r="AF51" s="1"/>
      <c r="AG51" s="1"/>
      <c r="AH51" s="1"/>
      <c r="AI51" s="1"/>
    </row>
    <row r="52" spans="1:35" ht="21" customHeight="1" thickBot="1" x14ac:dyDescent="0.3">
      <c r="A52" s="51"/>
      <c r="B52" s="96"/>
      <c r="C52" s="96"/>
      <c r="D52" s="51"/>
      <c r="E52" s="95"/>
      <c r="F52" s="95"/>
      <c r="G52" s="286" t="s">
        <v>57</v>
      </c>
      <c r="H52" s="287"/>
      <c r="I52" s="288"/>
      <c r="J52" s="38"/>
      <c r="L52" s="1"/>
      <c r="M52" s="1"/>
      <c r="N52" s="1"/>
      <c r="O52" s="1"/>
      <c r="P52" s="1"/>
      <c r="Q52" s="1"/>
      <c r="R52" s="1"/>
      <c r="S52" s="1"/>
      <c r="T52" s="1"/>
      <c r="U52" s="1"/>
      <c r="V52" s="1"/>
      <c r="W52" s="1"/>
      <c r="X52" s="1"/>
      <c r="Y52" s="1"/>
      <c r="Z52" s="1"/>
      <c r="AA52" s="1"/>
      <c r="AB52" s="1"/>
      <c r="AC52" s="1"/>
      <c r="AD52" s="1"/>
      <c r="AE52" s="1"/>
      <c r="AF52" s="1"/>
      <c r="AG52" s="1"/>
      <c r="AH52" s="1"/>
      <c r="AI52" s="1"/>
    </row>
    <row r="53" spans="1:35" ht="21" customHeight="1" thickBot="1" x14ac:dyDescent="0.3">
      <c r="A53" s="98" t="s">
        <v>48</v>
      </c>
      <c r="B53" s="54"/>
      <c r="C53" s="38"/>
      <c r="D53" s="99" t="s">
        <v>8</v>
      </c>
      <c r="E53" s="95"/>
      <c r="G53" s="289"/>
      <c r="H53" s="290"/>
      <c r="I53" s="291"/>
      <c r="L53" s="1"/>
      <c r="M53" s="1"/>
      <c r="N53" s="1"/>
      <c r="O53" s="1"/>
      <c r="P53" s="1"/>
      <c r="Q53" s="1"/>
      <c r="R53" s="1"/>
      <c r="S53" s="1"/>
      <c r="T53" s="1"/>
      <c r="U53" s="1"/>
      <c r="V53" s="1"/>
      <c r="W53" s="1"/>
      <c r="X53" s="1"/>
      <c r="Y53" s="1"/>
      <c r="Z53" s="1"/>
      <c r="AA53" s="1"/>
      <c r="AB53" s="1"/>
      <c r="AC53" s="1"/>
      <c r="AD53" s="1"/>
      <c r="AE53" s="1"/>
      <c r="AF53" s="1"/>
      <c r="AG53" s="1"/>
      <c r="AH53" s="1"/>
      <c r="AI53" s="1"/>
    </row>
    <row r="54" spans="1:35" s="9" customFormat="1" ht="17.25" customHeight="1" x14ac:dyDescent="0.2">
      <c r="E54" s="95"/>
      <c r="G54" s="292">
        <f>H19</f>
        <v>0</v>
      </c>
      <c r="H54" s="293"/>
      <c r="I54" s="294"/>
      <c r="L54" s="1"/>
      <c r="M54" s="1"/>
      <c r="N54" s="1"/>
      <c r="O54" s="1"/>
      <c r="P54" s="1"/>
      <c r="Q54" s="1"/>
      <c r="R54" s="1"/>
      <c r="S54" s="1"/>
      <c r="T54" s="1"/>
      <c r="U54" s="1"/>
      <c r="V54" s="1"/>
      <c r="W54" s="1"/>
      <c r="X54" s="1"/>
      <c r="Y54" s="1"/>
      <c r="Z54" s="1"/>
      <c r="AA54" s="1"/>
      <c r="AB54" s="1"/>
      <c r="AC54" s="1"/>
      <c r="AD54" s="1"/>
      <c r="AE54" s="1"/>
      <c r="AF54" s="1"/>
      <c r="AG54" s="1"/>
      <c r="AH54" s="1"/>
      <c r="AI54" s="1"/>
    </row>
    <row r="55" spans="1:35" s="9" customFormat="1" ht="11.25" customHeight="1" thickBot="1" x14ac:dyDescent="0.3">
      <c r="E55" s="38"/>
      <c r="G55" s="295"/>
      <c r="H55" s="296"/>
      <c r="I55" s="297"/>
      <c r="K55" s="1"/>
      <c r="L55" s="1"/>
      <c r="M55" s="1"/>
      <c r="N55" s="1"/>
      <c r="O55" s="1"/>
      <c r="P55" s="1"/>
      <c r="Q55" s="1"/>
      <c r="R55" s="1"/>
      <c r="S55" s="1"/>
      <c r="T55" s="1"/>
      <c r="U55" s="1"/>
      <c r="V55" s="1"/>
      <c r="W55" s="1"/>
      <c r="X55" s="1"/>
      <c r="Y55" s="1"/>
      <c r="Z55" s="1"/>
      <c r="AA55" s="1"/>
      <c r="AB55" s="1"/>
      <c r="AC55" s="1"/>
      <c r="AD55" s="1"/>
      <c r="AE55" s="1"/>
      <c r="AF55" s="1"/>
      <c r="AG55" s="1"/>
      <c r="AH55" s="1"/>
      <c r="AI55" s="1"/>
    </row>
    <row r="56" spans="1:35" s="9" customFormat="1" ht="8.25" customHeight="1" thickBot="1" x14ac:dyDescent="0.25">
      <c r="E56" s="111"/>
      <c r="K56" s="20"/>
      <c r="L56" s="2"/>
      <c r="M56" s="2"/>
      <c r="N56" s="2"/>
      <c r="O56" s="2"/>
      <c r="P56" s="2"/>
      <c r="Q56" s="2"/>
      <c r="R56" s="2"/>
      <c r="S56" s="2"/>
      <c r="T56" s="2"/>
      <c r="U56" s="2"/>
      <c r="V56" s="2"/>
      <c r="W56" s="2"/>
      <c r="X56" s="2"/>
      <c r="Y56" s="2"/>
      <c r="Z56" s="2"/>
      <c r="AA56" s="2"/>
      <c r="AB56" s="2"/>
      <c r="AC56" s="2"/>
      <c r="AD56" s="2"/>
      <c r="AE56" s="2"/>
      <c r="AF56" s="2"/>
      <c r="AG56" s="2"/>
      <c r="AH56" s="2"/>
      <c r="AI56" s="2"/>
    </row>
    <row r="57" spans="1:35" s="9" customFormat="1" ht="23.25" customHeight="1" x14ac:dyDescent="0.2">
      <c r="A57" s="264" t="s">
        <v>16</v>
      </c>
      <c r="B57" s="265"/>
      <c r="C57" s="265"/>
      <c r="D57" s="265"/>
      <c r="E57" s="265"/>
      <c r="F57" s="265"/>
      <c r="G57" s="265"/>
      <c r="H57" s="265"/>
      <c r="I57" s="266"/>
      <c r="K57" s="21"/>
      <c r="L57" s="2"/>
      <c r="M57" s="2"/>
      <c r="N57" s="2"/>
      <c r="O57" s="2"/>
      <c r="P57" s="2"/>
      <c r="Q57" s="2"/>
      <c r="R57" s="2"/>
      <c r="S57" s="2"/>
      <c r="T57" s="2"/>
      <c r="U57" s="2"/>
      <c r="V57" s="2"/>
      <c r="W57" s="2"/>
      <c r="X57" s="2"/>
      <c r="Y57" s="2"/>
      <c r="Z57" s="2"/>
      <c r="AA57" s="2"/>
      <c r="AB57" s="2"/>
      <c r="AC57" s="2"/>
      <c r="AD57" s="2"/>
      <c r="AE57" s="2"/>
      <c r="AF57" s="2"/>
      <c r="AG57" s="2"/>
      <c r="AH57" s="2"/>
      <c r="AI57" s="2"/>
    </row>
    <row r="58" spans="1:35" s="9" customFormat="1" ht="13.35" customHeight="1" thickBot="1" x14ac:dyDescent="0.25">
      <c r="A58" s="267"/>
      <c r="B58" s="268"/>
      <c r="C58" s="268"/>
      <c r="D58" s="268"/>
      <c r="E58" s="268"/>
      <c r="F58" s="268"/>
      <c r="G58" s="268"/>
      <c r="H58" s="268"/>
      <c r="I58" s="269"/>
      <c r="K58" s="2"/>
      <c r="L58" s="2"/>
      <c r="M58" s="2"/>
      <c r="N58" s="2"/>
      <c r="O58" s="2"/>
      <c r="P58" s="2"/>
      <c r="Q58" s="2"/>
      <c r="R58" s="2"/>
      <c r="S58" s="2"/>
      <c r="T58" s="2"/>
      <c r="U58" s="2"/>
      <c r="V58" s="2"/>
      <c r="W58" s="2"/>
      <c r="X58" s="2"/>
      <c r="Y58" s="2"/>
      <c r="Z58" s="2"/>
      <c r="AA58" s="2"/>
      <c r="AB58" s="2"/>
      <c r="AC58" s="2"/>
      <c r="AD58" s="2"/>
      <c r="AE58" s="2"/>
      <c r="AF58" s="2"/>
      <c r="AG58" s="2"/>
      <c r="AH58" s="2"/>
      <c r="AI58" s="2"/>
    </row>
    <row r="59" spans="1:35" s="9" customFormat="1" ht="13.35" customHeight="1" x14ac:dyDescent="0.2">
      <c r="K59" s="2"/>
      <c r="L59" s="2"/>
      <c r="M59" s="2"/>
      <c r="N59" s="2"/>
      <c r="O59" s="2"/>
      <c r="P59" s="2"/>
      <c r="Q59" s="2"/>
      <c r="R59" s="2"/>
      <c r="S59" s="2"/>
      <c r="T59" s="2"/>
      <c r="U59" s="2"/>
      <c r="V59" s="2"/>
      <c r="W59" s="2"/>
      <c r="X59" s="2"/>
      <c r="Y59" s="2"/>
      <c r="Z59" s="2"/>
      <c r="AA59" s="2"/>
      <c r="AB59" s="2"/>
      <c r="AC59" s="2"/>
      <c r="AD59" s="2"/>
      <c r="AE59" s="2"/>
      <c r="AF59" s="2"/>
      <c r="AG59" s="2"/>
      <c r="AH59" s="2"/>
      <c r="AI59" s="2"/>
    </row>
    <row r="60" spans="1:35" s="9" customFormat="1" ht="19.5" customHeight="1" x14ac:dyDescent="0.2">
      <c r="K60" s="2"/>
      <c r="L60" s="2"/>
      <c r="M60" s="2"/>
      <c r="N60" s="2"/>
      <c r="O60" s="2"/>
      <c r="P60" s="2"/>
      <c r="Q60" s="2"/>
      <c r="R60" s="2"/>
      <c r="S60" s="2"/>
      <c r="T60" s="2"/>
      <c r="U60" s="2"/>
      <c r="V60" s="2"/>
      <c r="W60" s="2"/>
      <c r="X60" s="2"/>
      <c r="Y60" s="2"/>
      <c r="Z60" s="2"/>
      <c r="AA60" s="2"/>
      <c r="AB60" s="2"/>
      <c r="AC60" s="2"/>
      <c r="AD60" s="2"/>
      <c r="AE60" s="2"/>
      <c r="AF60" s="2"/>
      <c r="AG60" s="2"/>
      <c r="AH60" s="2"/>
      <c r="AI60" s="2"/>
    </row>
    <row r="61" spans="1:35" s="9" customFormat="1" ht="13.35" customHeight="1" x14ac:dyDescent="0.25">
      <c r="A61" s="38"/>
      <c r="B61" s="38"/>
      <c r="C61" s="38"/>
      <c r="D61" s="33"/>
      <c r="E61" s="33"/>
      <c r="F61" s="38"/>
      <c r="G61" s="33"/>
      <c r="H61" s="38"/>
      <c r="I61" s="51"/>
      <c r="J61" s="97"/>
      <c r="K61" s="2"/>
      <c r="L61" s="2"/>
      <c r="M61" s="2"/>
      <c r="N61" s="2"/>
      <c r="O61" s="2"/>
      <c r="P61" s="2"/>
      <c r="Q61" s="2"/>
      <c r="R61" s="2"/>
      <c r="S61" s="2"/>
      <c r="T61" s="2"/>
      <c r="U61" s="2"/>
      <c r="V61" s="2"/>
      <c r="W61" s="2"/>
      <c r="X61" s="2"/>
      <c r="Y61" s="2"/>
      <c r="Z61" s="2"/>
      <c r="AA61" s="2"/>
      <c r="AB61" s="2"/>
      <c r="AC61" s="2"/>
      <c r="AD61" s="2"/>
      <c r="AE61" s="2"/>
      <c r="AF61" s="2"/>
      <c r="AG61" s="2"/>
      <c r="AH61" s="2"/>
      <c r="AI61" s="2"/>
    </row>
    <row r="62" spans="1:35" s="9" customFormat="1" ht="18" customHeight="1" x14ac:dyDescent="0.25">
      <c r="J62" s="38"/>
      <c r="K62" s="2"/>
      <c r="L62" s="2"/>
      <c r="M62" s="2"/>
      <c r="N62" s="2"/>
      <c r="O62" s="2"/>
      <c r="P62" s="2"/>
      <c r="Q62" s="2"/>
      <c r="R62" s="2"/>
      <c r="S62" s="2"/>
      <c r="T62" s="2"/>
      <c r="U62" s="2"/>
      <c r="V62" s="2"/>
      <c r="W62" s="2"/>
      <c r="X62" s="2"/>
      <c r="Y62" s="2"/>
      <c r="Z62" s="2"/>
      <c r="AA62" s="2"/>
      <c r="AB62" s="2"/>
      <c r="AC62" s="2"/>
      <c r="AD62" s="2"/>
      <c r="AE62" s="2"/>
      <c r="AF62" s="2"/>
      <c r="AG62" s="2"/>
      <c r="AH62" s="2"/>
      <c r="AI62" s="2"/>
    </row>
    <row r="63" spans="1:35" s="9" customFormat="1" ht="18" customHeight="1" x14ac:dyDescent="0.2">
      <c r="J63" s="54"/>
      <c r="K63" s="2"/>
      <c r="L63" s="2"/>
      <c r="M63" s="2"/>
      <c r="N63" s="2"/>
      <c r="O63" s="2"/>
      <c r="P63" s="2"/>
      <c r="Q63" s="2"/>
      <c r="R63" s="2"/>
      <c r="S63" s="2"/>
      <c r="T63" s="2"/>
      <c r="U63" s="2"/>
      <c r="V63" s="2"/>
      <c r="W63" s="2"/>
      <c r="X63" s="2"/>
      <c r="Y63" s="2"/>
      <c r="Z63" s="2"/>
      <c r="AA63" s="2"/>
      <c r="AB63" s="2"/>
      <c r="AC63" s="2"/>
      <c r="AD63" s="2"/>
      <c r="AE63" s="2"/>
      <c r="AF63" s="2"/>
      <c r="AG63" s="2"/>
      <c r="AH63" s="2"/>
      <c r="AI63" s="2"/>
    </row>
    <row r="64" spans="1:35" s="9" customFormat="1" ht="13.35" customHeight="1" x14ac:dyDescent="0.25">
      <c r="A64" s="38"/>
      <c r="B64" s="38"/>
      <c r="C64" s="38"/>
      <c r="D64" s="33"/>
      <c r="E64" s="33"/>
      <c r="F64" s="100"/>
      <c r="G64" s="100"/>
      <c r="H64" s="51"/>
      <c r="I64" s="51"/>
      <c r="J64" s="78"/>
      <c r="K64" s="2"/>
      <c r="L64" s="2"/>
      <c r="M64" s="2"/>
      <c r="N64" s="2"/>
      <c r="O64" s="2"/>
      <c r="P64" s="2"/>
      <c r="Q64" s="2"/>
      <c r="R64" s="2"/>
      <c r="S64" s="2"/>
      <c r="T64" s="2"/>
      <c r="U64" s="2"/>
      <c r="V64" s="2"/>
      <c r="W64" s="2"/>
      <c r="X64" s="2"/>
      <c r="Y64" s="2"/>
      <c r="Z64" s="2"/>
      <c r="AA64" s="2"/>
      <c r="AB64" s="2"/>
      <c r="AC64" s="2"/>
      <c r="AD64" s="2"/>
      <c r="AE64" s="2"/>
      <c r="AF64" s="2"/>
      <c r="AG64" s="2"/>
      <c r="AH64" s="2"/>
      <c r="AI64" s="2"/>
    </row>
    <row r="65" spans="1:35" s="9" customFormat="1" ht="13.35" customHeight="1" x14ac:dyDescent="0.25">
      <c r="J65" s="45"/>
      <c r="K65" s="2"/>
      <c r="L65" s="2"/>
      <c r="M65" s="2"/>
      <c r="N65" s="2"/>
      <c r="O65" s="2"/>
      <c r="P65" s="2"/>
      <c r="Q65" s="2"/>
      <c r="R65" s="2"/>
      <c r="S65" s="2"/>
      <c r="T65" s="2"/>
      <c r="U65" s="2"/>
      <c r="V65" s="2"/>
      <c r="W65" s="2"/>
      <c r="X65" s="2"/>
      <c r="Y65" s="2"/>
      <c r="Z65" s="2"/>
      <c r="AA65" s="2"/>
      <c r="AB65" s="2"/>
      <c r="AC65" s="2"/>
      <c r="AD65" s="2"/>
      <c r="AE65" s="2"/>
      <c r="AF65" s="2"/>
      <c r="AG65" s="2"/>
      <c r="AH65" s="2"/>
      <c r="AI65" s="2"/>
    </row>
    <row r="66" spans="1:35" s="9" customFormat="1" ht="22.5" customHeight="1" x14ac:dyDescent="0.2">
      <c r="J66" s="18"/>
      <c r="K66" s="2"/>
      <c r="L66" s="2"/>
      <c r="M66" s="2"/>
      <c r="N66" s="2"/>
      <c r="O66" s="2"/>
      <c r="P66" s="2"/>
      <c r="Q66" s="2"/>
      <c r="R66" s="2"/>
      <c r="S66" s="2"/>
      <c r="T66" s="2"/>
      <c r="U66" s="2"/>
      <c r="V66" s="2"/>
      <c r="W66" s="2"/>
      <c r="X66" s="2"/>
      <c r="Y66" s="2"/>
      <c r="Z66" s="2"/>
      <c r="AA66" s="2"/>
      <c r="AB66" s="2"/>
      <c r="AC66" s="2"/>
      <c r="AD66" s="2"/>
      <c r="AE66" s="2"/>
      <c r="AF66" s="2"/>
      <c r="AG66" s="2"/>
      <c r="AH66" s="2"/>
      <c r="AI66" s="2"/>
    </row>
    <row r="67" spans="1:35" s="9" customFormat="1" ht="13.35" customHeight="1" x14ac:dyDescent="0.25">
      <c r="A67" s="2"/>
      <c r="B67" s="2"/>
      <c r="C67" s="2"/>
      <c r="D67" s="2"/>
      <c r="E67" s="2"/>
      <c r="F67" s="19"/>
      <c r="G67" s="19"/>
      <c r="H67" s="17"/>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row>
    <row r="68" spans="1:35" s="9" customFormat="1" ht="13.35" customHeight="1" x14ac:dyDescent="0.25">
      <c r="A68" s="2"/>
      <c r="B68" s="2"/>
      <c r="C68" s="2"/>
      <c r="D68" s="2"/>
      <c r="E68" s="2"/>
      <c r="F68" s="19"/>
      <c r="G68" s="19"/>
      <c r="H68" s="17"/>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row>
    <row r="69" spans="1:35" s="9" customFormat="1" ht="13.35" customHeight="1" x14ac:dyDescent="0.25">
      <c r="A69" s="2"/>
      <c r="B69" s="2"/>
      <c r="C69" s="2"/>
      <c r="D69" s="2"/>
      <c r="E69" s="2"/>
      <c r="F69" s="19"/>
      <c r="G69" s="19"/>
      <c r="H69" s="17"/>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row>
    <row r="70" spans="1:35" s="9" customFormat="1" ht="13.35" customHeight="1" x14ac:dyDescent="0.25">
      <c r="A70" s="2"/>
      <c r="B70" s="2"/>
      <c r="C70" s="2"/>
      <c r="D70" s="2"/>
      <c r="E70" s="2"/>
      <c r="F70" s="19"/>
      <c r="G70" s="19"/>
      <c r="H70" s="17"/>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row>
    <row r="71" spans="1:35" s="9" customFormat="1" ht="13.35" customHeight="1" x14ac:dyDescent="0.25">
      <c r="A71" s="2"/>
      <c r="B71" s="2"/>
      <c r="C71" s="2"/>
      <c r="D71" s="2"/>
      <c r="E71" s="2"/>
      <c r="F71" s="19"/>
      <c r="G71" s="19"/>
      <c r="H71" s="17"/>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row>
    <row r="72" spans="1:35" s="9" customFormat="1" ht="13.35" customHeight="1" x14ac:dyDescent="0.25">
      <c r="A72" s="2"/>
      <c r="B72" s="2"/>
      <c r="C72" s="2"/>
      <c r="D72" s="2"/>
      <c r="E72" s="2"/>
      <c r="F72" s="19"/>
      <c r="G72" s="19"/>
      <c r="H72" s="17"/>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row>
    <row r="73" spans="1:35" s="9" customFormat="1" ht="13.35" customHeight="1" x14ac:dyDescent="0.25">
      <c r="A73" s="2"/>
      <c r="B73" s="2"/>
      <c r="C73" s="2"/>
      <c r="D73" s="2"/>
      <c r="E73" s="2"/>
      <c r="F73" s="19"/>
      <c r="G73" s="19"/>
      <c r="H73" s="17"/>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row>
    <row r="74" spans="1:35" s="9" customFormat="1" ht="13.35" customHeight="1" x14ac:dyDescent="0.25">
      <c r="A74" s="2"/>
      <c r="B74" s="2"/>
      <c r="C74" s="2"/>
      <c r="D74" s="2"/>
      <c r="E74" s="2"/>
      <c r="F74" s="19"/>
      <c r="G74" s="19"/>
      <c r="H74" s="17"/>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row>
    <row r="75" spans="1:35" s="9" customFormat="1" ht="13.35" customHeight="1" x14ac:dyDescent="0.25">
      <c r="A75" s="2"/>
      <c r="B75" s="2"/>
      <c r="C75" s="2"/>
      <c r="D75" s="2"/>
      <c r="E75" s="2"/>
      <c r="F75" s="19"/>
      <c r="G75" s="19"/>
      <c r="H75" s="17"/>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row>
    <row r="76" spans="1:35" s="9" customFormat="1" ht="13.35" customHeight="1" x14ac:dyDescent="0.25">
      <c r="A76" s="2"/>
      <c r="B76" s="2"/>
      <c r="C76" s="2"/>
      <c r="D76" s="2"/>
      <c r="E76" s="2"/>
      <c r="F76" s="19"/>
      <c r="G76" s="19"/>
      <c r="H76" s="17"/>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row>
    <row r="77" spans="1:35" s="9" customFormat="1" ht="13.35" customHeight="1" x14ac:dyDescent="0.25">
      <c r="A77" s="2"/>
      <c r="B77" s="2"/>
      <c r="C77" s="2"/>
      <c r="D77" s="2"/>
      <c r="E77" s="2"/>
      <c r="F77" s="19"/>
      <c r="G77" s="19"/>
      <c r="H77" s="17"/>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row>
    <row r="78" spans="1:35" s="9" customFormat="1" ht="13.35" customHeight="1" x14ac:dyDescent="0.25">
      <c r="A78" s="2"/>
      <c r="B78" s="2"/>
      <c r="C78" s="2"/>
      <c r="D78" s="2"/>
      <c r="E78" s="2"/>
      <c r="F78" s="19"/>
      <c r="G78" s="19"/>
      <c r="H78" s="17"/>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row>
    <row r="79" spans="1:35" s="9" customFormat="1" ht="13.35" customHeight="1" x14ac:dyDescent="0.25">
      <c r="A79" s="2"/>
      <c r="B79" s="2"/>
      <c r="C79" s="2"/>
      <c r="D79" s="2"/>
      <c r="E79" s="2"/>
      <c r="F79" s="19"/>
      <c r="G79" s="19"/>
      <c r="H79" s="17"/>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row>
    <row r="80" spans="1:35" s="9" customFormat="1" ht="13.35" customHeight="1" x14ac:dyDescent="0.25">
      <c r="A80" s="2"/>
      <c r="B80" s="2"/>
      <c r="C80" s="2"/>
      <c r="D80" s="2"/>
      <c r="E80" s="2"/>
      <c r="F80" s="19"/>
      <c r="G80" s="19"/>
      <c r="H80" s="17"/>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row>
    <row r="81" spans="1:35" s="9" customFormat="1" ht="13.35" customHeight="1" x14ac:dyDescent="0.25">
      <c r="A81" s="2"/>
      <c r="B81" s="2"/>
      <c r="C81" s="2"/>
      <c r="D81" s="2"/>
      <c r="E81" s="2"/>
      <c r="F81" s="19"/>
      <c r="G81" s="19"/>
      <c r="H81" s="17"/>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row>
    <row r="82" spans="1:35" s="9" customFormat="1" ht="13.35" customHeight="1" x14ac:dyDescent="0.25">
      <c r="A82" s="2"/>
      <c r="B82" s="2"/>
      <c r="C82" s="2"/>
      <c r="D82" s="2"/>
      <c r="E82" s="2"/>
      <c r="F82" s="19"/>
      <c r="G82" s="19"/>
      <c r="H82" s="17"/>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row>
    <row r="83" spans="1:35" s="9" customFormat="1" ht="13.35" customHeight="1" x14ac:dyDescent="0.25">
      <c r="A83" s="2"/>
      <c r="B83" s="2"/>
      <c r="C83" s="2"/>
      <c r="D83" s="2"/>
      <c r="E83" s="2"/>
      <c r="F83" s="19"/>
      <c r="G83" s="19"/>
      <c r="H83" s="17"/>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row>
    <row r="84" spans="1:35" s="9" customFormat="1" ht="13.35" customHeight="1" x14ac:dyDescent="0.25">
      <c r="A84" s="2"/>
      <c r="B84" s="2"/>
      <c r="C84" s="2"/>
      <c r="D84" s="2"/>
      <c r="E84" s="2"/>
      <c r="F84" s="19"/>
      <c r="G84" s="19"/>
      <c r="H84" s="17"/>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row>
    <row r="85" spans="1:35" s="9" customFormat="1" ht="13.35" customHeight="1" x14ac:dyDescent="0.25">
      <c r="A85" s="2"/>
      <c r="B85" s="2"/>
      <c r="C85" s="2"/>
      <c r="D85" s="2"/>
      <c r="E85" s="2"/>
      <c r="F85" s="19"/>
      <c r="G85" s="19"/>
      <c r="H85" s="17"/>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row>
    <row r="86" spans="1:35" s="9" customFormat="1" ht="13.35" customHeight="1" x14ac:dyDescent="0.25">
      <c r="A86" s="2"/>
      <c r="B86" s="2"/>
      <c r="C86" s="2"/>
      <c r="D86" s="2"/>
      <c r="E86" s="2"/>
      <c r="F86" s="19"/>
      <c r="G86" s="19"/>
      <c r="H86" s="17"/>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row>
    <row r="87" spans="1:35" s="9" customFormat="1" ht="13.35" customHeight="1" x14ac:dyDescent="0.25">
      <c r="A87" s="2"/>
      <c r="B87" s="2"/>
      <c r="C87" s="2"/>
      <c r="D87" s="2"/>
      <c r="E87" s="2"/>
      <c r="F87" s="19"/>
      <c r="G87" s="19"/>
      <c r="H87" s="17"/>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row>
    <row r="88" spans="1:35" s="9" customFormat="1" ht="13.35" customHeight="1" x14ac:dyDescent="0.25">
      <c r="A88" s="2"/>
      <c r="B88" s="2"/>
      <c r="C88" s="2"/>
      <c r="D88" s="2"/>
      <c r="E88" s="2"/>
      <c r="F88" s="19"/>
      <c r="G88" s="19"/>
      <c r="H88" s="17"/>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row>
    <row r="89" spans="1:35" s="9" customFormat="1" ht="13.35" customHeight="1" x14ac:dyDescent="0.25">
      <c r="A89" s="2"/>
      <c r="B89" s="2"/>
      <c r="C89" s="2"/>
      <c r="D89" s="2"/>
      <c r="E89" s="2"/>
      <c r="F89" s="19"/>
      <c r="G89" s="19"/>
      <c r="H89" s="17"/>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row>
    <row r="90" spans="1:35" s="9" customFormat="1" ht="13.35" customHeight="1" x14ac:dyDescent="0.25">
      <c r="A90" s="2"/>
      <c r="B90" s="2"/>
      <c r="C90" s="2"/>
      <c r="D90" s="2"/>
      <c r="E90" s="2"/>
      <c r="F90" s="19"/>
      <c r="G90" s="19"/>
      <c r="H90" s="17"/>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row>
    <row r="91" spans="1:35" s="9" customFormat="1" ht="13.35" customHeight="1" x14ac:dyDescent="0.25">
      <c r="A91" s="2"/>
      <c r="B91" s="2"/>
      <c r="C91" s="2"/>
      <c r="D91" s="2"/>
      <c r="E91" s="2"/>
      <c r="F91" s="19"/>
      <c r="G91" s="19"/>
      <c r="H91" s="17"/>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row>
    <row r="92" spans="1:35" s="9" customFormat="1" ht="13.35" customHeight="1" x14ac:dyDescent="0.25">
      <c r="A92" s="2"/>
      <c r="B92" s="2"/>
      <c r="C92" s="2"/>
      <c r="D92" s="2"/>
      <c r="E92" s="2"/>
      <c r="F92" s="19"/>
      <c r="G92" s="19"/>
      <c r="H92" s="17"/>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row>
    <row r="93" spans="1:35" s="9" customFormat="1" ht="13.35" customHeight="1" x14ac:dyDescent="0.25">
      <c r="A93" s="2"/>
      <c r="B93" s="2"/>
      <c r="C93" s="2"/>
      <c r="D93" s="2"/>
      <c r="E93" s="2"/>
      <c r="F93" s="19"/>
      <c r="G93" s="19"/>
      <c r="H93" s="17"/>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row>
    <row r="94" spans="1:35" s="9" customFormat="1" ht="13.35" customHeight="1" x14ac:dyDescent="0.25">
      <c r="A94" s="2"/>
      <c r="B94" s="2"/>
      <c r="C94" s="2"/>
      <c r="D94" s="2"/>
      <c r="E94" s="2"/>
      <c r="F94" s="19"/>
      <c r="G94" s="19"/>
      <c r="H94" s="17"/>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row>
    <row r="95" spans="1:35" s="9" customFormat="1" ht="13.35" customHeight="1" x14ac:dyDescent="0.25">
      <c r="A95" s="2"/>
      <c r="B95" s="2"/>
      <c r="C95" s="2"/>
      <c r="D95" s="2"/>
      <c r="E95" s="2"/>
      <c r="F95" s="19"/>
      <c r="G95" s="19"/>
      <c r="H95" s="17"/>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row>
    <row r="96" spans="1:35" s="9" customFormat="1" ht="13.35" customHeight="1" x14ac:dyDescent="0.25">
      <c r="A96" s="2"/>
      <c r="B96" s="2"/>
      <c r="C96" s="2"/>
      <c r="D96" s="2"/>
      <c r="E96" s="2"/>
      <c r="F96" s="19"/>
      <c r="G96" s="19"/>
      <c r="H96" s="17"/>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row>
    <row r="97" spans="1:35" s="9" customFormat="1" ht="13.35" customHeight="1" x14ac:dyDescent="0.25">
      <c r="A97" s="2"/>
      <c r="B97" s="2"/>
      <c r="C97" s="2"/>
      <c r="D97" s="2"/>
      <c r="E97" s="2"/>
      <c r="F97" s="19"/>
      <c r="G97" s="19"/>
      <c r="H97" s="17"/>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row>
    <row r="98" spans="1:35" s="9" customFormat="1" ht="13.35" customHeight="1" x14ac:dyDescent="0.25">
      <c r="A98" s="2"/>
      <c r="B98" s="2"/>
      <c r="C98" s="2"/>
      <c r="D98" s="2"/>
      <c r="E98" s="2"/>
      <c r="F98" s="19"/>
      <c r="G98" s="19"/>
      <c r="H98" s="17"/>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row>
    <row r="99" spans="1:35" s="9" customFormat="1" ht="13.35" customHeight="1" x14ac:dyDescent="0.25">
      <c r="A99" s="2"/>
      <c r="B99" s="2"/>
      <c r="C99" s="2"/>
      <c r="D99" s="2"/>
      <c r="E99" s="2"/>
      <c r="F99" s="19"/>
      <c r="G99" s="19"/>
      <c r="H99" s="17"/>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row>
    <row r="100" spans="1:35" s="9" customFormat="1" ht="13.35" customHeight="1" x14ac:dyDescent="0.25">
      <c r="A100" s="2"/>
      <c r="B100" s="2"/>
      <c r="C100" s="2"/>
      <c r="D100" s="2"/>
      <c r="E100" s="2"/>
      <c r="F100" s="19"/>
      <c r="G100" s="19"/>
      <c r="H100" s="17"/>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row>
    <row r="101" spans="1:35" s="9" customFormat="1" ht="13.35" customHeight="1" x14ac:dyDescent="0.25">
      <c r="A101" s="2"/>
      <c r="B101" s="2"/>
      <c r="C101" s="2"/>
      <c r="D101" s="2"/>
      <c r="E101" s="2"/>
      <c r="F101" s="19"/>
      <c r="G101" s="19"/>
      <c r="H101" s="17"/>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row>
    <row r="102" spans="1:35" s="9" customFormat="1" ht="13.35" customHeight="1" x14ac:dyDescent="0.25">
      <c r="A102" s="2"/>
      <c r="B102" s="2"/>
      <c r="C102" s="2"/>
      <c r="D102" s="2"/>
      <c r="E102" s="2"/>
      <c r="F102" s="19"/>
      <c r="G102" s="19"/>
      <c r="H102" s="17"/>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row>
    <row r="103" spans="1:35" s="9" customFormat="1" ht="13.35" customHeight="1" x14ac:dyDescent="0.25">
      <c r="A103" s="2"/>
      <c r="B103" s="2"/>
      <c r="C103" s="2"/>
      <c r="D103" s="2"/>
      <c r="E103" s="2"/>
      <c r="F103" s="19"/>
      <c r="G103" s="19"/>
      <c r="H103" s="17"/>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row>
    <row r="104" spans="1:35" s="9" customFormat="1" ht="13.35" customHeight="1" x14ac:dyDescent="0.25">
      <c r="A104" s="2"/>
      <c r="B104" s="2"/>
      <c r="C104" s="2"/>
      <c r="D104" s="2"/>
      <c r="E104" s="2"/>
      <c r="F104" s="19"/>
      <c r="G104" s="19"/>
      <c r="H104" s="17"/>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row>
    <row r="105" spans="1:35" s="9" customFormat="1" ht="13.35" customHeight="1" x14ac:dyDescent="0.25">
      <c r="A105" s="2"/>
      <c r="B105" s="2"/>
      <c r="C105" s="2"/>
      <c r="D105" s="2"/>
      <c r="E105" s="2"/>
      <c r="F105" s="19"/>
      <c r="G105" s="19"/>
      <c r="H105" s="17"/>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row>
    <row r="106" spans="1:35" s="9" customFormat="1" ht="13.35" customHeight="1" x14ac:dyDescent="0.25">
      <c r="A106" s="2"/>
      <c r="B106" s="2"/>
      <c r="C106" s="2"/>
      <c r="D106" s="2"/>
      <c r="E106" s="2"/>
      <c r="F106" s="19"/>
      <c r="G106" s="19"/>
      <c r="H106" s="17"/>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row>
    <row r="107" spans="1:35" s="9" customFormat="1" ht="13.35" customHeight="1" x14ac:dyDescent="0.25">
      <c r="A107" s="2"/>
      <c r="B107" s="2"/>
      <c r="C107" s="2"/>
      <c r="D107" s="2"/>
      <c r="E107" s="2"/>
      <c r="F107" s="19"/>
      <c r="G107" s="19"/>
      <c r="H107" s="17"/>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row>
    <row r="108" spans="1:35" s="9" customFormat="1" ht="13.35" customHeight="1" x14ac:dyDescent="0.25">
      <c r="A108" s="2"/>
      <c r="B108" s="2"/>
      <c r="C108" s="2"/>
      <c r="D108" s="2"/>
      <c r="E108" s="2"/>
      <c r="F108" s="19"/>
      <c r="G108" s="19"/>
      <c r="H108" s="17"/>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row>
    <row r="109" spans="1:35" s="9" customFormat="1" ht="13.35" customHeight="1" x14ac:dyDescent="0.25">
      <c r="A109" s="2"/>
      <c r="B109" s="2"/>
      <c r="C109" s="2"/>
      <c r="D109" s="2"/>
      <c r="E109" s="2"/>
      <c r="F109" s="19"/>
      <c r="G109" s="19"/>
      <c r="H109" s="17"/>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row>
    <row r="110" spans="1:35" s="9" customFormat="1" ht="13.35" customHeight="1" x14ac:dyDescent="0.25">
      <c r="A110" s="2"/>
      <c r="B110" s="2"/>
      <c r="C110" s="2"/>
      <c r="D110" s="2"/>
      <c r="E110" s="2"/>
      <c r="F110" s="19"/>
      <c r="G110" s="8"/>
      <c r="H110" s="8"/>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row>
    <row r="111" spans="1:35" s="9" customFormat="1" ht="13.35" customHeight="1" x14ac:dyDescent="0.25">
      <c r="A111" s="2"/>
      <c r="B111" s="2"/>
      <c r="C111" s="2"/>
      <c r="D111" s="2"/>
      <c r="E111" s="2"/>
      <c r="F111" s="19"/>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row>
    <row r="112" spans="1:35" s="9" customFormat="1" ht="13.35" customHeight="1" x14ac:dyDescent="0.25">
      <c r="A112" s="2"/>
      <c r="B112" s="2"/>
      <c r="C112" s="2"/>
      <c r="D112" s="2"/>
      <c r="E112" s="2"/>
      <c r="F112" s="19"/>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row>
    <row r="113" spans="1:35" s="9" customFormat="1" ht="13.35" customHeight="1" x14ac:dyDescent="0.25">
      <c r="A113" s="2"/>
      <c r="B113" s="2"/>
      <c r="C113" s="2"/>
      <c r="D113" s="2"/>
      <c r="E113" s="2"/>
      <c r="F113" s="19"/>
      <c r="G113" s="1"/>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row>
    <row r="114" spans="1:35" s="9" customFormat="1" ht="13.35" customHeight="1" x14ac:dyDescent="0.25">
      <c r="A114" s="2"/>
      <c r="B114" s="2"/>
      <c r="C114" s="2"/>
      <c r="D114" s="2"/>
      <c r="E114" s="2"/>
      <c r="F114" s="19"/>
      <c r="G114" s="1"/>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row>
    <row r="115" spans="1:35" s="9" customFormat="1" ht="13.35" customHeight="1" x14ac:dyDescent="0.25">
      <c r="A115" s="2"/>
      <c r="B115" s="2"/>
      <c r="C115" s="2"/>
      <c r="D115" s="2"/>
      <c r="E115" s="2"/>
      <c r="F115" s="19"/>
      <c r="G115" s="1"/>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row>
    <row r="116" spans="1:35" s="9" customFormat="1" ht="13.35" customHeight="1" x14ac:dyDescent="0.25">
      <c r="A116" s="2"/>
      <c r="B116" s="2"/>
      <c r="C116" s="2"/>
      <c r="D116" s="2"/>
      <c r="E116" s="2"/>
      <c r="F116" s="19"/>
      <c r="G116" s="1"/>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row>
    <row r="117" spans="1:35" s="9" customFormat="1" ht="13.35" customHeight="1" x14ac:dyDescent="0.25">
      <c r="A117" s="2"/>
      <c r="B117" s="2"/>
      <c r="C117" s="2"/>
      <c r="D117" s="2"/>
      <c r="E117" s="2"/>
      <c r="F117" s="19"/>
      <c r="G117" s="1"/>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row>
    <row r="118" spans="1:35" s="9" customFormat="1" ht="13.35" customHeight="1" x14ac:dyDescent="0.25">
      <c r="A118" s="2"/>
      <c r="B118" s="2"/>
      <c r="C118" s="2"/>
      <c r="D118" s="2"/>
      <c r="E118" s="2"/>
      <c r="F118" s="19"/>
      <c r="G118" s="1"/>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row>
    <row r="119" spans="1:35" s="9" customFormat="1" ht="13.35" customHeight="1" x14ac:dyDescent="0.25">
      <c r="A119" s="2"/>
      <c r="B119" s="2"/>
      <c r="C119" s="2"/>
      <c r="D119" s="2"/>
      <c r="E119" s="2"/>
      <c r="F119" s="19"/>
      <c r="G119" s="1"/>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row>
    <row r="120" spans="1:35" s="9" customFormat="1" ht="13.35" customHeight="1" x14ac:dyDescent="0.25">
      <c r="A120" s="2"/>
      <c r="B120" s="2"/>
      <c r="C120" s="2"/>
      <c r="D120" s="2"/>
      <c r="E120" s="2"/>
      <c r="F120" s="19"/>
      <c r="G120" s="1"/>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row>
    <row r="121" spans="1:35" s="9" customFormat="1" ht="13.35" customHeight="1" x14ac:dyDescent="0.25">
      <c r="A121" s="2"/>
      <c r="B121" s="2"/>
      <c r="C121" s="2"/>
      <c r="D121" s="2"/>
      <c r="E121" s="2"/>
      <c r="F121" s="19"/>
      <c r="G121" s="2"/>
      <c r="H121" s="2"/>
      <c r="I121" s="16"/>
      <c r="J121" s="16"/>
      <c r="K121" s="2"/>
      <c r="L121" s="2"/>
      <c r="M121" s="2"/>
      <c r="N121" s="2"/>
      <c r="O121" s="2"/>
      <c r="P121" s="2"/>
      <c r="Q121" s="2"/>
      <c r="R121" s="2"/>
      <c r="S121" s="2"/>
      <c r="T121" s="2"/>
      <c r="U121" s="2"/>
      <c r="V121" s="2"/>
      <c r="W121" s="2"/>
      <c r="X121" s="2"/>
      <c r="Y121" s="2"/>
      <c r="Z121" s="2"/>
      <c r="AA121" s="2"/>
      <c r="AB121" s="2"/>
      <c r="AC121" s="2"/>
      <c r="AD121" s="2"/>
      <c r="AE121" s="2"/>
      <c r="AF121" s="2"/>
    </row>
    <row r="122" spans="1:35" s="9" customFormat="1" ht="13.35" customHeight="1" x14ac:dyDescent="0.25">
      <c r="A122" s="2"/>
      <c r="B122" s="2"/>
      <c r="C122" s="2"/>
      <c r="D122" s="2"/>
      <c r="E122" s="2"/>
      <c r="F122" s="19"/>
      <c r="G122" s="2"/>
      <c r="H122" s="2"/>
      <c r="I122" s="16"/>
      <c r="J122" s="16"/>
      <c r="K122" s="2"/>
      <c r="L122" s="2"/>
      <c r="M122" s="2"/>
      <c r="N122" s="2"/>
      <c r="O122" s="2"/>
      <c r="P122" s="2"/>
      <c r="Q122" s="2"/>
      <c r="R122" s="2"/>
      <c r="S122" s="2"/>
      <c r="T122" s="2"/>
      <c r="U122" s="2"/>
      <c r="V122" s="2"/>
      <c r="W122" s="2"/>
      <c r="X122" s="2"/>
      <c r="Y122" s="2"/>
      <c r="Z122" s="2"/>
      <c r="AA122" s="2"/>
      <c r="AB122" s="2"/>
      <c r="AC122" s="2"/>
      <c r="AD122" s="2"/>
      <c r="AE122" s="2"/>
      <c r="AF122" s="2"/>
    </row>
    <row r="123" spans="1:35" s="9" customFormat="1" ht="13.35" customHeight="1" x14ac:dyDescent="0.25">
      <c r="A123" s="2"/>
      <c r="B123" s="2"/>
      <c r="C123" s="2"/>
      <c r="D123" s="2"/>
      <c r="E123" s="2"/>
      <c r="F123" s="19"/>
      <c r="G123" s="2"/>
      <c r="H123" s="2"/>
      <c r="I123" s="16"/>
      <c r="J123" s="16"/>
      <c r="K123" s="2"/>
      <c r="L123" s="2"/>
      <c r="M123" s="2"/>
      <c r="N123" s="2"/>
      <c r="O123" s="2"/>
      <c r="P123" s="2"/>
      <c r="Q123" s="2"/>
      <c r="R123" s="2"/>
      <c r="S123" s="2"/>
      <c r="T123" s="2"/>
      <c r="U123" s="2"/>
      <c r="V123" s="2"/>
      <c r="W123" s="2"/>
      <c r="X123" s="2"/>
      <c r="Y123" s="2"/>
      <c r="Z123" s="2"/>
      <c r="AA123" s="2"/>
      <c r="AB123" s="2"/>
      <c r="AC123" s="2"/>
      <c r="AD123" s="2"/>
      <c r="AE123" s="2"/>
      <c r="AF123" s="2"/>
    </row>
    <row r="124" spans="1:35" s="9" customFormat="1" ht="13.35" customHeight="1" x14ac:dyDescent="0.25">
      <c r="A124" s="2"/>
      <c r="B124" s="2"/>
      <c r="C124" s="2"/>
      <c r="D124" s="2"/>
      <c r="E124" s="2"/>
      <c r="F124" s="19"/>
      <c r="G124" s="19"/>
      <c r="H124" s="17"/>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row>
    <row r="125" spans="1:35" s="9" customFormat="1" ht="13.35" customHeight="1" x14ac:dyDescent="0.25">
      <c r="A125" s="2"/>
      <c r="B125" s="2"/>
      <c r="C125" s="2"/>
      <c r="D125" s="2"/>
      <c r="E125" s="2"/>
      <c r="F125" s="19"/>
      <c r="G125" s="19"/>
      <c r="H125" s="17"/>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row>
    <row r="126" spans="1:35" s="9" customFormat="1" ht="13.35" customHeight="1" x14ac:dyDescent="0.25">
      <c r="A126" s="2"/>
      <c r="B126" s="2"/>
      <c r="C126" s="2"/>
      <c r="D126" s="2"/>
      <c r="E126" s="2"/>
      <c r="F126" s="19"/>
      <c r="G126" s="19"/>
      <c r="H126" s="17"/>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row>
    <row r="127" spans="1:35" s="9" customFormat="1" ht="13.35" customHeight="1" x14ac:dyDescent="0.25">
      <c r="A127" s="2"/>
      <c r="B127" s="2"/>
      <c r="C127" s="2"/>
      <c r="D127" s="2"/>
      <c r="E127" s="2"/>
      <c r="F127" s="19"/>
      <c r="G127" s="19"/>
      <c r="H127" s="17"/>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row>
    <row r="128" spans="1:35" s="9" customFormat="1" ht="13.35" customHeight="1" x14ac:dyDescent="0.25">
      <c r="A128" s="2"/>
      <c r="B128" s="2"/>
      <c r="C128" s="2"/>
      <c r="D128" s="2"/>
      <c r="E128" s="2"/>
      <c r="F128" s="19"/>
      <c r="G128" s="19"/>
      <c r="H128" s="17"/>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row>
    <row r="129" spans="1:35" s="9" customFormat="1" ht="13.35" customHeight="1" x14ac:dyDescent="0.25">
      <c r="A129" s="2"/>
      <c r="B129" s="2"/>
      <c r="C129" s="2"/>
      <c r="D129" s="2"/>
      <c r="E129" s="2"/>
      <c r="F129" s="19"/>
      <c r="G129" s="19"/>
      <c r="H129" s="17"/>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row>
    <row r="130" spans="1:35" s="9" customFormat="1" ht="13.35" customHeight="1" x14ac:dyDescent="0.25">
      <c r="A130" s="2"/>
      <c r="B130" s="2"/>
      <c r="C130" s="2"/>
      <c r="D130" s="2"/>
      <c r="E130" s="2"/>
      <c r="F130" s="19"/>
      <c r="G130" s="19"/>
      <c r="H130" s="17"/>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row>
    <row r="131" spans="1:35" s="9" customFormat="1" ht="13.35" customHeight="1" x14ac:dyDescent="0.25">
      <c r="A131" s="2"/>
      <c r="B131" s="2"/>
      <c r="C131" s="2"/>
      <c r="D131" s="2"/>
      <c r="E131" s="2"/>
      <c r="F131" s="19"/>
      <c r="G131" s="19"/>
      <c r="H131" s="17"/>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row>
    <row r="132" spans="1:35" s="9" customFormat="1" ht="13.35" customHeight="1" x14ac:dyDescent="0.25">
      <c r="A132" s="2"/>
      <c r="B132" s="2"/>
      <c r="C132" s="2"/>
      <c r="D132" s="2"/>
      <c r="E132" s="2"/>
      <c r="F132" s="19"/>
      <c r="G132" s="19"/>
      <c r="H132" s="17"/>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row>
    <row r="133" spans="1:35" s="9" customFormat="1" ht="13.35" customHeight="1" x14ac:dyDescent="0.25">
      <c r="A133" s="2"/>
      <c r="B133" s="2"/>
      <c r="C133" s="2"/>
      <c r="D133" s="2"/>
      <c r="E133" s="2"/>
      <c r="F133" s="19"/>
      <c r="G133" s="19"/>
      <c r="H133" s="17"/>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row>
    <row r="134" spans="1:35" s="9" customFormat="1" ht="13.35" customHeight="1" x14ac:dyDescent="0.25">
      <c r="A134" s="2"/>
      <c r="B134" s="2"/>
      <c r="C134" s="2"/>
      <c r="D134" s="2"/>
      <c r="E134" s="2"/>
      <c r="F134" s="19"/>
      <c r="G134" s="19"/>
      <c r="H134" s="17"/>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row>
    <row r="135" spans="1:35" s="9" customFormat="1" ht="13.35" customHeight="1" x14ac:dyDescent="0.25">
      <c r="A135" s="2"/>
      <c r="B135" s="2"/>
      <c r="C135" s="2"/>
      <c r="D135" s="2"/>
      <c r="E135" s="2"/>
      <c r="F135" s="19"/>
      <c r="G135" s="19"/>
      <c r="H135" s="17"/>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row>
    <row r="136" spans="1:35" s="9" customFormat="1" ht="13.35" customHeight="1" x14ac:dyDescent="0.25">
      <c r="A136" s="2"/>
      <c r="B136" s="2"/>
      <c r="C136" s="2"/>
      <c r="D136" s="2"/>
      <c r="E136" s="2"/>
      <c r="F136" s="19"/>
      <c r="G136" s="19"/>
      <c r="H136" s="17"/>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row>
    <row r="137" spans="1:35" s="9" customFormat="1" ht="13.35" customHeight="1" x14ac:dyDescent="0.25">
      <c r="A137" s="2"/>
      <c r="B137" s="2"/>
      <c r="C137" s="2"/>
      <c r="D137" s="2"/>
      <c r="E137" s="2"/>
      <c r="F137" s="19"/>
      <c r="G137" s="19"/>
      <c r="H137" s="17"/>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row>
    <row r="138" spans="1:35" s="9" customFormat="1" ht="13.35" customHeight="1" x14ac:dyDescent="0.25">
      <c r="A138" s="2"/>
      <c r="B138" s="2"/>
      <c r="C138" s="2"/>
      <c r="D138" s="2"/>
      <c r="E138" s="2"/>
      <c r="F138" s="19"/>
      <c r="G138" s="19"/>
      <c r="H138" s="17"/>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row>
    <row r="139" spans="1:35" s="9" customFormat="1" ht="13.35" customHeight="1" x14ac:dyDescent="0.25">
      <c r="A139" s="2"/>
      <c r="B139" s="2"/>
      <c r="C139" s="2"/>
      <c r="D139" s="2"/>
      <c r="E139" s="2"/>
      <c r="F139" s="19"/>
      <c r="G139" s="19"/>
      <c r="H139" s="17"/>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row>
    <row r="140" spans="1:35" s="9" customFormat="1" ht="13.35" customHeight="1" x14ac:dyDescent="0.25">
      <c r="A140" s="2"/>
      <c r="B140" s="2"/>
      <c r="C140" s="2"/>
      <c r="D140" s="2"/>
      <c r="E140" s="2"/>
      <c r="F140" s="19"/>
      <c r="G140" s="19"/>
      <c r="H140" s="17"/>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row>
    <row r="141" spans="1:35" s="9" customFormat="1" ht="13.35" customHeight="1" x14ac:dyDescent="0.25">
      <c r="A141" s="2"/>
      <c r="B141" s="2"/>
      <c r="C141" s="2"/>
      <c r="D141" s="2"/>
      <c r="E141" s="2"/>
      <c r="F141" s="19"/>
      <c r="G141" s="19"/>
      <c r="H141" s="17"/>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row>
    <row r="142" spans="1:35" s="9" customFormat="1" ht="13.35" customHeight="1" x14ac:dyDescent="0.25">
      <c r="A142" s="2"/>
      <c r="B142" s="2"/>
      <c r="C142" s="2"/>
      <c r="D142" s="2"/>
      <c r="E142" s="2"/>
      <c r="F142" s="19"/>
      <c r="G142" s="19"/>
      <c r="H142" s="17"/>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row>
    <row r="143" spans="1:35" s="9" customFormat="1" ht="13.35" customHeight="1" x14ac:dyDescent="0.25">
      <c r="A143" s="2"/>
      <c r="B143" s="2"/>
      <c r="C143" s="2"/>
      <c r="D143" s="2"/>
      <c r="E143" s="2"/>
      <c r="F143" s="19"/>
      <c r="G143" s="19"/>
      <c r="H143" s="17"/>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row>
    <row r="144" spans="1:35" s="9" customFormat="1" ht="13.35" customHeight="1" x14ac:dyDescent="0.25">
      <c r="A144" s="2"/>
      <c r="B144" s="2"/>
      <c r="C144" s="2"/>
      <c r="D144" s="2"/>
      <c r="E144" s="2"/>
      <c r="F144" s="19"/>
      <c r="G144" s="19"/>
      <c r="H144" s="17"/>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row>
    <row r="145" spans="1:35" s="9" customFormat="1" ht="13.35" customHeight="1" x14ac:dyDescent="0.25">
      <c r="A145" s="2"/>
      <c r="B145" s="2"/>
      <c r="C145" s="2"/>
      <c r="D145" s="2"/>
      <c r="E145" s="2"/>
      <c r="F145" s="19"/>
      <c r="G145" s="19"/>
      <c r="H145" s="17"/>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row>
    <row r="146" spans="1:35" s="9" customFormat="1" ht="13.35" customHeight="1" x14ac:dyDescent="0.25">
      <c r="A146" s="2"/>
      <c r="B146" s="2"/>
      <c r="C146" s="2"/>
      <c r="D146" s="2"/>
      <c r="E146" s="2"/>
      <c r="F146" s="19"/>
      <c r="G146" s="19"/>
      <c r="H146" s="17"/>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row>
    <row r="147" spans="1:35" s="9" customFormat="1" ht="13.35" customHeight="1" x14ac:dyDescent="0.25">
      <c r="A147" s="2"/>
      <c r="B147" s="2"/>
      <c r="C147" s="2"/>
      <c r="D147" s="2"/>
      <c r="E147" s="2"/>
      <c r="F147" s="19"/>
      <c r="G147" s="19"/>
      <c r="H147" s="17"/>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row>
    <row r="148" spans="1:35" s="9" customFormat="1" ht="13.35" customHeight="1" x14ac:dyDescent="0.25">
      <c r="A148" s="2"/>
      <c r="B148" s="2"/>
      <c r="C148" s="2"/>
      <c r="D148" s="2"/>
      <c r="E148" s="2"/>
      <c r="F148" s="19"/>
      <c r="G148" s="19"/>
      <c r="H148" s="17"/>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row>
    <row r="149" spans="1:35" s="9" customFormat="1" ht="13.35" customHeight="1" x14ac:dyDescent="0.25">
      <c r="A149" s="2"/>
      <c r="B149" s="2"/>
      <c r="C149" s="2"/>
      <c r="D149" s="2"/>
      <c r="E149" s="2"/>
      <c r="F149" s="19"/>
      <c r="G149" s="19"/>
      <c r="H149" s="17"/>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row>
    <row r="150" spans="1:35" s="9" customFormat="1" ht="13.35" customHeight="1" x14ac:dyDescent="0.25">
      <c r="A150" s="2"/>
      <c r="B150" s="2"/>
      <c r="C150" s="2"/>
      <c r="D150" s="2"/>
      <c r="E150" s="2"/>
      <c r="F150" s="19"/>
      <c r="G150" s="19"/>
      <c r="H150" s="17"/>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row>
    <row r="151" spans="1:35" s="9" customFormat="1" ht="13.35" customHeight="1" x14ac:dyDescent="0.25">
      <c r="A151" s="2"/>
      <c r="B151" s="2"/>
      <c r="C151" s="2"/>
      <c r="D151" s="2"/>
      <c r="E151" s="2"/>
      <c r="F151" s="19"/>
      <c r="G151" s="19"/>
      <c r="H151" s="17"/>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row>
    <row r="152" spans="1:35" s="9" customFormat="1" ht="13.35" customHeight="1" x14ac:dyDescent="0.25">
      <c r="A152" s="2"/>
      <c r="B152" s="2"/>
      <c r="C152" s="2"/>
      <c r="D152" s="2"/>
      <c r="E152" s="2"/>
      <c r="F152" s="19"/>
      <c r="G152" s="19"/>
      <c r="H152" s="17"/>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row>
    <row r="153" spans="1:35" s="9" customFormat="1" ht="13.35" customHeight="1" x14ac:dyDescent="0.25">
      <c r="A153" s="2"/>
      <c r="B153" s="2"/>
      <c r="C153" s="2"/>
      <c r="D153" s="2"/>
      <c r="E153" s="2"/>
      <c r="F153" s="19"/>
      <c r="G153" s="19"/>
      <c r="H153" s="17"/>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row>
    <row r="154" spans="1:35" s="9" customFormat="1" ht="13.35" customHeight="1" x14ac:dyDescent="0.25">
      <c r="A154" s="2"/>
      <c r="B154" s="2"/>
      <c r="C154" s="2"/>
      <c r="D154" s="2"/>
      <c r="E154" s="2"/>
      <c r="F154" s="19"/>
      <c r="G154" s="19"/>
      <c r="H154" s="17"/>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row>
    <row r="155" spans="1:35" s="9" customFormat="1" ht="13.35" customHeight="1" x14ac:dyDescent="0.25">
      <c r="A155" s="2"/>
      <c r="B155" s="2"/>
      <c r="C155" s="2"/>
      <c r="D155" s="2"/>
      <c r="E155" s="2"/>
      <c r="F155" s="19"/>
      <c r="G155" s="19"/>
      <c r="H155" s="17"/>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row>
    <row r="156" spans="1:35" s="9" customFormat="1" ht="13.35" customHeight="1" x14ac:dyDescent="0.25">
      <c r="A156" s="2"/>
      <c r="B156" s="2"/>
      <c r="C156" s="2"/>
      <c r="D156" s="2"/>
      <c r="E156" s="2"/>
      <c r="F156" s="19"/>
      <c r="G156" s="19"/>
      <c r="H156" s="17"/>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row>
    <row r="157" spans="1:35" s="9" customFormat="1" ht="13.35" customHeight="1" x14ac:dyDescent="0.25">
      <c r="A157" s="2"/>
      <c r="B157" s="2"/>
      <c r="C157" s="2"/>
      <c r="D157" s="2"/>
      <c r="E157" s="2"/>
      <c r="F157" s="19"/>
      <c r="G157" s="19"/>
      <c r="H157" s="17"/>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row>
    <row r="158" spans="1:35" s="9" customFormat="1" ht="13.35" customHeight="1" x14ac:dyDescent="0.25">
      <c r="A158" s="2"/>
      <c r="B158" s="2"/>
      <c r="C158" s="2"/>
      <c r="D158" s="2"/>
      <c r="E158" s="2"/>
      <c r="F158" s="19"/>
      <c r="G158" s="19"/>
      <c r="H158" s="17"/>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row>
    <row r="159" spans="1:35" s="9" customFormat="1" ht="13.35" customHeight="1" x14ac:dyDescent="0.25">
      <c r="A159" s="2"/>
      <c r="B159" s="2"/>
      <c r="C159" s="2"/>
      <c r="D159" s="2"/>
      <c r="E159" s="2"/>
      <c r="F159" s="19"/>
      <c r="G159" s="19"/>
      <c r="H159" s="17"/>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row>
    <row r="160" spans="1:35" s="9" customFormat="1" ht="13.35" customHeight="1" x14ac:dyDescent="0.25">
      <c r="A160" s="2"/>
      <c r="B160" s="2"/>
      <c r="C160" s="2"/>
      <c r="D160" s="2"/>
      <c r="E160" s="2"/>
      <c r="F160" s="19"/>
      <c r="G160" s="19"/>
      <c r="H160" s="17"/>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row>
    <row r="161" spans="1:35" s="9" customFormat="1" ht="13.35" customHeight="1" x14ac:dyDescent="0.25">
      <c r="A161" s="2"/>
      <c r="B161" s="2"/>
      <c r="C161" s="2"/>
      <c r="D161" s="2"/>
      <c r="E161" s="2"/>
      <c r="F161" s="19"/>
      <c r="G161" s="19"/>
      <c r="H161" s="17"/>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row>
    <row r="162" spans="1:35" s="9" customFormat="1" ht="13.35" customHeight="1" x14ac:dyDescent="0.25">
      <c r="A162" s="2"/>
      <c r="B162" s="2"/>
      <c r="C162" s="2"/>
      <c r="D162" s="2"/>
      <c r="E162" s="2"/>
      <c r="F162" s="19"/>
      <c r="G162" s="19"/>
      <c r="H162" s="17"/>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row>
    <row r="163" spans="1:35" s="9" customFormat="1" ht="13.35" customHeight="1" x14ac:dyDescent="0.25">
      <c r="A163" s="2"/>
      <c r="B163" s="2"/>
      <c r="C163" s="2"/>
      <c r="D163" s="2"/>
      <c r="E163" s="2"/>
      <c r="F163" s="19"/>
      <c r="G163" s="19"/>
      <c r="H163" s="17"/>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row>
    <row r="164" spans="1:35" s="9" customFormat="1" ht="13.35" customHeight="1" x14ac:dyDescent="0.25">
      <c r="A164" s="2"/>
      <c r="B164" s="2"/>
      <c r="C164" s="2"/>
      <c r="D164" s="2"/>
      <c r="E164" s="2"/>
      <c r="F164" s="19"/>
      <c r="G164" s="19"/>
      <c r="H164" s="17"/>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row>
    <row r="165" spans="1:35" s="9" customFormat="1" ht="13.35" customHeight="1" x14ac:dyDescent="0.25">
      <c r="A165" s="2"/>
      <c r="B165" s="2"/>
      <c r="C165" s="2"/>
      <c r="D165" s="2"/>
      <c r="E165" s="2"/>
      <c r="F165" s="19"/>
      <c r="G165" s="19"/>
      <c r="H165" s="17"/>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row>
    <row r="166" spans="1:35" s="9" customFormat="1" ht="13.35" customHeight="1" x14ac:dyDescent="0.25">
      <c r="A166" s="2"/>
      <c r="B166" s="2"/>
      <c r="C166" s="2"/>
      <c r="D166" s="2"/>
      <c r="E166" s="2"/>
      <c r="F166" s="19"/>
      <c r="G166" s="19"/>
      <c r="H166" s="17"/>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row>
    <row r="167" spans="1:35" s="9" customFormat="1" ht="13.35" customHeight="1" x14ac:dyDescent="0.25">
      <c r="A167" s="2"/>
      <c r="B167" s="2"/>
      <c r="C167" s="2"/>
      <c r="D167" s="2"/>
      <c r="E167" s="2"/>
      <c r="F167" s="19"/>
      <c r="G167" s="19"/>
      <c r="H167" s="17"/>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row>
    <row r="168" spans="1:35" s="9" customFormat="1" ht="13.35" customHeight="1" x14ac:dyDescent="0.25">
      <c r="A168" s="2"/>
      <c r="B168" s="2"/>
      <c r="C168" s="2"/>
      <c r="D168" s="2"/>
      <c r="E168" s="2"/>
      <c r="F168" s="19"/>
      <c r="G168" s="19"/>
      <c r="H168" s="17"/>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row>
    <row r="169" spans="1:35" s="9" customFormat="1" ht="13.35" customHeight="1" x14ac:dyDescent="0.25">
      <c r="A169" s="2"/>
      <c r="B169" s="2"/>
      <c r="C169" s="2"/>
      <c r="D169" s="2"/>
      <c r="E169" s="2"/>
      <c r="F169" s="19"/>
      <c r="G169" s="19"/>
      <c r="H169" s="17"/>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row>
    <row r="170" spans="1:35" s="9" customFormat="1" ht="13.35" customHeight="1" x14ac:dyDescent="0.25">
      <c r="A170" s="2"/>
      <c r="B170" s="2"/>
      <c r="C170" s="2"/>
      <c r="D170" s="2"/>
      <c r="E170" s="2"/>
      <c r="F170" s="19"/>
      <c r="G170" s="19"/>
      <c r="H170" s="17"/>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row>
    <row r="171" spans="1:35" s="9" customFormat="1" ht="13.35" customHeight="1" x14ac:dyDescent="0.25">
      <c r="A171" s="2"/>
      <c r="B171" s="2"/>
      <c r="C171" s="2"/>
      <c r="D171" s="2"/>
      <c r="E171" s="2"/>
      <c r="F171" s="19"/>
      <c r="G171" s="19"/>
      <c r="H171" s="17"/>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row>
    <row r="172" spans="1:35" s="9" customFormat="1" ht="13.35" customHeight="1" x14ac:dyDescent="0.25">
      <c r="A172" s="2"/>
      <c r="B172" s="2"/>
      <c r="C172" s="2"/>
      <c r="D172" s="2"/>
      <c r="E172" s="2"/>
      <c r="F172" s="19"/>
      <c r="G172" s="19"/>
      <c r="H172" s="17"/>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row>
    <row r="173" spans="1:35" s="9" customFormat="1" ht="13.35" customHeight="1" x14ac:dyDescent="0.25">
      <c r="A173" s="2"/>
      <c r="B173" s="2"/>
      <c r="C173" s="2"/>
      <c r="D173" s="2"/>
      <c r="E173" s="2"/>
      <c r="F173" s="19"/>
      <c r="G173" s="19"/>
      <c r="H173" s="17"/>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row>
    <row r="174" spans="1:35" s="9" customFormat="1" ht="13.35" customHeight="1" x14ac:dyDescent="0.25">
      <c r="A174" s="2"/>
      <c r="B174" s="2"/>
      <c r="C174" s="2"/>
      <c r="D174" s="2"/>
      <c r="E174" s="2"/>
      <c r="F174" s="19"/>
      <c r="G174" s="19"/>
      <c r="H174" s="17"/>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row>
    <row r="175" spans="1:35" s="9" customFormat="1" ht="13.35" customHeight="1" x14ac:dyDescent="0.25">
      <c r="A175" s="2"/>
      <c r="B175" s="2"/>
      <c r="C175" s="2"/>
      <c r="D175" s="2"/>
      <c r="E175" s="2"/>
      <c r="F175" s="19"/>
      <c r="G175" s="19"/>
      <c r="H175" s="17"/>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row>
    <row r="176" spans="1:35" s="9" customFormat="1" ht="13.35" customHeight="1" x14ac:dyDescent="0.25">
      <c r="A176" s="2"/>
      <c r="B176" s="2"/>
      <c r="C176" s="2"/>
      <c r="D176" s="2"/>
      <c r="E176" s="2"/>
      <c r="F176" s="19"/>
      <c r="G176" s="19"/>
      <c r="H176" s="17"/>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row>
    <row r="177" spans="1:35" s="9" customFormat="1" ht="13.35" customHeight="1" x14ac:dyDescent="0.25">
      <c r="A177" s="2"/>
      <c r="B177" s="2"/>
      <c r="C177" s="2"/>
      <c r="D177" s="2"/>
      <c r="E177" s="2"/>
      <c r="F177" s="19"/>
      <c r="G177" s="19"/>
      <c r="H177" s="17"/>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row>
    <row r="178" spans="1:35" s="9" customFormat="1" ht="13.35" customHeight="1" x14ac:dyDescent="0.25">
      <c r="A178" s="2"/>
      <c r="B178" s="2"/>
      <c r="C178" s="2"/>
      <c r="D178" s="2"/>
      <c r="E178" s="2"/>
      <c r="F178" s="19"/>
      <c r="G178" s="19"/>
      <c r="H178" s="17"/>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row>
    <row r="179" spans="1:35" s="9" customFormat="1" ht="13.35" customHeight="1" x14ac:dyDescent="0.25">
      <c r="A179" s="2"/>
      <c r="B179" s="2"/>
      <c r="C179" s="2"/>
      <c r="D179" s="2"/>
      <c r="E179" s="2"/>
      <c r="F179" s="19"/>
      <c r="G179" s="19"/>
      <c r="H179" s="17"/>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row>
    <row r="180" spans="1:35" s="9" customFormat="1" ht="13.35" customHeight="1" x14ac:dyDescent="0.25">
      <c r="A180" s="2"/>
      <c r="B180" s="2"/>
      <c r="C180" s="2"/>
      <c r="D180" s="2"/>
      <c r="E180" s="2"/>
      <c r="F180" s="19"/>
      <c r="G180" s="19"/>
      <c r="H180" s="17"/>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row>
    <row r="181" spans="1:35" s="9" customFormat="1" ht="13.35" customHeight="1" x14ac:dyDescent="0.25">
      <c r="A181" s="2"/>
      <c r="B181" s="2"/>
      <c r="C181" s="2"/>
      <c r="D181" s="2"/>
      <c r="E181" s="2"/>
      <c r="F181" s="19"/>
      <c r="G181" s="19"/>
      <c r="H181" s="17"/>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row>
    <row r="182" spans="1:35" s="9" customFormat="1" ht="13.35" customHeight="1" x14ac:dyDescent="0.25">
      <c r="A182" s="2"/>
      <c r="B182" s="2"/>
      <c r="C182" s="2"/>
      <c r="D182" s="2"/>
      <c r="E182" s="2"/>
      <c r="F182" s="19"/>
      <c r="G182" s="19"/>
      <c r="H182" s="17"/>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row>
    <row r="183" spans="1:35" s="9" customFormat="1" ht="13.35" customHeight="1" x14ac:dyDescent="0.25">
      <c r="A183" s="2"/>
      <c r="B183" s="2"/>
      <c r="C183" s="2"/>
      <c r="D183" s="2"/>
      <c r="E183" s="2"/>
      <c r="F183" s="19"/>
      <c r="G183" s="19"/>
      <c r="H183" s="17"/>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row>
    <row r="184" spans="1:35" s="9" customFormat="1" ht="13.35" customHeight="1" x14ac:dyDescent="0.25">
      <c r="A184" s="2"/>
      <c r="B184" s="2"/>
      <c r="C184" s="2"/>
      <c r="D184" s="2"/>
      <c r="E184" s="2"/>
      <c r="F184" s="19"/>
      <c r="G184" s="19"/>
      <c r="H184" s="17"/>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row>
    <row r="185" spans="1:35" s="9" customFormat="1" ht="13.35" customHeight="1" x14ac:dyDescent="0.25">
      <c r="A185" s="2"/>
      <c r="B185" s="2"/>
      <c r="C185" s="2"/>
      <c r="D185" s="2"/>
      <c r="E185" s="2"/>
      <c r="F185" s="19"/>
      <c r="G185" s="19"/>
      <c r="H185" s="17"/>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row>
    <row r="186" spans="1:35" s="9" customFormat="1" ht="13.35" customHeight="1" x14ac:dyDescent="0.25">
      <c r="A186" s="2"/>
      <c r="B186" s="2"/>
      <c r="C186" s="2"/>
      <c r="D186" s="2"/>
      <c r="E186" s="2"/>
      <c r="F186" s="19"/>
      <c r="G186" s="19"/>
      <c r="H186" s="17"/>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row>
    <row r="187" spans="1:35" s="9" customFormat="1" ht="13.35" customHeight="1" x14ac:dyDescent="0.25">
      <c r="A187" s="2"/>
      <c r="B187" s="2"/>
      <c r="C187" s="2"/>
      <c r="D187" s="2"/>
      <c r="E187" s="2"/>
      <c r="F187" s="19"/>
      <c r="G187" s="19"/>
      <c r="H187" s="17"/>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row>
    <row r="188" spans="1:35" s="9" customFormat="1" ht="13.35" customHeight="1" x14ac:dyDescent="0.25">
      <c r="A188" s="2"/>
      <c r="B188" s="2"/>
      <c r="C188" s="2"/>
      <c r="D188" s="2"/>
      <c r="E188" s="2"/>
      <c r="F188" s="19"/>
      <c r="G188" s="19"/>
      <c r="H188" s="17"/>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row>
    <row r="189" spans="1:35" s="9" customFormat="1" ht="13.35" customHeight="1" x14ac:dyDescent="0.25">
      <c r="A189" s="2"/>
      <c r="B189" s="2"/>
      <c r="C189" s="2"/>
      <c r="D189" s="2"/>
      <c r="E189" s="2"/>
      <c r="F189" s="19"/>
      <c r="G189" s="19"/>
      <c r="H189" s="17"/>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row>
    <row r="190" spans="1:35" s="9" customFormat="1" ht="13.35" customHeight="1" x14ac:dyDescent="0.25">
      <c r="A190" s="2"/>
      <c r="B190" s="2"/>
      <c r="C190" s="2"/>
      <c r="D190" s="2"/>
      <c r="E190" s="2"/>
      <c r="F190" s="19"/>
      <c r="G190" s="19"/>
      <c r="H190" s="17"/>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row>
    <row r="191" spans="1:35" s="9" customFormat="1" ht="13.35" customHeight="1" x14ac:dyDescent="0.25">
      <c r="A191" s="2"/>
      <c r="B191" s="2"/>
      <c r="C191" s="2"/>
      <c r="D191" s="2"/>
      <c r="E191" s="2"/>
      <c r="F191" s="19"/>
      <c r="G191" s="19"/>
      <c r="H191" s="17"/>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row>
    <row r="192" spans="1:35" s="9" customFormat="1" ht="13.35" customHeight="1" x14ac:dyDescent="0.25">
      <c r="A192" s="2"/>
      <c r="B192" s="2"/>
      <c r="C192" s="2"/>
      <c r="D192" s="2"/>
      <c r="E192" s="2"/>
      <c r="F192" s="19"/>
      <c r="G192" s="19"/>
      <c r="H192" s="17"/>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row>
    <row r="193" spans="1:35" s="9" customFormat="1" ht="13.35" customHeight="1" x14ac:dyDescent="0.25">
      <c r="A193" s="2"/>
      <c r="B193" s="2"/>
      <c r="C193" s="2"/>
      <c r="D193" s="2"/>
      <c r="E193" s="2"/>
      <c r="F193" s="19"/>
      <c r="G193" s="19"/>
      <c r="H193" s="17"/>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row>
    <row r="194" spans="1:35" s="9" customFormat="1" ht="13.35" customHeight="1" x14ac:dyDescent="0.25">
      <c r="A194" s="2"/>
      <c r="B194" s="2"/>
      <c r="C194" s="2"/>
      <c r="D194" s="2"/>
      <c r="E194" s="2"/>
      <c r="F194" s="19"/>
      <c r="G194" s="19"/>
      <c r="H194" s="17"/>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row>
    <row r="195" spans="1:35" s="9" customFormat="1" ht="13.35" customHeight="1" x14ac:dyDescent="0.25">
      <c r="A195" s="2"/>
      <c r="B195" s="2"/>
      <c r="C195" s="2"/>
      <c r="D195" s="2"/>
      <c r="E195" s="2"/>
      <c r="F195" s="19"/>
      <c r="G195" s="19"/>
      <c r="H195" s="17"/>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row>
    <row r="196" spans="1:35" s="9" customFormat="1" ht="13.35" customHeight="1" x14ac:dyDescent="0.25">
      <c r="A196" s="2"/>
      <c r="B196" s="2"/>
      <c r="C196" s="2"/>
      <c r="D196" s="2"/>
      <c r="E196" s="2"/>
      <c r="F196" s="19"/>
      <c r="G196" s="19"/>
      <c r="H196" s="17"/>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row>
    <row r="197" spans="1:35" s="9" customFormat="1" ht="13.35" customHeight="1" x14ac:dyDescent="0.25">
      <c r="A197" s="2"/>
      <c r="B197" s="2"/>
      <c r="C197" s="2"/>
      <c r="D197" s="2"/>
      <c r="E197" s="2"/>
      <c r="F197" s="19"/>
      <c r="G197" s="19"/>
      <c r="H197" s="17"/>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row>
    <row r="198" spans="1:35" s="9" customFormat="1" ht="13.35" customHeight="1" x14ac:dyDescent="0.25">
      <c r="A198" s="2"/>
      <c r="B198" s="2"/>
      <c r="C198" s="2"/>
      <c r="D198" s="2"/>
      <c r="E198" s="2"/>
      <c r="F198" s="19"/>
      <c r="G198" s="19"/>
      <c r="H198" s="17"/>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row>
    <row r="199" spans="1:35" s="9" customFormat="1" ht="13.35" customHeight="1" x14ac:dyDescent="0.25">
      <c r="A199" s="2"/>
      <c r="B199" s="2"/>
      <c r="C199" s="2"/>
      <c r="D199" s="2"/>
      <c r="E199" s="2"/>
      <c r="F199" s="19"/>
      <c r="G199" s="19"/>
      <c r="H199" s="17"/>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row>
    <row r="200" spans="1:35" s="9" customFormat="1" ht="13.35" customHeight="1" x14ac:dyDescent="0.25">
      <c r="A200" s="2"/>
      <c r="B200" s="2"/>
      <c r="C200" s="2"/>
      <c r="D200" s="2"/>
      <c r="E200" s="2"/>
      <c r="F200" s="19"/>
      <c r="G200" s="19"/>
      <c r="H200" s="17"/>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row>
    <row r="201" spans="1:35" s="9" customFormat="1" ht="13.35" customHeight="1" x14ac:dyDescent="0.25">
      <c r="A201" s="2"/>
      <c r="B201" s="2"/>
      <c r="C201" s="2"/>
      <c r="D201" s="2"/>
      <c r="E201" s="2"/>
      <c r="F201" s="19"/>
      <c r="G201" s="19"/>
      <c r="H201" s="17"/>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row>
    <row r="202" spans="1:35" s="9" customFormat="1" ht="13.35" customHeight="1" x14ac:dyDescent="0.25">
      <c r="A202" s="2"/>
      <c r="B202" s="2"/>
      <c r="C202" s="2"/>
      <c r="D202" s="2"/>
      <c r="E202" s="2"/>
      <c r="F202" s="19"/>
      <c r="G202" s="19"/>
      <c r="H202" s="17"/>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row>
    <row r="203" spans="1:35" s="9" customFormat="1" ht="13.35" customHeight="1" x14ac:dyDescent="0.25">
      <c r="A203" s="2"/>
      <c r="B203" s="2"/>
      <c r="C203" s="2"/>
      <c r="D203" s="2"/>
      <c r="E203" s="2"/>
      <c r="F203" s="19"/>
      <c r="G203" s="19"/>
      <c r="H203" s="17"/>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row>
    <row r="204" spans="1:35" s="9" customFormat="1" ht="13.35" customHeight="1" x14ac:dyDescent="0.25">
      <c r="A204" s="2"/>
      <c r="B204" s="2"/>
      <c r="C204" s="2"/>
      <c r="D204" s="2"/>
      <c r="E204" s="2"/>
      <c r="F204" s="19"/>
      <c r="G204" s="19"/>
      <c r="H204" s="17"/>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row>
    <row r="205" spans="1:35" s="9" customFormat="1" ht="13.35" customHeight="1" x14ac:dyDescent="0.25">
      <c r="A205" s="2"/>
      <c r="B205" s="2"/>
      <c r="C205" s="2"/>
      <c r="D205" s="2"/>
      <c r="E205" s="2"/>
      <c r="F205" s="19"/>
      <c r="G205" s="19"/>
      <c r="H205" s="17"/>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row>
    <row r="206" spans="1:35" s="9" customFormat="1" ht="13.35" customHeight="1" x14ac:dyDescent="0.25">
      <c r="A206" s="2"/>
      <c r="B206" s="2"/>
      <c r="C206" s="2"/>
      <c r="D206" s="2"/>
      <c r="E206" s="2"/>
      <c r="F206" s="19"/>
      <c r="G206" s="19"/>
      <c r="H206" s="17"/>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row>
    <row r="207" spans="1:35" s="9" customFormat="1" ht="13.35" customHeight="1" x14ac:dyDescent="0.25">
      <c r="A207" s="2"/>
      <c r="B207" s="2"/>
      <c r="C207" s="2"/>
      <c r="D207" s="2"/>
      <c r="E207" s="2"/>
      <c r="F207" s="19"/>
      <c r="G207" s="19"/>
      <c r="H207" s="17"/>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row>
    <row r="208" spans="1:35" s="9" customFormat="1" ht="13.35" customHeight="1" x14ac:dyDescent="0.25">
      <c r="A208" s="2"/>
      <c r="B208" s="2"/>
      <c r="C208" s="2"/>
      <c r="D208" s="2"/>
      <c r="E208" s="2"/>
      <c r="F208" s="19"/>
      <c r="G208" s="19"/>
      <c r="H208" s="17"/>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row>
    <row r="209" spans="1:35" s="9" customFormat="1" ht="13.35" customHeight="1" x14ac:dyDescent="0.25">
      <c r="A209" s="2"/>
      <c r="B209" s="2"/>
      <c r="C209" s="2"/>
      <c r="D209" s="2"/>
      <c r="E209" s="2"/>
      <c r="F209" s="19"/>
      <c r="G209" s="19"/>
      <c r="H209" s="17"/>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row>
    <row r="210" spans="1:35" s="9" customFormat="1" ht="13.35" customHeight="1" x14ac:dyDescent="0.25">
      <c r="A210" s="2"/>
      <c r="B210" s="2"/>
      <c r="C210" s="2"/>
      <c r="D210" s="2"/>
      <c r="E210" s="2"/>
      <c r="F210" s="19"/>
      <c r="G210" s="19"/>
      <c r="H210" s="17"/>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row>
    <row r="211" spans="1:35" s="9" customFormat="1" ht="13.35" customHeight="1" x14ac:dyDescent="0.25">
      <c r="A211" s="2"/>
      <c r="B211" s="2"/>
      <c r="C211" s="2"/>
      <c r="D211" s="2"/>
      <c r="E211" s="2"/>
      <c r="F211" s="19"/>
      <c r="G211" s="19"/>
      <c r="H211" s="17"/>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row>
    <row r="212" spans="1:35" s="9" customFormat="1" ht="13.35" customHeight="1" x14ac:dyDescent="0.25">
      <c r="A212" s="2"/>
      <c r="B212" s="2"/>
      <c r="C212" s="2"/>
      <c r="D212" s="2"/>
      <c r="E212" s="2"/>
      <c r="F212" s="19"/>
      <c r="G212" s="19"/>
      <c r="H212" s="17"/>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row>
    <row r="213" spans="1:35" s="9" customFormat="1" ht="13.35" customHeight="1" x14ac:dyDescent="0.25">
      <c r="A213" s="2"/>
      <c r="B213" s="2"/>
      <c r="C213" s="2"/>
      <c r="D213" s="2"/>
      <c r="E213" s="2"/>
      <c r="F213" s="19"/>
      <c r="G213" s="19"/>
      <c r="H213" s="17"/>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row>
    <row r="214" spans="1:35" s="9" customFormat="1" ht="13.35" customHeight="1" x14ac:dyDescent="0.25">
      <c r="A214" s="2"/>
      <c r="B214" s="2"/>
      <c r="C214" s="2"/>
      <c r="D214" s="2"/>
      <c r="E214" s="2"/>
      <c r="F214" s="19"/>
      <c r="G214" s="19"/>
      <c r="H214" s="17"/>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row>
    <row r="215" spans="1:35" s="9" customFormat="1" ht="13.35" customHeight="1" x14ac:dyDescent="0.25">
      <c r="A215" s="2"/>
      <c r="B215" s="2"/>
      <c r="C215" s="2"/>
      <c r="D215" s="2"/>
      <c r="E215" s="2"/>
      <c r="F215" s="19"/>
      <c r="G215" s="19"/>
      <c r="H215" s="17"/>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row>
    <row r="216" spans="1:35" s="9" customFormat="1" ht="13.35" customHeight="1" x14ac:dyDescent="0.25">
      <c r="A216" s="2"/>
      <c r="B216" s="2"/>
      <c r="C216" s="2"/>
      <c r="D216" s="2"/>
      <c r="E216" s="2"/>
      <c r="F216" s="19"/>
      <c r="G216" s="19"/>
      <c r="H216" s="17"/>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row>
    <row r="217" spans="1:35" s="9" customFormat="1" ht="13.35" customHeight="1" x14ac:dyDescent="0.25">
      <c r="A217" s="2"/>
      <c r="B217" s="2"/>
      <c r="C217" s="2"/>
      <c r="D217" s="2"/>
      <c r="E217" s="2"/>
      <c r="F217" s="19"/>
      <c r="G217" s="19"/>
      <c r="H217" s="17"/>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row>
    <row r="218" spans="1:35" s="9" customFormat="1" ht="13.35" customHeight="1" x14ac:dyDescent="0.25">
      <c r="A218" s="2"/>
      <c r="B218" s="2"/>
      <c r="C218" s="2"/>
      <c r="D218" s="2"/>
      <c r="E218" s="2"/>
      <c r="F218" s="19"/>
      <c r="G218" s="19"/>
      <c r="H218" s="17"/>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row>
    <row r="219" spans="1:35" s="9" customFormat="1" ht="13.35" customHeight="1" x14ac:dyDescent="0.25">
      <c r="A219" s="2"/>
      <c r="B219" s="2"/>
      <c r="C219" s="2"/>
      <c r="D219" s="2"/>
      <c r="E219" s="2"/>
      <c r="F219" s="19"/>
      <c r="G219" s="19"/>
      <c r="H219" s="17"/>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row>
    <row r="220" spans="1:35" s="9" customFormat="1" ht="13.35" customHeight="1" x14ac:dyDescent="0.25">
      <c r="A220" s="2"/>
      <c r="B220" s="2"/>
      <c r="C220" s="2"/>
      <c r="D220" s="2"/>
      <c r="E220" s="2"/>
      <c r="F220" s="19"/>
      <c r="G220" s="19"/>
      <c r="H220" s="17"/>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row>
    <row r="221" spans="1:35" s="9" customFormat="1" ht="13.35" customHeight="1" x14ac:dyDescent="0.25">
      <c r="A221" s="2"/>
      <c r="B221" s="2"/>
      <c r="C221" s="2"/>
      <c r="D221" s="2"/>
      <c r="E221" s="2"/>
      <c r="F221" s="19"/>
      <c r="G221" s="19"/>
      <c r="H221" s="17"/>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row>
    <row r="222" spans="1:35" s="9" customFormat="1" ht="13.35" customHeight="1" x14ac:dyDescent="0.25">
      <c r="A222" s="2"/>
      <c r="B222" s="2"/>
      <c r="C222" s="2"/>
      <c r="D222" s="2"/>
      <c r="E222" s="2"/>
      <c r="F222" s="19"/>
      <c r="G222" s="19"/>
      <c r="H222" s="17"/>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row>
    <row r="223" spans="1:35" s="9" customFormat="1" ht="13.35" customHeight="1" x14ac:dyDescent="0.25">
      <c r="A223" s="2"/>
      <c r="B223" s="2"/>
      <c r="C223" s="2"/>
      <c r="D223" s="2"/>
      <c r="E223" s="2"/>
      <c r="F223" s="19"/>
      <c r="G223" s="19"/>
      <c r="H223" s="17"/>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row>
    <row r="224" spans="1:35" s="9" customFormat="1" ht="13.35" customHeight="1" x14ac:dyDescent="0.25">
      <c r="A224" s="2"/>
      <c r="B224" s="2"/>
      <c r="C224" s="2"/>
      <c r="D224" s="2"/>
      <c r="E224" s="2"/>
      <c r="F224" s="19"/>
      <c r="G224" s="19"/>
      <c r="H224" s="17"/>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row>
    <row r="225" spans="1:35" s="9" customFormat="1" ht="13.35" customHeight="1" x14ac:dyDescent="0.25">
      <c r="A225" s="2"/>
      <c r="B225" s="2"/>
      <c r="C225" s="2"/>
      <c r="D225" s="2"/>
      <c r="E225" s="2"/>
      <c r="F225" s="19"/>
      <c r="G225" s="19"/>
      <c r="H225" s="17"/>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row>
    <row r="226" spans="1:35" s="9" customFormat="1" ht="13.35" customHeight="1" x14ac:dyDescent="0.25">
      <c r="A226" s="2"/>
      <c r="B226" s="2"/>
      <c r="C226" s="2"/>
      <c r="D226" s="2"/>
      <c r="E226" s="2"/>
      <c r="F226" s="19"/>
      <c r="G226" s="19"/>
      <c r="H226" s="17"/>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row>
    <row r="227" spans="1:35" s="9" customFormat="1" ht="13.35" customHeight="1" x14ac:dyDescent="0.25">
      <c r="A227" s="2"/>
      <c r="B227" s="2"/>
      <c r="C227" s="2"/>
      <c r="D227" s="2"/>
      <c r="E227" s="2"/>
      <c r="F227" s="19"/>
      <c r="G227" s="19"/>
      <c r="H227" s="17"/>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row>
    <row r="228" spans="1:35" s="9" customFormat="1" ht="13.35" customHeight="1" x14ac:dyDescent="0.25">
      <c r="A228" s="2"/>
      <c r="B228" s="2"/>
      <c r="C228" s="2"/>
      <c r="D228" s="2"/>
      <c r="E228" s="2"/>
      <c r="F228" s="19"/>
      <c r="G228" s="19"/>
      <c r="H228" s="17"/>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row>
    <row r="229" spans="1:35" s="9" customFormat="1" ht="13.35" customHeight="1" x14ac:dyDescent="0.25">
      <c r="A229" s="2"/>
      <c r="B229" s="2"/>
      <c r="C229" s="2"/>
      <c r="D229" s="2"/>
      <c r="E229" s="2"/>
      <c r="F229" s="19"/>
      <c r="G229" s="19"/>
      <c r="H229" s="17"/>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row>
    <row r="230" spans="1:35" s="9" customFormat="1" ht="13.35" customHeight="1" x14ac:dyDescent="0.25">
      <c r="A230" s="2"/>
      <c r="B230" s="2"/>
      <c r="C230" s="2"/>
      <c r="D230" s="2"/>
      <c r="E230" s="2"/>
      <c r="F230" s="19"/>
      <c r="G230" s="19"/>
      <c r="H230" s="17"/>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row>
    <row r="231" spans="1:35" s="9" customFormat="1" ht="13.35" customHeight="1" x14ac:dyDescent="0.25">
      <c r="A231" s="2"/>
      <c r="B231" s="2"/>
      <c r="C231" s="2"/>
      <c r="D231" s="2"/>
      <c r="E231" s="2"/>
      <c r="F231" s="19"/>
      <c r="G231" s="19"/>
      <c r="H231" s="17"/>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row>
    <row r="232" spans="1:35" s="9" customFormat="1" ht="13.35" customHeight="1" x14ac:dyDescent="0.25">
      <c r="A232" s="2"/>
      <c r="B232" s="2"/>
      <c r="C232" s="2"/>
      <c r="D232" s="2"/>
      <c r="E232" s="2"/>
      <c r="F232" s="19"/>
      <c r="G232" s="19"/>
      <c r="H232" s="17"/>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row>
    <row r="233" spans="1:35" s="9" customFormat="1" ht="13.35" customHeight="1" x14ac:dyDescent="0.25">
      <c r="A233" s="2"/>
      <c r="B233" s="2"/>
      <c r="C233" s="2"/>
      <c r="D233" s="2"/>
      <c r="E233" s="2"/>
      <c r="F233" s="19"/>
      <c r="G233" s="19"/>
      <c r="H233" s="17"/>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row>
    <row r="234" spans="1:35" s="9" customFormat="1" ht="13.35" customHeight="1" x14ac:dyDescent="0.25">
      <c r="A234" s="2"/>
      <c r="B234" s="2"/>
      <c r="C234" s="2"/>
      <c r="D234" s="2"/>
      <c r="E234" s="2"/>
      <c r="F234" s="19"/>
      <c r="G234" s="19"/>
      <c r="H234" s="17"/>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row>
    <row r="235" spans="1:35" s="9" customFormat="1" ht="13.35" customHeight="1" x14ac:dyDescent="0.25">
      <c r="A235" s="2"/>
      <c r="B235" s="2"/>
      <c r="C235" s="2"/>
      <c r="D235" s="2"/>
      <c r="E235" s="2"/>
      <c r="F235" s="19"/>
      <c r="G235" s="19"/>
      <c r="H235" s="17"/>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row>
    <row r="236" spans="1:35" s="9" customFormat="1" ht="13.35" customHeight="1" x14ac:dyDescent="0.25">
      <c r="A236" s="2"/>
      <c r="B236" s="2"/>
      <c r="C236" s="2"/>
      <c r="D236" s="2"/>
      <c r="E236" s="2"/>
      <c r="F236" s="19"/>
      <c r="G236" s="19"/>
      <c r="H236" s="17"/>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row>
    <row r="237" spans="1:35" s="9" customFormat="1" ht="13.35" customHeight="1" x14ac:dyDescent="0.25">
      <c r="A237" s="2"/>
      <c r="B237" s="2"/>
      <c r="C237" s="2"/>
      <c r="D237" s="2"/>
      <c r="E237" s="2"/>
      <c r="F237" s="19"/>
      <c r="G237" s="19"/>
      <c r="H237" s="17"/>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row>
    <row r="238" spans="1:35" s="9" customFormat="1" ht="13.35" customHeight="1" x14ac:dyDescent="0.25">
      <c r="A238" s="2"/>
      <c r="B238" s="2"/>
      <c r="C238" s="2"/>
      <c r="D238" s="2"/>
      <c r="E238" s="2"/>
      <c r="F238" s="19"/>
      <c r="G238" s="19"/>
      <c r="H238" s="17"/>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row>
    <row r="239" spans="1:35" s="9" customFormat="1" ht="13.35" customHeight="1" x14ac:dyDescent="0.25">
      <c r="A239" s="2"/>
      <c r="B239" s="2"/>
      <c r="C239" s="2"/>
      <c r="D239" s="2"/>
      <c r="E239" s="2"/>
      <c r="F239" s="19"/>
      <c r="G239" s="19"/>
      <c r="H239" s="17"/>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row>
    <row r="240" spans="1:35" s="9" customFormat="1" ht="13.35" customHeight="1" x14ac:dyDescent="0.25">
      <c r="A240" s="2"/>
      <c r="B240" s="2"/>
      <c r="C240" s="2"/>
      <c r="D240" s="2"/>
      <c r="E240" s="2"/>
      <c r="F240" s="19"/>
      <c r="G240" s="19"/>
      <c r="H240" s="17"/>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row>
    <row r="241" spans="1:35" s="9" customFormat="1" ht="13.35" customHeight="1" x14ac:dyDescent="0.25">
      <c r="A241" s="2"/>
      <c r="B241" s="2"/>
      <c r="C241" s="2"/>
      <c r="D241" s="2"/>
      <c r="E241" s="2"/>
      <c r="F241" s="19"/>
      <c r="G241" s="19"/>
      <c r="H241" s="17"/>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row>
    <row r="242" spans="1:35" s="9" customFormat="1" ht="13.35" customHeight="1" x14ac:dyDescent="0.25">
      <c r="A242" s="2"/>
      <c r="B242" s="2"/>
      <c r="C242" s="2"/>
      <c r="D242" s="2"/>
      <c r="E242" s="2"/>
      <c r="F242" s="19"/>
      <c r="G242" s="19"/>
      <c r="H242" s="17"/>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row>
    <row r="243" spans="1:35" s="9" customFormat="1" ht="13.35" customHeight="1" x14ac:dyDescent="0.25">
      <c r="A243" s="2"/>
      <c r="B243" s="2"/>
      <c r="C243" s="2"/>
      <c r="D243" s="2"/>
      <c r="E243" s="2"/>
      <c r="F243" s="19"/>
      <c r="G243" s="19"/>
      <c r="H243" s="17"/>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row>
    <row r="244" spans="1:35" s="9" customFormat="1" ht="13.35" customHeight="1" x14ac:dyDescent="0.25">
      <c r="A244" s="2"/>
      <c r="B244" s="2"/>
      <c r="C244" s="2"/>
      <c r="D244" s="2"/>
      <c r="E244" s="2"/>
      <c r="F244" s="19"/>
      <c r="G244" s="19"/>
      <c r="H244" s="17"/>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row>
    <row r="245" spans="1:35" s="9" customFormat="1" ht="13.35" customHeight="1" x14ac:dyDescent="0.25">
      <c r="A245" s="2"/>
      <c r="B245" s="2"/>
      <c r="C245" s="2"/>
      <c r="D245" s="2"/>
      <c r="E245" s="2"/>
      <c r="F245" s="19"/>
      <c r="G245" s="19"/>
      <c r="H245" s="17"/>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row>
    <row r="246" spans="1:35" s="9" customFormat="1" ht="13.35" customHeight="1" x14ac:dyDescent="0.25">
      <c r="A246" s="2"/>
      <c r="B246" s="2"/>
      <c r="C246" s="2"/>
      <c r="D246" s="2"/>
      <c r="E246" s="2"/>
      <c r="F246" s="19"/>
      <c r="G246" s="19"/>
      <c r="H246" s="17"/>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row>
    <row r="247" spans="1:35" s="9" customFormat="1" ht="13.35" customHeight="1" x14ac:dyDescent="0.25">
      <c r="A247" s="2"/>
      <c r="B247" s="2"/>
      <c r="C247" s="2"/>
      <c r="D247" s="2"/>
      <c r="E247" s="2"/>
      <c r="F247" s="19"/>
      <c r="G247" s="19"/>
      <c r="H247" s="17"/>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row>
    <row r="248" spans="1:35" s="9" customFormat="1" ht="13.35" customHeight="1" x14ac:dyDescent="0.25">
      <c r="A248" s="2"/>
      <c r="B248" s="2"/>
      <c r="C248" s="2"/>
      <c r="D248" s="2"/>
      <c r="E248" s="2"/>
      <c r="F248" s="19"/>
      <c r="G248" s="19"/>
      <c r="H248" s="17"/>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row>
    <row r="249" spans="1:35" s="9" customFormat="1" ht="13.35" customHeight="1" x14ac:dyDescent="0.25">
      <c r="A249" s="2"/>
      <c r="B249" s="2"/>
      <c r="C249" s="2"/>
      <c r="D249" s="2"/>
      <c r="E249" s="2"/>
      <c r="F249" s="19"/>
      <c r="G249" s="19"/>
      <c r="H249" s="17"/>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row>
    <row r="250" spans="1:35" s="9" customFormat="1" ht="13.35" customHeight="1" x14ac:dyDescent="0.25">
      <c r="A250" s="2"/>
      <c r="B250" s="2"/>
      <c r="C250" s="2"/>
      <c r="D250" s="2"/>
      <c r="E250" s="2"/>
      <c r="F250" s="19"/>
      <c r="G250" s="19"/>
      <c r="H250" s="17"/>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row>
    <row r="251" spans="1:35" s="9" customFormat="1" ht="13.35" customHeight="1" x14ac:dyDescent="0.25">
      <c r="A251" s="2"/>
      <c r="B251" s="2"/>
      <c r="C251" s="2"/>
      <c r="D251" s="2"/>
      <c r="E251" s="2"/>
      <c r="F251" s="19"/>
      <c r="G251" s="19"/>
      <c r="H251" s="17"/>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row>
    <row r="252" spans="1:35" s="9" customFormat="1" ht="13.35" customHeight="1" x14ac:dyDescent="0.25">
      <c r="A252" s="2"/>
      <c r="B252" s="2"/>
      <c r="C252" s="2"/>
      <c r="D252" s="2"/>
      <c r="E252" s="2"/>
      <c r="F252" s="19"/>
      <c r="G252" s="19"/>
      <c r="H252" s="17"/>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row>
    <row r="253" spans="1:35" s="9" customFormat="1" ht="13.35" customHeight="1" x14ac:dyDescent="0.25">
      <c r="A253" s="2"/>
      <c r="B253" s="2"/>
      <c r="C253" s="2"/>
      <c r="D253" s="2"/>
      <c r="E253" s="2"/>
      <c r="F253" s="19"/>
      <c r="G253" s="19"/>
      <c r="H253" s="17"/>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row>
    <row r="254" spans="1:35" s="9" customFormat="1" ht="13.35" customHeight="1" x14ac:dyDescent="0.25">
      <c r="A254" s="2"/>
      <c r="B254" s="2"/>
      <c r="C254" s="2"/>
      <c r="D254" s="2"/>
      <c r="E254" s="2"/>
      <c r="F254" s="19"/>
      <c r="G254" s="19"/>
      <c r="H254" s="17"/>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row>
    <row r="255" spans="1:35" s="9" customFormat="1" ht="13.35" customHeight="1" x14ac:dyDescent="0.25">
      <c r="A255" s="2"/>
      <c r="B255" s="2"/>
      <c r="C255" s="2"/>
      <c r="D255" s="2"/>
      <c r="E255" s="2"/>
      <c r="F255" s="19"/>
      <c r="G255" s="19"/>
      <c r="H255" s="17"/>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row>
    <row r="256" spans="1:35" s="9" customFormat="1" ht="13.35" customHeight="1" x14ac:dyDescent="0.25">
      <c r="A256" s="2"/>
      <c r="B256" s="2"/>
      <c r="C256" s="2"/>
      <c r="D256" s="2"/>
      <c r="E256" s="2"/>
      <c r="F256" s="19"/>
      <c r="G256" s="19"/>
      <c r="H256" s="17"/>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row>
    <row r="257" spans="1:35" s="9" customFormat="1" ht="13.35" customHeight="1" x14ac:dyDescent="0.25">
      <c r="A257" s="2"/>
      <c r="B257" s="2"/>
      <c r="C257" s="2"/>
      <c r="D257" s="2"/>
      <c r="E257" s="2"/>
      <c r="F257" s="19"/>
      <c r="G257" s="19"/>
      <c r="H257" s="17"/>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row>
    <row r="258" spans="1:35" s="9" customFormat="1" ht="13.35" customHeight="1" x14ac:dyDescent="0.25">
      <c r="A258" s="2"/>
      <c r="B258" s="2"/>
      <c r="C258" s="2"/>
      <c r="D258" s="2"/>
      <c r="E258" s="2"/>
      <c r="F258" s="19"/>
      <c r="G258" s="19"/>
      <c r="H258" s="17"/>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row>
    <row r="259" spans="1:35" s="9" customFormat="1" ht="13.35" customHeight="1" x14ac:dyDescent="0.25">
      <c r="A259" s="2"/>
      <c r="B259" s="2"/>
      <c r="C259" s="2"/>
      <c r="D259" s="2"/>
      <c r="E259" s="2"/>
      <c r="F259" s="19"/>
      <c r="G259" s="19"/>
      <c r="H259" s="17"/>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row>
    <row r="260" spans="1:35" s="9" customFormat="1" ht="13.35" customHeight="1" x14ac:dyDescent="0.25">
      <c r="A260" s="2"/>
      <c r="B260" s="2"/>
      <c r="C260" s="2"/>
      <c r="D260" s="2"/>
      <c r="E260" s="2"/>
      <c r="F260" s="19"/>
      <c r="G260" s="19"/>
      <c r="H260" s="17"/>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row>
    <row r="261" spans="1:35" s="9" customFormat="1" ht="13.35" customHeight="1" x14ac:dyDescent="0.25">
      <c r="A261" s="2"/>
      <c r="B261" s="2"/>
      <c r="C261" s="2"/>
      <c r="D261" s="2"/>
      <c r="E261" s="2"/>
      <c r="F261" s="19"/>
      <c r="G261" s="19"/>
      <c r="H261" s="17"/>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row>
    <row r="262" spans="1:35" s="9" customFormat="1" ht="13.35" customHeight="1" x14ac:dyDescent="0.25">
      <c r="A262" s="2"/>
      <c r="B262" s="2"/>
      <c r="C262" s="2"/>
      <c r="D262" s="2"/>
      <c r="E262" s="2"/>
      <c r="F262" s="19"/>
      <c r="G262" s="19"/>
      <c r="H262" s="17"/>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row>
    <row r="263" spans="1:35" s="9" customFormat="1" ht="13.35" customHeight="1" x14ac:dyDescent="0.25">
      <c r="A263" s="2"/>
      <c r="B263" s="2"/>
      <c r="C263" s="2"/>
      <c r="D263" s="2"/>
      <c r="E263" s="2"/>
      <c r="F263" s="19"/>
      <c r="G263" s="19"/>
      <c r="H263" s="17"/>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row>
    <row r="264" spans="1:35" s="9" customFormat="1" ht="13.35" customHeight="1" x14ac:dyDescent="0.25">
      <c r="A264" s="2"/>
      <c r="B264" s="2"/>
      <c r="C264" s="2"/>
      <c r="D264" s="2"/>
      <c r="E264" s="2"/>
      <c r="F264" s="19"/>
      <c r="G264" s="19"/>
      <c r="H264" s="17"/>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row>
    <row r="265" spans="1:35" s="9" customFormat="1" ht="13.35" customHeight="1" x14ac:dyDescent="0.25">
      <c r="A265" s="2"/>
      <c r="B265" s="2"/>
      <c r="C265" s="2"/>
      <c r="D265" s="2"/>
      <c r="E265" s="2"/>
      <c r="F265" s="19"/>
      <c r="G265" s="19"/>
      <c r="H265" s="17"/>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row>
    <row r="266" spans="1:35" s="9" customFormat="1" ht="13.35" customHeight="1" x14ac:dyDescent="0.25">
      <c r="A266" s="2"/>
      <c r="B266" s="2"/>
      <c r="C266" s="2"/>
      <c r="D266" s="2"/>
      <c r="E266" s="2"/>
      <c r="F266" s="19"/>
      <c r="G266" s="19"/>
      <c r="H266" s="17"/>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row>
    <row r="267" spans="1:35" s="9" customFormat="1" ht="13.35" customHeight="1" x14ac:dyDescent="0.25">
      <c r="A267" s="8"/>
      <c r="B267" s="8"/>
      <c r="C267" s="8"/>
      <c r="D267" s="2"/>
      <c r="E267" s="2"/>
      <c r="F267" s="19"/>
      <c r="G267" s="8"/>
      <c r="H267" s="8"/>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row>
    <row r="268" spans="1:35" s="9" customFormat="1" ht="13.35" customHeight="1" x14ac:dyDescent="0.2">
      <c r="A268" s="8"/>
      <c r="B268" s="8"/>
      <c r="C268" s="8"/>
      <c r="D268" s="8"/>
      <c r="E268" s="8"/>
      <c r="F268" s="8"/>
      <c r="G268" s="8"/>
      <c r="H268" s="8"/>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row>
    <row r="269" spans="1:35" s="9" customFormat="1" ht="13.35" customHeight="1" x14ac:dyDescent="0.2">
      <c r="A269" s="8"/>
      <c r="B269" s="8"/>
      <c r="C269" s="8"/>
      <c r="D269" s="8"/>
      <c r="E269" s="8"/>
      <c r="F269" s="8"/>
      <c r="G269" s="8"/>
      <c r="H269" s="8"/>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row>
    <row r="270" spans="1:35" s="9" customFormat="1" ht="13.35" customHeight="1" x14ac:dyDescent="0.2">
      <c r="A270" s="8"/>
      <c r="B270" s="8"/>
      <c r="C270" s="8"/>
      <c r="D270" s="8"/>
      <c r="E270" s="8"/>
      <c r="F270" s="8"/>
      <c r="G270" s="8"/>
      <c r="H270" s="8"/>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row>
    <row r="271" spans="1:35" s="9" customFormat="1" ht="13.35" customHeight="1" x14ac:dyDescent="0.2">
      <c r="A271" s="8"/>
      <c r="B271" s="8"/>
      <c r="C271" s="8"/>
      <c r="D271" s="8"/>
      <c r="E271" s="8"/>
      <c r="F271" s="8"/>
      <c r="G271" s="8"/>
      <c r="H271" s="8"/>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row>
    <row r="272" spans="1:35" s="9" customFormat="1" ht="13.35" customHeight="1" x14ac:dyDescent="0.2">
      <c r="A272" s="8"/>
      <c r="B272" s="8"/>
      <c r="C272" s="8"/>
      <c r="D272" s="8"/>
      <c r="E272" s="8"/>
      <c r="F272" s="8"/>
      <c r="G272" s="8"/>
      <c r="H272" s="8"/>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row>
    <row r="273" spans="1:35" s="9" customFormat="1" ht="13.35" customHeight="1" x14ac:dyDescent="0.2">
      <c r="A273" s="8"/>
      <c r="B273" s="8"/>
      <c r="C273" s="8"/>
      <c r="D273" s="8"/>
      <c r="E273" s="8"/>
      <c r="F273" s="8"/>
      <c r="G273" s="8"/>
      <c r="H273" s="8"/>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row>
    <row r="274" spans="1:35" s="9" customFormat="1" ht="13.35" customHeight="1" x14ac:dyDescent="0.2">
      <c r="A274" s="8"/>
      <c r="B274" s="8"/>
      <c r="C274" s="8"/>
      <c r="D274" s="8"/>
      <c r="E274" s="8"/>
      <c r="F274" s="8"/>
      <c r="G274" s="8"/>
      <c r="H274" s="8"/>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row>
    <row r="275" spans="1:35" s="9" customFormat="1" ht="13.35" customHeight="1" x14ac:dyDescent="0.2">
      <c r="A275" s="8"/>
      <c r="B275" s="8"/>
      <c r="C275" s="8"/>
      <c r="D275" s="8"/>
      <c r="E275" s="8"/>
      <c r="F275" s="8"/>
      <c r="G275" s="8"/>
      <c r="H275" s="8"/>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row>
    <row r="276" spans="1:35" s="9" customFormat="1" ht="13.35" customHeight="1" x14ac:dyDescent="0.2">
      <c r="A276" s="8"/>
      <c r="B276" s="8"/>
      <c r="C276" s="8"/>
      <c r="D276" s="8"/>
      <c r="E276" s="8"/>
      <c r="F276" s="8"/>
      <c r="G276" s="8"/>
      <c r="H276" s="8"/>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row>
    <row r="277" spans="1:35" s="9" customFormat="1" ht="13.35" customHeight="1" x14ac:dyDescent="0.2">
      <c r="A277" s="8"/>
      <c r="B277" s="8"/>
      <c r="C277" s="8"/>
      <c r="D277" s="8"/>
      <c r="E277" s="8"/>
      <c r="F277" s="8"/>
      <c r="G277" s="8"/>
      <c r="H277" s="8"/>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row>
    <row r="278" spans="1:35" s="9" customFormat="1" ht="13.35" customHeight="1" x14ac:dyDescent="0.2">
      <c r="A278" s="8"/>
      <c r="B278" s="8"/>
      <c r="C278" s="8"/>
      <c r="D278" s="8"/>
      <c r="E278" s="8"/>
      <c r="F278" s="8"/>
      <c r="G278" s="8"/>
      <c r="H278" s="8"/>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row>
    <row r="279" spans="1:35" s="9" customFormat="1" ht="13.35" customHeight="1" x14ac:dyDescent="0.2">
      <c r="A279" s="8"/>
      <c r="B279" s="8"/>
      <c r="C279" s="8"/>
      <c r="D279" s="8"/>
      <c r="E279" s="8"/>
      <c r="F279" s="8"/>
      <c r="G279" s="8"/>
      <c r="H279" s="8"/>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row>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row r="1088" ht="13.35" customHeight="1" x14ac:dyDescent="0.2"/>
    <row r="1089" ht="13.35" customHeight="1" x14ac:dyDescent="0.2"/>
    <row r="1090" ht="13.35" customHeight="1" x14ac:dyDescent="0.2"/>
    <row r="1091" ht="13.35" customHeight="1" x14ac:dyDescent="0.2"/>
  </sheetData>
  <mergeCells count="23">
    <mergeCell ref="G50:I51"/>
    <mergeCell ref="G52:I53"/>
    <mergeCell ref="G54:I55"/>
    <mergeCell ref="A57:I58"/>
    <mergeCell ref="E18:F18"/>
    <mergeCell ref="E19:F19"/>
    <mergeCell ref="A22:D22"/>
    <mergeCell ref="F22:H22"/>
    <mergeCell ref="F31:H32"/>
    <mergeCell ref="F33:F34"/>
    <mergeCell ref="G33:G34"/>
    <mergeCell ref="H33:H34"/>
    <mergeCell ref="A17:I17"/>
    <mergeCell ref="A1:I1"/>
    <mergeCell ref="A9:F13"/>
    <mergeCell ref="A14:I15"/>
    <mergeCell ref="B3:D3"/>
    <mergeCell ref="B4:D4"/>
    <mergeCell ref="C6:D6"/>
    <mergeCell ref="B7:D7"/>
    <mergeCell ref="H9:I9"/>
    <mergeCell ref="H10:I10"/>
    <mergeCell ref="B5:D5"/>
  </mergeCells>
  <pageMargins left="0.7" right="0.7" top="1.1000000000000001" bottom="0.75" header="0.5" footer="0.3"/>
  <pageSetup scale="57" orientation="portrait" r:id="rId1"/>
  <headerFooter>
    <oddHeader>&amp;L&amp;"Arial,Regular"&amp;10&amp;G&amp;C&amp;"Arial,Bold"&amp;14MONTHLY PROGRESS PAYMENT 
WWTP RRE PROJECT&amp;"Arial,Regular"&amp;12
&amp;R&amp;"Arial,Bold"&amp;14Engineering Services Department</oddHeader>
  </headerFooter>
  <rowBreaks count="1" manualBreakCount="1">
    <brk id="58" max="8" man="1"/>
  </rowBreaks>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091"/>
  <sheetViews>
    <sheetView view="pageBreakPreview" zoomScale="75" zoomScaleNormal="75" zoomScaleSheetLayoutView="75" zoomScalePageLayoutView="75" workbookViewId="0">
      <selection activeCell="H10" sqref="H10:I10"/>
    </sheetView>
  </sheetViews>
  <sheetFormatPr defaultRowHeight="15" x14ac:dyDescent="0.2"/>
  <cols>
    <col min="1" max="1" width="18.28515625" style="8" customWidth="1"/>
    <col min="2" max="2" width="21.42578125" style="8" customWidth="1"/>
    <col min="3" max="3" width="19.5703125" style="8" customWidth="1"/>
    <col min="4" max="4" width="18.28515625" style="8" customWidth="1"/>
    <col min="5" max="5" width="2.42578125" style="8" customWidth="1"/>
    <col min="6" max="7" width="18.28515625" style="8" customWidth="1"/>
    <col min="8" max="8" width="20" style="8" customWidth="1"/>
    <col min="9" max="9" width="18.28515625" style="8" customWidth="1"/>
    <col min="10" max="10" width="18.85546875" style="8" customWidth="1"/>
    <col min="11" max="11" width="19" style="8" customWidth="1"/>
    <col min="12" max="16384" width="9.140625" style="8"/>
  </cols>
  <sheetData>
    <row r="1" spans="1:35" s="5" customFormat="1" ht="20.25" customHeight="1" x14ac:dyDescent="0.2">
      <c r="A1" s="254" t="s">
        <v>17</v>
      </c>
      <c r="B1" s="254"/>
      <c r="C1" s="254"/>
      <c r="D1" s="254"/>
      <c r="E1" s="254"/>
      <c r="F1" s="254"/>
      <c r="G1" s="254"/>
      <c r="H1" s="254"/>
      <c r="I1" s="254"/>
      <c r="J1" s="131"/>
      <c r="K1" s="22"/>
      <c r="L1" s="3"/>
      <c r="M1" s="3"/>
      <c r="N1" s="3"/>
      <c r="O1" s="3"/>
      <c r="P1" s="6"/>
      <c r="Q1" s="6"/>
      <c r="R1" s="6"/>
      <c r="S1" s="6"/>
      <c r="T1" s="6"/>
      <c r="U1" s="6"/>
      <c r="V1" s="6"/>
      <c r="W1" s="6"/>
      <c r="X1" s="6"/>
      <c r="Y1" s="6"/>
      <c r="Z1" s="6"/>
      <c r="AA1" s="6"/>
      <c r="AB1" s="6"/>
      <c r="AC1" s="6"/>
      <c r="AD1" s="6"/>
      <c r="AE1" s="6"/>
      <c r="AF1" s="6"/>
      <c r="AG1" s="6"/>
      <c r="AH1" s="6"/>
      <c r="AI1" s="6"/>
    </row>
    <row r="2" spans="1:35" ht="11.25" customHeight="1" x14ac:dyDescent="0.25">
      <c r="A2" s="33"/>
      <c r="B2" s="33"/>
      <c r="C2" s="33"/>
      <c r="D2" s="33"/>
      <c r="E2" s="33"/>
      <c r="F2" s="34"/>
      <c r="G2" s="34"/>
      <c r="H2" s="35"/>
      <c r="I2" s="35"/>
      <c r="J2" s="35"/>
      <c r="K2" s="23"/>
      <c r="L2" s="1"/>
      <c r="M2" s="1"/>
      <c r="N2" s="1"/>
      <c r="O2" s="1"/>
      <c r="P2" s="7"/>
      <c r="Q2" s="7"/>
      <c r="R2" s="7"/>
      <c r="S2" s="7"/>
      <c r="T2" s="7"/>
      <c r="U2" s="7"/>
      <c r="V2" s="7"/>
      <c r="W2" s="7"/>
      <c r="X2" s="7"/>
      <c r="Y2" s="7"/>
      <c r="Z2" s="7"/>
      <c r="AA2" s="7"/>
      <c r="AB2" s="7"/>
      <c r="AC2" s="7"/>
      <c r="AD2" s="7"/>
      <c r="AE2" s="7"/>
      <c r="AF2" s="7"/>
      <c r="AG2" s="7"/>
      <c r="AH2" s="7"/>
      <c r="AI2" s="7"/>
    </row>
    <row r="3" spans="1:35" ht="24" customHeight="1" thickBot="1" x14ac:dyDescent="0.35">
      <c r="A3" s="36" t="s">
        <v>0</v>
      </c>
      <c r="B3" s="255" t="str">
        <f>'PROGRESS PAYMT #1'!B3:D3</f>
        <v>N. Springbrook - N. Elliot Pavement Project</v>
      </c>
      <c r="C3" s="255"/>
      <c r="D3" s="255"/>
      <c r="E3" s="37"/>
      <c r="F3" s="38"/>
      <c r="G3" s="103" t="s">
        <v>13</v>
      </c>
      <c r="H3" s="102"/>
      <c r="I3" s="39" t="s">
        <v>19</v>
      </c>
      <c r="L3" s="1"/>
      <c r="M3" s="1"/>
      <c r="N3" s="1"/>
      <c r="O3" s="1"/>
      <c r="P3" s="7"/>
      <c r="Q3" s="7"/>
      <c r="R3" s="7"/>
      <c r="S3" s="7"/>
      <c r="T3" s="7"/>
      <c r="U3" s="7"/>
      <c r="V3" s="7"/>
      <c r="W3" s="7"/>
      <c r="X3" s="7"/>
      <c r="Y3" s="7"/>
      <c r="Z3" s="7"/>
      <c r="AA3" s="7"/>
      <c r="AB3" s="7"/>
      <c r="AC3" s="7"/>
      <c r="AD3" s="7"/>
      <c r="AE3" s="7"/>
      <c r="AF3" s="7"/>
      <c r="AG3" s="7"/>
      <c r="AH3" s="7"/>
      <c r="AI3" s="7"/>
    </row>
    <row r="4" spans="1:35" ht="21.75" customHeight="1" thickBot="1" x14ac:dyDescent="0.35">
      <c r="A4" s="36" t="s">
        <v>4</v>
      </c>
      <c r="B4" s="256">
        <f>'PROGRESS PAYMT #1'!B4:D4</f>
        <v>702171</v>
      </c>
      <c r="C4" s="256"/>
      <c r="D4" s="256"/>
      <c r="E4" s="37"/>
      <c r="F4" s="38"/>
      <c r="G4" s="42" t="s">
        <v>1</v>
      </c>
      <c r="H4" s="102"/>
      <c r="I4" s="40"/>
      <c r="K4" s="24"/>
      <c r="L4" s="1"/>
      <c r="M4" s="1"/>
      <c r="N4" s="1"/>
      <c r="O4" s="1"/>
      <c r="P4" s="7"/>
      <c r="Q4" s="7"/>
      <c r="R4" s="7"/>
      <c r="S4" s="7"/>
      <c r="T4" s="7"/>
      <c r="U4" s="7"/>
      <c r="V4" s="7"/>
      <c r="W4" s="7"/>
      <c r="X4" s="7"/>
      <c r="Y4" s="7"/>
      <c r="Z4" s="7"/>
      <c r="AA4" s="7"/>
      <c r="AB4" s="7"/>
      <c r="AC4" s="7"/>
      <c r="AD4" s="7"/>
      <c r="AE4" s="7"/>
      <c r="AF4" s="7"/>
      <c r="AG4" s="7"/>
      <c r="AH4" s="7"/>
      <c r="AI4" s="7"/>
    </row>
    <row r="5" spans="1:35" ht="24.75" customHeight="1" thickBot="1" x14ac:dyDescent="0.35">
      <c r="A5" s="41" t="s">
        <v>47</v>
      </c>
      <c r="B5" s="256" t="str">
        <f>'PROGRESS PAYMT #1'!B5:D5</f>
        <v>2016-3318</v>
      </c>
      <c r="C5" s="256"/>
      <c r="D5" s="256"/>
      <c r="E5" s="37"/>
      <c r="F5" s="38"/>
      <c r="G5" s="103" t="s">
        <v>3</v>
      </c>
      <c r="H5" s="102"/>
      <c r="I5" s="40"/>
      <c r="K5" s="24"/>
      <c r="L5" s="1"/>
      <c r="M5" s="1"/>
      <c r="N5" s="1"/>
      <c r="O5" s="1"/>
      <c r="P5" s="7"/>
      <c r="Q5" s="7"/>
      <c r="R5" s="7"/>
      <c r="S5" s="7"/>
      <c r="T5" s="7"/>
      <c r="U5" s="7"/>
      <c r="V5" s="7"/>
      <c r="W5" s="7"/>
      <c r="X5" s="7"/>
      <c r="Y5" s="7"/>
      <c r="Z5" s="7"/>
      <c r="AA5" s="7"/>
      <c r="AB5" s="7"/>
      <c r="AC5" s="7"/>
      <c r="AD5" s="7"/>
      <c r="AE5" s="7"/>
      <c r="AF5" s="7"/>
      <c r="AG5" s="7"/>
      <c r="AH5" s="7"/>
      <c r="AI5" s="7"/>
    </row>
    <row r="6" spans="1:35" ht="19.5" customHeight="1" thickBot="1" x14ac:dyDescent="0.35">
      <c r="A6" s="41" t="s">
        <v>20</v>
      </c>
      <c r="B6" s="41"/>
      <c r="C6" s="257" t="str">
        <f>'PROGRESS PAYMT #1'!C6:D6</f>
        <v>17-057</v>
      </c>
      <c r="D6" s="257"/>
      <c r="E6" s="37"/>
      <c r="F6" s="36" t="s">
        <v>2</v>
      </c>
      <c r="G6" s="103" t="s">
        <v>22</v>
      </c>
      <c r="H6" s="102"/>
      <c r="I6" s="40"/>
      <c r="K6" s="25"/>
      <c r="L6" s="1"/>
      <c r="M6" s="1"/>
      <c r="N6" s="1"/>
      <c r="O6" s="1"/>
      <c r="P6" s="7"/>
      <c r="Q6" s="7"/>
      <c r="R6" s="7"/>
      <c r="S6" s="7"/>
      <c r="T6" s="7"/>
      <c r="U6" s="7"/>
      <c r="V6" s="7"/>
      <c r="W6" s="7"/>
      <c r="X6" s="7"/>
      <c r="Y6" s="7"/>
      <c r="Z6" s="7"/>
      <c r="AA6" s="7"/>
      <c r="AB6" s="7"/>
      <c r="AC6" s="7"/>
      <c r="AD6" s="7"/>
      <c r="AE6" s="7"/>
      <c r="AF6" s="7"/>
      <c r="AG6" s="7"/>
      <c r="AH6" s="7"/>
      <c r="AI6" s="7"/>
    </row>
    <row r="7" spans="1:35" ht="21" customHeight="1" thickBot="1" x14ac:dyDescent="0.3">
      <c r="A7" s="42" t="s">
        <v>21</v>
      </c>
      <c r="B7" s="260">
        <f>'PROGRESS PAYMT #1'!B7:D7</f>
        <v>0</v>
      </c>
      <c r="C7" s="260"/>
      <c r="D7" s="260"/>
      <c r="E7" s="37"/>
      <c r="F7" s="38"/>
      <c r="G7" s="38"/>
      <c r="H7" s="38"/>
      <c r="I7" s="44"/>
      <c r="L7" s="1"/>
      <c r="M7" s="1"/>
      <c r="N7" s="1"/>
      <c r="O7" s="1"/>
      <c r="P7" s="7"/>
      <c r="Q7" s="7"/>
      <c r="R7" s="7"/>
      <c r="S7" s="7"/>
      <c r="T7" s="7"/>
      <c r="U7" s="7"/>
      <c r="V7" s="7"/>
      <c r="W7" s="7"/>
      <c r="X7" s="7"/>
      <c r="Y7" s="7"/>
      <c r="Z7" s="7"/>
      <c r="AA7" s="7"/>
      <c r="AB7" s="7"/>
      <c r="AC7" s="7"/>
      <c r="AD7" s="7"/>
      <c r="AE7" s="7"/>
      <c r="AF7" s="7"/>
      <c r="AG7" s="7"/>
      <c r="AH7" s="7"/>
      <c r="AI7" s="7"/>
    </row>
    <row r="8" spans="1:35" ht="18" customHeight="1" x14ac:dyDescent="0.25">
      <c r="A8" s="38"/>
      <c r="B8" s="38"/>
      <c r="C8" s="38"/>
      <c r="D8" s="37"/>
      <c r="E8" s="37"/>
      <c r="F8" s="38"/>
      <c r="G8" s="38"/>
      <c r="H8" s="38"/>
      <c r="I8" s="38"/>
      <c r="L8" s="1"/>
      <c r="M8" s="1"/>
      <c r="N8" s="1"/>
      <c r="O8" s="1"/>
      <c r="P8" s="7"/>
      <c r="Q8" s="7"/>
      <c r="R8" s="7"/>
      <c r="S8" s="7"/>
      <c r="T8" s="7"/>
      <c r="U8" s="7"/>
      <c r="V8" s="7"/>
      <c r="W8" s="7"/>
      <c r="X8" s="7"/>
      <c r="Y8" s="7"/>
      <c r="Z8" s="7"/>
      <c r="AA8" s="7"/>
      <c r="AB8" s="7"/>
      <c r="AC8" s="7"/>
      <c r="AD8" s="7"/>
      <c r="AE8" s="7"/>
      <c r="AF8" s="7"/>
      <c r="AG8" s="7"/>
      <c r="AH8" s="7"/>
      <c r="AI8" s="7"/>
    </row>
    <row r="9" spans="1:35" ht="25.5" customHeight="1" thickBot="1" x14ac:dyDescent="0.45">
      <c r="A9" s="253" t="str">
        <f>'PROGRESS PAYMT #1'!A9:F13</f>
        <v xml:space="preserve">The Original Kodiak Pacific Construction Contract was approved by City Council per Resolution No.2016-3318.  </v>
      </c>
      <c r="B9" s="253"/>
      <c r="C9" s="253"/>
      <c r="D9" s="253"/>
      <c r="E9" s="253"/>
      <c r="F9" s="253"/>
      <c r="G9" s="238" t="s">
        <v>56</v>
      </c>
      <c r="H9" s="258" t="str">
        <f>'PROGRESS PAYMT #1'!H9:I9</f>
        <v>Kodiak Pacific Construction</v>
      </c>
      <c r="I9" s="258"/>
      <c r="K9" s="26"/>
      <c r="L9" s="1"/>
      <c r="M9" s="1"/>
      <c r="N9" s="1"/>
      <c r="O9" s="1"/>
      <c r="P9" s="7"/>
      <c r="Q9" s="7"/>
      <c r="R9" s="7"/>
      <c r="S9" s="7"/>
      <c r="T9" s="7"/>
      <c r="U9" s="7"/>
      <c r="V9" s="7"/>
      <c r="W9" s="7"/>
      <c r="X9" s="7"/>
      <c r="Y9" s="7"/>
      <c r="Z9" s="7"/>
      <c r="AA9" s="7"/>
      <c r="AB9" s="7"/>
      <c r="AC9" s="7"/>
      <c r="AD9" s="7"/>
      <c r="AE9" s="7"/>
      <c r="AF9" s="7"/>
      <c r="AG9" s="7"/>
      <c r="AH9" s="7"/>
      <c r="AI9" s="7"/>
    </row>
    <row r="10" spans="1:35" ht="17.25" customHeight="1" thickBot="1" x14ac:dyDescent="0.3">
      <c r="A10" s="253"/>
      <c r="B10" s="253"/>
      <c r="C10" s="253"/>
      <c r="D10" s="253"/>
      <c r="E10" s="253"/>
      <c r="F10" s="253"/>
      <c r="G10" s="240" t="s">
        <v>46</v>
      </c>
      <c r="H10" s="304">
        <v>11</v>
      </c>
      <c r="I10" s="304"/>
      <c r="K10" s="27"/>
      <c r="L10" s="1"/>
      <c r="M10" s="1"/>
      <c r="N10" s="1"/>
      <c r="O10" s="1"/>
      <c r="P10" s="7"/>
      <c r="Q10" s="7"/>
      <c r="R10" s="7"/>
      <c r="S10" s="7"/>
      <c r="T10" s="7"/>
      <c r="U10" s="7"/>
      <c r="V10" s="7"/>
      <c r="W10" s="7"/>
      <c r="X10" s="7"/>
      <c r="Y10" s="7"/>
      <c r="Z10" s="7"/>
      <c r="AA10" s="7"/>
      <c r="AB10" s="7"/>
      <c r="AC10" s="7"/>
      <c r="AD10" s="7"/>
      <c r="AE10" s="7"/>
      <c r="AF10" s="7"/>
      <c r="AG10" s="7"/>
      <c r="AH10" s="7"/>
      <c r="AI10" s="7"/>
    </row>
    <row r="11" spans="1:35" ht="11.25" customHeight="1" thickBot="1" x14ac:dyDescent="0.3">
      <c r="A11" s="253"/>
      <c r="B11" s="253"/>
      <c r="C11" s="253"/>
      <c r="D11" s="253"/>
      <c r="E11" s="253"/>
      <c r="F11" s="253"/>
      <c r="G11" s="46"/>
      <c r="H11" s="46"/>
      <c r="I11" s="47"/>
      <c r="K11" s="4"/>
      <c r="L11" s="1"/>
      <c r="M11" s="1"/>
      <c r="N11" s="1"/>
      <c r="O11" s="1"/>
      <c r="P11" s="7"/>
      <c r="Q11" s="7"/>
      <c r="R11" s="7"/>
      <c r="S11" s="7"/>
      <c r="T11" s="7"/>
      <c r="U11" s="7"/>
      <c r="V11" s="7"/>
      <c r="W11" s="7"/>
      <c r="X11" s="7"/>
      <c r="Y11" s="7"/>
      <c r="Z11" s="7"/>
      <c r="AA11" s="7"/>
      <c r="AB11" s="7"/>
      <c r="AC11" s="7"/>
      <c r="AD11" s="7"/>
      <c r="AE11" s="7"/>
      <c r="AF11" s="7"/>
      <c r="AG11" s="7"/>
      <c r="AH11" s="7"/>
      <c r="AI11" s="7"/>
    </row>
    <row r="12" spans="1:35" ht="21.75" customHeight="1" thickBot="1" x14ac:dyDescent="0.3">
      <c r="A12" s="253"/>
      <c r="B12" s="253"/>
      <c r="C12" s="253"/>
      <c r="D12" s="253"/>
      <c r="E12" s="253"/>
      <c r="F12" s="253"/>
      <c r="G12" s="48"/>
      <c r="H12" s="49" t="s">
        <v>15</v>
      </c>
      <c r="I12" s="50"/>
      <c r="K12" s="28"/>
      <c r="L12" s="1"/>
      <c r="M12" s="1"/>
      <c r="N12" s="1"/>
      <c r="O12" s="1"/>
      <c r="P12" s="7"/>
      <c r="Q12" s="7"/>
      <c r="R12" s="7"/>
      <c r="S12" s="7"/>
      <c r="T12" s="7"/>
      <c r="U12" s="7"/>
      <c r="V12" s="7"/>
      <c r="W12" s="7"/>
      <c r="X12" s="7"/>
      <c r="Y12" s="7"/>
      <c r="Z12" s="7"/>
      <c r="AA12" s="7"/>
      <c r="AB12" s="7"/>
      <c r="AC12" s="7"/>
      <c r="AD12" s="7"/>
      <c r="AE12" s="7"/>
      <c r="AF12" s="7"/>
      <c r="AG12" s="7"/>
      <c r="AH12" s="7"/>
      <c r="AI12" s="7"/>
    </row>
    <row r="13" spans="1:35" ht="17.25" customHeight="1" thickBot="1" x14ac:dyDescent="0.3">
      <c r="A13" s="253"/>
      <c r="B13" s="253"/>
      <c r="C13" s="253"/>
      <c r="D13" s="253"/>
      <c r="E13" s="253"/>
      <c r="F13" s="253"/>
      <c r="G13" s="48"/>
      <c r="H13" s="48"/>
      <c r="I13" s="48"/>
      <c r="J13" s="48"/>
      <c r="K13" s="29"/>
      <c r="L13" s="1"/>
      <c r="M13" s="1"/>
      <c r="N13" s="1"/>
      <c r="O13" s="1"/>
      <c r="P13" s="7"/>
      <c r="Q13" s="7"/>
      <c r="R13" s="7"/>
      <c r="S13" s="7"/>
      <c r="T13" s="7"/>
      <c r="U13" s="7"/>
      <c r="V13" s="7"/>
      <c r="W13" s="7"/>
      <c r="X13" s="7"/>
      <c r="Y13" s="7"/>
      <c r="Z13" s="7"/>
      <c r="AA13" s="7"/>
      <c r="AB13" s="7"/>
      <c r="AC13" s="7"/>
      <c r="AD13" s="7"/>
      <c r="AE13" s="7"/>
      <c r="AF13" s="7"/>
      <c r="AG13" s="7"/>
      <c r="AH13" s="7"/>
      <c r="AI13" s="7"/>
    </row>
    <row r="14" spans="1:35" ht="19.5" customHeight="1" x14ac:dyDescent="0.25">
      <c r="A14" s="247" t="s">
        <v>45</v>
      </c>
      <c r="B14" s="248"/>
      <c r="C14" s="248"/>
      <c r="D14" s="248"/>
      <c r="E14" s="248"/>
      <c r="F14" s="248"/>
      <c r="G14" s="248"/>
      <c r="H14" s="248"/>
      <c r="I14" s="249"/>
      <c r="J14" s="51"/>
      <c r="K14" s="2"/>
      <c r="M14" s="1"/>
      <c r="N14" s="1"/>
      <c r="O14" s="1"/>
      <c r="P14" s="7"/>
      <c r="Q14" s="7"/>
      <c r="R14" s="7"/>
      <c r="S14" s="7"/>
      <c r="T14" s="7"/>
      <c r="U14" s="7"/>
      <c r="V14" s="7"/>
      <c r="W14" s="7"/>
      <c r="X14" s="7"/>
      <c r="Y14" s="7"/>
      <c r="Z14" s="7"/>
      <c r="AA14" s="7"/>
      <c r="AB14" s="7"/>
      <c r="AC14" s="7"/>
      <c r="AD14" s="7"/>
      <c r="AE14" s="7"/>
      <c r="AF14" s="7"/>
      <c r="AG14" s="7"/>
      <c r="AH14" s="7"/>
      <c r="AI14" s="7"/>
    </row>
    <row r="15" spans="1:35" ht="42" customHeight="1" thickBot="1" x14ac:dyDescent="0.3">
      <c r="A15" s="250"/>
      <c r="B15" s="251"/>
      <c r="C15" s="251"/>
      <c r="D15" s="251"/>
      <c r="E15" s="251"/>
      <c r="F15" s="251"/>
      <c r="G15" s="251"/>
      <c r="H15" s="251"/>
      <c r="I15" s="252"/>
      <c r="J15" s="38"/>
      <c r="M15" s="1"/>
      <c r="N15" s="1"/>
      <c r="O15" s="1"/>
      <c r="P15" s="7"/>
      <c r="Q15" s="7"/>
      <c r="R15" s="7"/>
      <c r="S15" s="7"/>
      <c r="T15" s="7"/>
      <c r="U15" s="7"/>
      <c r="V15" s="7"/>
      <c r="W15" s="7"/>
      <c r="X15" s="7"/>
      <c r="Y15" s="7"/>
      <c r="Z15" s="7"/>
      <c r="AA15" s="7"/>
      <c r="AB15" s="7"/>
      <c r="AC15" s="7"/>
      <c r="AD15" s="7"/>
      <c r="AE15" s="7"/>
      <c r="AF15" s="7"/>
      <c r="AG15" s="7"/>
      <c r="AH15" s="7"/>
      <c r="AI15" s="7"/>
    </row>
    <row r="16" spans="1:35" ht="21" hidden="1" customHeight="1" thickBot="1" x14ac:dyDescent="0.3">
      <c r="A16" s="38"/>
      <c r="B16" s="38"/>
      <c r="C16" s="38"/>
      <c r="D16" s="38"/>
      <c r="E16" s="38"/>
      <c r="F16" s="38"/>
      <c r="G16" s="38"/>
      <c r="H16" s="38"/>
      <c r="I16" s="38"/>
      <c r="J16" s="38"/>
      <c r="M16" s="1"/>
      <c r="N16" s="1"/>
      <c r="O16" s="1"/>
      <c r="P16" s="7"/>
      <c r="Q16" s="7"/>
      <c r="R16" s="7"/>
      <c r="S16" s="7"/>
      <c r="T16" s="7"/>
      <c r="U16" s="7"/>
      <c r="V16" s="7"/>
      <c r="W16" s="7"/>
      <c r="X16" s="7"/>
      <c r="Y16" s="7"/>
      <c r="Z16" s="7"/>
      <c r="AA16" s="7"/>
      <c r="AB16" s="7"/>
      <c r="AC16" s="7"/>
      <c r="AD16" s="7"/>
      <c r="AE16" s="7"/>
      <c r="AF16" s="7"/>
      <c r="AG16" s="7"/>
      <c r="AH16" s="7"/>
      <c r="AI16" s="7"/>
    </row>
    <row r="17" spans="1:35" ht="22.5" customHeight="1" thickBot="1" x14ac:dyDescent="0.3">
      <c r="A17" s="261" t="s">
        <v>6</v>
      </c>
      <c r="B17" s="262"/>
      <c r="C17" s="262"/>
      <c r="D17" s="262"/>
      <c r="E17" s="262"/>
      <c r="F17" s="262"/>
      <c r="G17" s="262"/>
      <c r="H17" s="262"/>
      <c r="I17" s="263"/>
      <c r="J17" s="52"/>
      <c r="K17" s="30"/>
      <c r="M17" s="1"/>
      <c r="N17" s="1"/>
      <c r="O17" s="1"/>
      <c r="P17" s="7"/>
      <c r="Q17" s="7"/>
      <c r="R17" s="7"/>
      <c r="S17" s="7"/>
      <c r="T17" s="7"/>
      <c r="U17" s="7"/>
      <c r="V17" s="7"/>
      <c r="W17" s="7"/>
      <c r="X17" s="7"/>
      <c r="Y17" s="7"/>
      <c r="Z17" s="7"/>
      <c r="AA17" s="7"/>
      <c r="AB17" s="7"/>
      <c r="AC17" s="7"/>
      <c r="AD17" s="7"/>
      <c r="AE17" s="7"/>
      <c r="AF17" s="7"/>
      <c r="AG17" s="7"/>
      <c r="AH17" s="7"/>
      <c r="AI17" s="7"/>
    </row>
    <row r="18" spans="1:35" ht="75" customHeight="1" thickBot="1" x14ac:dyDescent="0.3">
      <c r="A18" s="53" t="s">
        <v>9</v>
      </c>
      <c r="B18" s="53" t="s">
        <v>10</v>
      </c>
      <c r="C18" s="53" t="s">
        <v>11</v>
      </c>
      <c r="D18" s="53" t="s">
        <v>27</v>
      </c>
      <c r="E18" s="270" t="s">
        <v>41</v>
      </c>
      <c r="F18" s="271"/>
      <c r="G18" s="53" t="s">
        <v>28</v>
      </c>
      <c r="H18" s="53" t="s">
        <v>29</v>
      </c>
      <c r="I18" s="53" t="s">
        <v>30</v>
      </c>
      <c r="J18" s="38"/>
      <c r="L18" s="1"/>
      <c r="M18" s="1"/>
      <c r="N18" s="1"/>
      <c r="O18" s="1"/>
      <c r="P18" s="7"/>
      <c r="Q18" s="7"/>
      <c r="R18" s="7"/>
      <c r="S18" s="7"/>
      <c r="T18" s="7"/>
      <c r="U18" s="7"/>
      <c r="V18" s="7"/>
      <c r="W18" s="7"/>
      <c r="X18" s="7"/>
      <c r="Y18" s="7"/>
      <c r="Z18" s="7"/>
      <c r="AA18" s="7"/>
      <c r="AB18" s="7"/>
      <c r="AC18" s="7"/>
      <c r="AD18" s="7"/>
      <c r="AE18" s="7"/>
      <c r="AF18" s="7"/>
      <c r="AG18" s="7"/>
      <c r="AH18" s="7"/>
      <c r="AI18" s="7"/>
    </row>
    <row r="19" spans="1:35" s="9" customFormat="1" ht="36" customHeight="1" thickBot="1" x14ac:dyDescent="0.25">
      <c r="A19" s="137">
        <v>0</v>
      </c>
      <c r="B19" s="178">
        <v>0</v>
      </c>
      <c r="C19" s="139">
        <f>A19+B19</f>
        <v>0</v>
      </c>
      <c r="D19" s="139">
        <v>0</v>
      </c>
      <c r="E19" s="272">
        <f>D19*0.05</f>
        <v>0</v>
      </c>
      <c r="F19" s="273"/>
      <c r="G19" s="139">
        <f>D19-E19</f>
        <v>0</v>
      </c>
      <c r="H19" s="139">
        <f>G19-'PROGRESS PAYMT #10'!B44</f>
        <v>0</v>
      </c>
      <c r="I19" s="141">
        <f>C19-B44</f>
        <v>0</v>
      </c>
      <c r="J19" s="54"/>
      <c r="L19" s="1"/>
      <c r="M19" s="1"/>
      <c r="N19" s="1"/>
      <c r="O19" s="1"/>
      <c r="P19" s="1"/>
      <c r="Q19" s="1"/>
      <c r="R19" s="1"/>
      <c r="S19" s="1"/>
      <c r="T19" s="1"/>
      <c r="U19" s="1"/>
      <c r="V19" s="1"/>
      <c r="W19" s="1"/>
      <c r="X19" s="1"/>
      <c r="Y19" s="1"/>
      <c r="Z19" s="1"/>
      <c r="AA19" s="1"/>
      <c r="AB19" s="1"/>
      <c r="AC19" s="1"/>
      <c r="AD19" s="1"/>
      <c r="AE19" s="1"/>
      <c r="AF19" s="1"/>
      <c r="AG19" s="1"/>
      <c r="AH19" s="1"/>
      <c r="AI19" s="1"/>
    </row>
    <row r="20" spans="1:35" s="9" customFormat="1" ht="6" customHeight="1" thickBot="1" x14ac:dyDescent="0.3">
      <c r="A20" s="54"/>
      <c r="B20" s="56"/>
      <c r="C20" s="57"/>
      <c r="D20" s="58"/>
      <c r="E20" s="58"/>
      <c r="F20" s="58"/>
      <c r="G20" s="58"/>
      <c r="H20" s="58"/>
      <c r="I20" s="58"/>
      <c r="J20" s="58"/>
      <c r="K20" s="10"/>
      <c r="O20" s="1"/>
      <c r="P20" s="1"/>
      <c r="Q20" s="1"/>
      <c r="R20" s="1"/>
      <c r="S20" s="1"/>
      <c r="T20" s="1"/>
      <c r="U20" s="1"/>
      <c r="V20" s="1"/>
      <c r="W20" s="1"/>
      <c r="X20" s="1"/>
      <c r="Y20" s="1"/>
      <c r="Z20" s="1"/>
      <c r="AA20" s="1"/>
      <c r="AB20" s="1"/>
      <c r="AC20" s="1"/>
      <c r="AD20" s="1"/>
      <c r="AE20" s="1"/>
      <c r="AF20" s="1"/>
      <c r="AG20" s="1"/>
      <c r="AH20" s="1"/>
      <c r="AI20" s="1"/>
    </row>
    <row r="21" spans="1:35" s="9" customFormat="1" ht="3" hidden="1" customHeight="1" thickBot="1" x14ac:dyDescent="0.3">
      <c r="A21" s="54"/>
      <c r="B21" s="56"/>
      <c r="C21" s="57"/>
      <c r="D21" s="58"/>
      <c r="E21" s="58"/>
      <c r="G21" s="59"/>
      <c r="H21" s="59"/>
      <c r="J21" s="54"/>
      <c r="O21" s="1"/>
      <c r="P21" s="1"/>
      <c r="Q21" s="1"/>
      <c r="R21" s="1"/>
      <c r="S21" s="1"/>
      <c r="T21" s="1"/>
      <c r="U21" s="1"/>
      <c r="V21" s="1"/>
      <c r="W21" s="1"/>
      <c r="X21" s="1"/>
      <c r="Y21" s="1"/>
      <c r="Z21" s="1"/>
      <c r="AA21" s="1"/>
      <c r="AB21" s="1"/>
      <c r="AC21" s="1"/>
      <c r="AD21" s="1"/>
      <c r="AE21" s="1"/>
      <c r="AF21" s="1"/>
      <c r="AG21" s="1"/>
      <c r="AH21" s="1"/>
      <c r="AI21" s="1"/>
    </row>
    <row r="22" spans="1:35" s="9" customFormat="1" ht="24" customHeight="1" thickBot="1" x14ac:dyDescent="0.3">
      <c r="A22" s="283" t="s">
        <v>12</v>
      </c>
      <c r="B22" s="284"/>
      <c r="C22" s="284"/>
      <c r="D22" s="285"/>
      <c r="E22" s="116"/>
      <c r="F22" s="274" t="s">
        <v>43</v>
      </c>
      <c r="G22" s="275"/>
      <c r="H22" s="276"/>
      <c r="J22" s="41"/>
      <c r="K22" s="31"/>
      <c r="O22" s="1"/>
      <c r="P22" s="1"/>
      <c r="Q22" s="1"/>
      <c r="R22" s="1"/>
      <c r="S22" s="1"/>
      <c r="T22" s="1"/>
      <c r="U22" s="1"/>
      <c r="V22" s="1"/>
      <c r="W22" s="1"/>
      <c r="X22" s="1"/>
      <c r="Y22" s="1"/>
      <c r="Z22" s="1"/>
      <c r="AA22" s="1"/>
      <c r="AB22" s="1"/>
      <c r="AC22" s="1"/>
      <c r="AD22" s="1"/>
      <c r="AE22" s="1"/>
      <c r="AF22" s="1"/>
      <c r="AG22" s="1"/>
      <c r="AH22" s="1"/>
      <c r="AI22" s="1"/>
    </row>
    <row r="23" spans="1:35" s="9" customFormat="1" ht="36.75" customHeight="1" thickBot="1" x14ac:dyDescent="0.25">
      <c r="A23" s="180" t="s">
        <v>40</v>
      </c>
      <c r="B23" s="143" t="s">
        <v>31</v>
      </c>
      <c r="C23" s="181" t="s">
        <v>26</v>
      </c>
      <c r="D23" s="132" t="s">
        <v>42</v>
      </c>
      <c r="E23" s="117"/>
      <c r="F23" s="179" t="s">
        <v>32</v>
      </c>
      <c r="G23" s="180" t="s">
        <v>33</v>
      </c>
      <c r="H23" s="121" t="s">
        <v>34</v>
      </c>
      <c r="J23" s="59"/>
      <c r="K23" s="31"/>
      <c r="O23" s="1"/>
      <c r="P23" s="1"/>
      <c r="Q23" s="1"/>
      <c r="R23" s="1"/>
      <c r="S23" s="1"/>
      <c r="T23" s="1"/>
      <c r="U23" s="1"/>
      <c r="V23" s="1"/>
      <c r="W23" s="1"/>
      <c r="X23" s="1"/>
      <c r="Y23" s="1"/>
      <c r="Z23" s="1"/>
      <c r="AA23" s="1"/>
      <c r="AB23" s="1"/>
      <c r="AC23" s="1"/>
      <c r="AD23" s="1"/>
      <c r="AE23" s="1"/>
      <c r="AF23" s="1"/>
      <c r="AG23" s="1"/>
      <c r="AH23" s="1"/>
      <c r="AI23" s="1"/>
    </row>
    <row r="24" spans="1:35" s="9" customFormat="1" ht="20.25" customHeight="1" thickBot="1" x14ac:dyDescent="0.3">
      <c r="A24" s="60">
        <v>1</v>
      </c>
      <c r="B24" s="61">
        <v>0</v>
      </c>
      <c r="C24" s="62">
        <f>'PROGRESS PAYMT #2'!C24</f>
        <v>7201.6044999999995</v>
      </c>
      <c r="D24" s="63" t="e">
        <f>(B24+C24)/$C$19</f>
        <v>#DIV/0!</v>
      </c>
      <c r="E24" s="118"/>
      <c r="F24" s="186"/>
      <c r="G24" s="189"/>
      <c r="H24" s="63"/>
      <c r="J24" s="59"/>
      <c r="O24" s="1"/>
      <c r="P24" s="1"/>
      <c r="Q24" s="1"/>
      <c r="R24" s="1"/>
      <c r="S24" s="1"/>
      <c r="T24" s="1"/>
      <c r="U24" s="1"/>
      <c r="V24" s="1"/>
      <c r="W24" s="1"/>
      <c r="X24" s="1"/>
      <c r="Y24" s="1"/>
      <c r="Z24" s="1"/>
      <c r="AA24" s="1"/>
      <c r="AB24" s="1"/>
      <c r="AC24" s="1"/>
      <c r="AD24" s="1"/>
      <c r="AE24" s="1"/>
      <c r="AF24" s="1"/>
      <c r="AG24" s="1"/>
      <c r="AH24" s="1"/>
      <c r="AI24" s="1"/>
    </row>
    <row r="25" spans="1:35" s="9" customFormat="1" ht="20.25" customHeight="1" thickBot="1" x14ac:dyDescent="0.3">
      <c r="A25" s="64">
        <v>2</v>
      </c>
      <c r="B25" s="65">
        <v>0</v>
      </c>
      <c r="C25" s="66">
        <f>'PROGRESS PAYMT #2'!C25</f>
        <v>3042.39</v>
      </c>
      <c r="D25" s="63" t="e">
        <f t="shared" ref="D25:D43" si="0">(B25+C25)/$C$19</f>
        <v>#DIV/0!</v>
      </c>
      <c r="E25" s="114"/>
      <c r="F25" s="187"/>
      <c r="G25" s="66"/>
      <c r="H25" s="67"/>
      <c r="J25" s="59"/>
      <c r="M25" s="1"/>
      <c r="N25" s="1"/>
      <c r="O25" s="1"/>
      <c r="P25" s="1"/>
      <c r="Q25" s="1"/>
      <c r="R25" s="1"/>
      <c r="S25" s="1"/>
      <c r="T25" s="1"/>
      <c r="U25" s="1"/>
      <c r="V25" s="1"/>
      <c r="W25" s="1"/>
      <c r="X25" s="1"/>
      <c r="Y25" s="1"/>
      <c r="Z25" s="1"/>
      <c r="AA25" s="1"/>
      <c r="AB25" s="1"/>
      <c r="AC25" s="1"/>
      <c r="AD25" s="1"/>
      <c r="AE25" s="1"/>
      <c r="AF25" s="1"/>
      <c r="AG25" s="1"/>
    </row>
    <row r="26" spans="1:35" s="9" customFormat="1" ht="20.25" customHeight="1" thickBot="1" x14ac:dyDescent="0.3">
      <c r="A26" s="64">
        <v>3</v>
      </c>
      <c r="B26" s="65">
        <v>0</v>
      </c>
      <c r="C26" s="66">
        <f>'PROGRESS PAYMT #3'!C26</f>
        <v>0</v>
      </c>
      <c r="D26" s="63" t="e">
        <f t="shared" si="0"/>
        <v>#DIV/0!</v>
      </c>
      <c r="E26" s="114"/>
      <c r="F26" s="187"/>
      <c r="G26" s="66"/>
      <c r="H26" s="67"/>
      <c r="J26" s="71"/>
      <c r="L26" s="1"/>
      <c r="M26" s="1"/>
      <c r="N26" s="1"/>
      <c r="O26" s="1"/>
      <c r="P26" s="1"/>
      <c r="Q26" s="1"/>
      <c r="R26" s="1"/>
      <c r="S26" s="1"/>
      <c r="T26" s="1"/>
      <c r="U26" s="1"/>
      <c r="V26" s="1"/>
      <c r="W26" s="1"/>
      <c r="X26" s="1"/>
      <c r="Y26" s="1"/>
      <c r="Z26" s="1"/>
      <c r="AA26" s="1"/>
      <c r="AB26" s="1"/>
      <c r="AC26" s="1"/>
      <c r="AD26" s="1"/>
      <c r="AE26" s="1"/>
      <c r="AF26" s="1"/>
      <c r="AG26" s="1"/>
    </row>
    <row r="27" spans="1:35" s="9" customFormat="1" ht="20.25" customHeight="1" thickBot="1" x14ac:dyDescent="0.3">
      <c r="A27" s="64">
        <v>4</v>
      </c>
      <c r="B27" s="65">
        <v>0</v>
      </c>
      <c r="C27" s="66">
        <f>'PROGRESS PAYMT #4'!C27</f>
        <v>-10243.994499999999</v>
      </c>
      <c r="D27" s="63" t="e">
        <f t="shared" si="0"/>
        <v>#DIV/0!</v>
      </c>
      <c r="E27" s="104"/>
      <c r="F27" s="187"/>
      <c r="G27" s="72"/>
      <c r="H27" s="73"/>
      <c r="J27" s="75"/>
      <c r="L27" s="1"/>
      <c r="M27" s="1"/>
      <c r="N27" s="1"/>
      <c r="O27" s="1"/>
      <c r="P27" s="1"/>
      <c r="Q27" s="1"/>
      <c r="R27" s="1"/>
      <c r="S27" s="1"/>
      <c r="T27" s="1"/>
      <c r="U27" s="1"/>
      <c r="V27" s="1"/>
      <c r="W27" s="1"/>
      <c r="X27" s="1"/>
      <c r="Y27" s="1"/>
      <c r="Z27" s="1"/>
      <c r="AA27" s="1"/>
      <c r="AB27" s="1"/>
      <c r="AC27" s="1"/>
      <c r="AD27" s="1"/>
      <c r="AE27" s="1"/>
      <c r="AF27" s="1"/>
      <c r="AG27" s="1"/>
    </row>
    <row r="28" spans="1:35" ht="20.25" customHeight="1" thickBot="1" x14ac:dyDescent="0.3">
      <c r="A28" s="64">
        <v>5</v>
      </c>
      <c r="B28" s="65">
        <v>0</v>
      </c>
      <c r="C28" s="66">
        <f>'PROGRESS PAYMT #5'!C28</f>
        <v>0</v>
      </c>
      <c r="D28" s="63" t="e">
        <f t="shared" si="0"/>
        <v>#DIV/0!</v>
      </c>
      <c r="E28" s="101"/>
      <c r="F28" s="187"/>
      <c r="G28" s="72"/>
      <c r="H28" s="73"/>
      <c r="J28" s="71"/>
      <c r="L28" s="1"/>
      <c r="M28" s="1"/>
      <c r="N28" s="1"/>
      <c r="O28" s="1"/>
      <c r="P28" s="1"/>
      <c r="Q28" s="1"/>
      <c r="R28" s="1"/>
      <c r="S28" s="1"/>
      <c r="T28" s="1"/>
      <c r="U28" s="1"/>
      <c r="V28" s="1"/>
      <c r="W28" s="1"/>
      <c r="X28" s="1"/>
      <c r="Y28" s="1"/>
      <c r="Z28" s="1"/>
      <c r="AA28" s="1"/>
      <c r="AB28" s="1"/>
      <c r="AC28" s="1"/>
      <c r="AD28" s="1"/>
      <c r="AE28" s="1"/>
      <c r="AF28" s="1"/>
      <c r="AG28" s="1"/>
    </row>
    <row r="29" spans="1:35" ht="20.25" customHeight="1" thickBot="1" x14ac:dyDescent="0.3">
      <c r="A29" s="64">
        <v>6</v>
      </c>
      <c r="B29" s="65">
        <v>0</v>
      </c>
      <c r="C29" s="66">
        <f>'PROGRESS PAYMT #6'!C29</f>
        <v>0</v>
      </c>
      <c r="D29" s="63" t="e">
        <f t="shared" si="0"/>
        <v>#DIV/0!</v>
      </c>
      <c r="E29" s="101"/>
      <c r="F29" s="187"/>
      <c r="G29" s="72"/>
      <c r="H29" s="73"/>
      <c r="I29" s="70"/>
      <c r="J29" s="79"/>
      <c r="L29" s="1"/>
      <c r="M29" s="1"/>
      <c r="N29" s="1"/>
      <c r="O29" s="1"/>
      <c r="P29" s="1"/>
      <c r="Q29" s="1"/>
      <c r="R29" s="1"/>
      <c r="S29" s="1"/>
      <c r="T29" s="1"/>
      <c r="U29" s="1"/>
      <c r="V29" s="1"/>
      <c r="W29" s="1"/>
      <c r="X29" s="1"/>
      <c r="Y29" s="1"/>
      <c r="Z29" s="1"/>
      <c r="AA29" s="1"/>
      <c r="AB29" s="1"/>
      <c r="AC29" s="1"/>
      <c r="AD29" s="1"/>
      <c r="AE29" s="1"/>
      <c r="AF29" s="1"/>
      <c r="AG29" s="1"/>
    </row>
    <row r="30" spans="1:35" ht="20.25" customHeight="1" thickBot="1" x14ac:dyDescent="0.3">
      <c r="A30" s="64">
        <v>7</v>
      </c>
      <c r="B30" s="65">
        <v>0</v>
      </c>
      <c r="C30" s="66">
        <f>'PROGRESS PAYMT #7'!C30</f>
        <v>0</v>
      </c>
      <c r="D30" s="63" t="e">
        <f t="shared" si="0"/>
        <v>#DIV/0!</v>
      </c>
      <c r="E30" s="101"/>
      <c r="F30" s="187"/>
      <c r="G30" s="72"/>
      <c r="H30" s="73"/>
      <c r="I30" s="56"/>
      <c r="J30" s="78"/>
      <c r="L30" s="1"/>
      <c r="M30" s="1"/>
      <c r="N30" s="1"/>
      <c r="O30" s="1"/>
      <c r="P30" s="1"/>
      <c r="Q30" s="1"/>
      <c r="R30" s="1"/>
      <c r="S30" s="1"/>
      <c r="T30" s="1"/>
      <c r="U30" s="1"/>
      <c r="V30" s="1"/>
      <c r="W30" s="1"/>
      <c r="X30" s="1"/>
      <c r="Y30" s="1"/>
      <c r="Z30" s="1"/>
      <c r="AA30" s="1"/>
      <c r="AB30" s="1"/>
      <c r="AC30" s="1"/>
      <c r="AD30" s="1"/>
      <c r="AE30" s="1"/>
      <c r="AF30" s="1"/>
      <c r="AG30" s="1"/>
    </row>
    <row r="31" spans="1:35" s="9" customFormat="1" ht="20.25" customHeight="1" thickBot="1" x14ac:dyDescent="0.3">
      <c r="A31" s="64">
        <v>8</v>
      </c>
      <c r="B31" s="65">
        <v>0</v>
      </c>
      <c r="C31" s="66">
        <f>'PROGRESS PAYMT #8'!C31</f>
        <v>0</v>
      </c>
      <c r="D31" s="63" t="e">
        <f t="shared" si="0"/>
        <v>#DIV/0!</v>
      </c>
      <c r="E31" s="115"/>
      <c r="F31" s="187"/>
      <c r="G31" s="72"/>
      <c r="H31" s="73"/>
      <c r="J31" s="71"/>
      <c r="L31" s="1"/>
      <c r="M31" s="1"/>
      <c r="N31" s="1"/>
      <c r="O31" s="1"/>
      <c r="P31" s="1"/>
      <c r="Q31" s="1"/>
      <c r="R31" s="1"/>
      <c r="S31" s="1"/>
      <c r="T31" s="1"/>
      <c r="U31" s="1"/>
      <c r="V31" s="1"/>
      <c r="W31" s="1"/>
      <c r="X31" s="1"/>
      <c r="Y31" s="1"/>
      <c r="Z31" s="1"/>
      <c r="AA31" s="1"/>
      <c r="AB31" s="1"/>
      <c r="AC31" s="1"/>
      <c r="AD31" s="1"/>
      <c r="AE31" s="1"/>
      <c r="AF31" s="1"/>
      <c r="AG31" s="1"/>
    </row>
    <row r="32" spans="1:35" s="9" customFormat="1" ht="20.25" customHeight="1" thickBot="1" x14ac:dyDescent="0.3">
      <c r="A32" s="64">
        <v>9</v>
      </c>
      <c r="B32" s="65">
        <v>0</v>
      </c>
      <c r="C32" s="66">
        <f>'PROGRESS PAYMT #9'!C32</f>
        <v>0</v>
      </c>
      <c r="D32" s="63" t="e">
        <f t="shared" si="0"/>
        <v>#DIV/0!</v>
      </c>
      <c r="E32" s="115"/>
      <c r="F32" s="188"/>
      <c r="G32" s="108"/>
      <c r="H32" s="109"/>
      <c r="J32" s="75"/>
      <c r="L32" s="1"/>
      <c r="M32" s="1"/>
      <c r="N32" s="1"/>
      <c r="O32" s="1"/>
      <c r="P32" s="1"/>
      <c r="Q32" s="1"/>
      <c r="R32" s="1"/>
      <c r="S32" s="1"/>
      <c r="T32" s="1"/>
      <c r="U32" s="1"/>
      <c r="V32" s="1"/>
      <c r="W32" s="1"/>
      <c r="X32" s="1"/>
      <c r="Y32" s="1"/>
      <c r="Z32" s="1"/>
      <c r="AA32" s="1"/>
      <c r="AB32" s="1"/>
      <c r="AC32" s="1"/>
      <c r="AD32" s="1"/>
      <c r="AE32" s="1"/>
      <c r="AF32" s="1"/>
      <c r="AG32" s="1"/>
    </row>
    <row r="33" spans="1:35" s="9" customFormat="1" ht="20.25" customHeight="1" thickBot="1" x14ac:dyDescent="0.3">
      <c r="A33" s="64">
        <v>10</v>
      </c>
      <c r="B33" s="65">
        <v>0</v>
      </c>
      <c r="C33" s="66">
        <f>'PROGRESS PAYMT #10'!C33</f>
        <v>0</v>
      </c>
      <c r="D33" s="63" t="e">
        <f t="shared" si="0"/>
        <v>#DIV/0!</v>
      </c>
      <c r="E33" s="119"/>
      <c r="F33" s="68"/>
      <c r="G33" s="124" t="s">
        <v>14</v>
      </c>
      <c r="H33" s="123">
        <f>SUM(H24:H32)</f>
        <v>0</v>
      </c>
      <c r="J33" s="71"/>
      <c r="L33" s="1"/>
      <c r="M33" s="1"/>
      <c r="N33" s="1"/>
      <c r="O33" s="1"/>
      <c r="P33" s="1"/>
      <c r="Q33" s="1"/>
      <c r="R33" s="1"/>
      <c r="S33" s="1"/>
      <c r="T33" s="1"/>
      <c r="U33" s="1"/>
      <c r="V33" s="1"/>
      <c r="W33" s="1"/>
      <c r="X33" s="1"/>
      <c r="Y33" s="1"/>
      <c r="Z33" s="1"/>
      <c r="AA33" s="1"/>
      <c r="AB33" s="1"/>
      <c r="AC33" s="1"/>
      <c r="AD33" s="1"/>
      <c r="AE33" s="1"/>
      <c r="AF33" s="1"/>
      <c r="AG33" s="1"/>
    </row>
    <row r="34" spans="1:35" s="9" customFormat="1" ht="20.25" customHeight="1" thickBot="1" x14ac:dyDescent="0.3">
      <c r="A34" s="64">
        <v>11</v>
      </c>
      <c r="B34" s="185">
        <v>0</v>
      </c>
      <c r="C34" s="66">
        <f>$E$19-C32-C33-C31-C30-C29-C28-C27-C26-C25-C24</f>
        <v>0</v>
      </c>
      <c r="D34" s="63" t="e">
        <f t="shared" si="0"/>
        <v>#DIV/0!</v>
      </c>
      <c r="E34" s="54"/>
      <c r="J34" s="54"/>
      <c r="L34" s="1"/>
      <c r="M34" s="1"/>
      <c r="N34" s="1"/>
      <c r="O34" s="1"/>
      <c r="P34" s="1"/>
      <c r="Q34" s="1"/>
      <c r="R34" s="1"/>
      <c r="S34" s="1"/>
      <c r="T34" s="1"/>
      <c r="U34" s="1"/>
      <c r="V34" s="1"/>
      <c r="W34" s="1"/>
      <c r="X34" s="1"/>
      <c r="Y34" s="1"/>
      <c r="Z34" s="1"/>
      <c r="AA34" s="1"/>
      <c r="AB34" s="1"/>
      <c r="AC34" s="1"/>
      <c r="AD34" s="1"/>
      <c r="AE34" s="1"/>
      <c r="AF34" s="1"/>
      <c r="AG34" s="1"/>
    </row>
    <row r="35" spans="1:35" s="9" customFormat="1" ht="20.25" customHeight="1" thickBot="1" x14ac:dyDescent="0.3">
      <c r="A35" s="64">
        <v>12</v>
      </c>
      <c r="B35" s="80"/>
      <c r="C35" s="81"/>
      <c r="D35" s="63" t="e">
        <f t="shared" si="0"/>
        <v>#DIV/0!</v>
      </c>
      <c r="E35" s="54"/>
      <c r="F35" s="277" t="s">
        <v>44</v>
      </c>
      <c r="G35" s="278"/>
      <c r="H35" s="279"/>
      <c r="J35" s="71"/>
      <c r="L35" s="1"/>
      <c r="M35" s="1"/>
      <c r="N35" s="1"/>
      <c r="O35" s="1"/>
      <c r="P35" s="1"/>
      <c r="Q35" s="1"/>
      <c r="R35" s="1"/>
      <c r="S35" s="1"/>
      <c r="T35" s="1"/>
      <c r="U35" s="1"/>
      <c r="V35" s="1"/>
      <c r="W35" s="1"/>
      <c r="X35" s="1"/>
      <c r="Y35" s="1"/>
      <c r="Z35" s="1"/>
      <c r="AA35" s="1"/>
      <c r="AB35" s="1"/>
      <c r="AC35" s="1"/>
      <c r="AD35" s="1"/>
      <c r="AE35" s="1"/>
      <c r="AF35" s="1"/>
      <c r="AG35" s="1"/>
    </row>
    <row r="36" spans="1:35" s="9" customFormat="1" ht="20.25" customHeight="1" thickBot="1" x14ac:dyDescent="0.3">
      <c r="A36" s="64">
        <v>13</v>
      </c>
      <c r="B36" s="80"/>
      <c r="C36" s="81"/>
      <c r="D36" s="63" t="e">
        <f t="shared" si="0"/>
        <v>#DIV/0!</v>
      </c>
      <c r="E36" s="54"/>
      <c r="F36" s="280"/>
      <c r="G36" s="281"/>
      <c r="H36" s="282"/>
      <c r="J36" s="54"/>
      <c r="L36" s="1"/>
      <c r="M36" s="1"/>
      <c r="N36" s="1"/>
      <c r="O36" s="1"/>
      <c r="P36" s="1"/>
      <c r="Q36" s="1"/>
      <c r="R36" s="1"/>
      <c r="S36" s="1"/>
      <c r="T36" s="1"/>
      <c r="U36" s="1"/>
      <c r="V36" s="1"/>
      <c r="W36" s="1"/>
      <c r="X36" s="1"/>
      <c r="Y36" s="1"/>
      <c r="Z36" s="1"/>
      <c r="AA36" s="1"/>
      <c r="AB36" s="1"/>
      <c r="AC36" s="1"/>
      <c r="AD36" s="1"/>
      <c r="AE36" s="1"/>
      <c r="AF36" s="1"/>
      <c r="AG36" s="1"/>
    </row>
    <row r="37" spans="1:35" s="9" customFormat="1" ht="20.25" customHeight="1" thickBot="1" x14ac:dyDescent="0.3">
      <c r="A37" s="64">
        <v>14</v>
      </c>
      <c r="B37" s="80"/>
      <c r="C37" s="81"/>
      <c r="D37" s="63" t="e">
        <f t="shared" si="0"/>
        <v>#DIV/0!</v>
      </c>
      <c r="E37" s="54"/>
      <c r="F37" s="302" t="s">
        <v>35</v>
      </c>
      <c r="G37" s="298" t="s">
        <v>33</v>
      </c>
      <c r="H37" s="300" t="s">
        <v>34</v>
      </c>
      <c r="J37" s="54"/>
      <c r="L37" s="1"/>
      <c r="M37" s="1"/>
      <c r="N37" s="1"/>
      <c r="O37" s="1"/>
      <c r="P37" s="1"/>
      <c r="Q37" s="1"/>
      <c r="R37" s="1"/>
      <c r="S37" s="1"/>
      <c r="T37" s="1"/>
      <c r="U37" s="1"/>
      <c r="V37" s="1"/>
      <c r="W37" s="1"/>
      <c r="X37" s="1"/>
      <c r="Y37" s="1"/>
      <c r="Z37" s="1"/>
      <c r="AA37" s="1"/>
      <c r="AB37" s="1"/>
      <c r="AC37" s="1"/>
      <c r="AD37" s="1"/>
      <c r="AE37" s="1"/>
      <c r="AF37" s="1"/>
      <c r="AG37" s="1"/>
    </row>
    <row r="38" spans="1:35" s="9" customFormat="1" ht="20.25" customHeight="1" thickBot="1" x14ac:dyDescent="0.3">
      <c r="A38" s="64">
        <v>15</v>
      </c>
      <c r="B38" s="80"/>
      <c r="C38" s="81"/>
      <c r="D38" s="63" t="e">
        <f t="shared" si="0"/>
        <v>#DIV/0!</v>
      </c>
      <c r="E38" s="54"/>
      <c r="F38" s="303"/>
      <c r="G38" s="299"/>
      <c r="H38" s="301"/>
      <c r="J38" s="54"/>
      <c r="L38" s="1"/>
      <c r="M38" s="1"/>
      <c r="N38" s="1"/>
      <c r="O38" s="1"/>
      <c r="P38" s="1"/>
      <c r="Q38" s="1"/>
      <c r="R38" s="1"/>
      <c r="S38" s="1"/>
      <c r="T38" s="1"/>
      <c r="U38" s="1"/>
      <c r="V38" s="1"/>
      <c r="W38" s="1"/>
      <c r="X38" s="1"/>
      <c r="Y38" s="1"/>
      <c r="Z38" s="1"/>
      <c r="AA38" s="1"/>
      <c r="AB38" s="1"/>
      <c r="AC38" s="1"/>
      <c r="AD38" s="1"/>
      <c r="AE38" s="1"/>
      <c r="AF38" s="1"/>
      <c r="AG38" s="1"/>
    </row>
    <row r="39" spans="1:35" s="9" customFormat="1" ht="20.25" customHeight="1" thickBot="1" x14ac:dyDescent="0.3">
      <c r="A39" s="64">
        <v>16</v>
      </c>
      <c r="B39" s="80"/>
      <c r="C39" s="81"/>
      <c r="D39" s="63" t="e">
        <f t="shared" si="0"/>
        <v>#DIV/0!</v>
      </c>
      <c r="E39" s="54"/>
      <c r="F39" s="134"/>
      <c r="G39" s="125"/>
      <c r="H39" s="125"/>
      <c r="I39" s="54"/>
      <c r="J39" s="54"/>
      <c r="K39" s="32"/>
      <c r="L39" s="1"/>
      <c r="M39" s="1"/>
      <c r="N39" s="1"/>
      <c r="O39" s="1"/>
      <c r="P39" s="1"/>
      <c r="Q39" s="1"/>
      <c r="R39" s="1"/>
      <c r="S39" s="1"/>
      <c r="T39" s="1"/>
      <c r="U39" s="1"/>
      <c r="V39" s="1"/>
      <c r="W39" s="1"/>
      <c r="X39" s="1"/>
      <c r="Y39" s="1"/>
      <c r="Z39" s="1"/>
      <c r="AA39" s="1"/>
      <c r="AB39" s="1"/>
      <c r="AC39" s="1"/>
      <c r="AD39" s="1"/>
      <c r="AE39" s="1"/>
      <c r="AF39" s="1"/>
      <c r="AG39" s="1"/>
    </row>
    <row r="40" spans="1:35" s="9" customFormat="1" ht="20.25" customHeight="1" thickBot="1" x14ac:dyDescent="0.3">
      <c r="A40" s="64">
        <v>17</v>
      </c>
      <c r="B40" s="80"/>
      <c r="C40" s="81"/>
      <c r="D40" s="63" t="e">
        <f t="shared" si="0"/>
        <v>#DIV/0!</v>
      </c>
      <c r="E40" s="54"/>
      <c r="F40" s="134"/>
      <c r="G40" s="125"/>
      <c r="H40" s="125"/>
      <c r="I40" s="54"/>
      <c r="J40" s="54"/>
      <c r="L40" s="1"/>
      <c r="M40" s="1"/>
      <c r="N40" s="1"/>
      <c r="O40" s="1"/>
      <c r="P40" s="1"/>
      <c r="Q40" s="1"/>
      <c r="R40" s="1"/>
      <c r="S40" s="1"/>
      <c r="T40" s="1"/>
      <c r="U40" s="1"/>
      <c r="V40" s="1"/>
      <c r="W40" s="1"/>
      <c r="X40" s="1"/>
      <c r="Y40" s="1"/>
      <c r="Z40" s="1"/>
      <c r="AA40" s="1"/>
      <c r="AB40" s="1"/>
      <c r="AC40" s="1"/>
      <c r="AD40" s="1"/>
      <c r="AE40" s="1"/>
      <c r="AF40" s="1"/>
      <c r="AG40" s="1"/>
    </row>
    <row r="41" spans="1:35" s="13" customFormat="1" ht="20.25" customHeight="1" thickBot="1" x14ac:dyDescent="0.3">
      <c r="A41" s="64">
        <v>18</v>
      </c>
      <c r="B41" s="82"/>
      <c r="C41" s="83"/>
      <c r="D41" s="63" t="e">
        <f t="shared" si="0"/>
        <v>#DIV/0!</v>
      </c>
      <c r="E41" s="74"/>
      <c r="F41" s="134"/>
      <c r="G41" s="125"/>
      <c r="H41" s="125"/>
      <c r="I41" s="84"/>
      <c r="J41" s="84"/>
      <c r="L41" s="11"/>
      <c r="M41" s="11"/>
      <c r="N41" s="11"/>
      <c r="O41" s="11"/>
      <c r="P41" s="11"/>
      <c r="Q41" s="11"/>
      <c r="R41" s="11"/>
      <c r="S41" s="11"/>
      <c r="T41" s="11"/>
      <c r="U41" s="11"/>
      <c r="V41" s="11"/>
      <c r="W41" s="11"/>
      <c r="X41" s="11"/>
      <c r="Y41" s="11"/>
      <c r="Z41" s="11"/>
      <c r="AA41" s="11"/>
      <c r="AB41" s="11"/>
      <c r="AC41" s="11"/>
      <c r="AD41" s="11"/>
      <c r="AE41" s="11"/>
      <c r="AF41" s="11"/>
      <c r="AG41" s="11"/>
      <c r="AH41" s="11"/>
      <c r="AI41" s="11"/>
    </row>
    <row r="42" spans="1:35" s="14" customFormat="1" ht="20.25" customHeight="1" thickBot="1" x14ac:dyDescent="0.3">
      <c r="A42" s="64">
        <v>19</v>
      </c>
      <c r="B42" s="85"/>
      <c r="C42" s="86"/>
      <c r="D42" s="63" t="e">
        <f t="shared" si="0"/>
        <v>#DIV/0!</v>
      </c>
      <c r="E42" s="74"/>
      <c r="F42" s="134"/>
      <c r="G42" s="125"/>
      <c r="H42" s="125"/>
      <c r="I42" s="74"/>
      <c r="J42" s="74"/>
      <c r="K42" s="12"/>
      <c r="L42" s="15"/>
      <c r="M42" s="15"/>
      <c r="N42" s="15"/>
      <c r="O42" s="15"/>
      <c r="P42" s="15"/>
      <c r="Q42" s="15"/>
      <c r="R42" s="15"/>
      <c r="S42" s="15"/>
      <c r="T42" s="15"/>
      <c r="U42" s="15"/>
      <c r="V42" s="15"/>
      <c r="W42" s="15"/>
      <c r="X42" s="15"/>
      <c r="Y42" s="15"/>
      <c r="Z42" s="15"/>
      <c r="AA42" s="15"/>
      <c r="AB42" s="15"/>
      <c r="AC42" s="15"/>
      <c r="AD42" s="15"/>
      <c r="AE42" s="15"/>
      <c r="AF42" s="15"/>
      <c r="AG42" s="15"/>
      <c r="AH42" s="15"/>
      <c r="AI42" s="15"/>
    </row>
    <row r="43" spans="1:35" ht="20.25" customHeight="1" x14ac:dyDescent="0.25">
      <c r="A43" s="64">
        <v>20</v>
      </c>
      <c r="B43" s="87"/>
      <c r="C43" s="88"/>
      <c r="D43" s="63" t="e">
        <f t="shared" si="0"/>
        <v>#DIV/0!</v>
      </c>
      <c r="E43" s="38"/>
      <c r="F43" s="134"/>
      <c r="G43" s="125"/>
      <c r="H43" s="125"/>
      <c r="I43" s="38"/>
      <c r="J43" s="38"/>
      <c r="L43" s="1"/>
      <c r="M43" s="1"/>
      <c r="N43" s="1"/>
      <c r="O43" s="1"/>
      <c r="P43" s="1"/>
      <c r="Q43" s="1"/>
      <c r="R43" s="1"/>
      <c r="S43" s="1"/>
      <c r="T43" s="1"/>
      <c r="U43" s="1"/>
      <c r="V43" s="1"/>
      <c r="W43" s="1"/>
      <c r="X43" s="1"/>
      <c r="Y43" s="1"/>
      <c r="Z43" s="1"/>
      <c r="AA43" s="1"/>
      <c r="AB43" s="1"/>
      <c r="AC43" s="1"/>
      <c r="AD43" s="1"/>
      <c r="AE43" s="1"/>
      <c r="AF43" s="1"/>
      <c r="AG43" s="1"/>
      <c r="AH43" s="1"/>
      <c r="AI43" s="1"/>
    </row>
    <row r="44" spans="1:35" ht="20.25" customHeight="1" thickBot="1" x14ac:dyDescent="0.3">
      <c r="A44" s="89" t="s">
        <v>14</v>
      </c>
      <c r="B44" s="90">
        <f>SUM(B24:B43)</f>
        <v>0</v>
      </c>
      <c r="C44" s="91">
        <f>SUM(C24:C43)</f>
        <v>0</v>
      </c>
      <c r="D44" s="92" t="e">
        <f>SUM(D24:D33)</f>
        <v>#DIV/0!</v>
      </c>
      <c r="E44" s="120"/>
      <c r="F44" s="135"/>
      <c r="G44" s="125"/>
      <c r="H44" s="125"/>
      <c r="I44" s="38"/>
      <c r="J44" s="38"/>
      <c r="K44" s="1"/>
      <c r="L44" s="1"/>
      <c r="M44" s="1"/>
      <c r="N44" s="1"/>
      <c r="O44" s="1"/>
      <c r="P44" s="1"/>
      <c r="Q44" s="1"/>
      <c r="R44" s="1"/>
      <c r="S44" s="1"/>
      <c r="T44" s="1"/>
      <c r="U44" s="1"/>
      <c r="V44" s="1"/>
      <c r="W44" s="1"/>
      <c r="X44" s="1"/>
      <c r="Y44" s="1"/>
      <c r="Z44" s="1"/>
      <c r="AA44" s="1"/>
      <c r="AB44" s="1"/>
      <c r="AC44" s="1"/>
      <c r="AD44" s="1"/>
      <c r="AE44" s="1"/>
      <c r="AF44" s="1"/>
      <c r="AG44" s="1"/>
      <c r="AH44" s="1"/>
      <c r="AI44" s="1"/>
    </row>
    <row r="45" spans="1:35" ht="14.25" customHeight="1" x14ac:dyDescent="0.25">
      <c r="A45" s="38"/>
      <c r="B45" s="38"/>
      <c r="C45" s="38"/>
      <c r="D45" s="38"/>
      <c r="E45" s="38"/>
      <c r="F45" s="38"/>
      <c r="G45" s="126" t="s">
        <v>36</v>
      </c>
      <c r="H45" s="127">
        <f>SUM(H35:H38)</f>
        <v>0</v>
      </c>
      <c r="J45" s="38"/>
      <c r="L45" s="1"/>
      <c r="M45" s="1"/>
      <c r="N45" s="1"/>
      <c r="O45" s="1"/>
      <c r="P45" s="1"/>
      <c r="Q45" s="1"/>
      <c r="R45" s="1"/>
      <c r="S45" s="1"/>
      <c r="T45" s="1"/>
      <c r="U45" s="1"/>
      <c r="V45" s="1"/>
      <c r="W45" s="1"/>
      <c r="X45" s="1"/>
      <c r="Y45" s="1"/>
      <c r="Z45" s="1"/>
      <c r="AA45" s="1"/>
      <c r="AB45" s="1"/>
      <c r="AC45" s="1"/>
      <c r="AD45" s="1"/>
      <c r="AE45" s="1"/>
      <c r="AF45" s="1"/>
      <c r="AG45" s="1"/>
      <c r="AH45" s="1"/>
      <c r="AI45" s="1"/>
    </row>
    <row r="46" spans="1:35" ht="39" customHeight="1" thickBot="1" x14ac:dyDescent="0.25">
      <c r="A46" s="55"/>
      <c r="B46" s="55"/>
      <c r="C46" s="55"/>
      <c r="D46" s="55"/>
      <c r="E46" s="54"/>
      <c r="F46" s="59"/>
      <c r="G46" s="146" t="s">
        <v>37</v>
      </c>
      <c r="H46" s="128">
        <v>0</v>
      </c>
      <c r="J46" s="113"/>
      <c r="R46" s="1"/>
      <c r="S46" s="1"/>
      <c r="T46" s="1"/>
      <c r="U46" s="1"/>
      <c r="V46" s="1"/>
      <c r="W46" s="1"/>
      <c r="X46" s="1"/>
      <c r="Y46" s="1"/>
      <c r="Z46" s="1"/>
      <c r="AA46" s="1"/>
      <c r="AB46" s="1"/>
      <c r="AC46" s="1"/>
      <c r="AD46" s="1"/>
      <c r="AE46" s="1"/>
      <c r="AF46" s="1"/>
      <c r="AG46" s="1"/>
      <c r="AH46" s="1"/>
      <c r="AI46" s="1"/>
    </row>
    <row r="47" spans="1:35" ht="18" customHeight="1" thickBot="1" x14ac:dyDescent="0.3">
      <c r="A47" s="51" t="s">
        <v>25</v>
      </c>
      <c r="B47" s="38"/>
      <c r="C47" s="38"/>
      <c r="D47" s="97" t="s">
        <v>8</v>
      </c>
      <c r="E47" s="112"/>
      <c r="F47" s="93"/>
      <c r="G47" s="129" t="s">
        <v>38</v>
      </c>
      <c r="H47" s="130">
        <f>H46-H45</f>
        <v>0</v>
      </c>
      <c r="J47" s="94"/>
      <c r="L47" s="1"/>
      <c r="M47" s="1"/>
      <c r="N47" s="1"/>
      <c r="O47" s="1"/>
      <c r="P47" s="1"/>
      <c r="Q47" s="1"/>
      <c r="R47" s="1"/>
      <c r="S47" s="1"/>
      <c r="T47" s="1"/>
      <c r="U47" s="1"/>
      <c r="V47" s="1"/>
      <c r="W47" s="1"/>
      <c r="X47" s="1"/>
      <c r="Y47" s="1"/>
      <c r="Z47" s="1"/>
      <c r="AA47" s="1"/>
      <c r="AB47" s="1"/>
      <c r="AC47" s="1"/>
      <c r="AD47" s="1"/>
      <c r="AE47" s="1"/>
      <c r="AF47" s="1"/>
      <c r="AG47" s="1"/>
      <c r="AH47" s="1"/>
      <c r="AI47" s="1"/>
    </row>
    <row r="48" spans="1:35" ht="9" customHeight="1" x14ac:dyDescent="0.25">
      <c r="A48" s="38"/>
      <c r="B48" s="51"/>
      <c r="C48" s="38"/>
      <c r="D48" s="51"/>
      <c r="E48" s="112"/>
      <c r="F48" s="93"/>
      <c r="J48" s="38"/>
      <c r="L48" s="1"/>
      <c r="M48" s="1"/>
      <c r="N48" s="1"/>
      <c r="O48" s="1"/>
      <c r="P48" s="1"/>
      <c r="Q48" s="1"/>
      <c r="R48" s="1"/>
      <c r="S48" s="1"/>
      <c r="T48" s="1"/>
      <c r="U48" s="1"/>
      <c r="V48" s="1"/>
      <c r="W48" s="1"/>
      <c r="X48" s="1"/>
      <c r="Y48" s="1"/>
      <c r="Z48" s="1"/>
      <c r="AA48" s="1"/>
      <c r="AB48" s="1"/>
      <c r="AC48" s="1"/>
      <c r="AD48" s="1"/>
      <c r="AE48" s="1"/>
      <c r="AF48" s="1"/>
      <c r="AG48" s="1"/>
      <c r="AH48" s="1"/>
      <c r="AI48" s="1"/>
    </row>
    <row r="49" spans="1:35" ht="14.25" customHeight="1" thickBot="1" x14ac:dyDescent="0.3">
      <c r="A49" s="96"/>
      <c r="B49" s="96"/>
      <c r="C49" s="96"/>
      <c r="D49" s="96"/>
      <c r="E49" s="112"/>
      <c r="F49" s="93"/>
      <c r="J49" s="38"/>
      <c r="L49" s="1"/>
      <c r="M49" s="1"/>
      <c r="N49" s="1"/>
      <c r="O49" s="1"/>
      <c r="P49" s="1"/>
      <c r="Q49" s="1"/>
      <c r="R49" s="1"/>
      <c r="S49" s="1"/>
      <c r="T49" s="1"/>
      <c r="U49" s="1"/>
      <c r="V49" s="1"/>
      <c r="W49" s="1"/>
      <c r="X49" s="1"/>
      <c r="Y49" s="1"/>
      <c r="Z49" s="1"/>
      <c r="AA49" s="1"/>
      <c r="AB49" s="1"/>
      <c r="AC49" s="1"/>
      <c r="AD49" s="1"/>
      <c r="AE49" s="1"/>
      <c r="AF49" s="1"/>
      <c r="AG49" s="1"/>
      <c r="AH49" s="1"/>
      <c r="AI49" s="1"/>
    </row>
    <row r="50" spans="1:35" ht="16.5" customHeight="1" x14ac:dyDescent="0.25">
      <c r="A50" s="33" t="s">
        <v>50</v>
      </c>
      <c r="B50" s="38"/>
      <c r="C50" s="51"/>
      <c r="D50" s="97" t="s">
        <v>8</v>
      </c>
      <c r="E50" s="112"/>
      <c r="F50" s="93"/>
      <c r="G50" s="286" t="s">
        <v>7</v>
      </c>
      <c r="H50" s="287"/>
      <c r="I50" s="288"/>
      <c r="J50" s="38"/>
      <c r="L50" s="1"/>
      <c r="M50" s="1"/>
      <c r="N50" s="1"/>
      <c r="O50" s="1"/>
      <c r="P50" s="1"/>
      <c r="Q50" s="1"/>
      <c r="R50" s="1"/>
      <c r="S50" s="1"/>
      <c r="T50" s="1"/>
      <c r="U50" s="1"/>
      <c r="V50" s="1"/>
      <c r="W50" s="1"/>
      <c r="X50" s="1"/>
      <c r="Y50" s="1"/>
      <c r="Z50" s="1"/>
      <c r="AA50" s="1"/>
      <c r="AB50" s="1"/>
      <c r="AC50" s="1"/>
      <c r="AD50" s="1"/>
      <c r="AE50" s="1"/>
      <c r="AF50" s="1"/>
      <c r="AG50" s="1"/>
      <c r="AH50" s="1"/>
      <c r="AI50" s="1"/>
    </row>
    <row r="51" spans="1:35" ht="9.75" customHeight="1" thickBot="1" x14ac:dyDescent="0.3">
      <c r="A51" s="33"/>
      <c r="B51" s="38"/>
      <c r="C51" s="51"/>
      <c r="D51" s="97"/>
      <c r="E51" s="38"/>
      <c r="F51" s="38"/>
      <c r="G51" s="289"/>
      <c r="H51" s="290"/>
      <c r="I51" s="291"/>
      <c r="J51" s="38"/>
      <c r="L51" s="1"/>
      <c r="M51" s="1"/>
      <c r="N51" s="1"/>
      <c r="O51" s="1"/>
      <c r="P51" s="1"/>
      <c r="Q51" s="1"/>
      <c r="R51" s="1"/>
      <c r="S51" s="1"/>
      <c r="T51" s="1"/>
      <c r="U51" s="1"/>
      <c r="V51" s="1"/>
      <c r="W51" s="1"/>
      <c r="X51" s="1"/>
      <c r="Y51" s="1"/>
      <c r="Z51" s="1"/>
      <c r="AA51" s="1"/>
      <c r="AB51" s="1"/>
      <c r="AC51" s="1"/>
      <c r="AD51" s="1"/>
      <c r="AE51" s="1"/>
      <c r="AF51" s="1"/>
      <c r="AG51" s="1"/>
      <c r="AH51" s="1"/>
      <c r="AI51" s="1"/>
    </row>
    <row r="52" spans="1:35" ht="21" customHeight="1" thickBot="1" x14ac:dyDescent="0.3">
      <c r="A52" s="51"/>
      <c r="B52" s="96"/>
      <c r="C52" s="96"/>
      <c r="D52" s="51"/>
      <c r="E52" s="95"/>
      <c r="F52" s="95"/>
      <c r="G52" s="286" t="s">
        <v>57</v>
      </c>
      <c r="H52" s="287"/>
      <c r="I52" s="288"/>
      <c r="J52" s="38"/>
      <c r="L52" s="1"/>
      <c r="M52" s="1"/>
      <c r="N52" s="1"/>
      <c r="O52" s="1"/>
      <c r="P52" s="1"/>
      <c r="Q52" s="1"/>
      <c r="R52" s="1"/>
      <c r="S52" s="1"/>
      <c r="T52" s="1"/>
      <c r="U52" s="1"/>
      <c r="V52" s="1"/>
      <c r="W52" s="1"/>
      <c r="X52" s="1"/>
      <c r="Y52" s="1"/>
      <c r="Z52" s="1"/>
      <c r="AA52" s="1"/>
      <c r="AB52" s="1"/>
      <c r="AC52" s="1"/>
      <c r="AD52" s="1"/>
      <c r="AE52" s="1"/>
      <c r="AF52" s="1"/>
      <c r="AG52" s="1"/>
      <c r="AH52" s="1"/>
      <c r="AI52" s="1"/>
    </row>
    <row r="53" spans="1:35" ht="21" customHeight="1" thickBot="1" x14ac:dyDescent="0.3">
      <c r="A53" s="98" t="s">
        <v>48</v>
      </c>
      <c r="B53" s="54"/>
      <c r="C53" s="38"/>
      <c r="D53" s="99" t="s">
        <v>8</v>
      </c>
      <c r="E53" s="95"/>
      <c r="G53" s="289"/>
      <c r="H53" s="290"/>
      <c r="I53" s="291"/>
      <c r="L53" s="1"/>
      <c r="M53" s="1"/>
      <c r="N53" s="1"/>
      <c r="O53" s="1"/>
      <c r="P53" s="1"/>
      <c r="Q53" s="1"/>
      <c r="R53" s="1"/>
      <c r="S53" s="1"/>
      <c r="T53" s="1"/>
      <c r="U53" s="1"/>
      <c r="V53" s="1"/>
      <c r="W53" s="1"/>
      <c r="X53" s="1"/>
      <c r="Y53" s="1"/>
      <c r="Z53" s="1"/>
      <c r="AA53" s="1"/>
      <c r="AB53" s="1"/>
      <c r="AC53" s="1"/>
      <c r="AD53" s="1"/>
      <c r="AE53" s="1"/>
      <c r="AF53" s="1"/>
      <c r="AG53" s="1"/>
      <c r="AH53" s="1"/>
      <c r="AI53" s="1"/>
    </row>
    <row r="54" spans="1:35" s="9" customFormat="1" ht="17.25" customHeight="1" x14ac:dyDescent="0.2">
      <c r="E54" s="95"/>
      <c r="G54" s="292">
        <f>H19</f>
        <v>0</v>
      </c>
      <c r="H54" s="293"/>
      <c r="I54" s="294"/>
      <c r="L54" s="1"/>
      <c r="M54" s="1"/>
      <c r="N54" s="1"/>
      <c r="O54" s="1"/>
      <c r="P54" s="1"/>
      <c r="Q54" s="1"/>
      <c r="R54" s="1"/>
      <c r="S54" s="1"/>
      <c r="T54" s="1"/>
      <c r="U54" s="1"/>
      <c r="V54" s="1"/>
      <c r="W54" s="1"/>
      <c r="X54" s="1"/>
      <c r="Y54" s="1"/>
      <c r="Z54" s="1"/>
      <c r="AA54" s="1"/>
      <c r="AB54" s="1"/>
      <c r="AC54" s="1"/>
      <c r="AD54" s="1"/>
      <c r="AE54" s="1"/>
      <c r="AF54" s="1"/>
      <c r="AG54" s="1"/>
      <c r="AH54" s="1"/>
      <c r="AI54" s="1"/>
    </row>
    <row r="55" spans="1:35" s="9" customFormat="1" ht="11.25" customHeight="1" thickBot="1" x14ac:dyDescent="0.3">
      <c r="E55" s="38"/>
      <c r="G55" s="295"/>
      <c r="H55" s="296"/>
      <c r="I55" s="297"/>
      <c r="K55" s="1"/>
      <c r="L55" s="1"/>
      <c r="M55" s="1"/>
      <c r="N55" s="1"/>
      <c r="O55" s="1"/>
      <c r="P55" s="1"/>
      <c r="Q55" s="1"/>
      <c r="R55" s="1"/>
      <c r="S55" s="1"/>
      <c r="T55" s="1"/>
      <c r="U55" s="1"/>
      <c r="V55" s="1"/>
      <c r="W55" s="1"/>
      <c r="X55" s="1"/>
      <c r="Y55" s="1"/>
      <c r="Z55" s="1"/>
      <c r="AA55" s="1"/>
      <c r="AB55" s="1"/>
      <c r="AC55" s="1"/>
      <c r="AD55" s="1"/>
      <c r="AE55" s="1"/>
      <c r="AF55" s="1"/>
      <c r="AG55" s="1"/>
      <c r="AH55" s="1"/>
      <c r="AI55" s="1"/>
    </row>
    <row r="56" spans="1:35" s="9" customFormat="1" ht="8.25" customHeight="1" thickBot="1" x14ac:dyDescent="0.25">
      <c r="E56" s="111"/>
      <c r="K56" s="20"/>
      <c r="L56" s="2"/>
      <c r="M56" s="2"/>
      <c r="N56" s="2"/>
      <c r="O56" s="2"/>
      <c r="P56" s="2"/>
      <c r="Q56" s="2"/>
      <c r="R56" s="2"/>
      <c r="S56" s="2"/>
      <c r="T56" s="2"/>
      <c r="U56" s="2"/>
      <c r="V56" s="2"/>
      <c r="W56" s="2"/>
      <c r="X56" s="2"/>
      <c r="Y56" s="2"/>
      <c r="Z56" s="2"/>
      <c r="AA56" s="2"/>
      <c r="AB56" s="2"/>
      <c r="AC56" s="2"/>
      <c r="AD56" s="2"/>
      <c r="AE56" s="2"/>
      <c r="AF56" s="2"/>
      <c r="AG56" s="2"/>
      <c r="AH56" s="2"/>
      <c r="AI56" s="2"/>
    </row>
    <row r="57" spans="1:35" s="9" customFormat="1" ht="23.25" customHeight="1" x14ac:dyDescent="0.2">
      <c r="A57" s="264" t="s">
        <v>16</v>
      </c>
      <c r="B57" s="265"/>
      <c r="C57" s="265"/>
      <c r="D57" s="265"/>
      <c r="E57" s="265"/>
      <c r="F57" s="265"/>
      <c r="G57" s="265"/>
      <c r="H57" s="265"/>
      <c r="I57" s="266"/>
      <c r="K57" s="21"/>
      <c r="L57" s="2"/>
      <c r="M57" s="2"/>
      <c r="N57" s="2"/>
      <c r="O57" s="2"/>
      <c r="P57" s="2"/>
      <c r="Q57" s="2"/>
      <c r="R57" s="2"/>
      <c r="S57" s="2"/>
      <c r="T57" s="2"/>
      <c r="U57" s="2"/>
      <c r="V57" s="2"/>
      <c r="W57" s="2"/>
      <c r="X57" s="2"/>
      <c r="Y57" s="2"/>
      <c r="Z57" s="2"/>
      <c r="AA57" s="2"/>
      <c r="AB57" s="2"/>
      <c r="AC57" s="2"/>
      <c r="AD57" s="2"/>
      <c r="AE57" s="2"/>
      <c r="AF57" s="2"/>
      <c r="AG57" s="2"/>
      <c r="AH57" s="2"/>
      <c r="AI57" s="2"/>
    </row>
    <row r="58" spans="1:35" s="9" customFormat="1" ht="13.35" customHeight="1" thickBot="1" x14ac:dyDescent="0.25">
      <c r="A58" s="267"/>
      <c r="B58" s="268"/>
      <c r="C58" s="268"/>
      <c r="D58" s="268"/>
      <c r="E58" s="268"/>
      <c r="F58" s="268"/>
      <c r="G58" s="268"/>
      <c r="H58" s="268"/>
      <c r="I58" s="269"/>
      <c r="K58" s="2"/>
      <c r="L58" s="2"/>
      <c r="M58" s="2"/>
      <c r="N58" s="2"/>
      <c r="O58" s="2"/>
      <c r="P58" s="2"/>
      <c r="Q58" s="2"/>
      <c r="R58" s="2"/>
      <c r="S58" s="2"/>
      <c r="T58" s="2"/>
      <c r="U58" s="2"/>
      <c r="V58" s="2"/>
      <c r="W58" s="2"/>
      <c r="X58" s="2"/>
      <c r="Y58" s="2"/>
      <c r="Z58" s="2"/>
      <c r="AA58" s="2"/>
      <c r="AB58" s="2"/>
      <c r="AC58" s="2"/>
      <c r="AD58" s="2"/>
      <c r="AE58" s="2"/>
      <c r="AF58" s="2"/>
      <c r="AG58" s="2"/>
      <c r="AH58" s="2"/>
      <c r="AI58" s="2"/>
    </row>
    <row r="59" spans="1:35" s="9" customFormat="1" ht="13.35" customHeight="1" x14ac:dyDescent="0.2">
      <c r="K59" s="2"/>
      <c r="L59" s="2"/>
      <c r="M59" s="2"/>
      <c r="N59" s="2"/>
      <c r="O59" s="2"/>
      <c r="P59" s="2"/>
      <c r="Q59" s="2"/>
      <c r="R59" s="2"/>
      <c r="S59" s="2"/>
      <c r="T59" s="2"/>
      <c r="U59" s="2"/>
      <c r="V59" s="2"/>
      <c r="W59" s="2"/>
      <c r="X59" s="2"/>
      <c r="Y59" s="2"/>
      <c r="Z59" s="2"/>
      <c r="AA59" s="2"/>
      <c r="AB59" s="2"/>
      <c r="AC59" s="2"/>
      <c r="AD59" s="2"/>
      <c r="AE59" s="2"/>
      <c r="AF59" s="2"/>
      <c r="AG59" s="2"/>
      <c r="AH59" s="2"/>
      <c r="AI59" s="2"/>
    </row>
    <row r="60" spans="1:35" s="9" customFormat="1" ht="19.5" customHeight="1" x14ac:dyDescent="0.2">
      <c r="K60" s="2"/>
      <c r="L60" s="2"/>
      <c r="M60" s="2"/>
      <c r="N60" s="2"/>
      <c r="O60" s="2"/>
      <c r="P60" s="2"/>
      <c r="Q60" s="2"/>
      <c r="R60" s="2"/>
      <c r="S60" s="2"/>
      <c r="T60" s="2"/>
      <c r="U60" s="2"/>
      <c r="V60" s="2"/>
      <c r="W60" s="2"/>
      <c r="X60" s="2"/>
      <c r="Y60" s="2"/>
      <c r="Z60" s="2"/>
      <c r="AA60" s="2"/>
      <c r="AB60" s="2"/>
      <c r="AC60" s="2"/>
      <c r="AD60" s="2"/>
      <c r="AE60" s="2"/>
      <c r="AF60" s="2"/>
      <c r="AG60" s="2"/>
      <c r="AH60" s="2"/>
      <c r="AI60" s="2"/>
    </row>
    <row r="61" spans="1:35" s="9" customFormat="1" ht="13.35" customHeight="1" x14ac:dyDescent="0.25">
      <c r="A61" s="38"/>
      <c r="B61" s="38"/>
      <c r="C61" s="38"/>
      <c r="D61" s="33"/>
      <c r="E61" s="33"/>
      <c r="F61" s="38"/>
      <c r="G61" s="33"/>
      <c r="H61" s="38"/>
      <c r="I61" s="51"/>
      <c r="J61" s="97"/>
      <c r="K61" s="2"/>
      <c r="L61" s="2"/>
      <c r="M61" s="2"/>
      <c r="N61" s="2"/>
      <c r="O61" s="2"/>
      <c r="P61" s="2"/>
      <c r="Q61" s="2"/>
      <c r="R61" s="2"/>
      <c r="S61" s="2"/>
      <c r="T61" s="2"/>
      <c r="U61" s="2"/>
      <c r="V61" s="2"/>
      <c r="W61" s="2"/>
      <c r="X61" s="2"/>
      <c r="Y61" s="2"/>
      <c r="Z61" s="2"/>
      <c r="AA61" s="2"/>
      <c r="AB61" s="2"/>
      <c r="AC61" s="2"/>
      <c r="AD61" s="2"/>
      <c r="AE61" s="2"/>
      <c r="AF61" s="2"/>
      <c r="AG61" s="2"/>
      <c r="AH61" s="2"/>
      <c r="AI61" s="2"/>
    </row>
    <row r="62" spans="1:35" s="9" customFormat="1" ht="18" customHeight="1" x14ac:dyDescent="0.25">
      <c r="J62" s="38"/>
      <c r="K62" s="2"/>
      <c r="L62" s="2"/>
      <c r="M62" s="2"/>
      <c r="N62" s="2"/>
      <c r="O62" s="2"/>
      <c r="P62" s="2"/>
      <c r="Q62" s="2"/>
      <c r="R62" s="2"/>
      <c r="S62" s="2"/>
      <c r="T62" s="2"/>
      <c r="U62" s="2"/>
      <c r="V62" s="2"/>
      <c r="W62" s="2"/>
      <c r="X62" s="2"/>
      <c r="Y62" s="2"/>
      <c r="Z62" s="2"/>
      <c r="AA62" s="2"/>
      <c r="AB62" s="2"/>
      <c r="AC62" s="2"/>
      <c r="AD62" s="2"/>
      <c r="AE62" s="2"/>
      <c r="AF62" s="2"/>
      <c r="AG62" s="2"/>
      <c r="AH62" s="2"/>
      <c r="AI62" s="2"/>
    </row>
    <row r="63" spans="1:35" s="9" customFormat="1" ht="18" customHeight="1" x14ac:dyDescent="0.2">
      <c r="J63" s="54"/>
      <c r="K63" s="2"/>
      <c r="L63" s="2"/>
      <c r="M63" s="2"/>
      <c r="N63" s="2"/>
      <c r="O63" s="2"/>
      <c r="P63" s="2"/>
      <c r="Q63" s="2"/>
      <c r="R63" s="2"/>
      <c r="S63" s="2"/>
      <c r="T63" s="2"/>
      <c r="U63" s="2"/>
      <c r="V63" s="2"/>
      <c r="W63" s="2"/>
      <c r="X63" s="2"/>
      <c r="Y63" s="2"/>
      <c r="Z63" s="2"/>
      <c r="AA63" s="2"/>
      <c r="AB63" s="2"/>
      <c r="AC63" s="2"/>
      <c r="AD63" s="2"/>
      <c r="AE63" s="2"/>
      <c r="AF63" s="2"/>
      <c r="AG63" s="2"/>
      <c r="AH63" s="2"/>
      <c r="AI63" s="2"/>
    </row>
    <row r="64" spans="1:35" s="9" customFormat="1" ht="13.35" customHeight="1" x14ac:dyDescent="0.25">
      <c r="A64" s="38"/>
      <c r="B64" s="38"/>
      <c r="C64" s="38"/>
      <c r="D64" s="33"/>
      <c r="E64" s="33"/>
      <c r="F64" s="100"/>
      <c r="G64" s="100"/>
      <c r="H64" s="51"/>
      <c r="I64" s="51"/>
      <c r="J64" s="78"/>
      <c r="K64" s="2"/>
      <c r="L64" s="2"/>
      <c r="M64" s="2"/>
      <c r="N64" s="2"/>
      <c r="O64" s="2"/>
      <c r="P64" s="2"/>
      <c r="Q64" s="2"/>
      <c r="R64" s="2"/>
      <c r="S64" s="2"/>
      <c r="T64" s="2"/>
      <c r="U64" s="2"/>
      <c r="V64" s="2"/>
      <c r="W64" s="2"/>
      <c r="X64" s="2"/>
      <c r="Y64" s="2"/>
      <c r="Z64" s="2"/>
      <c r="AA64" s="2"/>
      <c r="AB64" s="2"/>
      <c r="AC64" s="2"/>
      <c r="AD64" s="2"/>
      <c r="AE64" s="2"/>
      <c r="AF64" s="2"/>
      <c r="AG64" s="2"/>
      <c r="AH64" s="2"/>
      <c r="AI64" s="2"/>
    </row>
    <row r="65" spans="1:35" s="9" customFormat="1" ht="13.35" customHeight="1" x14ac:dyDescent="0.25">
      <c r="J65" s="45"/>
      <c r="K65" s="2"/>
      <c r="L65" s="2"/>
      <c r="M65" s="2"/>
      <c r="N65" s="2"/>
      <c r="O65" s="2"/>
      <c r="P65" s="2"/>
      <c r="Q65" s="2"/>
      <c r="R65" s="2"/>
      <c r="S65" s="2"/>
      <c r="T65" s="2"/>
      <c r="U65" s="2"/>
      <c r="V65" s="2"/>
      <c r="W65" s="2"/>
      <c r="X65" s="2"/>
      <c r="Y65" s="2"/>
      <c r="Z65" s="2"/>
      <c r="AA65" s="2"/>
      <c r="AB65" s="2"/>
      <c r="AC65" s="2"/>
      <c r="AD65" s="2"/>
      <c r="AE65" s="2"/>
      <c r="AF65" s="2"/>
      <c r="AG65" s="2"/>
      <c r="AH65" s="2"/>
      <c r="AI65" s="2"/>
    </row>
    <row r="66" spans="1:35" s="9" customFormat="1" ht="22.5" customHeight="1" x14ac:dyDescent="0.2">
      <c r="J66" s="18"/>
      <c r="K66" s="2"/>
      <c r="L66" s="2"/>
      <c r="M66" s="2"/>
      <c r="N66" s="2"/>
      <c r="O66" s="2"/>
      <c r="P66" s="2"/>
      <c r="Q66" s="2"/>
      <c r="R66" s="2"/>
      <c r="S66" s="2"/>
      <c r="T66" s="2"/>
      <c r="U66" s="2"/>
      <c r="V66" s="2"/>
      <c r="W66" s="2"/>
      <c r="X66" s="2"/>
      <c r="Y66" s="2"/>
      <c r="Z66" s="2"/>
      <c r="AA66" s="2"/>
      <c r="AB66" s="2"/>
      <c r="AC66" s="2"/>
      <c r="AD66" s="2"/>
      <c r="AE66" s="2"/>
      <c r="AF66" s="2"/>
      <c r="AG66" s="2"/>
      <c r="AH66" s="2"/>
      <c r="AI66" s="2"/>
    </row>
    <row r="67" spans="1:35" s="9" customFormat="1" ht="13.35" customHeight="1" x14ac:dyDescent="0.25">
      <c r="A67" s="2"/>
      <c r="B67" s="2"/>
      <c r="C67" s="2"/>
      <c r="D67" s="2"/>
      <c r="E67" s="2"/>
      <c r="F67" s="19"/>
      <c r="G67" s="19"/>
      <c r="H67" s="17"/>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row>
    <row r="68" spans="1:35" s="9" customFormat="1" ht="13.35" customHeight="1" x14ac:dyDescent="0.25">
      <c r="A68" s="2"/>
      <c r="B68" s="2"/>
      <c r="C68" s="2"/>
      <c r="D68" s="2"/>
      <c r="E68" s="2"/>
      <c r="F68" s="19"/>
      <c r="G68" s="19"/>
      <c r="H68" s="17"/>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row>
    <row r="69" spans="1:35" s="9" customFormat="1" ht="13.35" customHeight="1" x14ac:dyDescent="0.25">
      <c r="A69" s="2"/>
      <c r="B69" s="2"/>
      <c r="C69" s="2"/>
      <c r="D69" s="2"/>
      <c r="E69" s="2"/>
      <c r="F69" s="19"/>
      <c r="G69" s="19"/>
      <c r="H69" s="17"/>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row>
    <row r="70" spans="1:35" s="9" customFormat="1" ht="13.35" customHeight="1" x14ac:dyDescent="0.25">
      <c r="A70" s="2"/>
      <c r="B70" s="2"/>
      <c r="C70" s="2"/>
      <c r="D70" s="2"/>
      <c r="E70" s="2"/>
      <c r="F70" s="19"/>
      <c r="G70" s="19"/>
      <c r="H70" s="17"/>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row>
    <row r="71" spans="1:35" s="9" customFormat="1" ht="13.35" customHeight="1" x14ac:dyDescent="0.25">
      <c r="A71" s="2"/>
      <c r="B71" s="2"/>
      <c r="C71" s="2"/>
      <c r="D71" s="2"/>
      <c r="E71" s="2"/>
      <c r="F71" s="19"/>
      <c r="G71" s="19"/>
      <c r="H71" s="17"/>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row>
    <row r="72" spans="1:35" s="9" customFormat="1" ht="13.35" customHeight="1" x14ac:dyDescent="0.25">
      <c r="A72" s="2"/>
      <c r="B72" s="2"/>
      <c r="C72" s="2"/>
      <c r="D72" s="2"/>
      <c r="E72" s="2"/>
      <c r="F72" s="19"/>
      <c r="G72" s="19"/>
      <c r="H72" s="17"/>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row>
    <row r="73" spans="1:35" s="9" customFormat="1" ht="13.35" customHeight="1" x14ac:dyDescent="0.25">
      <c r="A73" s="2"/>
      <c r="B73" s="2"/>
      <c r="C73" s="2"/>
      <c r="D73" s="2"/>
      <c r="E73" s="2"/>
      <c r="F73" s="19"/>
      <c r="G73" s="19"/>
      <c r="H73" s="17"/>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row>
    <row r="74" spans="1:35" s="9" customFormat="1" ht="13.35" customHeight="1" x14ac:dyDescent="0.25">
      <c r="A74" s="2"/>
      <c r="B74" s="2"/>
      <c r="C74" s="2"/>
      <c r="D74" s="2"/>
      <c r="E74" s="2"/>
      <c r="F74" s="19"/>
      <c r="G74" s="19"/>
      <c r="H74" s="17"/>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row>
    <row r="75" spans="1:35" s="9" customFormat="1" ht="13.35" customHeight="1" x14ac:dyDescent="0.25">
      <c r="A75" s="2"/>
      <c r="B75" s="2"/>
      <c r="C75" s="2"/>
      <c r="D75" s="2"/>
      <c r="E75" s="2"/>
      <c r="F75" s="19"/>
      <c r="G75" s="19"/>
      <c r="H75" s="17"/>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row>
    <row r="76" spans="1:35" s="9" customFormat="1" ht="13.35" customHeight="1" x14ac:dyDescent="0.25">
      <c r="A76" s="2"/>
      <c r="B76" s="2"/>
      <c r="C76" s="2"/>
      <c r="D76" s="2"/>
      <c r="E76" s="2"/>
      <c r="F76" s="19"/>
      <c r="G76" s="19"/>
      <c r="H76" s="17"/>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row>
    <row r="77" spans="1:35" s="9" customFormat="1" ht="13.35" customHeight="1" x14ac:dyDescent="0.25">
      <c r="A77" s="2"/>
      <c r="B77" s="2"/>
      <c r="C77" s="2"/>
      <c r="D77" s="2"/>
      <c r="E77" s="2"/>
      <c r="F77" s="19"/>
      <c r="G77" s="19"/>
      <c r="H77" s="17"/>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row>
    <row r="78" spans="1:35" s="9" customFormat="1" ht="13.35" customHeight="1" x14ac:dyDescent="0.25">
      <c r="A78" s="2"/>
      <c r="B78" s="2"/>
      <c r="C78" s="2"/>
      <c r="D78" s="2"/>
      <c r="E78" s="2"/>
      <c r="F78" s="19"/>
      <c r="G78" s="19"/>
      <c r="H78" s="17"/>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row>
    <row r="79" spans="1:35" s="9" customFormat="1" ht="13.35" customHeight="1" x14ac:dyDescent="0.25">
      <c r="A79" s="2"/>
      <c r="B79" s="2"/>
      <c r="C79" s="2"/>
      <c r="D79" s="2"/>
      <c r="E79" s="2"/>
      <c r="F79" s="19"/>
      <c r="G79" s="19"/>
      <c r="H79" s="17"/>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row>
    <row r="80" spans="1:35" s="9" customFormat="1" ht="13.35" customHeight="1" x14ac:dyDescent="0.25">
      <c r="A80" s="2"/>
      <c r="B80" s="2"/>
      <c r="C80" s="2"/>
      <c r="D80" s="2"/>
      <c r="E80" s="2"/>
      <c r="F80" s="19"/>
      <c r="G80" s="19"/>
      <c r="H80" s="17"/>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row>
    <row r="81" spans="1:35" s="9" customFormat="1" ht="13.35" customHeight="1" x14ac:dyDescent="0.25">
      <c r="A81" s="2"/>
      <c r="B81" s="2"/>
      <c r="C81" s="2"/>
      <c r="D81" s="2"/>
      <c r="E81" s="2"/>
      <c r="F81" s="19"/>
      <c r="G81" s="19"/>
      <c r="H81" s="17"/>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row>
    <row r="82" spans="1:35" s="9" customFormat="1" ht="13.35" customHeight="1" x14ac:dyDescent="0.25">
      <c r="A82" s="2"/>
      <c r="B82" s="2"/>
      <c r="C82" s="2"/>
      <c r="D82" s="2"/>
      <c r="E82" s="2"/>
      <c r="F82" s="19"/>
      <c r="G82" s="19"/>
      <c r="H82" s="17"/>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row>
    <row r="83" spans="1:35" s="9" customFormat="1" ht="13.35" customHeight="1" x14ac:dyDescent="0.25">
      <c r="A83" s="2"/>
      <c r="B83" s="2"/>
      <c r="C83" s="2"/>
      <c r="D83" s="2"/>
      <c r="E83" s="2"/>
      <c r="F83" s="19"/>
      <c r="G83" s="19"/>
      <c r="H83" s="17"/>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row>
    <row r="84" spans="1:35" s="9" customFormat="1" ht="13.35" customHeight="1" x14ac:dyDescent="0.25">
      <c r="A84" s="2"/>
      <c r="B84" s="2"/>
      <c r="C84" s="2"/>
      <c r="D84" s="2"/>
      <c r="E84" s="2"/>
      <c r="F84" s="19"/>
      <c r="G84" s="19"/>
      <c r="H84" s="17"/>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row>
    <row r="85" spans="1:35" s="9" customFormat="1" ht="13.35" customHeight="1" x14ac:dyDescent="0.25">
      <c r="A85" s="2"/>
      <c r="B85" s="2"/>
      <c r="C85" s="2"/>
      <c r="D85" s="2"/>
      <c r="E85" s="2"/>
      <c r="F85" s="19"/>
      <c r="G85" s="19"/>
      <c r="H85" s="17"/>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row>
    <row r="86" spans="1:35" s="9" customFormat="1" ht="13.35" customHeight="1" x14ac:dyDescent="0.25">
      <c r="A86" s="2"/>
      <c r="B86" s="2"/>
      <c r="C86" s="2"/>
      <c r="D86" s="2"/>
      <c r="E86" s="2"/>
      <c r="F86" s="19"/>
      <c r="G86" s="19"/>
      <c r="H86" s="17"/>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row>
    <row r="87" spans="1:35" s="9" customFormat="1" ht="13.35" customHeight="1" x14ac:dyDescent="0.25">
      <c r="A87" s="2"/>
      <c r="B87" s="2"/>
      <c r="C87" s="2"/>
      <c r="D87" s="2"/>
      <c r="E87" s="2"/>
      <c r="F87" s="19"/>
      <c r="G87" s="19"/>
      <c r="H87" s="17"/>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row>
    <row r="88" spans="1:35" s="9" customFormat="1" ht="13.35" customHeight="1" x14ac:dyDescent="0.25">
      <c r="A88" s="2"/>
      <c r="B88" s="2"/>
      <c r="C88" s="2"/>
      <c r="D88" s="2"/>
      <c r="E88" s="2"/>
      <c r="F88" s="19"/>
      <c r="G88" s="19"/>
      <c r="H88" s="17"/>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row>
    <row r="89" spans="1:35" s="9" customFormat="1" ht="13.35" customHeight="1" x14ac:dyDescent="0.25">
      <c r="A89" s="2"/>
      <c r="B89" s="2"/>
      <c r="C89" s="2"/>
      <c r="D89" s="2"/>
      <c r="E89" s="2"/>
      <c r="F89" s="19"/>
      <c r="G89" s="19"/>
      <c r="H89" s="17"/>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row>
    <row r="90" spans="1:35" s="9" customFormat="1" ht="13.35" customHeight="1" x14ac:dyDescent="0.25">
      <c r="A90" s="2"/>
      <c r="B90" s="2"/>
      <c r="C90" s="2"/>
      <c r="D90" s="2"/>
      <c r="E90" s="2"/>
      <c r="F90" s="19"/>
      <c r="G90" s="19"/>
      <c r="H90" s="17"/>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row>
    <row r="91" spans="1:35" s="9" customFormat="1" ht="13.35" customHeight="1" x14ac:dyDescent="0.25">
      <c r="A91" s="2"/>
      <c r="B91" s="2"/>
      <c r="C91" s="2"/>
      <c r="D91" s="2"/>
      <c r="E91" s="2"/>
      <c r="F91" s="19"/>
      <c r="G91" s="19"/>
      <c r="H91" s="17"/>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row>
    <row r="92" spans="1:35" s="9" customFormat="1" ht="13.35" customHeight="1" x14ac:dyDescent="0.25">
      <c r="A92" s="2"/>
      <c r="B92" s="2"/>
      <c r="C92" s="2"/>
      <c r="D92" s="2"/>
      <c r="E92" s="2"/>
      <c r="F92" s="19"/>
      <c r="G92" s="19"/>
      <c r="H92" s="17"/>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row>
    <row r="93" spans="1:35" s="9" customFormat="1" ht="13.35" customHeight="1" x14ac:dyDescent="0.25">
      <c r="A93" s="2"/>
      <c r="B93" s="2"/>
      <c r="C93" s="2"/>
      <c r="D93" s="2"/>
      <c r="E93" s="2"/>
      <c r="F93" s="19"/>
      <c r="G93" s="19"/>
      <c r="H93" s="17"/>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row>
    <row r="94" spans="1:35" s="9" customFormat="1" ht="13.35" customHeight="1" x14ac:dyDescent="0.25">
      <c r="A94" s="2"/>
      <c r="B94" s="2"/>
      <c r="C94" s="2"/>
      <c r="D94" s="2"/>
      <c r="E94" s="2"/>
      <c r="F94" s="19"/>
      <c r="G94" s="19"/>
      <c r="H94" s="17"/>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row>
    <row r="95" spans="1:35" s="9" customFormat="1" ht="13.35" customHeight="1" x14ac:dyDescent="0.25">
      <c r="A95" s="2"/>
      <c r="B95" s="2"/>
      <c r="C95" s="2"/>
      <c r="D95" s="2"/>
      <c r="E95" s="2"/>
      <c r="F95" s="19"/>
      <c r="G95" s="19"/>
      <c r="H95" s="17"/>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row>
    <row r="96" spans="1:35" s="9" customFormat="1" ht="13.35" customHeight="1" x14ac:dyDescent="0.25">
      <c r="A96" s="2"/>
      <c r="B96" s="2"/>
      <c r="C96" s="2"/>
      <c r="D96" s="2"/>
      <c r="E96" s="2"/>
      <c r="F96" s="19"/>
      <c r="G96" s="19"/>
      <c r="H96" s="17"/>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row>
    <row r="97" spans="1:35" s="9" customFormat="1" ht="13.35" customHeight="1" x14ac:dyDescent="0.25">
      <c r="A97" s="2"/>
      <c r="B97" s="2"/>
      <c r="C97" s="2"/>
      <c r="D97" s="2"/>
      <c r="E97" s="2"/>
      <c r="F97" s="19"/>
      <c r="G97" s="19"/>
      <c r="H97" s="17"/>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row>
    <row r="98" spans="1:35" s="9" customFormat="1" ht="13.35" customHeight="1" x14ac:dyDescent="0.25">
      <c r="A98" s="2"/>
      <c r="B98" s="2"/>
      <c r="C98" s="2"/>
      <c r="D98" s="2"/>
      <c r="E98" s="2"/>
      <c r="F98" s="19"/>
      <c r="G98" s="19"/>
      <c r="H98" s="17"/>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row>
    <row r="99" spans="1:35" s="9" customFormat="1" ht="13.35" customHeight="1" x14ac:dyDescent="0.25">
      <c r="A99" s="2"/>
      <c r="B99" s="2"/>
      <c r="C99" s="2"/>
      <c r="D99" s="2"/>
      <c r="E99" s="2"/>
      <c r="F99" s="19"/>
      <c r="G99" s="19"/>
      <c r="H99" s="17"/>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row>
    <row r="100" spans="1:35" s="9" customFormat="1" ht="13.35" customHeight="1" x14ac:dyDescent="0.25">
      <c r="A100" s="2"/>
      <c r="B100" s="2"/>
      <c r="C100" s="2"/>
      <c r="D100" s="2"/>
      <c r="E100" s="2"/>
      <c r="F100" s="19"/>
      <c r="G100" s="19"/>
      <c r="H100" s="17"/>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row>
    <row r="101" spans="1:35" s="9" customFormat="1" ht="13.35" customHeight="1" x14ac:dyDescent="0.25">
      <c r="A101" s="2"/>
      <c r="B101" s="2"/>
      <c r="C101" s="2"/>
      <c r="D101" s="2"/>
      <c r="E101" s="2"/>
      <c r="F101" s="19"/>
      <c r="G101" s="19"/>
      <c r="H101" s="17"/>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row>
    <row r="102" spans="1:35" s="9" customFormat="1" ht="13.35" customHeight="1" x14ac:dyDescent="0.25">
      <c r="A102" s="2"/>
      <c r="B102" s="2"/>
      <c r="C102" s="2"/>
      <c r="D102" s="2"/>
      <c r="E102" s="2"/>
      <c r="F102" s="19"/>
      <c r="G102" s="19"/>
      <c r="H102" s="17"/>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row>
    <row r="103" spans="1:35" s="9" customFormat="1" ht="13.35" customHeight="1" x14ac:dyDescent="0.25">
      <c r="A103" s="2"/>
      <c r="B103" s="2"/>
      <c r="C103" s="2"/>
      <c r="D103" s="2"/>
      <c r="E103" s="2"/>
      <c r="F103" s="19"/>
      <c r="G103" s="19"/>
      <c r="H103" s="17"/>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row>
    <row r="104" spans="1:35" s="9" customFormat="1" ht="13.35" customHeight="1" x14ac:dyDescent="0.25">
      <c r="A104" s="2"/>
      <c r="B104" s="2"/>
      <c r="C104" s="2"/>
      <c r="D104" s="2"/>
      <c r="E104" s="2"/>
      <c r="F104" s="19"/>
      <c r="G104" s="19"/>
      <c r="H104" s="17"/>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row>
    <row r="105" spans="1:35" s="9" customFormat="1" ht="13.35" customHeight="1" x14ac:dyDescent="0.25">
      <c r="A105" s="2"/>
      <c r="B105" s="2"/>
      <c r="C105" s="2"/>
      <c r="D105" s="2"/>
      <c r="E105" s="2"/>
      <c r="F105" s="19"/>
      <c r="G105" s="19"/>
      <c r="H105" s="17"/>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row>
    <row r="106" spans="1:35" s="9" customFormat="1" ht="13.35" customHeight="1" x14ac:dyDescent="0.25">
      <c r="A106" s="2"/>
      <c r="B106" s="2"/>
      <c r="C106" s="2"/>
      <c r="D106" s="2"/>
      <c r="E106" s="2"/>
      <c r="F106" s="19"/>
      <c r="G106" s="19"/>
      <c r="H106" s="17"/>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row>
    <row r="107" spans="1:35" s="9" customFormat="1" ht="13.35" customHeight="1" x14ac:dyDescent="0.25">
      <c r="A107" s="2"/>
      <c r="B107" s="2"/>
      <c r="C107" s="2"/>
      <c r="D107" s="2"/>
      <c r="E107" s="2"/>
      <c r="F107" s="19"/>
      <c r="G107" s="19"/>
      <c r="H107" s="17"/>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row>
    <row r="108" spans="1:35" s="9" customFormat="1" ht="13.35" customHeight="1" x14ac:dyDescent="0.25">
      <c r="A108" s="2"/>
      <c r="B108" s="2"/>
      <c r="C108" s="2"/>
      <c r="D108" s="2"/>
      <c r="E108" s="2"/>
      <c r="F108" s="19"/>
      <c r="G108" s="19"/>
      <c r="H108" s="17"/>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row>
    <row r="109" spans="1:35" s="9" customFormat="1" ht="13.35" customHeight="1" x14ac:dyDescent="0.25">
      <c r="A109" s="2"/>
      <c r="B109" s="2"/>
      <c r="C109" s="2"/>
      <c r="D109" s="2"/>
      <c r="E109" s="2"/>
      <c r="F109" s="19"/>
      <c r="G109" s="19"/>
      <c r="H109" s="17"/>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row>
    <row r="110" spans="1:35" s="9" customFormat="1" ht="13.35" customHeight="1" x14ac:dyDescent="0.25">
      <c r="A110" s="2"/>
      <c r="B110" s="2"/>
      <c r="C110" s="2"/>
      <c r="D110" s="2"/>
      <c r="E110" s="2"/>
      <c r="F110" s="19"/>
      <c r="G110" s="8"/>
      <c r="H110" s="8"/>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row>
    <row r="111" spans="1:35" s="9" customFormat="1" ht="13.35" customHeight="1" x14ac:dyDescent="0.25">
      <c r="A111" s="2"/>
      <c r="B111" s="2"/>
      <c r="C111" s="2"/>
      <c r="D111" s="2"/>
      <c r="E111" s="2"/>
      <c r="F111" s="19"/>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row>
    <row r="112" spans="1:35" s="9" customFormat="1" ht="13.35" customHeight="1" x14ac:dyDescent="0.25">
      <c r="A112" s="2"/>
      <c r="B112" s="2"/>
      <c r="C112" s="2"/>
      <c r="D112" s="2"/>
      <c r="E112" s="2"/>
      <c r="F112" s="19"/>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row>
    <row r="113" spans="1:35" s="9" customFormat="1" ht="13.35" customHeight="1" x14ac:dyDescent="0.25">
      <c r="A113" s="2"/>
      <c r="B113" s="2"/>
      <c r="C113" s="2"/>
      <c r="D113" s="2"/>
      <c r="E113" s="2"/>
      <c r="F113" s="19"/>
      <c r="G113" s="1"/>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row>
    <row r="114" spans="1:35" s="9" customFormat="1" ht="13.35" customHeight="1" x14ac:dyDescent="0.25">
      <c r="A114" s="2"/>
      <c r="B114" s="2"/>
      <c r="C114" s="2"/>
      <c r="D114" s="2"/>
      <c r="E114" s="2"/>
      <c r="F114" s="19"/>
      <c r="G114" s="1"/>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row>
    <row r="115" spans="1:35" s="9" customFormat="1" ht="13.35" customHeight="1" x14ac:dyDescent="0.25">
      <c r="A115" s="2"/>
      <c r="B115" s="2"/>
      <c r="C115" s="2"/>
      <c r="D115" s="2"/>
      <c r="E115" s="2"/>
      <c r="F115" s="19"/>
      <c r="G115" s="1"/>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row>
    <row r="116" spans="1:35" s="9" customFormat="1" ht="13.35" customHeight="1" x14ac:dyDescent="0.25">
      <c r="A116" s="2"/>
      <c r="B116" s="2"/>
      <c r="C116" s="2"/>
      <c r="D116" s="2"/>
      <c r="E116" s="2"/>
      <c r="F116" s="19"/>
      <c r="G116" s="1"/>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row>
    <row r="117" spans="1:35" s="9" customFormat="1" ht="13.35" customHeight="1" x14ac:dyDescent="0.25">
      <c r="A117" s="2"/>
      <c r="B117" s="2"/>
      <c r="C117" s="2"/>
      <c r="D117" s="2"/>
      <c r="E117" s="2"/>
      <c r="F117" s="19"/>
      <c r="G117" s="1"/>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row>
    <row r="118" spans="1:35" s="9" customFormat="1" ht="13.35" customHeight="1" x14ac:dyDescent="0.25">
      <c r="A118" s="2"/>
      <c r="B118" s="2"/>
      <c r="C118" s="2"/>
      <c r="D118" s="2"/>
      <c r="E118" s="2"/>
      <c r="F118" s="19"/>
      <c r="G118" s="1"/>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row>
    <row r="119" spans="1:35" s="9" customFormat="1" ht="13.35" customHeight="1" x14ac:dyDescent="0.25">
      <c r="A119" s="2"/>
      <c r="B119" s="2"/>
      <c r="C119" s="2"/>
      <c r="D119" s="2"/>
      <c r="E119" s="2"/>
      <c r="F119" s="19"/>
      <c r="G119" s="1"/>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row>
    <row r="120" spans="1:35" s="9" customFormat="1" ht="13.35" customHeight="1" x14ac:dyDescent="0.25">
      <c r="A120" s="2"/>
      <c r="B120" s="2"/>
      <c r="C120" s="2"/>
      <c r="D120" s="2"/>
      <c r="E120" s="2"/>
      <c r="F120" s="19"/>
      <c r="G120" s="1"/>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row>
    <row r="121" spans="1:35" s="9" customFormat="1" ht="13.35" customHeight="1" x14ac:dyDescent="0.25">
      <c r="A121" s="2"/>
      <c r="B121" s="2"/>
      <c r="C121" s="2"/>
      <c r="D121" s="2"/>
      <c r="E121" s="2"/>
      <c r="F121" s="19"/>
      <c r="G121" s="2"/>
      <c r="H121" s="2"/>
      <c r="I121" s="16"/>
      <c r="J121" s="16"/>
      <c r="K121" s="2"/>
      <c r="L121" s="2"/>
      <c r="M121" s="2"/>
      <c r="N121" s="2"/>
      <c r="O121" s="2"/>
      <c r="P121" s="2"/>
      <c r="Q121" s="2"/>
      <c r="R121" s="2"/>
      <c r="S121" s="2"/>
      <c r="T121" s="2"/>
      <c r="U121" s="2"/>
      <c r="V121" s="2"/>
      <c r="W121" s="2"/>
      <c r="X121" s="2"/>
      <c r="Y121" s="2"/>
      <c r="Z121" s="2"/>
      <c r="AA121" s="2"/>
      <c r="AB121" s="2"/>
      <c r="AC121" s="2"/>
      <c r="AD121" s="2"/>
      <c r="AE121" s="2"/>
      <c r="AF121" s="2"/>
    </row>
    <row r="122" spans="1:35" s="9" customFormat="1" ht="13.35" customHeight="1" x14ac:dyDescent="0.25">
      <c r="A122" s="2"/>
      <c r="B122" s="2"/>
      <c r="C122" s="2"/>
      <c r="D122" s="2"/>
      <c r="E122" s="2"/>
      <c r="F122" s="19"/>
      <c r="G122" s="2"/>
      <c r="H122" s="2"/>
      <c r="I122" s="16"/>
      <c r="J122" s="16"/>
      <c r="K122" s="2"/>
      <c r="L122" s="2"/>
      <c r="M122" s="2"/>
      <c r="N122" s="2"/>
      <c r="O122" s="2"/>
      <c r="P122" s="2"/>
      <c r="Q122" s="2"/>
      <c r="R122" s="2"/>
      <c r="S122" s="2"/>
      <c r="T122" s="2"/>
      <c r="U122" s="2"/>
      <c r="V122" s="2"/>
      <c r="W122" s="2"/>
      <c r="X122" s="2"/>
      <c r="Y122" s="2"/>
      <c r="Z122" s="2"/>
      <c r="AA122" s="2"/>
      <c r="AB122" s="2"/>
      <c r="AC122" s="2"/>
      <c r="AD122" s="2"/>
      <c r="AE122" s="2"/>
      <c r="AF122" s="2"/>
    </row>
    <row r="123" spans="1:35" s="9" customFormat="1" ht="13.35" customHeight="1" x14ac:dyDescent="0.25">
      <c r="A123" s="2"/>
      <c r="B123" s="2"/>
      <c r="C123" s="2"/>
      <c r="D123" s="2"/>
      <c r="E123" s="2"/>
      <c r="F123" s="19"/>
      <c r="G123" s="2"/>
      <c r="H123" s="2"/>
      <c r="I123" s="16"/>
      <c r="J123" s="16"/>
      <c r="K123" s="2"/>
      <c r="L123" s="2"/>
      <c r="M123" s="2"/>
      <c r="N123" s="2"/>
      <c r="O123" s="2"/>
      <c r="P123" s="2"/>
      <c r="Q123" s="2"/>
      <c r="R123" s="2"/>
      <c r="S123" s="2"/>
      <c r="T123" s="2"/>
      <c r="U123" s="2"/>
      <c r="V123" s="2"/>
      <c r="W123" s="2"/>
      <c r="X123" s="2"/>
      <c r="Y123" s="2"/>
      <c r="Z123" s="2"/>
      <c r="AA123" s="2"/>
      <c r="AB123" s="2"/>
      <c r="AC123" s="2"/>
      <c r="AD123" s="2"/>
      <c r="AE123" s="2"/>
      <c r="AF123" s="2"/>
    </row>
    <row r="124" spans="1:35" s="9" customFormat="1" ht="13.35" customHeight="1" x14ac:dyDescent="0.25">
      <c r="A124" s="2"/>
      <c r="B124" s="2"/>
      <c r="C124" s="2"/>
      <c r="D124" s="2"/>
      <c r="E124" s="2"/>
      <c r="F124" s="19"/>
      <c r="G124" s="19"/>
      <c r="H124" s="17"/>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row>
    <row r="125" spans="1:35" s="9" customFormat="1" ht="13.35" customHeight="1" x14ac:dyDescent="0.25">
      <c r="A125" s="2"/>
      <c r="B125" s="2"/>
      <c r="C125" s="2"/>
      <c r="D125" s="2"/>
      <c r="E125" s="2"/>
      <c r="F125" s="19"/>
      <c r="G125" s="19"/>
      <c r="H125" s="17"/>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row>
    <row r="126" spans="1:35" s="9" customFormat="1" ht="13.35" customHeight="1" x14ac:dyDescent="0.25">
      <c r="A126" s="2"/>
      <c r="B126" s="2"/>
      <c r="C126" s="2"/>
      <c r="D126" s="2"/>
      <c r="E126" s="2"/>
      <c r="F126" s="19"/>
      <c r="G126" s="19"/>
      <c r="H126" s="17"/>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row>
    <row r="127" spans="1:35" s="9" customFormat="1" ht="13.35" customHeight="1" x14ac:dyDescent="0.25">
      <c r="A127" s="2"/>
      <c r="B127" s="2"/>
      <c r="C127" s="2"/>
      <c r="D127" s="2"/>
      <c r="E127" s="2"/>
      <c r="F127" s="19"/>
      <c r="G127" s="19"/>
      <c r="H127" s="17"/>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row>
    <row r="128" spans="1:35" s="9" customFormat="1" ht="13.35" customHeight="1" x14ac:dyDescent="0.25">
      <c r="A128" s="2"/>
      <c r="B128" s="2"/>
      <c r="C128" s="2"/>
      <c r="D128" s="2"/>
      <c r="E128" s="2"/>
      <c r="F128" s="19"/>
      <c r="G128" s="19"/>
      <c r="H128" s="17"/>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row>
    <row r="129" spans="1:35" s="9" customFormat="1" ht="13.35" customHeight="1" x14ac:dyDescent="0.25">
      <c r="A129" s="2"/>
      <c r="B129" s="2"/>
      <c r="C129" s="2"/>
      <c r="D129" s="2"/>
      <c r="E129" s="2"/>
      <c r="F129" s="19"/>
      <c r="G129" s="19"/>
      <c r="H129" s="17"/>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row>
    <row r="130" spans="1:35" s="9" customFormat="1" ht="13.35" customHeight="1" x14ac:dyDescent="0.25">
      <c r="A130" s="2"/>
      <c r="B130" s="2"/>
      <c r="C130" s="2"/>
      <c r="D130" s="2"/>
      <c r="E130" s="2"/>
      <c r="F130" s="19"/>
      <c r="G130" s="19"/>
      <c r="H130" s="17"/>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row>
    <row r="131" spans="1:35" s="9" customFormat="1" ht="13.35" customHeight="1" x14ac:dyDescent="0.25">
      <c r="A131" s="2"/>
      <c r="B131" s="2"/>
      <c r="C131" s="2"/>
      <c r="D131" s="2"/>
      <c r="E131" s="2"/>
      <c r="F131" s="19"/>
      <c r="G131" s="19"/>
      <c r="H131" s="17"/>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row>
    <row r="132" spans="1:35" s="9" customFormat="1" ht="13.35" customHeight="1" x14ac:dyDescent="0.25">
      <c r="A132" s="2"/>
      <c r="B132" s="2"/>
      <c r="C132" s="2"/>
      <c r="D132" s="2"/>
      <c r="E132" s="2"/>
      <c r="F132" s="19"/>
      <c r="G132" s="19"/>
      <c r="H132" s="17"/>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row>
    <row r="133" spans="1:35" s="9" customFormat="1" ht="13.35" customHeight="1" x14ac:dyDescent="0.25">
      <c r="A133" s="2"/>
      <c r="B133" s="2"/>
      <c r="C133" s="2"/>
      <c r="D133" s="2"/>
      <c r="E133" s="2"/>
      <c r="F133" s="19"/>
      <c r="G133" s="19"/>
      <c r="H133" s="17"/>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row>
    <row r="134" spans="1:35" s="9" customFormat="1" ht="13.35" customHeight="1" x14ac:dyDescent="0.25">
      <c r="A134" s="2"/>
      <c r="B134" s="2"/>
      <c r="C134" s="2"/>
      <c r="D134" s="2"/>
      <c r="E134" s="2"/>
      <c r="F134" s="19"/>
      <c r="G134" s="19"/>
      <c r="H134" s="17"/>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row>
    <row r="135" spans="1:35" s="9" customFormat="1" ht="13.35" customHeight="1" x14ac:dyDescent="0.25">
      <c r="A135" s="2"/>
      <c r="B135" s="2"/>
      <c r="C135" s="2"/>
      <c r="D135" s="2"/>
      <c r="E135" s="2"/>
      <c r="F135" s="19"/>
      <c r="G135" s="19"/>
      <c r="H135" s="17"/>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row>
    <row r="136" spans="1:35" s="9" customFormat="1" ht="13.35" customHeight="1" x14ac:dyDescent="0.25">
      <c r="A136" s="2"/>
      <c r="B136" s="2"/>
      <c r="C136" s="2"/>
      <c r="D136" s="2"/>
      <c r="E136" s="2"/>
      <c r="F136" s="19"/>
      <c r="G136" s="19"/>
      <c r="H136" s="17"/>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row>
    <row r="137" spans="1:35" s="9" customFormat="1" ht="13.35" customHeight="1" x14ac:dyDescent="0.25">
      <c r="A137" s="2"/>
      <c r="B137" s="2"/>
      <c r="C137" s="2"/>
      <c r="D137" s="2"/>
      <c r="E137" s="2"/>
      <c r="F137" s="19"/>
      <c r="G137" s="19"/>
      <c r="H137" s="17"/>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row>
    <row r="138" spans="1:35" s="9" customFormat="1" ht="13.35" customHeight="1" x14ac:dyDescent="0.25">
      <c r="A138" s="2"/>
      <c r="B138" s="2"/>
      <c r="C138" s="2"/>
      <c r="D138" s="2"/>
      <c r="E138" s="2"/>
      <c r="F138" s="19"/>
      <c r="G138" s="19"/>
      <c r="H138" s="17"/>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row>
    <row r="139" spans="1:35" s="9" customFormat="1" ht="13.35" customHeight="1" x14ac:dyDescent="0.25">
      <c r="A139" s="2"/>
      <c r="B139" s="2"/>
      <c r="C139" s="2"/>
      <c r="D139" s="2"/>
      <c r="E139" s="2"/>
      <c r="F139" s="19"/>
      <c r="G139" s="19"/>
      <c r="H139" s="17"/>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row>
    <row r="140" spans="1:35" s="9" customFormat="1" ht="13.35" customHeight="1" x14ac:dyDescent="0.25">
      <c r="A140" s="2"/>
      <c r="B140" s="2"/>
      <c r="C140" s="2"/>
      <c r="D140" s="2"/>
      <c r="E140" s="2"/>
      <c r="F140" s="19"/>
      <c r="G140" s="19"/>
      <c r="H140" s="17"/>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row>
    <row r="141" spans="1:35" s="9" customFormat="1" ht="13.35" customHeight="1" x14ac:dyDescent="0.25">
      <c r="A141" s="2"/>
      <c r="B141" s="2"/>
      <c r="C141" s="2"/>
      <c r="D141" s="2"/>
      <c r="E141" s="2"/>
      <c r="F141" s="19"/>
      <c r="G141" s="19"/>
      <c r="H141" s="17"/>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row>
    <row r="142" spans="1:35" s="9" customFormat="1" ht="13.35" customHeight="1" x14ac:dyDescent="0.25">
      <c r="A142" s="2"/>
      <c r="B142" s="2"/>
      <c r="C142" s="2"/>
      <c r="D142" s="2"/>
      <c r="E142" s="2"/>
      <c r="F142" s="19"/>
      <c r="G142" s="19"/>
      <c r="H142" s="17"/>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row>
    <row r="143" spans="1:35" s="9" customFormat="1" ht="13.35" customHeight="1" x14ac:dyDescent="0.25">
      <c r="A143" s="2"/>
      <c r="B143" s="2"/>
      <c r="C143" s="2"/>
      <c r="D143" s="2"/>
      <c r="E143" s="2"/>
      <c r="F143" s="19"/>
      <c r="G143" s="19"/>
      <c r="H143" s="17"/>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row>
    <row r="144" spans="1:35" s="9" customFormat="1" ht="13.35" customHeight="1" x14ac:dyDescent="0.25">
      <c r="A144" s="2"/>
      <c r="B144" s="2"/>
      <c r="C144" s="2"/>
      <c r="D144" s="2"/>
      <c r="E144" s="2"/>
      <c r="F144" s="19"/>
      <c r="G144" s="19"/>
      <c r="H144" s="17"/>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row>
    <row r="145" spans="1:35" s="9" customFormat="1" ht="13.35" customHeight="1" x14ac:dyDescent="0.25">
      <c r="A145" s="2"/>
      <c r="B145" s="2"/>
      <c r="C145" s="2"/>
      <c r="D145" s="2"/>
      <c r="E145" s="2"/>
      <c r="F145" s="19"/>
      <c r="G145" s="19"/>
      <c r="H145" s="17"/>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row>
    <row r="146" spans="1:35" s="9" customFormat="1" ht="13.35" customHeight="1" x14ac:dyDescent="0.25">
      <c r="A146" s="2"/>
      <c r="B146" s="2"/>
      <c r="C146" s="2"/>
      <c r="D146" s="2"/>
      <c r="E146" s="2"/>
      <c r="F146" s="19"/>
      <c r="G146" s="19"/>
      <c r="H146" s="17"/>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row>
    <row r="147" spans="1:35" s="9" customFormat="1" ht="13.35" customHeight="1" x14ac:dyDescent="0.25">
      <c r="A147" s="2"/>
      <c r="B147" s="2"/>
      <c r="C147" s="2"/>
      <c r="D147" s="2"/>
      <c r="E147" s="2"/>
      <c r="F147" s="19"/>
      <c r="G147" s="19"/>
      <c r="H147" s="17"/>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row>
    <row r="148" spans="1:35" s="9" customFormat="1" ht="13.35" customHeight="1" x14ac:dyDescent="0.25">
      <c r="A148" s="2"/>
      <c r="B148" s="2"/>
      <c r="C148" s="2"/>
      <c r="D148" s="2"/>
      <c r="E148" s="2"/>
      <c r="F148" s="19"/>
      <c r="G148" s="19"/>
      <c r="H148" s="17"/>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row>
    <row r="149" spans="1:35" s="9" customFormat="1" ht="13.35" customHeight="1" x14ac:dyDescent="0.25">
      <c r="A149" s="2"/>
      <c r="B149" s="2"/>
      <c r="C149" s="2"/>
      <c r="D149" s="2"/>
      <c r="E149" s="2"/>
      <c r="F149" s="19"/>
      <c r="G149" s="19"/>
      <c r="H149" s="17"/>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row>
    <row r="150" spans="1:35" s="9" customFormat="1" ht="13.35" customHeight="1" x14ac:dyDescent="0.25">
      <c r="A150" s="2"/>
      <c r="B150" s="2"/>
      <c r="C150" s="2"/>
      <c r="D150" s="2"/>
      <c r="E150" s="2"/>
      <c r="F150" s="19"/>
      <c r="G150" s="19"/>
      <c r="H150" s="17"/>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row>
    <row r="151" spans="1:35" s="9" customFormat="1" ht="13.35" customHeight="1" x14ac:dyDescent="0.25">
      <c r="A151" s="2"/>
      <c r="B151" s="2"/>
      <c r="C151" s="2"/>
      <c r="D151" s="2"/>
      <c r="E151" s="2"/>
      <c r="F151" s="19"/>
      <c r="G151" s="19"/>
      <c r="H151" s="17"/>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row>
    <row r="152" spans="1:35" s="9" customFormat="1" ht="13.35" customHeight="1" x14ac:dyDescent="0.25">
      <c r="A152" s="2"/>
      <c r="B152" s="2"/>
      <c r="C152" s="2"/>
      <c r="D152" s="2"/>
      <c r="E152" s="2"/>
      <c r="F152" s="19"/>
      <c r="G152" s="19"/>
      <c r="H152" s="17"/>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row>
    <row r="153" spans="1:35" s="9" customFormat="1" ht="13.35" customHeight="1" x14ac:dyDescent="0.25">
      <c r="A153" s="2"/>
      <c r="B153" s="2"/>
      <c r="C153" s="2"/>
      <c r="D153" s="2"/>
      <c r="E153" s="2"/>
      <c r="F153" s="19"/>
      <c r="G153" s="19"/>
      <c r="H153" s="17"/>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row>
    <row r="154" spans="1:35" s="9" customFormat="1" ht="13.35" customHeight="1" x14ac:dyDescent="0.25">
      <c r="A154" s="2"/>
      <c r="B154" s="2"/>
      <c r="C154" s="2"/>
      <c r="D154" s="2"/>
      <c r="E154" s="2"/>
      <c r="F154" s="19"/>
      <c r="G154" s="19"/>
      <c r="H154" s="17"/>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row>
    <row r="155" spans="1:35" s="9" customFormat="1" ht="13.35" customHeight="1" x14ac:dyDescent="0.25">
      <c r="A155" s="2"/>
      <c r="B155" s="2"/>
      <c r="C155" s="2"/>
      <c r="D155" s="2"/>
      <c r="E155" s="2"/>
      <c r="F155" s="19"/>
      <c r="G155" s="19"/>
      <c r="H155" s="17"/>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row>
    <row r="156" spans="1:35" s="9" customFormat="1" ht="13.35" customHeight="1" x14ac:dyDescent="0.25">
      <c r="A156" s="2"/>
      <c r="B156" s="2"/>
      <c r="C156" s="2"/>
      <c r="D156" s="2"/>
      <c r="E156" s="2"/>
      <c r="F156" s="19"/>
      <c r="G156" s="19"/>
      <c r="H156" s="17"/>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row>
    <row r="157" spans="1:35" s="9" customFormat="1" ht="13.35" customHeight="1" x14ac:dyDescent="0.25">
      <c r="A157" s="2"/>
      <c r="B157" s="2"/>
      <c r="C157" s="2"/>
      <c r="D157" s="2"/>
      <c r="E157" s="2"/>
      <c r="F157" s="19"/>
      <c r="G157" s="19"/>
      <c r="H157" s="17"/>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row>
    <row r="158" spans="1:35" s="9" customFormat="1" ht="13.35" customHeight="1" x14ac:dyDescent="0.25">
      <c r="A158" s="2"/>
      <c r="B158" s="2"/>
      <c r="C158" s="2"/>
      <c r="D158" s="2"/>
      <c r="E158" s="2"/>
      <c r="F158" s="19"/>
      <c r="G158" s="19"/>
      <c r="H158" s="17"/>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row>
    <row r="159" spans="1:35" s="9" customFormat="1" ht="13.35" customHeight="1" x14ac:dyDescent="0.25">
      <c r="A159" s="2"/>
      <c r="B159" s="2"/>
      <c r="C159" s="2"/>
      <c r="D159" s="2"/>
      <c r="E159" s="2"/>
      <c r="F159" s="19"/>
      <c r="G159" s="19"/>
      <c r="H159" s="17"/>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row>
    <row r="160" spans="1:35" s="9" customFormat="1" ht="13.35" customHeight="1" x14ac:dyDescent="0.25">
      <c r="A160" s="2"/>
      <c r="B160" s="2"/>
      <c r="C160" s="2"/>
      <c r="D160" s="2"/>
      <c r="E160" s="2"/>
      <c r="F160" s="19"/>
      <c r="G160" s="19"/>
      <c r="H160" s="17"/>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row>
    <row r="161" spans="1:35" s="9" customFormat="1" ht="13.35" customHeight="1" x14ac:dyDescent="0.25">
      <c r="A161" s="2"/>
      <c r="B161" s="2"/>
      <c r="C161" s="2"/>
      <c r="D161" s="2"/>
      <c r="E161" s="2"/>
      <c r="F161" s="19"/>
      <c r="G161" s="19"/>
      <c r="H161" s="17"/>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row>
    <row r="162" spans="1:35" s="9" customFormat="1" ht="13.35" customHeight="1" x14ac:dyDescent="0.25">
      <c r="A162" s="2"/>
      <c r="B162" s="2"/>
      <c r="C162" s="2"/>
      <c r="D162" s="2"/>
      <c r="E162" s="2"/>
      <c r="F162" s="19"/>
      <c r="G162" s="19"/>
      <c r="H162" s="17"/>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row>
    <row r="163" spans="1:35" s="9" customFormat="1" ht="13.35" customHeight="1" x14ac:dyDescent="0.25">
      <c r="A163" s="2"/>
      <c r="B163" s="2"/>
      <c r="C163" s="2"/>
      <c r="D163" s="2"/>
      <c r="E163" s="2"/>
      <c r="F163" s="19"/>
      <c r="G163" s="19"/>
      <c r="H163" s="17"/>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row>
    <row r="164" spans="1:35" s="9" customFormat="1" ht="13.35" customHeight="1" x14ac:dyDescent="0.25">
      <c r="A164" s="2"/>
      <c r="B164" s="2"/>
      <c r="C164" s="2"/>
      <c r="D164" s="2"/>
      <c r="E164" s="2"/>
      <c r="F164" s="19"/>
      <c r="G164" s="19"/>
      <c r="H164" s="17"/>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row>
    <row r="165" spans="1:35" s="9" customFormat="1" ht="13.35" customHeight="1" x14ac:dyDescent="0.25">
      <c r="A165" s="2"/>
      <c r="B165" s="2"/>
      <c r="C165" s="2"/>
      <c r="D165" s="2"/>
      <c r="E165" s="2"/>
      <c r="F165" s="19"/>
      <c r="G165" s="19"/>
      <c r="H165" s="17"/>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row>
    <row r="166" spans="1:35" s="9" customFormat="1" ht="13.35" customHeight="1" x14ac:dyDescent="0.25">
      <c r="A166" s="2"/>
      <c r="B166" s="2"/>
      <c r="C166" s="2"/>
      <c r="D166" s="2"/>
      <c r="E166" s="2"/>
      <c r="F166" s="19"/>
      <c r="G166" s="19"/>
      <c r="H166" s="17"/>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row>
    <row r="167" spans="1:35" s="9" customFormat="1" ht="13.35" customHeight="1" x14ac:dyDescent="0.25">
      <c r="A167" s="2"/>
      <c r="B167" s="2"/>
      <c r="C167" s="2"/>
      <c r="D167" s="2"/>
      <c r="E167" s="2"/>
      <c r="F167" s="19"/>
      <c r="G167" s="19"/>
      <c r="H167" s="17"/>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row>
    <row r="168" spans="1:35" s="9" customFormat="1" ht="13.35" customHeight="1" x14ac:dyDescent="0.25">
      <c r="A168" s="2"/>
      <c r="B168" s="2"/>
      <c r="C168" s="2"/>
      <c r="D168" s="2"/>
      <c r="E168" s="2"/>
      <c r="F168" s="19"/>
      <c r="G168" s="19"/>
      <c r="H168" s="17"/>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row>
    <row r="169" spans="1:35" s="9" customFormat="1" ht="13.35" customHeight="1" x14ac:dyDescent="0.25">
      <c r="A169" s="2"/>
      <c r="B169" s="2"/>
      <c r="C169" s="2"/>
      <c r="D169" s="2"/>
      <c r="E169" s="2"/>
      <c r="F169" s="19"/>
      <c r="G169" s="19"/>
      <c r="H169" s="17"/>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row>
    <row r="170" spans="1:35" s="9" customFormat="1" ht="13.35" customHeight="1" x14ac:dyDescent="0.25">
      <c r="A170" s="2"/>
      <c r="B170" s="2"/>
      <c r="C170" s="2"/>
      <c r="D170" s="2"/>
      <c r="E170" s="2"/>
      <c r="F170" s="19"/>
      <c r="G170" s="19"/>
      <c r="H170" s="17"/>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row>
    <row r="171" spans="1:35" s="9" customFormat="1" ht="13.35" customHeight="1" x14ac:dyDescent="0.25">
      <c r="A171" s="2"/>
      <c r="B171" s="2"/>
      <c r="C171" s="2"/>
      <c r="D171" s="2"/>
      <c r="E171" s="2"/>
      <c r="F171" s="19"/>
      <c r="G171" s="19"/>
      <c r="H171" s="17"/>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row>
    <row r="172" spans="1:35" s="9" customFormat="1" ht="13.35" customHeight="1" x14ac:dyDescent="0.25">
      <c r="A172" s="2"/>
      <c r="B172" s="2"/>
      <c r="C172" s="2"/>
      <c r="D172" s="2"/>
      <c r="E172" s="2"/>
      <c r="F172" s="19"/>
      <c r="G172" s="19"/>
      <c r="H172" s="17"/>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row>
    <row r="173" spans="1:35" s="9" customFormat="1" ht="13.35" customHeight="1" x14ac:dyDescent="0.25">
      <c r="A173" s="2"/>
      <c r="B173" s="2"/>
      <c r="C173" s="2"/>
      <c r="D173" s="2"/>
      <c r="E173" s="2"/>
      <c r="F173" s="19"/>
      <c r="G173" s="19"/>
      <c r="H173" s="17"/>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row>
    <row r="174" spans="1:35" s="9" customFormat="1" ht="13.35" customHeight="1" x14ac:dyDescent="0.25">
      <c r="A174" s="2"/>
      <c r="B174" s="2"/>
      <c r="C174" s="2"/>
      <c r="D174" s="2"/>
      <c r="E174" s="2"/>
      <c r="F174" s="19"/>
      <c r="G174" s="19"/>
      <c r="H174" s="17"/>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row>
    <row r="175" spans="1:35" s="9" customFormat="1" ht="13.35" customHeight="1" x14ac:dyDescent="0.25">
      <c r="A175" s="2"/>
      <c r="B175" s="2"/>
      <c r="C175" s="2"/>
      <c r="D175" s="2"/>
      <c r="E175" s="2"/>
      <c r="F175" s="19"/>
      <c r="G175" s="19"/>
      <c r="H175" s="17"/>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row>
    <row r="176" spans="1:35" s="9" customFormat="1" ht="13.35" customHeight="1" x14ac:dyDescent="0.25">
      <c r="A176" s="2"/>
      <c r="B176" s="2"/>
      <c r="C176" s="2"/>
      <c r="D176" s="2"/>
      <c r="E176" s="2"/>
      <c r="F176" s="19"/>
      <c r="G176" s="19"/>
      <c r="H176" s="17"/>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row>
    <row r="177" spans="1:35" s="9" customFormat="1" ht="13.35" customHeight="1" x14ac:dyDescent="0.25">
      <c r="A177" s="2"/>
      <c r="B177" s="2"/>
      <c r="C177" s="2"/>
      <c r="D177" s="2"/>
      <c r="E177" s="2"/>
      <c r="F177" s="19"/>
      <c r="G177" s="19"/>
      <c r="H177" s="17"/>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row>
    <row r="178" spans="1:35" s="9" customFormat="1" ht="13.35" customHeight="1" x14ac:dyDescent="0.25">
      <c r="A178" s="2"/>
      <c r="B178" s="2"/>
      <c r="C178" s="2"/>
      <c r="D178" s="2"/>
      <c r="E178" s="2"/>
      <c r="F178" s="19"/>
      <c r="G178" s="19"/>
      <c r="H178" s="17"/>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row>
    <row r="179" spans="1:35" s="9" customFormat="1" ht="13.35" customHeight="1" x14ac:dyDescent="0.25">
      <c r="A179" s="2"/>
      <c r="B179" s="2"/>
      <c r="C179" s="2"/>
      <c r="D179" s="2"/>
      <c r="E179" s="2"/>
      <c r="F179" s="19"/>
      <c r="G179" s="19"/>
      <c r="H179" s="17"/>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row>
    <row r="180" spans="1:35" s="9" customFormat="1" ht="13.35" customHeight="1" x14ac:dyDescent="0.25">
      <c r="A180" s="2"/>
      <c r="B180" s="2"/>
      <c r="C180" s="2"/>
      <c r="D180" s="2"/>
      <c r="E180" s="2"/>
      <c r="F180" s="19"/>
      <c r="G180" s="19"/>
      <c r="H180" s="17"/>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row>
    <row r="181" spans="1:35" s="9" customFormat="1" ht="13.35" customHeight="1" x14ac:dyDescent="0.25">
      <c r="A181" s="2"/>
      <c r="B181" s="2"/>
      <c r="C181" s="2"/>
      <c r="D181" s="2"/>
      <c r="E181" s="2"/>
      <c r="F181" s="19"/>
      <c r="G181" s="19"/>
      <c r="H181" s="17"/>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row>
    <row r="182" spans="1:35" s="9" customFormat="1" ht="13.35" customHeight="1" x14ac:dyDescent="0.25">
      <c r="A182" s="2"/>
      <c r="B182" s="2"/>
      <c r="C182" s="2"/>
      <c r="D182" s="2"/>
      <c r="E182" s="2"/>
      <c r="F182" s="19"/>
      <c r="G182" s="19"/>
      <c r="H182" s="17"/>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row>
    <row r="183" spans="1:35" s="9" customFormat="1" ht="13.35" customHeight="1" x14ac:dyDescent="0.25">
      <c r="A183" s="2"/>
      <c r="B183" s="2"/>
      <c r="C183" s="2"/>
      <c r="D183" s="2"/>
      <c r="E183" s="2"/>
      <c r="F183" s="19"/>
      <c r="G183" s="19"/>
      <c r="H183" s="17"/>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row>
    <row r="184" spans="1:35" s="9" customFormat="1" ht="13.35" customHeight="1" x14ac:dyDescent="0.25">
      <c r="A184" s="2"/>
      <c r="B184" s="2"/>
      <c r="C184" s="2"/>
      <c r="D184" s="2"/>
      <c r="E184" s="2"/>
      <c r="F184" s="19"/>
      <c r="G184" s="19"/>
      <c r="H184" s="17"/>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row>
    <row r="185" spans="1:35" s="9" customFormat="1" ht="13.35" customHeight="1" x14ac:dyDescent="0.25">
      <c r="A185" s="2"/>
      <c r="B185" s="2"/>
      <c r="C185" s="2"/>
      <c r="D185" s="2"/>
      <c r="E185" s="2"/>
      <c r="F185" s="19"/>
      <c r="G185" s="19"/>
      <c r="H185" s="17"/>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row>
    <row r="186" spans="1:35" s="9" customFormat="1" ht="13.35" customHeight="1" x14ac:dyDescent="0.25">
      <c r="A186" s="2"/>
      <c r="B186" s="2"/>
      <c r="C186" s="2"/>
      <c r="D186" s="2"/>
      <c r="E186" s="2"/>
      <c r="F186" s="19"/>
      <c r="G186" s="19"/>
      <c r="H186" s="17"/>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row>
    <row r="187" spans="1:35" s="9" customFormat="1" ht="13.35" customHeight="1" x14ac:dyDescent="0.25">
      <c r="A187" s="2"/>
      <c r="B187" s="2"/>
      <c r="C187" s="2"/>
      <c r="D187" s="2"/>
      <c r="E187" s="2"/>
      <c r="F187" s="19"/>
      <c r="G187" s="19"/>
      <c r="H187" s="17"/>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row>
    <row r="188" spans="1:35" s="9" customFormat="1" ht="13.35" customHeight="1" x14ac:dyDescent="0.25">
      <c r="A188" s="2"/>
      <c r="B188" s="2"/>
      <c r="C188" s="2"/>
      <c r="D188" s="2"/>
      <c r="E188" s="2"/>
      <c r="F188" s="19"/>
      <c r="G188" s="19"/>
      <c r="H188" s="17"/>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row>
    <row r="189" spans="1:35" s="9" customFormat="1" ht="13.35" customHeight="1" x14ac:dyDescent="0.25">
      <c r="A189" s="2"/>
      <c r="B189" s="2"/>
      <c r="C189" s="2"/>
      <c r="D189" s="2"/>
      <c r="E189" s="2"/>
      <c r="F189" s="19"/>
      <c r="G189" s="19"/>
      <c r="H189" s="17"/>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row>
    <row r="190" spans="1:35" s="9" customFormat="1" ht="13.35" customHeight="1" x14ac:dyDescent="0.25">
      <c r="A190" s="2"/>
      <c r="B190" s="2"/>
      <c r="C190" s="2"/>
      <c r="D190" s="2"/>
      <c r="E190" s="2"/>
      <c r="F190" s="19"/>
      <c r="G190" s="19"/>
      <c r="H190" s="17"/>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row>
    <row r="191" spans="1:35" s="9" customFormat="1" ht="13.35" customHeight="1" x14ac:dyDescent="0.25">
      <c r="A191" s="2"/>
      <c r="B191" s="2"/>
      <c r="C191" s="2"/>
      <c r="D191" s="2"/>
      <c r="E191" s="2"/>
      <c r="F191" s="19"/>
      <c r="G191" s="19"/>
      <c r="H191" s="17"/>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row>
    <row r="192" spans="1:35" s="9" customFormat="1" ht="13.35" customHeight="1" x14ac:dyDescent="0.25">
      <c r="A192" s="2"/>
      <c r="B192" s="2"/>
      <c r="C192" s="2"/>
      <c r="D192" s="2"/>
      <c r="E192" s="2"/>
      <c r="F192" s="19"/>
      <c r="G192" s="19"/>
      <c r="H192" s="17"/>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row>
    <row r="193" spans="1:35" s="9" customFormat="1" ht="13.35" customHeight="1" x14ac:dyDescent="0.25">
      <c r="A193" s="2"/>
      <c r="B193" s="2"/>
      <c r="C193" s="2"/>
      <c r="D193" s="2"/>
      <c r="E193" s="2"/>
      <c r="F193" s="19"/>
      <c r="G193" s="19"/>
      <c r="H193" s="17"/>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row>
    <row r="194" spans="1:35" s="9" customFormat="1" ht="13.35" customHeight="1" x14ac:dyDescent="0.25">
      <c r="A194" s="2"/>
      <c r="B194" s="2"/>
      <c r="C194" s="2"/>
      <c r="D194" s="2"/>
      <c r="E194" s="2"/>
      <c r="F194" s="19"/>
      <c r="G194" s="19"/>
      <c r="H194" s="17"/>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row>
    <row r="195" spans="1:35" s="9" customFormat="1" ht="13.35" customHeight="1" x14ac:dyDescent="0.25">
      <c r="A195" s="2"/>
      <c r="B195" s="2"/>
      <c r="C195" s="2"/>
      <c r="D195" s="2"/>
      <c r="E195" s="2"/>
      <c r="F195" s="19"/>
      <c r="G195" s="19"/>
      <c r="H195" s="17"/>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row>
    <row r="196" spans="1:35" s="9" customFormat="1" ht="13.35" customHeight="1" x14ac:dyDescent="0.25">
      <c r="A196" s="2"/>
      <c r="B196" s="2"/>
      <c r="C196" s="2"/>
      <c r="D196" s="2"/>
      <c r="E196" s="2"/>
      <c r="F196" s="19"/>
      <c r="G196" s="19"/>
      <c r="H196" s="17"/>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row>
    <row r="197" spans="1:35" s="9" customFormat="1" ht="13.35" customHeight="1" x14ac:dyDescent="0.25">
      <c r="A197" s="2"/>
      <c r="B197" s="2"/>
      <c r="C197" s="2"/>
      <c r="D197" s="2"/>
      <c r="E197" s="2"/>
      <c r="F197" s="19"/>
      <c r="G197" s="19"/>
      <c r="H197" s="17"/>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row>
    <row r="198" spans="1:35" s="9" customFormat="1" ht="13.35" customHeight="1" x14ac:dyDescent="0.25">
      <c r="A198" s="2"/>
      <c r="B198" s="2"/>
      <c r="C198" s="2"/>
      <c r="D198" s="2"/>
      <c r="E198" s="2"/>
      <c r="F198" s="19"/>
      <c r="G198" s="19"/>
      <c r="H198" s="17"/>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row>
    <row r="199" spans="1:35" s="9" customFormat="1" ht="13.35" customHeight="1" x14ac:dyDescent="0.25">
      <c r="A199" s="2"/>
      <c r="B199" s="2"/>
      <c r="C199" s="2"/>
      <c r="D199" s="2"/>
      <c r="E199" s="2"/>
      <c r="F199" s="19"/>
      <c r="G199" s="19"/>
      <c r="H199" s="17"/>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row>
    <row r="200" spans="1:35" s="9" customFormat="1" ht="13.35" customHeight="1" x14ac:dyDescent="0.25">
      <c r="A200" s="2"/>
      <c r="B200" s="2"/>
      <c r="C200" s="2"/>
      <c r="D200" s="2"/>
      <c r="E200" s="2"/>
      <c r="F200" s="19"/>
      <c r="G200" s="19"/>
      <c r="H200" s="17"/>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row>
    <row r="201" spans="1:35" s="9" customFormat="1" ht="13.35" customHeight="1" x14ac:dyDescent="0.25">
      <c r="A201" s="2"/>
      <c r="B201" s="2"/>
      <c r="C201" s="2"/>
      <c r="D201" s="2"/>
      <c r="E201" s="2"/>
      <c r="F201" s="19"/>
      <c r="G201" s="19"/>
      <c r="H201" s="17"/>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row>
    <row r="202" spans="1:35" s="9" customFormat="1" ht="13.35" customHeight="1" x14ac:dyDescent="0.25">
      <c r="A202" s="2"/>
      <c r="B202" s="2"/>
      <c r="C202" s="2"/>
      <c r="D202" s="2"/>
      <c r="E202" s="2"/>
      <c r="F202" s="19"/>
      <c r="G202" s="19"/>
      <c r="H202" s="17"/>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row>
    <row r="203" spans="1:35" s="9" customFormat="1" ht="13.35" customHeight="1" x14ac:dyDescent="0.25">
      <c r="A203" s="2"/>
      <c r="B203" s="2"/>
      <c r="C203" s="2"/>
      <c r="D203" s="2"/>
      <c r="E203" s="2"/>
      <c r="F203" s="19"/>
      <c r="G203" s="19"/>
      <c r="H203" s="17"/>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row>
    <row r="204" spans="1:35" s="9" customFormat="1" ht="13.35" customHeight="1" x14ac:dyDescent="0.25">
      <c r="A204" s="2"/>
      <c r="B204" s="2"/>
      <c r="C204" s="2"/>
      <c r="D204" s="2"/>
      <c r="E204" s="2"/>
      <c r="F204" s="19"/>
      <c r="G204" s="19"/>
      <c r="H204" s="17"/>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row>
    <row r="205" spans="1:35" s="9" customFormat="1" ht="13.35" customHeight="1" x14ac:dyDescent="0.25">
      <c r="A205" s="2"/>
      <c r="B205" s="2"/>
      <c r="C205" s="2"/>
      <c r="D205" s="2"/>
      <c r="E205" s="2"/>
      <c r="F205" s="19"/>
      <c r="G205" s="19"/>
      <c r="H205" s="17"/>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row>
    <row r="206" spans="1:35" s="9" customFormat="1" ht="13.35" customHeight="1" x14ac:dyDescent="0.25">
      <c r="A206" s="2"/>
      <c r="B206" s="2"/>
      <c r="C206" s="2"/>
      <c r="D206" s="2"/>
      <c r="E206" s="2"/>
      <c r="F206" s="19"/>
      <c r="G206" s="19"/>
      <c r="H206" s="17"/>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row>
    <row r="207" spans="1:35" s="9" customFormat="1" ht="13.35" customHeight="1" x14ac:dyDescent="0.25">
      <c r="A207" s="2"/>
      <c r="B207" s="2"/>
      <c r="C207" s="2"/>
      <c r="D207" s="2"/>
      <c r="E207" s="2"/>
      <c r="F207" s="19"/>
      <c r="G207" s="19"/>
      <c r="H207" s="17"/>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row>
    <row r="208" spans="1:35" s="9" customFormat="1" ht="13.35" customHeight="1" x14ac:dyDescent="0.25">
      <c r="A208" s="2"/>
      <c r="B208" s="2"/>
      <c r="C208" s="2"/>
      <c r="D208" s="2"/>
      <c r="E208" s="2"/>
      <c r="F208" s="19"/>
      <c r="G208" s="19"/>
      <c r="H208" s="17"/>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row>
    <row r="209" spans="1:35" s="9" customFormat="1" ht="13.35" customHeight="1" x14ac:dyDescent="0.25">
      <c r="A209" s="2"/>
      <c r="B209" s="2"/>
      <c r="C209" s="2"/>
      <c r="D209" s="2"/>
      <c r="E209" s="2"/>
      <c r="F209" s="19"/>
      <c r="G209" s="19"/>
      <c r="H209" s="17"/>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row>
    <row r="210" spans="1:35" s="9" customFormat="1" ht="13.35" customHeight="1" x14ac:dyDescent="0.25">
      <c r="A210" s="2"/>
      <c r="B210" s="2"/>
      <c r="C210" s="2"/>
      <c r="D210" s="2"/>
      <c r="E210" s="2"/>
      <c r="F210" s="19"/>
      <c r="G210" s="19"/>
      <c r="H210" s="17"/>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row>
    <row r="211" spans="1:35" s="9" customFormat="1" ht="13.35" customHeight="1" x14ac:dyDescent="0.25">
      <c r="A211" s="2"/>
      <c r="B211" s="2"/>
      <c r="C211" s="2"/>
      <c r="D211" s="2"/>
      <c r="E211" s="2"/>
      <c r="F211" s="19"/>
      <c r="G211" s="19"/>
      <c r="H211" s="17"/>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row>
    <row r="212" spans="1:35" s="9" customFormat="1" ht="13.35" customHeight="1" x14ac:dyDescent="0.25">
      <c r="A212" s="2"/>
      <c r="B212" s="2"/>
      <c r="C212" s="2"/>
      <c r="D212" s="2"/>
      <c r="E212" s="2"/>
      <c r="F212" s="19"/>
      <c r="G212" s="19"/>
      <c r="H212" s="17"/>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row>
    <row r="213" spans="1:35" s="9" customFormat="1" ht="13.35" customHeight="1" x14ac:dyDescent="0.25">
      <c r="A213" s="2"/>
      <c r="B213" s="2"/>
      <c r="C213" s="2"/>
      <c r="D213" s="2"/>
      <c r="E213" s="2"/>
      <c r="F213" s="19"/>
      <c r="G213" s="19"/>
      <c r="H213" s="17"/>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row>
    <row r="214" spans="1:35" s="9" customFormat="1" ht="13.35" customHeight="1" x14ac:dyDescent="0.25">
      <c r="A214" s="2"/>
      <c r="B214" s="2"/>
      <c r="C214" s="2"/>
      <c r="D214" s="2"/>
      <c r="E214" s="2"/>
      <c r="F214" s="19"/>
      <c r="G214" s="19"/>
      <c r="H214" s="17"/>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row>
    <row r="215" spans="1:35" s="9" customFormat="1" ht="13.35" customHeight="1" x14ac:dyDescent="0.25">
      <c r="A215" s="2"/>
      <c r="B215" s="2"/>
      <c r="C215" s="2"/>
      <c r="D215" s="2"/>
      <c r="E215" s="2"/>
      <c r="F215" s="19"/>
      <c r="G215" s="19"/>
      <c r="H215" s="17"/>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row>
    <row r="216" spans="1:35" s="9" customFormat="1" ht="13.35" customHeight="1" x14ac:dyDescent="0.25">
      <c r="A216" s="2"/>
      <c r="B216" s="2"/>
      <c r="C216" s="2"/>
      <c r="D216" s="2"/>
      <c r="E216" s="2"/>
      <c r="F216" s="19"/>
      <c r="G216" s="19"/>
      <c r="H216" s="17"/>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row>
    <row r="217" spans="1:35" s="9" customFormat="1" ht="13.35" customHeight="1" x14ac:dyDescent="0.25">
      <c r="A217" s="2"/>
      <c r="B217" s="2"/>
      <c r="C217" s="2"/>
      <c r="D217" s="2"/>
      <c r="E217" s="2"/>
      <c r="F217" s="19"/>
      <c r="G217" s="19"/>
      <c r="H217" s="17"/>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row>
    <row r="218" spans="1:35" s="9" customFormat="1" ht="13.35" customHeight="1" x14ac:dyDescent="0.25">
      <c r="A218" s="2"/>
      <c r="B218" s="2"/>
      <c r="C218" s="2"/>
      <c r="D218" s="2"/>
      <c r="E218" s="2"/>
      <c r="F218" s="19"/>
      <c r="G218" s="19"/>
      <c r="H218" s="17"/>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row>
    <row r="219" spans="1:35" s="9" customFormat="1" ht="13.35" customHeight="1" x14ac:dyDescent="0.25">
      <c r="A219" s="2"/>
      <c r="B219" s="2"/>
      <c r="C219" s="2"/>
      <c r="D219" s="2"/>
      <c r="E219" s="2"/>
      <c r="F219" s="19"/>
      <c r="G219" s="19"/>
      <c r="H219" s="17"/>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row>
    <row r="220" spans="1:35" s="9" customFormat="1" ht="13.35" customHeight="1" x14ac:dyDescent="0.25">
      <c r="A220" s="2"/>
      <c r="B220" s="2"/>
      <c r="C220" s="2"/>
      <c r="D220" s="2"/>
      <c r="E220" s="2"/>
      <c r="F220" s="19"/>
      <c r="G220" s="19"/>
      <c r="H220" s="17"/>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row>
    <row r="221" spans="1:35" s="9" customFormat="1" ht="13.35" customHeight="1" x14ac:dyDescent="0.25">
      <c r="A221" s="2"/>
      <c r="B221" s="2"/>
      <c r="C221" s="2"/>
      <c r="D221" s="2"/>
      <c r="E221" s="2"/>
      <c r="F221" s="19"/>
      <c r="G221" s="19"/>
      <c r="H221" s="17"/>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row>
    <row r="222" spans="1:35" s="9" customFormat="1" ht="13.35" customHeight="1" x14ac:dyDescent="0.25">
      <c r="A222" s="2"/>
      <c r="B222" s="2"/>
      <c r="C222" s="2"/>
      <c r="D222" s="2"/>
      <c r="E222" s="2"/>
      <c r="F222" s="19"/>
      <c r="G222" s="19"/>
      <c r="H222" s="17"/>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row>
    <row r="223" spans="1:35" s="9" customFormat="1" ht="13.35" customHeight="1" x14ac:dyDescent="0.25">
      <c r="A223" s="2"/>
      <c r="B223" s="2"/>
      <c r="C223" s="2"/>
      <c r="D223" s="2"/>
      <c r="E223" s="2"/>
      <c r="F223" s="19"/>
      <c r="G223" s="19"/>
      <c r="H223" s="17"/>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row>
    <row r="224" spans="1:35" s="9" customFormat="1" ht="13.35" customHeight="1" x14ac:dyDescent="0.25">
      <c r="A224" s="2"/>
      <c r="B224" s="2"/>
      <c r="C224" s="2"/>
      <c r="D224" s="2"/>
      <c r="E224" s="2"/>
      <c r="F224" s="19"/>
      <c r="G224" s="19"/>
      <c r="H224" s="17"/>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row>
    <row r="225" spans="1:35" s="9" customFormat="1" ht="13.35" customHeight="1" x14ac:dyDescent="0.25">
      <c r="A225" s="2"/>
      <c r="B225" s="2"/>
      <c r="C225" s="2"/>
      <c r="D225" s="2"/>
      <c r="E225" s="2"/>
      <c r="F225" s="19"/>
      <c r="G225" s="19"/>
      <c r="H225" s="17"/>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row>
    <row r="226" spans="1:35" s="9" customFormat="1" ht="13.35" customHeight="1" x14ac:dyDescent="0.25">
      <c r="A226" s="2"/>
      <c r="B226" s="2"/>
      <c r="C226" s="2"/>
      <c r="D226" s="2"/>
      <c r="E226" s="2"/>
      <c r="F226" s="19"/>
      <c r="G226" s="19"/>
      <c r="H226" s="17"/>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row>
    <row r="227" spans="1:35" s="9" customFormat="1" ht="13.35" customHeight="1" x14ac:dyDescent="0.25">
      <c r="A227" s="2"/>
      <c r="B227" s="2"/>
      <c r="C227" s="2"/>
      <c r="D227" s="2"/>
      <c r="E227" s="2"/>
      <c r="F227" s="19"/>
      <c r="G227" s="19"/>
      <c r="H227" s="17"/>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row>
    <row r="228" spans="1:35" s="9" customFormat="1" ht="13.35" customHeight="1" x14ac:dyDescent="0.25">
      <c r="A228" s="2"/>
      <c r="B228" s="2"/>
      <c r="C228" s="2"/>
      <c r="D228" s="2"/>
      <c r="E228" s="2"/>
      <c r="F228" s="19"/>
      <c r="G228" s="19"/>
      <c r="H228" s="17"/>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row>
    <row r="229" spans="1:35" s="9" customFormat="1" ht="13.35" customHeight="1" x14ac:dyDescent="0.25">
      <c r="A229" s="2"/>
      <c r="B229" s="2"/>
      <c r="C229" s="2"/>
      <c r="D229" s="2"/>
      <c r="E229" s="2"/>
      <c r="F229" s="19"/>
      <c r="G229" s="19"/>
      <c r="H229" s="17"/>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row>
    <row r="230" spans="1:35" s="9" customFormat="1" ht="13.35" customHeight="1" x14ac:dyDescent="0.25">
      <c r="A230" s="2"/>
      <c r="B230" s="2"/>
      <c r="C230" s="2"/>
      <c r="D230" s="2"/>
      <c r="E230" s="2"/>
      <c r="F230" s="19"/>
      <c r="G230" s="19"/>
      <c r="H230" s="17"/>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row>
    <row r="231" spans="1:35" s="9" customFormat="1" ht="13.35" customHeight="1" x14ac:dyDescent="0.25">
      <c r="A231" s="2"/>
      <c r="B231" s="2"/>
      <c r="C231" s="2"/>
      <c r="D231" s="2"/>
      <c r="E231" s="2"/>
      <c r="F231" s="19"/>
      <c r="G231" s="19"/>
      <c r="H231" s="17"/>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row>
    <row r="232" spans="1:35" s="9" customFormat="1" ht="13.35" customHeight="1" x14ac:dyDescent="0.25">
      <c r="A232" s="2"/>
      <c r="B232" s="2"/>
      <c r="C232" s="2"/>
      <c r="D232" s="2"/>
      <c r="E232" s="2"/>
      <c r="F232" s="19"/>
      <c r="G232" s="19"/>
      <c r="H232" s="17"/>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row>
    <row r="233" spans="1:35" s="9" customFormat="1" ht="13.35" customHeight="1" x14ac:dyDescent="0.25">
      <c r="A233" s="2"/>
      <c r="B233" s="2"/>
      <c r="C233" s="2"/>
      <c r="D233" s="2"/>
      <c r="E233" s="2"/>
      <c r="F233" s="19"/>
      <c r="G233" s="19"/>
      <c r="H233" s="17"/>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row>
    <row r="234" spans="1:35" s="9" customFormat="1" ht="13.35" customHeight="1" x14ac:dyDescent="0.25">
      <c r="A234" s="2"/>
      <c r="B234" s="2"/>
      <c r="C234" s="2"/>
      <c r="D234" s="2"/>
      <c r="E234" s="2"/>
      <c r="F234" s="19"/>
      <c r="G234" s="19"/>
      <c r="H234" s="17"/>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row>
    <row r="235" spans="1:35" s="9" customFormat="1" ht="13.35" customHeight="1" x14ac:dyDescent="0.25">
      <c r="A235" s="2"/>
      <c r="B235" s="2"/>
      <c r="C235" s="2"/>
      <c r="D235" s="2"/>
      <c r="E235" s="2"/>
      <c r="F235" s="19"/>
      <c r="G235" s="19"/>
      <c r="H235" s="17"/>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row>
    <row r="236" spans="1:35" s="9" customFormat="1" ht="13.35" customHeight="1" x14ac:dyDescent="0.25">
      <c r="A236" s="2"/>
      <c r="B236" s="2"/>
      <c r="C236" s="2"/>
      <c r="D236" s="2"/>
      <c r="E236" s="2"/>
      <c r="F236" s="19"/>
      <c r="G236" s="19"/>
      <c r="H236" s="17"/>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row>
    <row r="237" spans="1:35" s="9" customFormat="1" ht="13.35" customHeight="1" x14ac:dyDescent="0.25">
      <c r="A237" s="2"/>
      <c r="B237" s="2"/>
      <c r="C237" s="2"/>
      <c r="D237" s="2"/>
      <c r="E237" s="2"/>
      <c r="F237" s="19"/>
      <c r="G237" s="19"/>
      <c r="H237" s="17"/>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row>
    <row r="238" spans="1:35" s="9" customFormat="1" ht="13.35" customHeight="1" x14ac:dyDescent="0.25">
      <c r="A238" s="2"/>
      <c r="B238" s="2"/>
      <c r="C238" s="2"/>
      <c r="D238" s="2"/>
      <c r="E238" s="2"/>
      <c r="F238" s="19"/>
      <c r="G238" s="19"/>
      <c r="H238" s="17"/>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row>
    <row r="239" spans="1:35" s="9" customFormat="1" ht="13.35" customHeight="1" x14ac:dyDescent="0.25">
      <c r="A239" s="2"/>
      <c r="B239" s="2"/>
      <c r="C239" s="2"/>
      <c r="D239" s="2"/>
      <c r="E239" s="2"/>
      <c r="F239" s="19"/>
      <c r="G239" s="19"/>
      <c r="H239" s="17"/>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row>
    <row r="240" spans="1:35" s="9" customFormat="1" ht="13.35" customHeight="1" x14ac:dyDescent="0.25">
      <c r="A240" s="2"/>
      <c r="B240" s="2"/>
      <c r="C240" s="2"/>
      <c r="D240" s="2"/>
      <c r="E240" s="2"/>
      <c r="F240" s="19"/>
      <c r="G240" s="19"/>
      <c r="H240" s="17"/>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row>
    <row r="241" spans="1:35" s="9" customFormat="1" ht="13.35" customHeight="1" x14ac:dyDescent="0.25">
      <c r="A241" s="2"/>
      <c r="B241" s="2"/>
      <c r="C241" s="2"/>
      <c r="D241" s="2"/>
      <c r="E241" s="2"/>
      <c r="F241" s="19"/>
      <c r="G241" s="19"/>
      <c r="H241" s="17"/>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row>
    <row r="242" spans="1:35" s="9" customFormat="1" ht="13.35" customHeight="1" x14ac:dyDescent="0.25">
      <c r="A242" s="2"/>
      <c r="B242" s="2"/>
      <c r="C242" s="2"/>
      <c r="D242" s="2"/>
      <c r="E242" s="2"/>
      <c r="F242" s="19"/>
      <c r="G242" s="19"/>
      <c r="H242" s="17"/>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row>
    <row r="243" spans="1:35" s="9" customFormat="1" ht="13.35" customHeight="1" x14ac:dyDescent="0.25">
      <c r="A243" s="2"/>
      <c r="B243" s="2"/>
      <c r="C243" s="2"/>
      <c r="D243" s="2"/>
      <c r="E243" s="2"/>
      <c r="F243" s="19"/>
      <c r="G243" s="19"/>
      <c r="H243" s="17"/>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row>
    <row r="244" spans="1:35" s="9" customFormat="1" ht="13.35" customHeight="1" x14ac:dyDescent="0.25">
      <c r="A244" s="2"/>
      <c r="B244" s="2"/>
      <c r="C244" s="2"/>
      <c r="D244" s="2"/>
      <c r="E244" s="2"/>
      <c r="F244" s="19"/>
      <c r="G244" s="19"/>
      <c r="H244" s="17"/>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row>
    <row r="245" spans="1:35" s="9" customFormat="1" ht="13.35" customHeight="1" x14ac:dyDescent="0.25">
      <c r="A245" s="2"/>
      <c r="B245" s="2"/>
      <c r="C245" s="2"/>
      <c r="D245" s="2"/>
      <c r="E245" s="2"/>
      <c r="F245" s="19"/>
      <c r="G245" s="19"/>
      <c r="H245" s="17"/>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row>
    <row r="246" spans="1:35" s="9" customFormat="1" ht="13.35" customHeight="1" x14ac:dyDescent="0.25">
      <c r="A246" s="2"/>
      <c r="B246" s="2"/>
      <c r="C246" s="2"/>
      <c r="D246" s="2"/>
      <c r="E246" s="2"/>
      <c r="F246" s="19"/>
      <c r="G246" s="19"/>
      <c r="H246" s="17"/>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row>
    <row r="247" spans="1:35" s="9" customFormat="1" ht="13.35" customHeight="1" x14ac:dyDescent="0.25">
      <c r="A247" s="2"/>
      <c r="B247" s="2"/>
      <c r="C247" s="2"/>
      <c r="D247" s="2"/>
      <c r="E247" s="2"/>
      <c r="F247" s="19"/>
      <c r="G247" s="19"/>
      <c r="H247" s="17"/>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row>
    <row r="248" spans="1:35" s="9" customFormat="1" ht="13.35" customHeight="1" x14ac:dyDescent="0.25">
      <c r="A248" s="2"/>
      <c r="B248" s="2"/>
      <c r="C248" s="2"/>
      <c r="D248" s="2"/>
      <c r="E248" s="2"/>
      <c r="F248" s="19"/>
      <c r="G248" s="19"/>
      <c r="H248" s="17"/>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row>
    <row r="249" spans="1:35" s="9" customFormat="1" ht="13.35" customHeight="1" x14ac:dyDescent="0.25">
      <c r="A249" s="2"/>
      <c r="B249" s="2"/>
      <c r="C249" s="2"/>
      <c r="D249" s="2"/>
      <c r="E249" s="2"/>
      <c r="F249" s="19"/>
      <c r="G249" s="19"/>
      <c r="H249" s="17"/>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row>
    <row r="250" spans="1:35" s="9" customFormat="1" ht="13.35" customHeight="1" x14ac:dyDescent="0.25">
      <c r="A250" s="2"/>
      <c r="B250" s="2"/>
      <c r="C250" s="2"/>
      <c r="D250" s="2"/>
      <c r="E250" s="2"/>
      <c r="F250" s="19"/>
      <c r="G250" s="19"/>
      <c r="H250" s="17"/>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row>
    <row r="251" spans="1:35" s="9" customFormat="1" ht="13.35" customHeight="1" x14ac:dyDescent="0.25">
      <c r="A251" s="2"/>
      <c r="B251" s="2"/>
      <c r="C251" s="2"/>
      <c r="D251" s="2"/>
      <c r="E251" s="2"/>
      <c r="F251" s="19"/>
      <c r="G251" s="19"/>
      <c r="H251" s="17"/>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row>
    <row r="252" spans="1:35" s="9" customFormat="1" ht="13.35" customHeight="1" x14ac:dyDescent="0.25">
      <c r="A252" s="2"/>
      <c r="B252" s="2"/>
      <c r="C252" s="2"/>
      <c r="D252" s="2"/>
      <c r="E252" s="2"/>
      <c r="F252" s="19"/>
      <c r="G252" s="19"/>
      <c r="H252" s="17"/>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row>
    <row r="253" spans="1:35" s="9" customFormat="1" ht="13.35" customHeight="1" x14ac:dyDescent="0.25">
      <c r="A253" s="2"/>
      <c r="B253" s="2"/>
      <c r="C253" s="2"/>
      <c r="D253" s="2"/>
      <c r="E253" s="2"/>
      <c r="F253" s="19"/>
      <c r="G253" s="19"/>
      <c r="H253" s="17"/>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row>
    <row r="254" spans="1:35" s="9" customFormat="1" ht="13.35" customHeight="1" x14ac:dyDescent="0.25">
      <c r="A254" s="2"/>
      <c r="B254" s="2"/>
      <c r="C254" s="2"/>
      <c r="D254" s="2"/>
      <c r="E254" s="2"/>
      <c r="F254" s="19"/>
      <c r="G254" s="19"/>
      <c r="H254" s="17"/>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row>
    <row r="255" spans="1:35" s="9" customFormat="1" ht="13.35" customHeight="1" x14ac:dyDescent="0.25">
      <c r="A255" s="2"/>
      <c r="B255" s="2"/>
      <c r="C255" s="2"/>
      <c r="D255" s="2"/>
      <c r="E255" s="2"/>
      <c r="F255" s="19"/>
      <c r="G255" s="19"/>
      <c r="H255" s="17"/>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row>
    <row r="256" spans="1:35" s="9" customFormat="1" ht="13.35" customHeight="1" x14ac:dyDescent="0.25">
      <c r="A256" s="2"/>
      <c r="B256" s="2"/>
      <c r="C256" s="2"/>
      <c r="D256" s="2"/>
      <c r="E256" s="2"/>
      <c r="F256" s="19"/>
      <c r="G256" s="19"/>
      <c r="H256" s="17"/>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row>
    <row r="257" spans="1:35" s="9" customFormat="1" ht="13.35" customHeight="1" x14ac:dyDescent="0.25">
      <c r="A257" s="2"/>
      <c r="B257" s="2"/>
      <c r="C257" s="2"/>
      <c r="D257" s="2"/>
      <c r="E257" s="2"/>
      <c r="F257" s="19"/>
      <c r="G257" s="19"/>
      <c r="H257" s="17"/>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row>
    <row r="258" spans="1:35" s="9" customFormat="1" ht="13.35" customHeight="1" x14ac:dyDescent="0.25">
      <c r="A258" s="2"/>
      <c r="B258" s="2"/>
      <c r="C258" s="2"/>
      <c r="D258" s="2"/>
      <c r="E258" s="2"/>
      <c r="F258" s="19"/>
      <c r="G258" s="19"/>
      <c r="H258" s="17"/>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row>
    <row r="259" spans="1:35" s="9" customFormat="1" ht="13.35" customHeight="1" x14ac:dyDescent="0.25">
      <c r="A259" s="2"/>
      <c r="B259" s="2"/>
      <c r="C259" s="2"/>
      <c r="D259" s="2"/>
      <c r="E259" s="2"/>
      <c r="F259" s="19"/>
      <c r="G259" s="19"/>
      <c r="H259" s="17"/>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row>
    <row r="260" spans="1:35" s="9" customFormat="1" ht="13.35" customHeight="1" x14ac:dyDescent="0.25">
      <c r="A260" s="2"/>
      <c r="B260" s="2"/>
      <c r="C260" s="2"/>
      <c r="D260" s="2"/>
      <c r="E260" s="2"/>
      <c r="F260" s="19"/>
      <c r="G260" s="19"/>
      <c r="H260" s="17"/>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row>
    <row r="261" spans="1:35" s="9" customFormat="1" ht="13.35" customHeight="1" x14ac:dyDescent="0.25">
      <c r="A261" s="2"/>
      <c r="B261" s="2"/>
      <c r="C261" s="2"/>
      <c r="D261" s="2"/>
      <c r="E261" s="2"/>
      <c r="F261" s="19"/>
      <c r="G261" s="19"/>
      <c r="H261" s="17"/>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row>
    <row r="262" spans="1:35" s="9" customFormat="1" ht="13.35" customHeight="1" x14ac:dyDescent="0.25">
      <c r="A262" s="2"/>
      <c r="B262" s="2"/>
      <c r="C262" s="2"/>
      <c r="D262" s="2"/>
      <c r="E262" s="2"/>
      <c r="F262" s="19"/>
      <c r="G262" s="19"/>
      <c r="H262" s="17"/>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row>
    <row r="263" spans="1:35" s="9" customFormat="1" ht="13.35" customHeight="1" x14ac:dyDescent="0.25">
      <c r="A263" s="2"/>
      <c r="B263" s="2"/>
      <c r="C263" s="2"/>
      <c r="D263" s="2"/>
      <c r="E263" s="2"/>
      <c r="F263" s="19"/>
      <c r="G263" s="19"/>
      <c r="H263" s="17"/>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row>
    <row r="264" spans="1:35" s="9" customFormat="1" ht="13.35" customHeight="1" x14ac:dyDescent="0.25">
      <c r="A264" s="2"/>
      <c r="B264" s="2"/>
      <c r="C264" s="2"/>
      <c r="D264" s="2"/>
      <c r="E264" s="2"/>
      <c r="F264" s="19"/>
      <c r="G264" s="19"/>
      <c r="H264" s="17"/>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row>
    <row r="265" spans="1:35" s="9" customFormat="1" ht="13.35" customHeight="1" x14ac:dyDescent="0.25">
      <c r="A265" s="2"/>
      <c r="B265" s="2"/>
      <c r="C265" s="2"/>
      <c r="D265" s="2"/>
      <c r="E265" s="2"/>
      <c r="F265" s="19"/>
      <c r="G265" s="19"/>
      <c r="H265" s="17"/>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row>
    <row r="266" spans="1:35" s="9" customFormat="1" ht="13.35" customHeight="1" x14ac:dyDescent="0.25">
      <c r="A266" s="2"/>
      <c r="B266" s="2"/>
      <c r="C266" s="2"/>
      <c r="D266" s="2"/>
      <c r="E266" s="2"/>
      <c r="F266" s="19"/>
      <c r="G266" s="19"/>
      <c r="H266" s="17"/>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row>
    <row r="267" spans="1:35" s="9" customFormat="1" ht="13.35" customHeight="1" x14ac:dyDescent="0.25">
      <c r="A267" s="8"/>
      <c r="B267" s="8"/>
      <c r="C267" s="8"/>
      <c r="D267" s="2"/>
      <c r="E267" s="2"/>
      <c r="F267" s="19"/>
      <c r="G267" s="8"/>
      <c r="H267" s="8"/>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row>
    <row r="268" spans="1:35" s="9" customFormat="1" ht="13.35" customHeight="1" x14ac:dyDescent="0.2">
      <c r="A268" s="8"/>
      <c r="B268" s="8"/>
      <c r="C268" s="8"/>
      <c r="D268" s="8"/>
      <c r="E268" s="8"/>
      <c r="F268" s="8"/>
      <c r="G268" s="8"/>
      <c r="H268" s="8"/>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row>
    <row r="269" spans="1:35" s="9" customFormat="1" ht="13.35" customHeight="1" x14ac:dyDescent="0.2">
      <c r="A269" s="8"/>
      <c r="B269" s="8"/>
      <c r="C269" s="8"/>
      <c r="D269" s="8"/>
      <c r="E269" s="8"/>
      <c r="F269" s="8"/>
      <c r="G269" s="8"/>
      <c r="H269" s="8"/>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row>
    <row r="270" spans="1:35" s="9" customFormat="1" ht="13.35" customHeight="1" x14ac:dyDescent="0.2">
      <c r="A270" s="8"/>
      <c r="B270" s="8"/>
      <c r="C270" s="8"/>
      <c r="D270" s="8"/>
      <c r="E270" s="8"/>
      <c r="F270" s="8"/>
      <c r="G270" s="8"/>
      <c r="H270" s="8"/>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row>
    <row r="271" spans="1:35" s="9" customFormat="1" ht="13.35" customHeight="1" x14ac:dyDescent="0.2">
      <c r="A271" s="8"/>
      <c r="B271" s="8"/>
      <c r="C271" s="8"/>
      <c r="D271" s="8"/>
      <c r="E271" s="8"/>
      <c r="F271" s="8"/>
      <c r="G271" s="8"/>
      <c r="H271" s="8"/>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row>
    <row r="272" spans="1:35" s="9" customFormat="1" ht="13.35" customHeight="1" x14ac:dyDescent="0.2">
      <c r="A272" s="8"/>
      <c r="B272" s="8"/>
      <c r="C272" s="8"/>
      <c r="D272" s="8"/>
      <c r="E272" s="8"/>
      <c r="F272" s="8"/>
      <c r="G272" s="8"/>
      <c r="H272" s="8"/>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row>
    <row r="273" spans="1:35" s="9" customFormat="1" ht="13.35" customHeight="1" x14ac:dyDescent="0.2">
      <c r="A273" s="8"/>
      <c r="B273" s="8"/>
      <c r="C273" s="8"/>
      <c r="D273" s="8"/>
      <c r="E273" s="8"/>
      <c r="F273" s="8"/>
      <c r="G273" s="8"/>
      <c r="H273" s="8"/>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row>
    <row r="274" spans="1:35" s="9" customFormat="1" ht="13.35" customHeight="1" x14ac:dyDescent="0.2">
      <c r="A274" s="8"/>
      <c r="B274" s="8"/>
      <c r="C274" s="8"/>
      <c r="D274" s="8"/>
      <c r="E274" s="8"/>
      <c r="F274" s="8"/>
      <c r="G274" s="8"/>
      <c r="H274" s="8"/>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row>
    <row r="275" spans="1:35" s="9" customFormat="1" ht="13.35" customHeight="1" x14ac:dyDescent="0.2">
      <c r="A275" s="8"/>
      <c r="B275" s="8"/>
      <c r="C275" s="8"/>
      <c r="D275" s="8"/>
      <c r="E275" s="8"/>
      <c r="F275" s="8"/>
      <c r="G275" s="8"/>
      <c r="H275" s="8"/>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row>
    <row r="276" spans="1:35" s="9" customFormat="1" ht="13.35" customHeight="1" x14ac:dyDescent="0.2">
      <c r="A276" s="8"/>
      <c r="B276" s="8"/>
      <c r="C276" s="8"/>
      <c r="D276" s="8"/>
      <c r="E276" s="8"/>
      <c r="F276" s="8"/>
      <c r="G276" s="8"/>
      <c r="H276" s="8"/>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row>
    <row r="277" spans="1:35" s="9" customFormat="1" ht="13.35" customHeight="1" x14ac:dyDescent="0.2">
      <c r="A277" s="8"/>
      <c r="B277" s="8"/>
      <c r="C277" s="8"/>
      <c r="D277" s="8"/>
      <c r="E277" s="8"/>
      <c r="F277" s="8"/>
      <c r="G277" s="8"/>
      <c r="H277" s="8"/>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row>
    <row r="278" spans="1:35" s="9" customFormat="1" ht="13.35" customHeight="1" x14ac:dyDescent="0.2">
      <c r="A278" s="8"/>
      <c r="B278" s="8"/>
      <c r="C278" s="8"/>
      <c r="D278" s="8"/>
      <c r="E278" s="8"/>
      <c r="F278" s="8"/>
      <c r="G278" s="8"/>
      <c r="H278" s="8"/>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row>
    <row r="279" spans="1:35" s="9" customFormat="1" ht="13.35" customHeight="1" x14ac:dyDescent="0.2">
      <c r="A279" s="8"/>
      <c r="B279" s="8"/>
      <c r="C279" s="8"/>
      <c r="D279" s="8"/>
      <c r="E279" s="8"/>
      <c r="F279" s="8"/>
      <c r="G279" s="8"/>
      <c r="H279" s="8"/>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row>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row r="1088" ht="13.35" customHeight="1" x14ac:dyDescent="0.2"/>
    <row r="1089" ht="13.35" customHeight="1" x14ac:dyDescent="0.2"/>
    <row r="1090" ht="13.35" customHeight="1" x14ac:dyDescent="0.2"/>
    <row r="1091" ht="13.35" customHeight="1" x14ac:dyDescent="0.2"/>
  </sheetData>
  <mergeCells count="23">
    <mergeCell ref="A17:I17"/>
    <mergeCell ref="A1:I1"/>
    <mergeCell ref="A9:F13"/>
    <mergeCell ref="A14:I15"/>
    <mergeCell ref="B3:D3"/>
    <mergeCell ref="B4:D4"/>
    <mergeCell ref="B5:D5"/>
    <mergeCell ref="C6:D6"/>
    <mergeCell ref="B7:D7"/>
    <mergeCell ref="H9:I9"/>
    <mergeCell ref="H10:I10"/>
    <mergeCell ref="G50:I51"/>
    <mergeCell ref="G52:I53"/>
    <mergeCell ref="G54:I55"/>
    <mergeCell ref="A57:I58"/>
    <mergeCell ref="E18:F18"/>
    <mergeCell ref="E19:F19"/>
    <mergeCell ref="A22:D22"/>
    <mergeCell ref="F22:H22"/>
    <mergeCell ref="F35:H36"/>
    <mergeCell ref="F37:F38"/>
    <mergeCell ref="G37:G38"/>
    <mergeCell ref="H37:H38"/>
  </mergeCells>
  <pageMargins left="0.7" right="0.7" top="1.1000000000000001" bottom="0.75" header="0.5" footer="0.3"/>
  <pageSetup scale="57" orientation="portrait" r:id="rId1"/>
  <headerFooter>
    <oddHeader>&amp;L&amp;"Arial,Regular"&amp;10&amp;G&amp;C&amp;"Arial,Bold"&amp;14MONTHLY PROGRESS PAYMENT 
WWTP RRE PROJECT&amp;"Arial,Regular"&amp;12
&amp;R&amp;"Arial,Bold"&amp;14Engineering Services Department</oddHeader>
  </headerFooter>
  <rowBreaks count="1" manualBreakCount="1">
    <brk id="58" max="8" man="1"/>
  </rowBreaks>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091"/>
  <sheetViews>
    <sheetView view="pageBreakPreview" zoomScale="75" zoomScaleNormal="75" zoomScaleSheetLayoutView="75" zoomScalePageLayoutView="75" workbookViewId="0">
      <selection activeCell="F22" sqref="F22:H47"/>
    </sheetView>
  </sheetViews>
  <sheetFormatPr defaultRowHeight="15" x14ac:dyDescent="0.2"/>
  <cols>
    <col min="1" max="1" width="18.28515625" style="8" customWidth="1"/>
    <col min="2" max="2" width="21.42578125" style="8" customWidth="1"/>
    <col min="3" max="3" width="19.5703125" style="8" customWidth="1"/>
    <col min="4" max="4" width="18.28515625" style="8" customWidth="1"/>
    <col min="5" max="5" width="2.42578125" style="8" customWidth="1"/>
    <col min="6" max="7" width="18.28515625" style="8" customWidth="1"/>
    <col min="8" max="8" width="20" style="8" customWidth="1"/>
    <col min="9" max="9" width="18.28515625" style="8" customWidth="1"/>
    <col min="10" max="10" width="18.85546875" style="8" customWidth="1"/>
    <col min="11" max="11" width="19" style="8" customWidth="1"/>
    <col min="12" max="16384" width="9.140625" style="8"/>
  </cols>
  <sheetData>
    <row r="1" spans="1:35" s="5" customFormat="1" ht="20.25" customHeight="1" x14ac:dyDescent="0.2">
      <c r="A1" s="254" t="s">
        <v>17</v>
      </c>
      <c r="B1" s="254"/>
      <c r="C1" s="254"/>
      <c r="D1" s="254"/>
      <c r="E1" s="254"/>
      <c r="F1" s="254"/>
      <c r="G1" s="254"/>
      <c r="H1" s="254"/>
      <c r="I1" s="254"/>
      <c r="J1" s="131"/>
      <c r="K1" s="22"/>
      <c r="L1" s="3"/>
      <c r="M1" s="3"/>
      <c r="N1" s="3"/>
      <c r="O1" s="3"/>
      <c r="P1" s="6"/>
      <c r="Q1" s="6"/>
      <c r="R1" s="6"/>
      <c r="S1" s="6"/>
      <c r="T1" s="6"/>
      <c r="U1" s="6"/>
      <c r="V1" s="6"/>
      <c r="W1" s="6"/>
      <c r="X1" s="6"/>
      <c r="Y1" s="6"/>
      <c r="Z1" s="6"/>
      <c r="AA1" s="6"/>
      <c r="AB1" s="6"/>
      <c r="AC1" s="6"/>
      <c r="AD1" s="6"/>
      <c r="AE1" s="6"/>
      <c r="AF1" s="6"/>
      <c r="AG1" s="6"/>
      <c r="AH1" s="6"/>
      <c r="AI1" s="6"/>
    </row>
    <row r="2" spans="1:35" ht="11.25" customHeight="1" x14ac:dyDescent="0.25">
      <c r="A2" s="33"/>
      <c r="B2" s="33"/>
      <c r="C2" s="33"/>
      <c r="D2" s="33"/>
      <c r="E2" s="33"/>
      <c r="F2" s="34"/>
      <c r="G2" s="34"/>
      <c r="H2" s="35"/>
      <c r="I2" s="35"/>
      <c r="J2" s="35"/>
      <c r="K2" s="23"/>
      <c r="L2" s="1"/>
      <c r="M2" s="1"/>
      <c r="N2" s="1"/>
      <c r="O2" s="1"/>
      <c r="P2" s="7"/>
      <c r="Q2" s="7"/>
      <c r="R2" s="7"/>
      <c r="S2" s="7"/>
      <c r="T2" s="7"/>
      <c r="U2" s="7"/>
      <c r="V2" s="7"/>
      <c r="W2" s="7"/>
      <c r="X2" s="7"/>
      <c r="Y2" s="7"/>
      <c r="Z2" s="7"/>
      <c r="AA2" s="7"/>
      <c r="AB2" s="7"/>
      <c r="AC2" s="7"/>
      <c r="AD2" s="7"/>
      <c r="AE2" s="7"/>
      <c r="AF2" s="7"/>
      <c r="AG2" s="7"/>
      <c r="AH2" s="7"/>
      <c r="AI2" s="7"/>
    </row>
    <row r="3" spans="1:35" ht="24" customHeight="1" thickBot="1" x14ac:dyDescent="0.35">
      <c r="A3" s="36" t="s">
        <v>0</v>
      </c>
      <c r="B3" s="255" t="str">
        <f>'PROGRESS PAYMT #1'!B3:D3</f>
        <v>N. Springbrook - N. Elliot Pavement Project</v>
      </c>
      <c r="C3" s="255"/>
      <c r="D3" s="255"/>
      <c r="E3" s="37"/>
      <c r="F3" s="38"/>
      <c r="G3" s="103" t="s">
        <v>13</v>
      </c>
      <c r="H3" s="102"/>
      <c r="I3" s="39" t="s">
        <v>19</v>
      </c>
      <c r="L3" s="1"/>
      <c r="M3" s="1"/>
      <c r="N3" s="1"/>
      <c r="O3" s="1"/>
      <c r="P3" s="7"/>
      <c r="Q3" s="7"/>
      <c r="R3" s="7"/>
      <c r="S3" s="7"/>
      <c r="T3" s="7"/>
      <c r="U3" s="7"/>
      <c r="V3" s="7"/>
      <c r="W3" s="7"/>
      <c r="X3" s="7"/>
      <c r="Y3" s="7"/>
      <c r="Z3" s="7"/>
      <c r="AA3" s="7"/>
      <c r="AB3" s="7"/>
      <c r="AC3" s="7"/>
      <c r="AD3" s="7"/>
      <c r="AE3" s="7"/>
      <c r="AF3" s="7"/>
      <c r="AG3" s="7"/>
      <c r="AH3" s="7"/>
      <c r="AI3" s="7"/>
    </row>
    <row r="4" spans="1:35" ht="21.75" customHeight="1" thickBot="1" x14ac:dyDescent="0.35">
      <c r="A4" s="36" t="s">
        <v>4</v>
      </c>
      <c r="B4" s="256">
        <f>'PROGRESS PAYMT #1'!B4:D4</f>
        <v>702171</v>
      </c>
      <c r="C4" s="256"/>
      <c r="D4" s="256"/>
      <c r="E4" s="37"/>
      <c r="F4" s="38"/>
      <c r="G4" s="42" t="s">
        <v>1</v>
      </c>
      <c r="H4" s="102"/>
      <c r="I4" s="40"/>
      <c r="K4" s="24"/>
      <c r="L4" s="1"/>
      <c r="M4" s="1"/>
      <c r="N4" s="1"/>
      <c r="O4" s="1"/>
      <c r="P4" s="7"/>
      <c r="Q4" s="7"/>
      <c r="R4" s="7"/>
      <c r="S4" s="7"/>
      <c r="T4" s="7"/>
      <c r="U4" s="7"/>
      <c r="V4" s="7"/>
      <c r="W4" s="7"/>
      <c r="X4" s="7"/>
      <c r="Y4" s="7"/>
      <c r="Z4" s="7"/>
      <c r="AA4" s="7"/>
      <c r="AB4" s="7"/>
      <c r="AC4" s="7"/>
      <c r="AD4" s="7"/>
      <c r="AE4" s="7"/>
      <c r="AF4" s="7"/>
      <c r="AG4" s="7"/>
      <c r="AH4" s="7"/>
      <c r="AI4" s="7"/>
    </row>
    <row r="5" spans="1:35" ht="24.75" customHeight="1" thickBot="1" x14ac:dyDescent="0.35">
      <c r="A5" s="41" t="s">
        <v>47</v>
      </c>
      <c r="B5" s="256" t="str">
        <f>'PROGRESS PAYMT #1'!B5:D5</f>
        <v>2016-3318</v>
      </c>
      <c r="C5" s="256"/>
      <c r="D5" s="256"/>
      <c r="E5" s="37"/>
      <c r="F5" s="38"/>
      <c r="G5" s="103" t="s">
        <v>3</v>
      </c>
      <c r="H5" s="102"/>
      <c r="I5" s="40"/>
      <c r="K5" s="24"/>
      <c r="L5" s="1"/>
      <c r="M5" s="1"/>
      <c r="N5" s="1"/>
      <c r="O5" s="1"/>
      <c r="P5" s="7"/>
      <c r="Q5" s="7"/>
      <c r="R5" s="7"/>
      <c r="S5" s="7"/>
      <c r="T5" s="7"/>
      <c r="U5" s="7"/>
      <c r="V5" s="7"/>
      <c r="W5" s="7"/>
      <c r="X5" s="7"/>
      <c r="Y5" s="7"/>
      <c r="Z5" s="7"/>
      <c r="AA5" s="7"/>
      <c r="AB5" s="7"/>
      <c r="AC5" s="7"/>
      <c r="AD5" s="7"/>
      <c r="AE5" s="7"/>
      <c r="AF5" s="7"/>
      <c r="AG5" s="7"/>
      <c r="AH5" s="7"/>
      <c r="AI5" s="7"/>
    </row>
    <row r="6" spans="1:35" ht="19.5" customHeight="1" thickBot="1" x14ac:dyDescent="0.35">
      <c r="A6" s="41" t="s">
        <v>20</v>
      </c>
      <c r="B6" s="41"/>
      <c r="C6" s="257" t="str">
        <f>'PROGRESS PAYMT #1'!C6:D6</f>
        <v>17-057</v>
      </c>
      <c r="D6" s="257"/>
      <c r="E6" s="37"/>
      <c r="F6" s="36" t="s">
        <v>2</v>
      </c>
      <c r="G6" s="103" t="s">
        <v>22</v>
      </c>
      <c r="H6" s="102"/>
      <c r="I6" s="40"/>
      <c r="K6" s="25"/>
      <c r="L6" s="1"/>
      <c r="M6" s="1"/>
      <c r="N6" s="1"/>
      <c r="O6" s="1"/>
      <c r="P6" s="7"/>
      <c r="Q6" s="7"/>
      <c r="R6" s="7"/>
      <c r="S6" s="7"/>
      <c r="T6" s="7"/>
      <c r="U6" s="7"/>
      <c r="V6" s="7"/>
      <c r="W6" s="7"/>
      <c r="X6" s="7"/>
      <c r="Y6" s="7"/>
      <c r="Z6" s="7"/>
      <c r="AA6" s="7"/>
      <c r="AB6" s="7"/>
      <c r="AC6" s="7"/>
      <c r="AD6" s="7"/>
      <c r="AE6" s="7"/>
      <c r="AF6" s="7"/>
      <c r="AG6" s="7"/>
      <c r="AH6" s="7"/>
      <c r="AI6" s="7"/>
    </row>
    <row r="7" spans="1:35" ht="21" customHeight="1" thickBot="1" x14ac:dyDescent="0.3">
      <c r="A7" s="42" t="s">
        <v>21</v>
      </c>
      <c r="B7" s="260">
        <f>'PROGRESS PAYMT #1'!B7:D7</f>
        <v>0</v>
      </c>
      <c r="C7" s="260"/>
      <c r="D7" s="260"/>
      <c r="E7" s="37"/>
      <c r="F7" s="38"/>
      <c r="G7" s="38"/>
      <c r="H7" s="38"/>
      <c r="I7" s="44"/>
      <c r="L7" s="1"/>
      <c r="M7" s="1"/>
      <c r="N7" s="1"/>
      <c r="O7" s="1"/>
      <c r="P7" s="7"/>
      <c r="Q7" s="7"/>
      <c r="R7" s="7"/>
      <c r="S7" s="7"/>
      <c r="T7" s="7"/>
      <c r="U7" s="7"/>
      <c r="V7" s="7"/>
      <c r="W7" s="7"/>
      <c r="X7" s="7"/>
      <c r="Y7" s="7"/>
      <c r="Z7" s="7"/>
      <c r="AA7" s="7"/>
      <c r="AB7" s="7"/>
      <c r="AC7" s="7"/>
      <c r="AD7" s="7"/>
      <c r="AE7" s="7"/>
      <c r="AF7" s="7"/>
      <c r="AG7" s="7"/>
      <c r="AH7" s="7"/>
      <c r="AI7" s="7"/>
    </row>
    <row r="8" spans="1:35" ht="18" customHeight="1" x14ac:dyDescent="0.25">
      <c r="A8" s="38"/>
      <c r="B8" s="38"/>
      <c r="C8" s="38"/>
      <c r="D8" s="37"/>
      <c r="E8" s="37"/>
      <c r="F8" s="38"/>
      <c r="G8" s="38"/>
      <c r="H8" s="38"/>
      <c r="I8" s="38"/>
      <c r="L8" s="1"/>
      <c r="M8" s="1"/>
      <c r="N8" s="1"/>
      <c r="O8" s="1"/>
      <c r="P8" s="7"/>
      <c r="Q8" s="7"/>
      <c r="R8" s="7"/>
      <c r="S8" s="7"/>
      <c r="T8" s="7"/>
      <c r="U8" s="7"/>
      <c r="V8" s="7"/>
      <c r="W8" s="7"/>
      <c r="X8" s="7"/>
      <c r="Y8" s="7"/>
      <c r="Z8" s="7"/>
      <c r="AA8" s="7"/>
      <c r="AB8" s="7"/>
      <c r="AC8" s="7"/>
      <c r="AD8" s="7"/>
      <c r="AE8" s="7"/>
      <c r="AF8" s="7"/>
      <c r="AG8" s="7"/>
      <c r="AH8" s="7"/>
      <c r="AI8" s="7"/>
    </row>
    <row r="9" spans="1:35" ht="25.5" customHeight="1" thickBot="1" x14ac:dyDescent="0.45">
      <c r="A9" s="253" t="str">
        <f>'PROGRESS PAYMT #1'!A9:F13</f>
        <v xml:space="preserve">The Original Kodiak Pacific Construction Contract was approved by City Council per Resolution No.2016-3318.  </v>
      </c>
      <c r="B9" s="253"/>
      <c r="C9" s="253"/>
      <c r="D9" s="253"/>
      <c r="E9" s="253"/>
      <c r="F9" s="253"/>
      <c r="G9" s="238" t="s">
        <v>56</v>
      </c>
      <c r="H9" s="258" t="str">
        <f>'PROGRESS PAYMT #1'!H9:I9</f>
        <v>Kodiak Pacific Construction</v>
      </c>
      <c r="I9" s="258"/>
      <c r="K9" s="26"/>
      <c r="L9" s="1"/>
      <c r="M9" s="1"/>
      <c r="N9" s="1"/>
      <c r="O9" s="1"/>
      <c r="P9" s="7"/>
      <c r="Q9" s="7"/>
      <c r="R9" s="7"/>
      <c r="S9" s="7"/>
      <c r="T9" s="7"/>
      <c r="U9" s="7"/>
      <c r="V9" s="7"/>
      <c r="W9" s="7"/>
      <c r="X9" s="7"/>
      <c r="Y9" s="7"/>
      <c r="Z9" s="7"/>
      <c r="AA9" s="7"/>
      <c r="AB9" s="7"/>
      <c r="AC9" s="7"/>
      <c r="AD9" s="7"/>
      <c r="AE9" s="7"/>
      <c r="AF9" s="7"/>
      <c r="AG9" s="7"/>
      <c r="AH9" s="7"/>
      <c r="AI9" s="7"/>
    </row>
    <row r="10" spans="1:35" ht="17.25" customHeight="1" thickBot="1" x14ac:dyDescent="0.3">
      <c r="A10" s="253"/>
      <c r="B10" s="253"/>
      <c r="C10" s="253"/>
      <c r="D10" s="253"/>
      <c r="E10" s="253"/>
      <c r="F10" s="253"/>
      <c r="G10" s="240" t="s">
        <v>46</v>
      </c>
      <c r="H10" s="304">
        <v>12</v>
      </c>
      <c r="I10" s="304"/>
      <c r="K10" s="27"/>
      <c r="L10" s="1"/>
      <c r="M10" s="1"/>
      <c r="N10" s="1"/>
      <c r="O10" s="1"/>
      <c r="P10" s="7"/>
      <c r="Q10" s="7"/>
      <c r="R10" s="7"/>
      <c r="S10" s="7"/>
      <c r="T10" s="7"/>
      <c r="U10" s="7"/>
      <c r="V10" s="7"/>
      <c r="W10" s="7"/>
      <c r="X10" s="7"/>
      <c r="Y10" s="7"/>
      <c r="Z10" s="7"/>
      <c r="AA10" s="7"/>
      <c r="AB10" s="7"/>
      <c r="AC10" s="7"/>
      <c r="AD10" s="7"/>
      <c r="AE10" s="7"/>
      <c r="AF10" s="7"/>
      <c r="AG10" s="7"/>
      <c r="AH10" s="7"/>
      <c r="AI10" s="7"/>
    </row>
    <row r="11" spans="1:35" ht="11.25" customHeight="1" thickBot="1" x14ac:dyDescent="0.3">
      <c r="A11" s="253"/>
      <c r="B11" s="253"/>
      <c r="C11" s="253"/>
      <c r="D11" s="253"/>
      <c r="E11" s="253"/>
      <c r="F11" s="253"/>
      <c r="G11" s="46"/>
      <c r="H11" s="46"/>
      <c r="I11" s="47"/>
      <c r="K11" s="4"/>
      <c r="L11" s="1"/>
      <c r="M11" s="1"/>
      <c r="N11" s="1"/>
      <c r="O11" s="1"/>
      <c r="P11" s="7"/>
      <c r="Q11" s="7"/>
      <c r="R11" s="7"/>
      <c r="S11" s="7"/>
      <c r="T11" s="7"/>
      <c r="U11" s="7"/>
      <c r="V11" s="7"/>
      <c r="W11" s="7"/>
      <c r="X11" s="7"/>
      <c r="Y11" s="7"/>
      <c r="Z11" s="7"/>
      <c r="AA11" s="7"/>
      <c r="AB11" s="7"/>
      <c r="AC11" s="7"/>
      <c r="AD11" s="7"/>
      <c r="AE11" s="7"/>
      <c r="AF11" s="7"/>
      <c r="AG11" s="7"/>
      <c r="AH11" s="7"/>
      <c r="AI11" s="7"/>
    </row>
    <row r="12" spans="1:35" ht="21.75" customHeight="1" thickBot="1" x14ac:dyDescent="0.3">
      <c r="A12" s="253"/>
      <c r="B12" s="253"/>
      <c r="C12" s="253"/>
      <c r="D12" s="253"/>
      <c r="E12" s="253"/>
      <c r="F12" s="253"/>
      <c r="G12" s="48"/>
      <c r="H12" s="49" t="s">
        <v>15</v>
      </c>
      <c r="I12" s="50"/>
      <c r="K12" s="28"/>
      <c r="L12" s="1"/>
      <c r="M12" s="1"/>
      <c r="N12" s="1"/>
      <c r="O12" s="1"/>
      <c r="P12" s="7"/>
      <c r="Q12" s="7"/>
      <c r="R12" s="7"/>
      <c r="S12" s="7"/>
      <c r="T12" s="7"/>
      <c r="U12" s="7"/>
      <c r="V12" s="7"/>
      <c r="W12" s="7"/>
      <c r="X12" s="7"/>
      <c r="Y12" s="7"/>
      <c r="Z12" s="7"/>
      <c r="AA12" s="7"/>
      <c r="AB12" s="7"/>
      <c r="AC12" s="7"/>
      <c r="AD12" s="7"/>
      <c r="AE12" s="7"/>
      <c r="AF12" s="7"/>
      <c r="AG12" s="7"/>
      <c r="AH12" s="7"/>
      <c r="AI12" s="7"/>
    </row>
    <row r="13" spans="1:35" ht="17.25" customHeight="1" thickBot="1" x14ac:dyDescent="0.3">
      <c r="A13" s="253"/>
      <c r="B13" s="253"/>
      <c r="C13" s="253"/>
      <c r="D13" s="253"/>
      <c r="E13" s="253"/>
      <c r="F13" s="253"/>
      <c r="G13" s="48"/>
      <c r="H13" s="48"/>
      <c r="I13" s="48"/>
      <c r="J13" s="48"/>
      <c r="K13" s="29"/>
      <c r="L13" s="1"/>
      <c r="M13" s="1"/>
      <c r="N13" s="1"/>
      <c r="O13" s="1"/>
      <c r="P13" s="7"/>
      <c r="Q13" s="7"/>
      <c r="R13" s="7"/>
      <c r="S13" s="7"/>
      <c r="T13" s="7"/>
      <c r="U13" s="7"/>
      <c r="V13" s="7"/>
      <c r="W13" s="7"/>
      <c r="X13" s="7"/>
      <c r="Y13" s="7"/>
      <c r="Z13" s="7"/>
      <c r="AA13" s="7"/>
      <c r="AB13" s="7"/>
      <c r="AC13" s="7"/>
      <c r="AD13" s="7"/>
      <c r="AE13" s="7"/>
      <c r="AF13" s="7"/>
      <c r="AG13" s="7"/>
      <c r="AH13" s="7"/>
      <c r="AI13" s="7"/>
    </row>
    <row r="14" spans="1:35" ht="19.5" customHeight="1" x14ac:dyDescent="0.25">
      <c r="A14" s="247" t="s">
        <v>45</v>
      </c>
      <c r="B14" s="248"/>
      <c r="C14" s="248"/>
      <c r="D14" s="248"/>
      <c r="E14" s="248"/>
      <c r="F14" s="248"/>
      <c r="G14" s="248"/>
      <c r="H14" s="248"/>
      <c r="I14" s="249"/>
      <c r="J14" s="51"/>
      <c r="K14" s="2"/>
      <c r="M14" s="1"/>
      <c r="N14" s="1"/>
      <c r="O14" s="1"/>
      <c r="P14" s="7"/>
      <c r="Q14" s="7"/>
      <c r="R14" s="7"/>
      <c r="S14" s="7"/>
      <c r="T14" s="7"/>
      <c r="U14" s="7"/>
      <c r="V14" s="7"/>
      <c r="W14" s="7"/>
      <c r="X14" s="7"/>
      <c r="Y14" s="7"/>
      <c r="Z14" s="7"/>
      <c r="AA14" s="7"/>
      <c r="AB14" s="7"/>
      <c r="AC14" s="7"/>
      <c r="AD14" s="7"/>
      <c r="AE14" s="7"/>
      <c r="AF14" s="7"/>
      <c r="AG14" s="7"/>
      <c r="AH14" s="7"/>
      <c r="AI14" s="7"/>
    </row>
    <row r="15" spans="1:35" ht="42" customHeight="1" thickBot="1" x14ac:dyDescent="0.3">
      <c r="A15" s="250"/>
      <c r="B15" s="251"/>
      <c r="C15" s="251"/>
      <c r="D15" s="251"/>
      <c r="E15" s="251"/>
      <c r="F15" s="251"/>
      <c r="G15" s="251"/>
      <c r="H15" s="251"/>
      <c r="I15" s="252"/>
      <c r="J15" s="38"/>
      <c r="M15" s="1"/>
      <c r="N15" s="1"/>
      <c r="O15" s="1"/>
      <c r="P15" s="7"/>
      <c r="Q15" s="7"/>
      <c r="R15" s="7"/>
      <c r="S15" s="7"/>
      <c r="T15" s="7"/>
      <c r="U15" s="7"/>
      <c r="V15" s="7"/>
      <c r="W15" s="7"/>
      <c r="X15" s="7"/>
      <c r="Y15" s="7"/>
      <c r="Z15" s="7"/>
      <c r="AA15" s="7"/>
      <c r="AB15" s="7"/>
      <c r="AC15" s="7"/>
      <c r="AD15" s="7"/>
      <c r="AE15" s="7"/>
      <c r="AF15" s="7"/>
      <c r="AG15" s="7"/>
      <c r="AH15" s="7"/>
      <c r="AI15" s="7"/>
    </row>
    <row r="16" spans="1:35" ht="21" hidden="1" customHeight="1" thickBot="1" x14ac:dyDescent="0.3">
      <c r="A16" s="38"/>
      <c r="B16" s="38"/>
      <c r="C16" s="38"/>
      <c r="D16" s="38"/>
      <c r="E16" s="38"/>
      <c r="F16" s="38"/>
      <c r="G16" s="38"/>
      <c r="H16" s="38"/>
      <c r="I16" s="38"/>
      <c r="J16" s="38"/>
      <c r="M16" s="1"/>
      <c r="N16" s="1"/>
      <c r="O16" s="1"/>
      <c r="P16" s="7"/>
      <c r="Q16" s="7"/>
      <c r="R16" s="7"/>
      <c r="S16" s="7"/>
      <c r="T16" s="7"/>
      <c r="U16" s="7"/>
      <c r="V16" s="7"/>
      <c r="W16" s="7"/>
      <c r="X16" s="7"/>
      <c r="Y16" s="7"/>
      <c r="Z16" s="7"/>
      <c r="AA16" s="7"/>
      <c r="AB16" s="7"/>
      <c r="AC16" s="7"/>
      <c r="AD16" s="7"/>
      <c r="AE16" s="7"/>
      <c r="AF16" s="7"/>
      <c r="AG16" s="7"/>
      <c r="AH16" s="7"/>
      <c r="AI16" s="7"/>
    </row>
    <row r="17" spans="1:35" ht="22.5" customHeight="1" thickBot="1" x14ac:dyDescent="0.3">
      <c r="A17" s="261" t="s">
        <v>6</v>
      </c>
      <c r="B17" s="262"/>
      <c r="C17" s="262"/>
      <c r="D17" s="262"/>
      <c r="E17" s="262"/>
      <c r="F17" s="262"/>
      <c r="G17" s="262"/>
      <c r="H17" s="262"/>
      <c r="I17" s="263"/>
      <c r="J17" s="52"/>
      <c r="K17" s="30"/>
      <c r="M17" s="1"/>
      <c r="N17" s="1"/>
      <c r="O17" s="1"/>
      <c r="P17" s="7"/>
      <c r="Q17" s="7"/>
      <c r="R17" s="7"/>
      <c r="S17" s="7"/>
      <c r="T17" s="7"/>
      <c r="U17" s="7"/>
      <c r="V17" s="7"/>
      <c r="W17" s="7"/>
      <c r="X17" s="7"/>
      <c r="Y17" s="7"/>
      <c r="Z17" s="7"/>
      <c r="AA17" s="7"/>
      <c r="AB17" s="7"/>
      <c r="AC17" s="7"/>
      <c r="AD17" s="7"/>
      <c r="AE17" s="7"/>
      <c r="AF17" s="7"/>
      <c r="AG17" s="7"/>
      <c r="AH17" s="7"/>
      <c r="AI17" s="7"/>
    </row>
    <row r="18" spans="1:35" ht="75" customHeight="1" thickBot="1" x14ac:dyDescent="0.3">
      <c r="A18" s="53" t="s">
        <v>9</v>
      </c>
      <c r="B18" s="53" t="s">
        <v>10</v>
      </c>
      <c r="C18" s="53" t="s">
        <v>11</v>
      </c>
      <c r="D18" s="53" t="s">
        <v>27</v>
      </c>
      <c r="E18" s="270" t="s">
        <v>41</v>
      </c>
      <c r="F18" s="271"/>
      <c r="G18" s="53" t="s">
        <v>28</v>
      </c>
      <c r="H18" s="53" t="s">
        <v>29</v>
      </c>
      <c r="I18" s="53" t="s">
        <v>30</v>
      </c>
      <c r="J18" s="38"/>
      <c r="L18" s="1"/>
      <c r="M18" s="1"/>
      <c r="N18" s="1"/>
      <c r="O18" s="1"/>
      <c r="P18" s="7"/>
      <c r="Q18" s="7"/>
      <c r="R18" s="7"/>
      <c r="S18" s="7"/>
      <c r="T18" s="7"/>
      <c r="U18" s="7"/>
      <c r="V18" s="7"/>
      <c r="W18" s="7"/>
      <c r="X18" s="7"/>
      <c r="Y18" s="7"/>
      <c r="Z18" s="7"/>
      <c r="AA18" s="7"/>
      <c r="AB18" s="7"/>
      <c r="AC18" s="7"/>
      <c r="AD18" s="7"/>
      <c r="AE18" s="7"/>
      <c r="AF18" s="7"/>
      <c r="AG18" s="7"/>
      <c r="AH18" s="7"/>
      <c r="AI18" s="7"/>
    </row>
    <row r="19" spans="1:35" s="9" customFormat="1" ht="36" customHeight="1" thickBot="1" x14ac:dyDescent="0.25">
      <c r="A19" s="137">
        <v>0</v>
      </c>
      <c r="B19" s="182">
        <v>0</v>
      </c>
      <c r="C19" s="139">
        <f>A19+B19</f>
        <v>0</v>
      </c>
      <c r="D19" s="139">
        <v>0</v>
      </c>
      <c r="E19" s="272">
        <f>D19*0.05</f>
        <v>0</v>
      </c>
      <c r="F19" s="273"/>
      <c r="G19" s="139">
        <f>D19-E19</f>
        <v>0</v>
      </c>
      <c r="H19" s="139">
        <f>G19-'PROGRESS PAYMT #11'!B44+0</f>
        <v>0</v>
      </c>
      <c r="I19" s="141">
        <f>C19-B44</f>
        <v>0</v>
      </c>
      <c r="J19" s="54"/>
      <c r="L19" s="1"/>
      <c r="M19" s="1"/>
      <c r="N19" s="1"/>
      <c r="O19" s="1"/>
      <c r="P19" s="1"/>
      <c r="Q19" s="1"/>
      <c r="R19" s="1"/>
      <c r="S19" s="1"/>
      <c r="T19" s="1"/>
      <c r="U19" s="1"/>
      <c r="V19" s="1"/>
      <c r="W19" s="1"/>
      <c r="X19" s="1"/>
      <c r="Y19" s="1"/>
      <c r="Z19" s="1"/>
      <c r="AA19" s="1"/>
      <c r="AB19" s="1"/>
      <c r="AC19" s="1"/>
      <c r="AD19" s="1"/>
      <c r="AE19" s="1"/>
      <c r="AF19" s="1"/>
      <c r="AG19" s="1"/>
      <c r="AH19" s="1"/>
      <c r="AI19" s="1"/>
    </row>
    <row r="20" spans="1:35" s="9" customFormat="1" ht="6" customHeight="1" thickBot="1" x14ac:dyDescent="0.3">
      <c r="A20" s="54"/>
      <c r="B20" s="56"/>
      <c r="C20" s="57"/>
      <c r="D20" s="58"/>
      <c r="E20" s="58"/>
      <c r="F20" s="58"/>
      <c r="G20" s="58"/>
      <c r="H20" s="58"/>
      <c r="I20" s="58"/>
      <c r="J20" s="58"/>
      <c r="K20" s="10"/>
      <c r="O20" s="1"/>
      <c r="P20" s="1"/>
      <c r="Q20" s="1"/>
      <c r="R20" s="1"/>
      <c r="S20" s="1"/>
      <c r="T20" s="1"/>
      <c r="U20" s="1"/>
      <c r="V20" s="1"/>
      <c r="W20" s="1"/>
      <c r="X20" s="1"/>
      <c r="Y20" s="1"/>
      <c r="Z20" s="1"/>
      <c r="AA20" s="1"/>
      <c r="AB20" s="1"/>
      <c r="AC20" s="1"/>
      <c r="AD20" s="1"/>
      <c r="AE20" s="1"/>
      <c r="AF20" s="1"/>
      <c r="AG20" s="1"/>
      <c r="AH20" s="1"/>
      <c r="AI20" s="1"/>
    </row>
    <row r="21" spans="1:35" s="9" customFormat="1" ht="3" hidden="1" customHeight="1" thickBot="1" x14ac:dyDescent="0.3">
      <c r="A21" s="54"/>
      <c r="B21" s="56"/>
      <c r="C21" s="57"/>
      <c r="D21" s="58"/>
      <c r="E21" s="58"/>
      <c r="G21" s="59"/>
      <c r="H21" s="59"/>
      <c r="J21" s="54"/>
      <c r="O21" s="1"/>
      <c r="P21" s="1"/>
      <c r="Q21" s="1"/>
      <c r="R21" s="1"/>
      <c r="S21" s="1"/>
      <c r="T21" s="1"/>
      <c r="U21" s="1"/>
      <c r="V21" s="1"/>
      <c r="W21" s="1"/>
      <c r="X21" s="1"/>
      <c r="Y21" s="1"/>
      <c r="Z21" s="1"/>
      <c r="AA21" s="1"/>
      <c r="AB21" s="1"/>
      <c r="AC21" s="1"/>
      <c r="AD21" s="1"/>
      <c r="AE21" s="1"/>
      <c r="AF21" s="1"/>
      <c r="AG21" s="1"/>
      <c r="AH21" s="1"/>
      <c r="AI21" s="1"/>
    </row>
    <row r="22" spans="1:35" s="9" customFormat="1" ht="24" customHeight="1" thickBot="1" x14ac:dyDescent="0.3">
      <c r="A22" s="283" t="s">
        <v>12</v>
      </c>
      <c r="B22" s="284"/>
      <c r="C22" s="284"/>
      <c r="D22" s="285"/>
      <c r="E22" s="116"/>
      <c r="F22" s="274" t="s">
        <v>43</v>
      </c>
      <c r="G22" s="275"/>
      <c r="H22" s="276"/>
      <c r="J22" s="41"/>
      <c r="K22" s="31"/>
      <c r="O22" s="1"/>
      <c r="P22" s="1"/>
      <c r="Q22" s="1"/>
      <c r="R22" s="1"/>
      <c r="S22" s="1"/>
      <c r="T22" s="1"/>
      <c r="U22" s="1"/>
      <c r="V22" s="1"/>
      <c r="W22" s="1"/>
      <c r="X22" s="1"/>
      <c r="Y22" s="1"/>
      <c r="Z22" s="1"/>
      <c r="AA22" s="1"/>
      <c r="AB22" s="1"/>
      <c r="AC22" s="1"/>
      <c r="AD22" s="1"/>
      <c r="AE22" s="1"/>
      <c r="AF22" s="1"/>
      <c r="AG22" s="1"/>
      <c r="AH22" s="1"/>
      <c r="AI22" s="1"/>
    </row>
    <row r="23" spans="1:35" s="9" customFormat="1" ht="36.75" customHeight="1" thickBot="1" x14ac:dyDescent="0.25">
      <c r="A23" s="183" t="s">
        <v>40</v>
      </c>
      <c r="B23" s="143" t="s">
        <v>31</v>
      </c>
      <c r="C23" s="184" t="s">
        <v>26</v>
      </c>
      <c r="D23" s="132" t="s">
        <v>42</v>
      </c>
      <c r="E23" s="117"/>
      <c r="F23" s="226" t="s">
        <v>32</v>
      </c>
      <c r="G23" s="227" t="s">
        <v>33</v>
      </c>
      <c r="H23" s="121" t="s">
        <v>34</v>
      </c>
      <c r="J23" s="59"/>
      <c r="K23" s="31"/>
      <c r="O23" s="1"/>
      <c r="P23" s="1"/>
      <c r="Q23" s="1"/>
      <c r="R23" s="1"/>
      <c r="S23" s="1"/>
      <c r="T23" s="1"/>
      <c r="U23" s="1"/>
      <c r="V23" s="1"/>
      <c r="W23" s="1"/>
      <c r="X23" s="1"/>
      <c r="Y23" s="1"/>
      <c r="Z23" s="1"/>
      <c r="AA23" s="1"/>
      <c r="AB23" s="1"/>
      <c r="AC23" s="1"/>
      <c r="AD23" s="1"/>
      <c r="AE23" s="1"/>
      <c r="AF23" s="1"/>
      <c r="AG23" s="1"/>
      <c r="AH23" s="1"/>
      <c r="AI23" s="1"/>
    </row>
    <row r="24" spans="1:35" s="9" customFormat="1" ht="20.25" customHeight="1" thickBot="1" x14ac:dyDescent="0.3">
      <c r="A24" s="60">
        <v>1</v>
      </c>
      <c r="B24" s="61">
        <v>0</v>
      </c>
      <c r="C24" s="62">
        <f>'PROGRESS PAYMT #2'!C24</f>
        <v>7201.6044999999995</v>
      </c>
      <c r="D24" s="63" t="e">
        <f>(B24+C24)/$C$19</f>
        <v>#DIV/0!</v>
      </c>
      <c r="E24" s="118"/>
      <c r="F24" s="105"/>
      <c r="G24" s="62"/>
      <c r="H24" s="63"/>
      <c r="J24" s="59"/>
      <c r="O24" s="1"/>
      <c r="P24" s="1"/>
      <c r="Q24" s="1"/>
      <c r="R24" s="1"/>
      <c r="S24" s="1"/>
      <c r="T24" s="1"/>
      <c r="U24" s="1"/>
      <c r="V24" s="1"/>
      <c r="W24" s="1"/>
      <c r="X24" s="1"/>
      <c r="Y24" s="1"/>
      <c r="Z24" s="1"/>
      <c r="AA24" s="1"/>
      <c r="AB24" s="1"/>
      <c r="AC24" s="1"/>
      <c r="AD24" s="1"/>
      <c r="AE24" s="1"/>
      <c r="AF24" s="1"/>
      <c r="AG24" s="1"/>
      <c r="AH24" s="1"/>
      <c r="AI24" s="1"/>
    </row>
    <row r="25" spans="1:35" s="9" customFormat="1" ht="20.25" customHeight="1" thickBot="1" x14ac:dyDescent="0.3">
      <c r="A25" s="64">
        <v>2</v>
      </c>
      <c r="B25" s="65">
        <v>0</v>
      </c>
      <c r="C25" s="66">
        <f>'PROGRESS PAYMT #2'!C25</f>
        <v>3042.39</v>
      </c>
      <c r="D25" s="63" t="e">
        <f t="shared" ref="D25:D43" si="0">(B25+C25)/$C$19</f>
        <v>#DIV/0!</v>
      </c>
      <c r="E25" s="114"/>
      <c r="F25" s="106"/>
      <c r="G25" s="66"/>
      <c r="H25" s="67"/>
      <c r="J25" s="59"/>
      <c r="M25" s="1"/>
      <c r="N25" s="1"/>
      <c r="O25" s="1"/>
      <c r="P25" s="1"/>
      <c r="Q25" s="1"/>
      <c r="R25" s="1"/>
      <c r="S25" s="1"/>
      <c r="T25" s="1"/>
      <c r="U25" s="1"/>
      <c r="V25" s="1"/>
      <c r="W25" s="1"/>
      <c r="X25" s="1"/>
      <c r="Y25" s="1"/>
      <c r="Z25" s="1"/>
      <c r="AA25" s="1"/>
      <c r="AB25" s="1"/>
      <c r="AC25" s="1"/>
      <c r="AD25" s="1"/>
      <c r="AE25" s="1"/>
      <c r="AF25" s="1"/>
      <c r="AG25" s="1"/>
    </row>
    <row r="26" spans="1:35" s="9" customFormat="1" ht="20.25" customHeight="1" thickBot="1" x14ac:dyDescent="0.3">
      <c r="A26" s="64">
        <v>3</v>
      </c>
      <c r="B26" s="65">
        <v>0</v>
      </c>
      <c r="C26" s="66">
        <f>'PROGRESS PAYMT #3'!C26</f>
        <v>0</v>
      </c>
      <c r="D26" s="63" t="e">
        <f t="shared" si="0"/>
        <v>#DIV/0!</v>
      </c>
      <c r="E26" s="114"/>
      <c r="F26" s="106"/>
      <c r="G26" s="66"/>
      <c r="H26" s="67"/>
      <c r="J26" s="71"/>
      <c r="L26" s="1"/>
      <c r="M26" s="1"/>
      <c r="N26" s="1"/>
      <c r="O26" s="1"/>
      <c r="P26" s="1"/>
      <c r="Q26" s="1"/>
      <c r="R26" s="1"/>
      <c r="S26" s="1"/>
      <c r="T26" s="1"/>
      <c r="U26" s="1"/>
      <c r="V26" s="1"/>
      <c r="W26" s="1"/>
      <c r="X26" s="1"/>
      <c r="Y26" s="1"/>
      <c r="Z26" s="1"/>
      <c r="AA26" s="1"/>
      <c r="AB26" s="1"/>
      <c r="AC26" s="1"/>
      <c r="AD26" s="1"/>
      <c r="AE26" s="1"/>
      <c r="AF26" s="1"/>
      <c r="AG26" s="1"/>
    </row>
    <row r="27" spans="1:35" s="9" customFormat="1" ht="20.25" customHeight="1" thickBot="1" x14ac:dyDescent="0.3">
      <c r="A27" s="64">
        <v>4</v>
      </c>
      <c r="B27" s="65">
        <v>0</v>
      </c>
      <c r="C27" s="66">
        <f>'PROGRESS PAYMT #4'!C27</f>
        <v>-10243.994499999999</v>
      </c>
      <c r="D27" s="63" t="e">
        <f t="shared" si="0"/>
        <v>#DIV/0!</v>
      </c>
      <c r="E27" s="104"/>
      <c r="F27" s="106"/>
      <c r="G27" s="72"/>
      <c r="H27" s="73"/>
      <c r="J27" s="75"/>
      <c r="L27" s="1"/>
      <c r="M27" s="1"/>
      <c r="N27" s="1"/>
      <c r="O27" s="1"/>
      <c r="P27" s="1"/>
      <c r="Q27" s="1"/>
      <c r="R27" s="1"/>
      <c r="S27" s="1"/>
      <c r="T27" s="1"/>
      <c r="U27" s="1"/>
      <c r="V27" s="1"/>
      <c r="W27" s="1"/>
      <c r="X27" s="1"/>
      <c r="Y27" s="1"/>
      <c r="Z27" s="1"/>
      <c r="AA27" s="1"/>
      <c r="AB27" s="1"/>
      <c r="AC27" s="1"/>
      <c r="AD27" s="1"/>
      <c r="AE27" s="1"/>
      <c r="AF27" s="1"/>
      <c r="AG27" s="1"/>
    </row>
    <row r="28" spans="1:35" ht="20.25" customHeight="1" thickBot="1" x14ac:dyDescent="0.3">
      <c r="A28" s="64">
        <v>5</v>
      </c>
      <c r="B28" s="65">
        <v>0</v>
      </c>
      <c r="C28" s="66">
        <f>'PROGRESS PAYMT #5'!C28</f>
        <v>0</v>
      </c>
      <c r="D28" s="63" t="e">
        <f t="shared" si="0"/>
        <v>#DIV/0!</v>
      </c>
      <c r="E28" s="101"/>
      <c r="F28" s="107"/>
      <c r="G28" s="108"/>
      <c r="H28" s="109"/>
      <c r="J28" s="71"/>
      <c r="L28" s="1"/>
      <c r="M28" s="1"/>
      <c r="N28" s="1"/>
      <c r="O28" s="1"/>
      <c r="P28" s="1"/>
      <c r="Q28" s="1"/>
      <c r="R28" s="1"/>
      <c r="S28" s="1"/>
      <c r="T28" s="1"/>
      <c r="U28" s="1"/>
      <c r="V28" s="1"/>
      <c r="W28" s="1"/>
      <c r="X28" s="1"/>
      <c r="Y28" s="1"/>
      <c r="Z28" s="1"/>
      <c r="AA28" s="1"/>
      <c r="AB28" s="1"/>
      <c r="AC28" s="1"/>
      <c r="AD28" s="1"/>
      <c r="AE28" s="1"/>
      <c r="AF28" s="1"/>
      <c r="AG28" s="1"/>
    </row>
    <row r="29" spans="1:35" ht="20.25" customHeight="1" thickBot="1" x14ac:dyDescent="0.3">
      <c r="A29" s="64">
        <v>6</v>
      </c>
      <c r="B29" s="65">
        <v>0</v>
      </c>
      <c r="C29" s="66">
        <f>'PROGRESS PAYMT #6'!C29</f>
        <v>0</v>
      </c>
      <c r="D29" s="63" t="e">
        <f t="shared" si="0"/>
        <v>#DIV/0!</v>
      </c>
      <c r="E29" s="101"/>
      <c r="F29" s="68"/>
      <c r="G29" s="124" t="s">
        <v>14</v>
      </c>
      <c r="H29" s="123">
        <f>SUM(H24:H28)</f>
        <v>0</v>
      </c>
      <c r="I29" s="70"/>
      <c r="J29" s="79"/>
      <c r="L29" s="1"/>
      <c r="M29" s="1"/>
      <c r="N29" s="1"/>
      <c r="O29" s="1"/>
      <c r="P29" s="1"/>
      <c r="Q29" s="1"/>
      <c r="R29" s="1"/>
      <c r="S29" s="1"/>
      <c r="T29" s="1"/>
      <c r="U29" s="1"/>
      <c r="V29" s="1"/>
      <c r="W29" s="1"/>
      <c r="X29" s="1"/>
      <c r="Y29" s="1"/>
      <c r="Z29" s="1"/>
      <c r="AA29" s="1"/>
      <c r="AB29" s="1"/>
      <c r="AC29" s="1"/>
      <c r="AD29" s="1"/>
      <c r="AE29" s="1"/>
      <c r="AF29" s="1"/>
      <c r="AG29" s="1"/>
    </row>
    <row r="30" spans="1:35" ht="20.25" customHeight="1" thickBot="1" x14ac:dyDescent="0.3">
      <c r="A30" s="64">
        <v>7</v>
      </c>
      <c r="B30" s="65">
        <v>0</v>
      </c>
      <c r="C30" s="66">
        <f>'PROGRESS PAYMT #7'!C30</f>
        <v>0</v>
      </c>
      <c r="D30" s="63" t="e">
        <f t="shared" si="0"/>
        <v>#DIV/0!</v>
      </c>
      <c r="E30" s="101"/>
      <c r="F30" s="69"/>
      <c r="G30" s="77"/>
      <c r="H30" s="78"/>
      <c r="I30" s="56"/>
      <c r="J30" s="78"/>
      <c r="L30" s="1"/>
      <c r="M30" s="1"/>
      <c r="N30" s="1"/>
      <c r="O30" s="1"/>
      <c r="P30" s="1"/>
      <c r="Q30" s="1"/>
      <c r="R30" s="1"/>
      <c r="S30" s="1"/>
      <c r="T30" s="1"/>
      <c r="U30" s="1"/>
      <c r="V30" s="1"/>
      <c r="W30" s="1"/>
      <c r="X30" s="1"/>
      <c r="Y30" s="1"/>
      <c r="Z30" s="1"/>
      <c r="AA30" s="1"/>
      <c r="AB30" s="1"/>
      <c r="AC30" s="1"/>
      <c r="AD30" s="1"/>
      <c r="AE30" s="1"/>
      <c r="AF30" s="1"/>
      <c r="AG30" s="1"/>
    </row>
    <row r="31" spans="1:35" s="9" customFormat="1" ht="20.25" customHeight="1" thickBot="1" x14ac:dyDescent="0.3">
      <c r="A31" s="64">
        <v>8</v>
      </c>
      <c r="B31" s="65">
        <v>0</v>
      </c>
      <c r="C31" s="66">
        <f>'PROGRESS PAYMT #8'!C31</f>
        <v>0</v>
      </c>
      <c r="D31" s="63" t="e">
        <f t="shared" si="0"/>
        <v>#DIV/0!</v>
      </c>
      <c r="E31" s="115"/>
      <c r="F31" s="277" t="s">
        <v>44</v>
      </c>
      <c r="G31" s="278"/>
      <c r="H31" s="279"/>
      <c r="J31" s="71"/>
      <c r="L31" s="1"/>
      <c r="M31" s="1"/>
      <c r="N31" s="1"/>
      <c r="O31" s="1"/>
      <c r="P31" s="1"/>
      <c r="Q31" s="1"/>
      <c r="R31" s="1"/>
      <c r="S31" s="1"/>
      <c r="T31" s="1"/>
      <c r="U31" s="1"/>
      <c r="V31" s="1"/>
      <c r="W31" s="1"/>
      <c r="X31" s="1"/>
      <c r="Y31" s="1"/>
      <c r="Z31" s="1"/>
      <c r="AA31" s="1"/>
      <c r="AB31" s="1"/>
      <c r="AC31" s="1"/>
      <c r="AD31" s="1"/>
      <c r="AE31" s="1"/>
      <c r="AF31" s="1"/>
      <c r="AG31" s="1"/>
    </row>
    <row r="32" spans="1:35" s="9" customFormat="1" ht="20.25" customHeight="1" thickBot="1" x14ac:dyDescent="0.3">
      <c r="A32" s="64">
        <v>9</v>
      </c>
      <c r="B32" s="65">
        <v>0</v>
      </c>
      <c r="C32" s="66">
        <f>'PROGRESS PAYMT #9'!C32</f>
        <v>0</v>
      </c>
      <c r="D32" s="63" t="e">
        <f t="shared" si="0"/>
        <v>#DIV/0!</v>
      </c>
      <c r="E32" s="115"/>
      <c r="F32" s="280"/>
      <c r="G32" s="281"/>
      <c r="H32" s="282"/>
      <c r="J32" s="75"/>
      <c r="L32" s="1"/>
      <c r="M32" s="1"/>
      <c r="N32" s="1"/>
      <c r="O32" s="1"/>
      <c r="P32" s="1"/>
      <c r="Q32" s="1"/>
      <c r="R32" s="1"/>
      <c r="S32" s="1"/>
      <c r="T32" s="1"/>
      <c r="U32" s="1"/>
      <c r="V32" s="1"/>
      <c r="W32" s="1"/>
      <c r="X32" s="1"/>
      <c r="Y32" s="1"/>
      <c r="Z32" s="1"/>
      <c r="AA32" s="1"/>
      <c r="AB32" s="1"/>
      <c r="AC32" s="1"/>
      <c r="AD32" s="1"/>
      <c r="AE32" s="1"/>
      <c r="AF32" s="1"/>
      <c r="AG32" s="1"/>
    </row>
    <row r="33" spans="1:35" s="9" customFormat="1" ht="20.25" customHeight="1" thickBot="1" x14ac:dyDescent="0.3">
      <c r="A33" s="64">
        <v>10</v>
      </c>
      <c r="B33" s="65">
        <v>0</v>
      </c>
      <c r="C33" s="66">
        <f>'PROGRESS PAYMT #10'!C33</f>
        <v>0</v>
      </c>
      <c r="D33" s="63" t="e">
        <f t="shared" si="0"/>
        <v>#DIV/0!</v>
      </c>
      <c r="E33" s="119"/>
      <c r="F33" s="302" t="s">
        <v>35</v>
      </c>
      <c r="G33" s="298" t="s">
        <v>33</v>
      </c>
      <c r="H33" s="300" t="s">
        <v>34</v>
      </c>
      <c r="J33" s="71"/>
      <c r="L33" s="1"/>
      <c r="M33" s="1"/>
      <c r="N33" s="1"/>
      <c r="O33" s="1"/>
      <c r="P33" s="1"/>
      <c r="Q33" s="1"/>
      <c r="R33" s="1"/>
      <c r="S33" s="1"/>
      <c r="T33" s="1"/>
      <c r="U33" s="1"/>
      <c r="V33" s="1"/>
      <c r="W33" s="1"/>
      <c r="X33" s="1"/>
      <c r="Y33" s="1"/>
      <c r="Z33" s="1"/>
      <c r="AA33" s="1"/>
      <c r="AB33" s="1"/>
      <c r="AC33" s="1"/>
      <c r="AD33" s="1"/>
      <c r="AE33" s="1"/>
      <c r="AF33" s="1"/>
      <c r="AG33" s="1"/>
    </row>
    <row r="34" spans="1:35" s="9" customFormat="1" ht="20.25" customHeight="1" thickBot="1" x14ac:dyDescent="0.3">
      <c r="A34" s="64">
        <v>11</v>
      </c>
      <c r="B34" s="185">
        <v>0</v>
      </c>
      <c r="C34" s="66">
        <f>'PROGRESS PAYMT #11'!C34</f>
        <v>0</v>
      </c>
      <c r="D34" s="63" t="e">
        <f t="shared" si="0"/>
        <v>#DIV/0!</v>
      </c>
      <c r="E34" s="54"/>
      <c r="F34" s="303"/>
      <c r="G34" s="299"/>
      <c r="H34" s="301"/>
      <c r="J34" s="54"/>
      <c r="L34" s="1"/>
      <c r="M34" s="1"/>
      <c r="N34" s="1"/>
      <c r="O34" s="1"/>
      <c r="P34" s="1"/>
      <c r="Q34" s="1"/>
      <c r="R34" s="1"/>
      <c r="S34" s="1"/>
      <c r="T34" s="1"/>
      <c r="U34" s="1"/>
      <c r="V34" s="1"/>
      <c r="W34" s="1"/>
      <c r="X34" s="1"/>
      <c r="Y34" s="1"/>
      <c r="Z34" s="1"/>
      <c r="AA34" s="1"/>
      <c r="AB34" s="1"/>
      <c r="AC34" s="1"/>
      <c r="AD34" s="1"/>
      <c r="AE34" s="1"/>
      <c r="AF34" s="1"/>
      <c r="AG34" s="1"/>
    </row>
    <row r="35" spans="1:35" s="9" customFormat="1" ht="20.25" customHeight="1" thickBot="1" x14ac:dyDescent="0.3">
      <c r="A35" s="64">
        <v>12</v>
      </c>
      <c r="B35" s="185">
        <v>0</v>
      </c>
      <c r="C35" s="66">
        <f>$E$19-C33-C34-C32-C31-C30-C29-C28-C27-C26-C25-C24</f>
        <v>0</v>
      </c>
      <c r="D35" s="63" t="e">
        <f t="shared" si="0"/>
        <v>#DIV/0!</v>
      </c>
      <c r="E35" s="54"/>
      <c r="F35" s="134"/>
      <c r="G35" s="133"/>
      <c r="H35" s="67"/>
      <c r="J35" s="71"/>
      <c r="L35" s="1"/>
      <c r="M35" s="1"/>
      <c r="N35" s="1"/>
      <c r="O35" s="1"/>
      <c r="P35" s="1"/>
      <c r="Q35" s="1"/>
      <c r="R35" s="1"/>
      <c r="S35" s="1"/>
      <c r="T35" s="1"/>
      <c r="U35" s="1"/>
      <c r="V35" s="1"/>
      <c r="W35" s="1"/>
      <c r="X35" s="1"/>
      <c r="Y35" s="1"/>
      <c r="Z35" s="1"/>
      <c r="AA35" s="1"/>
      <c r="AB35" s="1"/>
      <c r="AC35" s="1"/>
      <c r="AD35" s="1"/>
      <c r="AE35" s="1"/>
      <c r="AF35" s="1"/>
      <c r="AG35" s="1"/>
    </row>
    <row r="36" spans="1:35" s="9" customFormat="1" ht="20.25" customHeight="1" thickBot="1" x14ac:dyDescent="0.3">
      <c r="A36" s="64">
        <v>13</v>
      </c>
      <c r="B36" s="80"/>
      <c r="C36" s="81"/>
      <c r="D36" s="63" t="e">
        <f t="shared" si="0"/>
        <v>#DIV/0!</v>
      </c>
      <c r="E36" s="54"/>
      <c r="F36" s="134"/>
      <c r="G36" s="133"/>
      <c r="H36" s="67"/>
      <c r="J36" s="54"/>
      <c r="L36" s="1"/>
      <c r="M36" s="1"/>
      <c r="N36" s="1"/>
      <c r="O36" s="1"/>
      <c r="P36" s="1"/>
      <c r="Q36" s="1"/>
      <c r="R36" s="1"/>
      <c r="S36" s="1"/>
      <c r="T36" s="1"/>
      <c r="U36" s="1"/>
      <c r="V36" s="1"/>
      <c r="W36" s="1"/>
      <c r="X36" s="1"/>
      <c r="Y36" s="1"/>
      <c r="Z36" s="1"/>
      <c r="AA36" s="1"/>
      <c r="AB36" s="1"/>
      <c r="AC36" s="1"/>
      <c r="AD36" s="1"/>
      <c r="AE36" s="1"/>
      <c r="AF36" s="1"/>
      <c r="AG36" s="1"/>
    </row>
    <row r="37" spans="1:35" s="9" customFormat="1" ht="20.25" customHeight="1" thickBot="1" x14ac:dyDescent="0.3">
      <c r="A37" s="64">
        <v>14</v>
      </c>
      <c r="B37" s="80"/>
      <c r="C37" s="81"/>
      <c r="D37" s="63" t="e">
        <f t="shared" si="0"/>
        <v>#DIV/0!</v>
      </c>
      <c r="E37" s="54"/>
      <c r="F37" s="134"/>
      <c r="G37" s="76"/>
      <c r="H37" s="73"/>
      <c r="J37" s="54"/>
      <c r="L37" s="1"/>
      <c r="M37" s="1"/>
      <c r="N37" s="1"/>
      <c r="O37" s="1"/>
      <c r="P37" s="1"/>
      <c r="Q37" s="1"/>
      <c r="R37" s="1"/>
      <c r="S37" s="1"/>
      <c r="T37" s="1"/>
      <c r="U37" s="1"/>
      <c r="V37" s="1"/>
      <c r="W37" s="1"/>
      <c r="X37" s="1"/>
      <c r="Y37" s="1"/>
      <c r="Z37" s="1"/>
      <c r="AA37" s="1"/>
      <c r="AB37" s="1"/>
      <c r="AC37" s="1"/>
      <c r="AD37" s="1"/>
      <c r="AE37" s="1"/>
      <c r="AF37" s="1"/>
      <c r="AG37" s="1"/>
    </row>
    <row r="38" spans="1:35" s="9" customFormat="1" ht="20.25" customHeight="1" thickBot="1" x14ac:dyDescent="0.3">
      <c r="A38" s="64">
        <v>15</v>
      </c>
      <c r="B38" s="80"/>
      <c r="C38" s="81"/>
      <c r="D38" s="63" t="e">
        <f t="shared" si="0"/>
        <v>#DIV/0!</v>
      </c>
      <c r="E38" s="54"/>
      <c r="F38" s="134"/>
      <c r="G38" s="125"/>
      <c r="H38" s="125"/>
      <c r="J38" s="54"/>
      <c r="L38" s="1"/>
      <c r="M38" s="1"/>
      <c r="N38" s="1"/>
      <c r="O38" s="1"/>
      <c r="P38" s="1"/>
      <c r="Q38" s="1"/>
      <c r="R38" s="1"/>
      <c r="S38" s="1"/>
      <c r="T38" s="1"/>
      <c r="U38" s="1"/>
      <c r="V38" s="1"/>
      <c r="W38" s="1"/>
      <c r="X38" s="1"/>
      <c r="Y38" s="1"/>
      <c r="Z38" s="1"/>
      <c r="AA38" s="1"/>
      <c r="AB38" s="1"/>
      <c r="AC38" s="1"/>
      <c r="AD38" s="1"/>
      <c r="AE38" s="1"/>
      <c r="AF38" s="1"/>
      <c r="AG38" s="1"/>
    </row>
    <row r="39" spans="1:35" s="9" customFormat="1" ht="20.25" customHeight="1" thickBot="1" x14ac:dyDescent="0.3">
      <c r="A39" s="64">
        <v>16</v>
      </c>
      <c r="B39" s="80"/>
      <c r="C39" s="81"/>
      <c r="D39" s="63" t="e">
        <f t="shared" si="0"/>
        <v>#DIV/0!</v>
      </c>
      <c r="E39" s="54"/>
      <c r="F39" s="134"/>
      <c r="G39" s="125"/>
      <c r="H39" s="125"/>
      <c r="I39" s="54"/>
      <c r="J39" s="54"/>
      <c r="K39" s="32"/>
      <c r="L39" s="1"/>
      <c r="M39" s="1"/>
      <c r="N39" s="1"/>
      <c r="O39" s="1"/>
      <c r="P39" s="1"/>
      <c r="Q39" s="1"/>
      <c r="R39" s="1"/>
      <c r="S39" s="1"/>
      <c r="T39" s="1"/>
      <c r="U39" s="1"/>
      <c r="V39" s="1"/>
      <c r="W39" s="1"/>
      <c r="X39" s="1"/>
      <c r="Y39" s="1"/>
      <c r="Z39" s="1"/>
      <c r="AA39" s="1"/>
      <c r="AB39" s="1"/>
      <c r="AC39" s="1"/>
      <c r="AD39" s="1"/>
      <c r="AE39" s="1"/>
      <c r="AF39" s="1"/>
      <c r="AG39" s="1"/>
    </row>
    <row r="40" spans="1:35" s="9" customFormat="1" ht="20.25" customHeight="1" thickBot="1" x14ac:dyDescent="0.3">
      <c r="A40" s="64">
        <v>17</v>
      </c>
      <c r="B40" s="80"/>
      <c r="C40" s="81"/>
      <c r="D40" s="63" t="e">
        <f t="shared" si="0"/>
        <v>#DIV/0!</v>
      </c>
      <c r="E40" s="54"/>
      <c r="F40" s="134"/>
      <c r="G40" s="125"/>
      <c r="H40" s="125"/>
      <c r="I40" s="54"/>
      <c r="J40" s="54"/>
      <c r="L40" s="1"/>
      <c r="M40" s="1"/>
      <c r="N40" s="1"/>
      <c r="O40" s="1"/>
      <c r="P40" s="1"/>
      <c r="Q40" s="1"/>
      <c r="R40" s="1"/>
      <c r="S40" s="1"/>
      <c r="T40" s="1"/>
      <c r="U40" s="1"/>
      <c r="V40" s="1"/>
      <c r="W40" s="1"/>
      <c r="X40" s="1"/>
      <c r="Y40" s="1"/>
      <c r="Z40" s="1"/>
      <c r="AA40" s="1"/>
      <c r="AB40" s="1"/>
      <c r="AC40" s="1"/>
      <c r="AD40" s="1"/>
      <c r="AE40" s="1"/>
      <c r="AF40" s="1"/>
      <c r="AG40" s="1"/>
    </row>
    <row r="41" spans="1:35" s="13" customFormat="1" ht="20.25" customHeight="1" thickBot="1" x14ac:dyDescent="0.3">
      <c r="A41" s="64">
        <v>18</v>
      </c>
      <c r="B41" s="82"/>
      <c r="C41" s="83"/>
      <c r="D41" s="63" t="e">
        <f t="shared" si="0"/>
        <v>#DIV/0!</v>
      </c>
      <c r="E41" s="74"/>
      <c r="F41" s="134"/>
      <c r="G41" s="125"/>
      <c r="H41" s="125"/>
      <c r="I41" s="84"/>
      <c r="J41" s="84"/>
      <c r="L41" s="11"/>
      <c r="M41" s="11"/>
      <c r="N41" s="11"/>
      <c r="O41" s="11"/>
      <c r="P41" s="11"/>
      <c r="Q41" s="11"/>
      <c r="R41" s="11"/>
      <c r="S41" s="11"/>
      <c r="T41" s="11"/>
      <c r="U41" s="11"/>
      <c r="V41" s="11"/>
      <c r="W41" s="11"/>
      <c r="X41" s="11"/>
      <c r="Y41" s="11"/>
      <c r="Z41" s="11"/>
      <c r="AA41" s="11"/>
      <c r="AB41" s="11"/>
      <c r="AC41" s="11"/>
      <c r="AD41" s="11"/>
      <c r="AE41" s="11"/>
      <c r="AF41" s="11"/>
      <c r="AG41" s="11"/>
      <c r="AH41" s="11"/>
      <c r="AI41" s="11"/>
    </row>
    <row r="42" spans="1:35" s="14" customFormat="1" ht="20.25" customHeight="1" thickBot="1" x14ac:dyDescent="0.3">
      <c r="A42" s="64">
        <v>19</v>
      </c>
      <c r="B42" s="85"/>
      <c r="C42" s="86"/>
      <c r="D42" s="63" t="e">
        <f t="shared" si="0"/>
        <v>#DIV/0!</v>
      </c>
      <c r="E42" s="74"/>
      <c r="F42" s="134"/>
      <c r="G42" s="125"/>
      <c r="H42" s="125"/>
      <c r="I42" s="74"/>
      <c r="J42" s="74"/>
      <c r="K42" s="12"/>
      <c r="L42" s="15"/>
      <c r="M42" s="15"/>
      <c r="N42" s="15"/>
      <c r="O42" s="15"/>
      <c r="P42" s="15"/>
      <c r="Q42" s="15"/>
      <c r="R42" s="15"/>
      <c r="S42" s="15"/>
      <c r="T42" s="15"/>
      <c r="U42" s="15"/>
      <c r="V42" s="15"/>
      <c r="W42" s="15"/>
      <c r="X42" s="15"/>
      <c r="Y42" s="15"/>
      <c r="Z42" s="15"/>
      <c r="AA42" s="15"/>
      <c r="AB42" s="15"/>
      <c r="AC42" s="15"/>
      <c r="AD42" s="15"/>
      <c r="AE42" s="15"/>
      <c r="AF42" s="15"/>
      <c r="AG42" s="15"/>
      <c r="AH42" s="15"/>
      <c r="AI42" s="15"/>
    </row>
    <row r="43" spans="1:35" ht="20.25" customHeight="1" x14ac:dyDescent="0.25">
      <c r="A43" s="64">
        <v>20</v>
      </c>
      <c r="B43" s="87"/>
      <c r="C43" s="88"/>
      <c r="D43" s="63" t="e">
        <f t="shared" si="0"/>
        <v>#DIV/0!</v>
      </c>
      <c r="E43" s="38"/>
      <c r="F43" s="134"/>
      <c r="G43" s="125"/>
      <c r="H43" s="125"/>
      <c r="I43" s="38"/>
      <c r="J43" s="38"/>
      <c r="L43" s="1"/>
      <c r="M43" s="1"/>
      <c r="N43" s="1"/>
      <c r="O43" s="1"/>
      <c r="P43" s="1"/>
      <c r="Q43" s="1"/>
      <c r="R43" s="1"/>
      <c r="S43" s="1"/>
      <c r="T43" s="1"/>
      <c r="U43" s="1"/>
      <c r="V43" s="1"/>
      <c r="W43" s="1"/>
      <c r="X43" s="1"/>
      <c r="Y43" s="1"/>
      <c r="Z43" s="1"/>
      <c r="AA43" s="1"/>
      <c r="AB43" s="1"/>
      <c r="AC43" s="1"/>
      <c r="AD43" s="1"/>
      <c r="AE43" s="1"/>
      <c r="AF43" s="1"/>
      <c r="AG43" s="1"/>
      <c r="AH43" s="1"/>
      <c r="AI43" s="1"/>
    </row>
    <row r="44" spans="1:35" ht="20.25" customHeight="1" thickBot="1" x14ac:dyDescent="0.3">
      <c r="A44" s="89" t="s">
        <v>14</v>
      </c>
      <c r="B44" s="90">
        <f>SUM(B24:B43)</f>
        <v>0</v>
      </c>
      <c r="C44" s="91">
        <f>SUM(C24:C43)</f>
        <v>0</v>
      </c>
      <c r="D44" s="92" t="e">
        <f>SUM(D24:D33)</f>
        <v>#DIV/0!</v>
      </c>
      <c r="E44" s="120"/>
      <c r="F44" s="135"/>
      <c r="G44" s="125"/>
      <c r="H44" s="125"/>
      <c r="I44" s="38"/>
      <c r="J44" s="38"/>
      <c r="K44" s="1"/>
      <c r="L44" s="1"/>
      <c r="M44" s="1"/>
      <c r="N44" s="1"/>
      <c r="O44" s="1"/>
      <c r="P44" s="1"/>
      <c r="Q44" s="1"/>
      <c r="R44" s="1"/>
      <c r="S44" s="1"/>
      <c r="T44" s="1"/>
      <c r="U44" s="1"/>
      <c r="V44" s="1"/>
      <c r="W44" s="1"/>
      <c r="X44" s="1"/>
      <c r="Y44" s="1"/>
      <c r="Z44" s="1"/>
      <c r="AA44" s="1"/>
      <c r="AB44" s="1"/>
      <c r="AC44" s="1"/>
      <c r="AD44" s="1"/>
      <c r="AE44" s="1"/>
      <c r="AF44" s="1"/>
      <c r="AG44" s="1"/>
      <c r="AH44" s="1"/>
      <c r="AI44" s="1"/>
    </row>
    <row r="45" spans="1:35" ht="14.25" customHeight="1" x14ac:dyDescent="0.25">
      <c r="A45" s="38"/>
      <c r="B45" s="38"/>
      <c r="C45" s="38"/>
      <c r="D45" s="38"/>
      <c r="E45" s="38"/>
      <c r="F45" s="38"/>
      <c r="G45" s="126" t="s">
        <v>36</v>
      </c>
      <c r="H45" s="127">
        <f>SUM(H34:H38)</f>
        <v>0</v>
      </c>
      <c r="J45" s="38"/>
      <c r="L45" s="1"/>
      <c r="M45" s="1"/>
      <c r="N45" s="1"/>
      <c r="O45" s="1"/>
      <c r="P45" s="1"/>
      <c r="Q45" s="1"/>
      <c r="R45" s="1"/>
      <c r="S45" s="1"/>
      <c r="T45" s="1"/>
      <c r="U45" s="1"/>
      <c r="V45" s="1"/>
      <c r="W45" s="1"/>
      <c r="X45" s="1"/>
      <c r="Y45" s="1"/>
      <c r="Z45" s="1"/>
      <c r="AA45" s="1"/>
      <c r="AB45" s="1"/>
      <c r="AC45" s="1"/>
      <c r="AD45" s="1"/>
      <c r="AE45" s="1"/>
      <c r="AF45" s="1"/>
      <c r="AG45" s="1"/>
      <c r="AH45" s="1"/>
      <c r="AI45" s="1"/>
    </row>
    <row r="46" spans="1:35" ht="39" customHeight="1" thickBot="1" x14ac:dyDescent="0.25">
      <c r="A46" s="55"/>
      <c r="B46" s="55"/>
      <c r="C46" s="55"/>
      <c r="D46" s="55"/>
      <c r="E46" s="54"/>
      <c r="F46" s="59"/>
      <c r="G46" s="146" t="s">
        <v>37</v>
      </c>
      <c r="H46" s="128">
        <v>0</v>
      </c>
      <c r="J46" s="113"/>
      <c r="R46" s="1"/>
      <c r="S46" s="1"/>
      <c r="T46" s="1"/>
      <c r="U46" s="1"/>
      <c r="V46" s="1"/>
      <c r="W46" s="1"/>
      <c r="X46" s="1"/>
      <c r="Y46" s="1"/>
      <c r="Z46" s="1"/>
      <c r="AA46" s="1"/>
      <c r="AB46" s="1"/>
      <c r="AC46" s="1"/>
      <c r="AD46" s="1"/>
      <c r="AE46" s="1"/>
      <c r="AF46" s="1"/>
      <c r="AG46" s="1"/>
      <c r="AH46" s="1"/>
      <c r="AI46" s="1"/>
    </row>
    <row r="47" spans="1:35" ht="18" customHeight="1" thickBot="1" x14ac:dyDescent="0.3">
      <c r="A47" s="51" t="s">
        <v>25</v>
      </c>
      <c r="B47" s="38"/>
      <c r="C47" s="38"/>
      <c r="D47" s="97" t="s">
        <v>8</v>
      </c>
      <c r="E47" s="112"/>
      <c r="F47" s="93"/>
      <c r="G47" s="129" t="s">
        <v>38</v>
      </c>
      <c r="H47" s="130">
        <f>H46-H45</f>
        <v>0</v>
      </c>
      <c r="J47" s="94"/>
      <c r="L47" s="1"/>
      <c r="M47" s="1"/>
      <c r="N47" s="1"/>
      <c r="O47" s="1"/>
      <c r="P47" s="1"/>
      <c r="Q47" s="1"/>
      <c r="R47" s="1"/>
      <c r="S47" s="1"/>
      <c r="T47" s="1"/>
      <c r="U47" s="1"/>
      <c r="V47" s="1"/>
      <c r="W47" s="1"/>
      <c r="X47" s="1"/>
      <c r="Y47" s="1"/>
      <c r="Z47" s="1"/>
      <c r="AA47" s="1"/>
      <c r="AB47" s="1"/>
      <c r="AC47" s="1"/>
      <c r="AD47" s="1"/>
      <c r="AE47" s="1"/>
      <c r="AF47" s="1"/>
      <c r="AG47" s="1"/>
      <c r="AH47" s="1"/>
      <c r="AI47" s="1"/>
    </row>
    <row r="48" spans="1:35" ht="9" customHeight="1" x14ac:dyDescent="0.25">
      <c r="A48" s="38"/>
      <c r="B48" s="51"/>
      <c r="C48" s="38"/>
      <c r="D48" s="51"/>
      <c r="E48" s="112"/>
      <c r="F48" s="93"/>
      <c r="J48" s="38"/>
      <c r="L48" s="1"/>
      <c r="M48" s="1"/>
      <c r="N48" s="1"/>
      <c r="O48" s="1"/>
      <c r="P48" s="1"/>
      <c r="Q48" s="1"/>
      <c r="R48" s="1"/>
      <c r="S48" s="1"/>
      <c r="T48" s="1"/>
      <c r="U48" s="1"/>
      <c r="V48" s="1"/>
      <c r="W48" s="1"/>
      <c r="X48" s="1"/>
      <c r="Y48" s="1"/>
      <c r="Z48" s="1"/>
      <c r="AA48" s="1"/>
      <c r="AB48" s="1"/>
      <c r="AC48" s="1"/>
      <c r="AD48" s="1"/>
      <c r="AE48" s="1"/>
      <c r="AF48" s="1"/>
      <c r="AG48" s="1"/>
      <c r="AH48" s="1"/>
      <c r="AI48" s="1"/>
    </row>
    <row r="49" spans="1:35" ht="14.25" customHeight="1" thickBot="1" x14ac:dyDescent="0.3">
      <c r="A49" s="96"/>
      <c r="B49" s="96"/>
      <c r="C49" s="96"/>
      <c r="D49" s="96"/>
      <c r="E49" s="112"/>
      <c r="F49" s="93"/>
      <c r="J49" s="38"/>
      <c r="L49" s="1"/>
      <c r="M49" s="1"/>
      <c r="N49" s="1"/>
      <c r="O49" s="1"/>
      <c r="P49" s="1"/>
      <c r="Q49" s="1"/>
      <c r="R49" s="1"/>
      <c r="S49" s="1"/>
      <c r="T49" s="1"/>
      <c r="U49" s="1"/>
      <c r="V49" s="1"/>
      <c r="W49" s="1"/>
      <c r="X49" s="1"/>
      <c r="Y49" s="1"/>
      <c r="Z49" s="1"/>
      <c r="AA49" s="1"/>
      <c r="AB49" s="1"/>
      <c r="AC49" s="1"/>
      <c r="AD49" s="1"/>
      <c r="AE49" s="1"/>
      <c r="AF49" s="1"/>
      <c r="AG49" s="1"/>
      <c r="AH49" s="1"/>
      <c r="AI49" s="1"/>
    </row>
    <row r="50" spans="1:35" ht="16.5" customHeight="1" x14ac:dyDescent="0.25">
      <c r="A50" s="33" t="s">
        <v>50</v>
      </c>
      <c r="B50" s="38"/>
      <c r="C50" s="51"/>
      <c r="D50" s="97" t="s">
        <v>8</v>
      </c>
      <c r="E50" s="112"/>
      <c r="F50" s="93"/>
      <c r="G50" s="286" t="s">
        <v>7</v>
      </c>
      <c r="H50" s="287"/>
      <c r="I50" s="288"/>
      <c r="J50" s="38"/>
      <c r="L50" s="1"/>
      <c r="M50" s="1"/>
      <c r="N50" s="1"/>
      <c r="O50" s="1"/>
      <c r="P50" s="1"/>
      <c r="Q50" s="1"/>
      <c r="R50" s="1"/>
      <c r="S50" s="1"/>
      <c r="T50" s="1"/>
      <c r="U50" s="1"/>
      <c r="V50" s="1"/>
      <c r="W50" s="1"/>
      <c r="X50" s="1"/>
      <c r="Y50" s="1"/>
      <c r="Z50" s="1"/>
      <c r="AA50" s="1"/>
      <c r="AB50" s="1"/>
      <c r="AC50" s="1"/>
      <c r="AD50" s="1"/>
      <c r="AE50" s="1"/>
      <c r="AF50" s="1"/>
      <c r="AG50" s="1"/>
      <c r="AH50" s="1"/>
      <c r="AI50" s="1"/>
    </row>
    <row r="51" spans="1:35" ht="9.75" customHeight="1" thickBot="1" x14ac:dyDescent="0.3">
      <c r="A51" s="33"/>
      <c r="B51" s="38"/>
      <c r="C51" s="51"/>
      <c r="D51" s="97"/>
      <c r="E51" s="38"/>
      <c r="F51" s="38"/>
      <c r="G51" s="289"/>
      <c r="H51" s="290"/>
      <c r="I51" s="291"/>
      <c r="J51" s="38"/>
      <c r="L51" s="1"/>
      <c r="M51" s="1"/>
      <c r="N51" s="1"/>
      <c r="O51" s="1"/>
      <c r="P51" s="1"/>
      <c r="Q51" s="1"/>
      <c r="R51" s="1"/>
      <c r="S51" s="1"/>
      <c r="T51" s="1"/>
      <c r="U51" s="1"/>
      <c r="V51" s="1"/>
      <c r="W51" s="1"/>
      <c r="X51" s="1"/>
      <c r="Y51" s="1"/>
      <c r="Z51" s="1"/>
      <c r="AA51" s="1"/>
      <c r="AB51" s="1"/>
      <c r="AC51" s="1"/>
      <c r="AD51" s="1"/>
      <c r="AE51" s="1"/>
      <c r="AF51" s="1"/>
      <c r="AG51" s="1"/>
      <c r="AH51" s="1"/>
      <c r="AI51" s="1"/>
    </row>
    <row r="52" spans="1:35" ht="21" customHeight="1" thickBot="1" x14ac:dyDescent="0.3">
      <c r="A52" s="51"/>
      <c r="B52" s="96"/>
      <c r="C52" s="96"/>
      <c r="D52" s="51"/>
      <c r="E52" s="95"/>
      <c r="F52" s="95"/>
      <c r="G52" s="286" t="s">
        <v>57</v>
      </c>
      <c r="H52" s="287"/>
      <c r="I52" s="288"/>
      <c r="J52" s="38"/>
      <c r="L52" s="1"/>
      <c r="M52" s="1"/>
      <c r="N52" s="1"/>
      <c r="O52" s="1"/>
      <c r="P52" s="1"/>
      <c r="Q52" s="1"/>
      <c r="R52" s="1"/>
      <c r="S52" s="1"/>
      <c r="T52" s="1"/>
      <c r="U52" s="1"/>
      <c r="V52" s="1"/>
      <c r="W52" s="1"/>
      <c r="X52" s="1"/>
      <c r="Y52" s="1"/>
      <c r="Z52" s="1"/>
      <c r="AA52" s="1"/>
      <c r="AB52" s="1"/>
      <c r="AC52" s="1"/>
      <c r="AD52" s="1"/>
      <c r="AE52" s="1"/>
      <c r="AF52" s="1"/>
      <c r="AG52" s="1"/>
      <c r="AH52" s="1"/>
      <c r="AI52" s="1"/>
    </row>
    <row r="53" spans="1:35" ht="21" customHeight="1" thickBot="1" x14ac:dyDescent="0.3">
      <c r="A53" s="98" t="s">
        <v>48</v>
      </c>
      <c r="B53" s="54"/>
      <c r="C53" s="38"/>
      <c r="D53" s="99" t="s">
        <v>8</v>
      </c>
      <c r="E53" s="95"/>
      <c r="G53" s="289"/>
      <c r="H53" s="290"/>
      <c r="I53" s="291"/>
      <c r="L53" s="1"/>
      <c r="M53" s="1"/>
      <c r="N53" s="1"/>
      <c r="O53" s="1"/>
      <c r="P53" s="1"/>
      <c r="Q53" s="1"/>
      <c r="R53" s="1"/>
      <c r="S53" s="1"/>
      <c r="T53" s="1"/>
      <c r="U53" s="1"/>
      <c r="V53" s="1"/>
      <c r="W53" s="1"/>
      <c r="X53" s="1"/>
      <c r="Y53" s="1"/>
      <c r="Z53" s="1"/>
      <c r="AA53" s="1"/>
      <c r="AB53" s="1"/>
      <c r="AC53" s="1"/>
      <c r="AD53" s="1"/>
      <c r="AE53" s="1"/>
      <c r="AF53" s="1"/>
      <c r="AG53" s="1"/>
      <c r="AH53" s="1"/>
      <c r="AI53" s="1"/>
    </row>
    <row r="54" spans="1:35" s="9" customFormat="1" ht="17.25" customHeight="1" x14ac:dyDescent="0.2">
      <c r="E54" s="95"/>
      <c r="G54" s="292">
        <f>H19</f>
        <v>0</v>
      </c>
      <c r="H54" s="293"/>
      <c r="I54" s="294"/>
      <c r="L54" s="1"/>
      <c r="M54" s="1"/>
      <c r="N54" s="1"/>
      <c r="O54" s="1"/>
      <c r="P54" s="1"/>
      <c r="Q54" s="1"/>
      <c r="R54" s="1"/>
      <c r="S54" s="1"/>
      <c r="T54" s="1"/>
      <c r="U54" s="1"/>
      <c r="V54" s="1"/>
      <c r="W54" s="1"/>
      <c r="X54" s="1"/>
      <c r="Y54" s="1"/>
      <c r="Z54" s="1"/>
      <c r="AA54" s="1"/>
      <c r="AB54" s="1"/>
      <c r="AC54" s="1"/>
      <c r="AD54" s="1"/>
      <c r="AE54" s="1"/>
      <c r="AF54" s="1"/>
      <c r="AG54" s="1"/>
      <c r="AH54" s="1"/>
      <c r="AI54" s="1"/>
    </row>
    <row r="55" spans="1:35" s="9" customFormat="1" ht="11.25" customHeight="1" thickBot="1" x14ac:dyDescent="0.3">
      <c r="E55" s="38"/>
      <c r="G55" s="295"/>
      <c r="H55" s="296"/>
      <c r="I55" s="297"/>
      <c r="K55" s="1"/>
      <c r="L55" s="1"/>
      <c r="M55" s="1"/>
      <c r="N55" s="1"/>
      <c r="O55" s="1"/>
      <c r="P55" s="1"/>
      <c r="Q55" s="1"/>
      <c r="R55" s="1"/>
      <c r="S55" s="1"/>
      <c r="T55" s="1"/>
      <c r="U55" s="1"/>
      <c r="V55" s="1"/>
      <c r="W55" s="1"/>
      <c r="X55" s="1"/>
      <c r="Y55" s="1"/>
      <c r="Z55" s="1"/>
      <c r="AA55" s="1"/>
      <c r="AB55" s="1"/>
      <c r="AC55" s="1"/>
      <c r="AD55" s="1"/>
      <c r="AE55" s="1"/>
      <c r="AF55" s="1"/>
      <c r="AG55" s="1"/>
      <c r="AH55" s="1"/>
      <c r="AI55" s="1"/>
    </row>
    <row r="56" spans="1:35" s="9" customFormat="1" ht="8.25" customHeight="1" thickBot="1" x14ac:dyDescent="0.25">
      <c r="E56" s="111"/>
      <c r="K56" s="20"/>
      <c r="L56" s="2"/>
      <c r="M56" s="2"/>
      <c r="N56" s="2"/>
      <c r="O56" s="2"/>
      <c r="P56" s="2"/>
      <c r="Q56" s="2"/>
      <c r="R56" s="2"/>
      <c r="S56" s="2"/>
      <c r="T56" s="2"/>
      <c r="U56" s="2"/>
      <c r="V56" s="2"/>
      <c r="W56" s="2"/>
      <c r="X56" s="2"/>
      <c r="Y56" s="2"/>
      <c r="Z56" s="2"/>
      <c r="AA56" s="2"/>
      <c r="AB56" s="2"/>
      <c r="AC56" s="2"/>
      <c r="AD56" s="2"/>
      <c r="AE56" s="2"/>
      <c r="AF56" s="2"/>
      <c r="AG56" s="2"/>
      <c r="AH56" s="2"/>
      <c r="AI56" s="2"/>
    </row>
    <row r="57" spans="1:35" s="9" customFormat="1" ht="23.25" customHeight="1" x14ac:dyDescent="0.2">
      <c r="A57" s="264" t="s">
        <v>16</v>
      </c>
      <c r="B57" s="265"/>
      <c r="C57" s="265"/>
      <c r="D57" s="265"/>
      <c r="E57" s="265"/>
      <c r="F57" s="265"/>
      <c r="G57" s="265"/>
      <c r="H57" s="265"/>
      <c r="I57" s="266"/>
      <c r="K57" s="21"/>
      <c r="L57" s="2"/>
      <c r="M57" s="2"/>
      <c r="N57" s="2"/>
      <c r="O57" s="2"/>
      <c r="P57" s="2"/>
      <c r="Q57" s="2"/>
      <c r="R57" s="2"/>
      <c r="S57" s="2"/>
      <c r="T57" s="2"/>
      <c r="U57" s="2"/>
      <c r="V57" s="2"/>
      <c r="W57" s="2"/>
      <c r="X57" s="2"/>
      <c r="Y57" s="2"/>
      <c r="Z57" s="2"/>
      <c r="AA57" s="2"/>
      <c r="AB57" s="2"/>
      <c r="AC57" s="2"/>
      <c r="AD57" s="2"/>
      <c r="AE57" s="2"/>
      <c r="AF57" s="2"/>
      <c r="AG57" s="2"/>
      <c r="AH57" s="2"/>
      <c r="AI57" s="2"/>
    </row>
    <row r="58" spans="1:35" s="9" customFormat="1" ht="13.35" customHeight="1" thickBot="1" x14ac:dyDescent="0.25">
      <c r="A58" s="267"/>
      <c r="B58" s="268"/>
      <c r="C58" s="268"/>
      <c r="D58" s="268"/>
      <c r="E58" s="268"/>
      <c r="F58" s="268"/>
      <c r="G58" s="268"/>
      <c r="H58" s="268"/>
      <c r="I58" s="269"/>
      <c r="K58" s="2"/>
      <c r="L58" s="2"/>
      <c r="M58" s="2"/>
      <c r="N58" s="2"/>
      <c r="O58" s="2"/>
      <c r="P58" s="2"/>
      <c r="Q58" s="2"/>
      <c r="R58" s="2"/>
      <c r="S58" s="2"/>
      <c r="T58" s="2"/>
      <c r="U58" s="2"/>
      <c r="V58" s="2"/>
      <c r="W58" s="2"/>
      <c r="X58" s="2"/>
      <c r="Y58" s="2"/>
      <c r="Z58" s="2"/>
      <c r="AA58" s="2"/>
      <c r="AB58" s="2"/>
      <c r="AC58" s="2"/>
      <c r="AD58" s="2"/>
      <c r="AE58" s="2"/>
      <c r="AF58" s="2"/>
      <c r="AG58" s="2"/>
      <c r="AH58" s="2"/>
      <c r="AI58" s="2"/>
    </row>
    <row r="59" spans="1:35" s="9" customFormat="1" ht="13.35" customHeight="1" x14ac:dyDescent="0.2">
      <c r="K59" s="2"/>
      <c r="L59" s="2"/>
      <c r="M59" s="2"/>
      <c r="N59" s="2"/>
      <c r="O59" s="2"/>
      <c r="P59" s="2"/>
      <c r="Q59" s="2"/>
      <c r="R59" s="2"/>
      <c r="S59" s="2"/>
      <c r="T59" s="2"/>
      <c r="U59" s="2"/>
      <c r="V59" s="2"/>
      <c r="W59" s="2"/>
      <c r="X59" s="2"/>
      <c r="Y59" s="2"/>
      <c r="Z59" s="2"/>
      <c r="AA59" s="2"/>
      <c r="AB59" s="2"/>
      <c r="AC59" s="2"/>
      <c r="AD59" s="2"/>
      <c r="AE59" s="2"/>
      <c r="AF59" s="2"/>
      <c r="AG59" s="2"/>
      <c r="AH59" s="2"/>
      <c r="AI59" s="2"/>
    </row>
    <row r="60" spans="1:35" s="9" customFormat="1" ht="19.5" customHeight="1" x14ac:dyDescent="0.2">
      <c r="K60" s="2"/>
      <c r="L60" s="2"/>
      <c r="M60" s="2"/>
      <c r="N60" s="2"/>
      <c r="O60" s="2"/>
      <c r="P60" s="2"/>
      <c r="Q60" s="2"/>
      <c r="R60" s="2"/>
      <c r="S60" s="2"/>
      <c r="T60" s="2"/>
      <c r="U60" s="2"/>
      <c r="V60" s="2"/>
      <c r="W60" s="2"/>
      <c r="X60" s="2"/>
      <c r="Y60" s="2"/>
      <c r="Z60" s="2"/>
      <c r="AA60" s="2"/>
      <c r="AB60" s="2"/>
      <c r="AC60" s="2"/>
      <c r="AD60" s="2"/>
      <c r="AE60" s="2"/>
      <c r="AF60" s="2"/>
      <c r="AG60" s="2"/>
      <c r="AH60" s="2"/>
      <c r="AI60" s="2"/>
    </row>
    <row r="61" spans="1:35" s="9" customFormat="1" ht="13.35" customHeight="1" x14ac:dyDescent="0.25">
      <c r="A61" s="38"/>
      <c r="B61" s="38"/>
      <c r="C61" s="38"/>
      <c r="D61" s="33"/>
      <c r="E61" s="33"/>
      <c r="F61" s="38"/>
      <c r="G61" s="33"/>
      <c r="H61" s="38"/>
      <c r="I61" s="51"/>
      <c r="J61" s="97"/>
      <c r="K61" s="2"/>
      <c r="L61" s="2"/>
      <c r="M61" s="2"/>
      <c r="N61" s="2"/>
      <c r="O61" s="2"/>
      <c r="P61" s="2"/>
      <c r="Q61" s="2"/>
      <c r="R61" s="2"/>
      <c r="S61" s="2"/>
      <c r="T61" s="2"/>
      <c r="U61" s="2"/>
      <c r="V61" s="2"/>
      <c r="W61" s="2"/>
      <c r="X61" s="2"/>
      <c r="Y61" s="2"/>
      <c r="Z61" s="2"/>
      <c r="AA61" s="2"/>
      <c r="AB61" s="2"/>
      <c r="AC61" s="2"/>
      <c r="AD61" s="2"/>
      <c r="AE61" s="2"/>
      <c r="AF61" s="2"/>
      <c r="AG61" s="2"/>
      <c r="AH61" s="2"/>
      <c r="AI61" s="2"/>
    </row>
    <row r="62" spans="1:35" s="9" customFormat="1" ht="18" customHeight="1" x14ac:dyDescent="0.25">
      <c r="J62" s="38"/>
      <c r="K62" s="2"/>
      <c r="L62" s="2"/>
      <c r="M62" s="2"/>
      <c r="N62" s="2"/>
      <c r="O62" s="2"/>
      <c r="P62" s="2"/>
      <c r="Q62" s="2"/>
      <c r="R62" s="2"/>
      <c r="S62" s="2"/>
      <c r="T62" s="2"/>
      <c r="U62" s="2"/>
      <c r="V62" s="2"/>
      <c r="W62" s="2"/>
      <c r="X62" s="2"/>
      <c r="Y62" s="2"/>
      <c r="Z62" s="2"/>
      <c r="AA62" s="2"/>
      <c r="AB62" s="2"/>
      <c r="AC62" s="2"/>
      <c r="AD62" s="2"/>
      <c r="AE62" s="2"/>
      <c r="AF62" s="2"/>
      <c r="AG62" s="2"/>
      <c r="AH62" s="2"/>
      <c r="AI62" s="2"/>
    </row>
    <row r="63" spans="1:35" s="9" customFormat="1" ht="18" customHeight="1" x14ac:dyDescent="0.2">
      <c r="J63" s="54"/>
      <c r="K63" s="2"/>
      <c r="L63" s="2"/>
      <c r="M63" s="2"/>
      <c r="N63" s="2"/>
      <c r="O63" s="2"/>
      <c r="P63" s="2"/>
      <c r="Q63" s="2"/>
      <c r="R63" s="2"/>
      <c r="S63" s="2"/>
      <c r="T63" s="2"/>
      <c r="U63" s="2"/>
      <c r="V63" s="2"/>
      <c r="W63" s="2"/>
      <c r="X63" s="2"/>
      <c r="Y63" s="2"/>
      <c r="Z63" s="2"/>
      <c r="AA63" s="2"/>
      <c r="AB63" s="2"/>
      <c r="AC63" s="2"/>
      <c r="AD63" s="2"/>
      <c r="AE63" s="2"/>
      <c r="AF63" s="2"/>
      <c r="AG63" s="2"/>
      <c r="AH63" s="2"/>
      <c r="AI63" s="2"/>
    </row>
    <row r="64" spans="1:35" s="9" customFormat="1" ht="13.35" customHeight="1" x14ac:dyDescent="0.25">
      <c r="A64" s="38"/>
      <c r="B64" s="38"/>
      <c r="C64" s="38"/>
      <c r="D64" s="33"/>
      <c r="E64" s="33"/>
      <c r="F64" s="100"/>
      <c r="G64" s="100"/>
      <c r="H64" s="51"/>
      <c r="I64" s="51"/>
      <c r="J64" s="78"/>
      <c r="K64" s="2"/>
      <c r="L64" s="2"/>
      <c r="M64" s="2"/>
      <c r="N64" s="2"/>
      <c r="O64" s="2"/>
      <c r="P64" s="2"/>
      <c r="Q64" s="2"/>
      <c r="R64" s="2"/>
      <c r="S64" s="2"/>
      <c r="T64" s="2"/>
      <c r="U64" s="2"/>
      <c r="V64" s="2"/>
      <c r="W64" s="2"/>
      <c r="X64" s="2"/>
      <c r="Y64" s="2"/>
      <c r="Z64" s="2"/>
      <c r="AA64" s="2"/>
      <c r="AB64" s="2"/>
      <c r="AC64" s="2"/>
      <c r="AD64" s="2"/>
      <c r="AE64" s="2"/>
      <c r="AF64" s="2"/>
      <c r="AG64" s="2"/>
      <c r="AH64" s="2"/>
      <c r="AI64" s="2"/>
    </row>
    <row r="65" spans="1:35" s="9" customFormat="1" ht="13.35" customHeight="1" x14ac:dyDescent="0.25">
      <c r="J65" s="45"/>
      <c r="K65" s="2"/>
      <c r="L65" s="2"/>
      <c r="M65" s="2"/>
      <c r="N65" s="2"/>
      <c r="O65" s="2"/>
      <c r="P65" s="2"/>
      <c r="Q65" s="2"/>
      <c r="R65" s="2"/>
      <c r="S65" s="2"/>
      <c r="T65" s="2"/>
      <c r="U65" s="2"/>
      <c r="V65" s="2"/>
      <c r="W65" s="2"/>
      <c r="X65" s="2"/>
      <c r="Y65" s="2"/>
      <c r="Z65" s="2"/>
      <c r="AA65" s="2"/>
      <c r="AB65" s="2"/>
      <c r="AC65" s="2"/>
      <c r="AD65" s="2"/>
      <c r="AE65" s="2"/>
      <c r="AF65" s="2"/>
      <c r="AG65" s="2"/>
      <c r="AH65" s="2"/>
      <c r="AI65" s="2"/>
    </row>
    <row r="66" spans="1:35" s="9" customFormat="1" ht="22.5" customHeight="1" x14ac:dyDescent="0.2">
      <c r="J66" s="18"/>
      <c r="K66" s="2"/>
      <c r="L66" s="2"/>
      <c r="M66" s="2"/>
      <c r="N66" s="2"/>
      <c r="O66" s="2"/>
      <c r="P66" s="2"/>
      <c r="Q66" s="2"/>
      <c r="R66" s="2"/>
      <c r="S66" s="2"/>
      <c r="T66" s="2"/>
      <c r="U66" s="2"/>
      <c r="V66" s="2"/>
      <c r="W66" s="2"/>
      <c r="X66" s="2"/>
      <c r="Y66" s="2"/>
      <c r="Z66" s="2"/>
      <c r="AA66" s="2"/>
      <c r="AB66" s="2"/>
      <c r="AC66" s="2"/>
      <c r="AD66" s="2"/>
      <c r="AE66" s="2"/>
      <c r="AF66" s="2"/>
      <c r="AG66" s="2"/>
      <c r="AH66" s="2"/>
      <c r="AI66" s="2"/>
    </row>
    <row r="67" spans="1:35" s="9" customFormat="1" ht="13.35" customHeight="1" x14ac:dyDescent="0.25">
      <c r="A67" s="2"/>
      <c r="B67" s="2"/>
      <c r="C67" s="2"/>
      <c r="D67" s="2"/>
      <c r="E67" s="2"/>
      <c r="F67" s="19"/>
      <c r="G67" s="19"/>
      <c r="H67" s="17"/>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row>
    <row r="68" spans="1:35" s="9" customFormat="1" ht="13.35" customHeight="1" x14ac:dyDescent="0.25">
      <c r="A68" s="2"/>
      <c r="B68" s="2"/>
      <c r="C68" s="2"/>
      <c r="D68" s="2"/>
      <c r="E68" s="2"/>
      <c r="F68" s="19"/>
      <c r="G68" s="19"/>
      <c r="H68" s="17"/>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row>
    <row r="69" spans="1:35" s="9" customFormat="1" ht="13.35" customHeight="1" x14ac:dyDescent="0.25">
      <c r="A69" s="2"/>
      <c r="B69" s="2"/>
      <c r="C69" s="2"/>
      <c r="D69" s="2"/>
      <c r="E69" s="2"/>
      <c r="F69" s="19"/>
      <c r="G69" s="19"/>
      <c r="H69" s="17"/>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row>
    <row r="70" spans="1:35" s="9" customFormat="1" ht="13.35" customHeight="1" x14ac:dyDescent="0.25">
      <c r="A70" s="2"/>
      <c r="B70" s="2"/>
      <c r="C70" s="2"/>
      <c r="D70" s="2"/>
      <c r="E70" s="2"/>
      <c r="F70" s="19"/>
      <c r="G70" s="19"/>
      <c r="H70" s="17"/>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row>
    <row r="71" spans="1:35" s="9" customFormat="1" ht="13.35" customHeight="1" x14ac:dyDescent="0.25">
      <c r="A71" s="2"/>
      <c r="B71" s="2"/>
      <c r="C71" s="2"/>
      <c r="D71" s="2"/>
      <c r="E71" s="2"/>
      <c r="F71" s="19"/>
      <c r="G71" s="19"/>
      <c r="H71" s="17"/>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row>
    <row r="72" spans="1:35" s="9" customFormat="1" ht="13.35" customHeight="1" x14ac:dyDescent="0.25">
      <c r="A72" s="2"/>
      <c r="B72" s="2"/>
      <c r="C72" s="2"/>
      <c r="D72" s="2"/>
      <c r="E72" s="2"/>
      <c r="F72" s="19"/>
      <c r="G72" s="19"/>
      <c r="H72" s="17"/>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row>
    <row r="73" spans="1:35" s="9" customFormat="1" ht="13.35" customHeight="1" x14ac:dyDescent="0.25">
      <c r="A73" s="2"/>
      <c r="B73" s="2"/>
      <c r="C73" s="2"/>
      <c r="D73" s="2"/>
      <c r="E73" s="2"/>
      <c r="F73" s="19"/>
      <c r="G73" s="19"/>
      <c r="H73" s="17"/>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row>
    <row r="74" spans="1:35" s="9" customFormat="1" ht="13.35" customHeight="1" x14ac:dyDescent="0.25">
      <c r="A74" s="2"/>
      <c r="B74" s="2"/>
      <c r="C74" s="2"/>
      <c r="D74" s="2"/>
      <c r="E74" s="2"/>
      <c r="F74" s="19"/>
      <c r="G74" s="19"/>
      <c r="H74" s="17"/>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row>
    <row r="75" spans="1:35" s="9" customFormat="1" ht="13.35" customHeight="1" x14ac:dyDescent="0.25">
      <c r="A75" s="2"/>
      <c r="B75" s="2"/>
      <c r="C75" s="2"/>
      <c r="D75" s="2"/>
      <c r="E75" s="2"/>
      <c r="F75" s="19"/>
      <c r="G75" s="19"/>
      <c r="H75" s="17"/>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row>
    <row r="76" spans="1:35" s="9" customFormat="1" ht="13.35" customHeight="1" x14ac:dyDescent="0.25">
      <c r="A76" s="2"/>
      <c r="B76" s="2"/>
      <c r="C76" s="2"/>
      <c r="D76" s="2"/>
      <c r="E76" s="2"/>
      <c r="F76" s="19"/>
      <c r="G76" s="19"/>
      <c r="H76" s="17"/>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row>
    <row r="77" spans="1:35" s="9" customFormat="1" ht="13.35" customHeight="1" x14ac:dyDescent="0.25">
      <c r="A77" s="2"/>
      <c r="B77" s="2"/>
      <c r="C77" s="2"/>
      <c r="D77" s="2"/>
      <c r="E77" s="2"/>
      <c r="F77" s="19"/>
      <c r="G77" s="19"/>
      <c r="H77" s="17"/>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row>
    <row r="78" spans="1:35" s="9" customFormat="1" ht="13.35" customHeight="1" x14ac:dyDescent="0.25">
      <c r="A78" s="2"/>
      <c r="B78" s="2"/>
      <c r="C78" s="2"/>
      <c r="D78" s="2"/>
      <c r="E78" s="2"/>
      <c r="F78" s="19"/>
      <c r="G78" s="19"/>
      <c r="H78" s="17"/>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row>
    <row r="79" spans="1:35" s="9" customFormat="1" ht="13.35" customHeight="1" x14ac:dyDescent="0.25">
      <c r="A79" s="2"/>
      <c r="B79" s="2"/>
      <c r="C79" s="2"/>
      <c r="D79" s="2"/>
      <c r="E79" s="2"/>
      <c r="F79" s="19"/>
      <c r="G79" s="19"/>
      <c r="H79" s="17"/>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row>
    <row r="80" spans="1:35" s="9" customFormat="1" ht="13.35" customHeight="1" x14ac:dyDescent="0.25">
      <c r="A80" s="2"/>
      <c r="B80" s="2"/>
      <c r="C80" s="2"/>
      <c r="D80" s="2"/>
      <c r="E80" s="2"/>
      <c r="F80" s="19"/>
      <c r="G80" s="19"/>
      <c r="H80" s="17"/>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row>
    <row r="81" spans="1:35" s="9" customFormat="1" ht="13.35" customHeight="1" x14ac:dyDescent="0.25">
      <c r="A81" s="2"/>
      <c r="B81" s="2"/>
      <c r="C81" s="2"/>
      <c r="D81" s="2"/>
      <c r="E81" s="2"/>
      <c r="F81" s="19"/>
      <c r="G81" s="19"/>
      <c r="H81" s="17"/>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row>
    <row r="82" spans="1:35" s="9" customFormat="1" ht="13.35" customHeight="1" x14ac:dyDescent="0.25">
      <c r="A82" s="2"/>
      <c r="B82" s="2"/>
      <c r="C82" s="2"/>
      <c r="D82" s="2"/>
      <c r="E82" s="2"/>
      <c r="F82" s="19"/>
      <c r="G82" s="19"/>
      <c r="H82" s="17"/>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row>
    <row r="83" spans="1:35" s="9" customFormat="1" ht="13.35" customHeight="1" x14ac:dyDescent="0.25">
      <c r="A83" s="2"/>
      <c r="B83" s="2"/>
      <c r="C83" s="2"/>
      <c r="D83" s="2"/>
      <c r="E83" s="2"/>
      <c r="F83" s="19"/>
      <c r="G83" s="19"/>
      <c r="H83" s="17"/>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row>
    <row r="84" spans="1:35" s="9" customFormat="1" ht="13.35" customHeight="1" x14ac:dyDescent="0.25">
      <c r="A84" s="2"/>
      <c r="B84" s="2"/>
      <c r="C84" s="2"/>
      <c r="D84" s="2"/>
      <c r="E84" s="2"/>
      <c r="F84" s="19"/>
      <c r="G84" s="19"/>
      <c r="H84" s="17"/>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row>
    <row r="85" spans="1:35" s="9" customFormat="1" ht="13.35" customHeight="1" x14ac:dyDescent="0.25">
      <c r="A85" s="2"/>
      <c r="B85" s="2"/>
      <c r="C85" s="2"/>
      <c r="D85" s="2"/>
      <c r="E85" s="2"/>
      <c r="F85" s="19"/>
      <c r="G85" s="19"/>
      <c r="H85" s="17"/>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row>
    <row r="86" spans="1:35" s="9" customFormat="1" ht="13.35" customHeight="1" x14ac:dyDescent="0.25">
      <c r="A86" s="2"/>
      <c r="B86" s="2"/>
      <c r="C86" s="2"/>
      <c r="D86" s="2"/>
      <c r="E86" s="2"/>
      <c r="F86" s="19"/>
      <c r="G86" s="19"/>
      <c r="H86" s="17"/>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row>
    <row r="87" spans="1:35" s="9" customFormat="1" ht="13.35" customHeight="1" x14ac:dyDescent="0.25">
      <c r="A87" s="2"/>
      <c r="B87" s="2"/>
      <c r="C87" s="2"/>
      <c r="D87" s="2"/>
      <c r="E87" s="2"/>
      <c r="F87" s="19"/>
      <c r="G87" s="19"/>
      <c r="H87" s="17"/>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row>
    <row r="88" spans="1:35" s="9" customFormat="1" ht="13.35" customHeight="1" x14ac:dyDescent="0.25">
      <c r="A88" s="2"/>
      <c r="B88" s="2"/>
      <c r="C88" s="2"/>
      <c r="D88" s="2"/>
      <c r="E88" s="2"/>
      <c r="F88" s="19"/>
      <c r="G88" s="19"/>
      <c r="H88" s="17"/>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row>
    <row r="89" spans="1:35" s="9" customFormat="1" ht="13.35" customHeight="1" x14ac:dyDescent="0.25">
      <c r="A89" s="2"/>
      <c r="B89" s="2"/>
      <c r="C89" s="2"/>
      <c r="D89" s="2"/>
      <c r="E89" s="2"/>
      <c r="F89" s="19"/>
      <c r="G89" s="19"/>
      <c r="H89" s="17"/>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row>
    <row r="90" spans="1:35" s="9" customFormat="1" ht="13.35" customHeight="1" x14ac:dyDescent="0.25">
      <c r="A90" s="2"/>
      <c r="B90" s="2"/>
      <c r="C90" s="2"/>
      <c r="D90" s="2"/>
      <c r="E90" s="2"/>
      <c r="F90" s="19"/>
      <c r="G90" s="19"/>
      <c r="H90" s="17"/>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row>
    <row r="91" spans="1:35" s="9" customFormat="1" ht="13.35" customHeight="1" x14ac:dyDescent="0.25">
      <c r="A91" s="2"/>
      <c r="B91" s="2"/>
      <c r="C91" s="2"/>
      <c r="D91" s="2"/>
      <c r="E91" s="2"/>
      <c r="F91" s="19"/>
      <c r="G91" s="19"/>
      <c r="H91" s="17"/>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row>
    <row r="92" spans="1:35" s="9" customFormat="1" ht="13.35" customHeight="1" x14ac:dyDescent="0.25">
      <c r="A92" s="2"/>
      <c r="B92" s="2"/>
      <c r="C92" s="2"/>
      <c r="D92" s="2"/>
      <c r="E92" s="2"/>
      <c r="F92" s="19"/>
      <c r="G92" s="19"/>
      <c r="H92" s="17"/>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row>
    <row r="93" spans="1:35" s="9" customFormat="1" ht="13.35" customHeight="1" x14ac:dyDescent="0.25">
      <c r="A93" s="2"/>
      <c r="B93" s="2"/>
      <c r="C93" s="2"/>
      <c r="D93" s="2"/>
      <c r="E93" s="2"/>
      <c r="F93" s="19"/>
      <c r="G93" s="19"/>
      <c r="H93" s="17"/>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row>
    <row r="94" spans="1:35" s="9" customFormat="1" ht="13.35" customHeight="1" x14ac:dyDescent="0.25">
      <c r="A94" s="2"/>
      <c r="B94" s="2"/>
      <c r="C94" s="2"/>
      <c r="D94" s="2"/>
      <c r="E94" s="2"/>
      <c r="F94" s="19"/>
      <c r="G94" s="19"/>
      <c r="H94" s="17"/>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row>
    <row r="95" spans="1:35" s="9" customFormat="1" ht="13.35" customHeight="1" x14ac:dyDescent="0.25">
      <c r="A95" s="2"/>
      <c r="B95" s="2"/>
      <c r="C95" s="2"/>
      <c r="D95" s="2"/>
      <c r="E95" s="2"/>
      <c r="F95" s="19"/>
      <c r="G95" s="19"/>
      <c r="H95" s="17"/>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row>
    <row r="96" spans="1:35" s="9" customFormat="1" ht="13.35" customHeight="1" x14ac:dyDescent="0.25">
      <c r="A96" s="2"/>
      <c r="B96" s="2"/>
      <c r="C96" s="2"/>
      <c r="D96" s="2"/>
      <c r="E96" s="2"/>
      <c r="F96" s="19"/>
      <c r="G96" s="19"/>
      <c r="H96" s="17"/>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row>
    <row r="97" spans="1:35" s="9" customFormat="1" ht="13.35" customHeight="1" x14ac:dyDescent="0.25">
      <c r="A97" s="2"/>
      <c r="B97" s="2"/>
      <c r="C97" s="2"/>
      <c r="D97" s="2"/>
      <c r="E97" s="2"/>
      <c r="F97" s="19"/>
      <c r="G97" s="19"/>
      <c r="H97" s="17"/>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row>
    <row r="98" spans="1:35" s="9" customFormat="1" ht="13.35" customHeight="1" x14ac:dyDescent="0.25">
      <c r="A98" s="2"/>
      <c r="B98" s="2"/>
      <c r="C98" s="2"/>
      <c r="D98" s="2"/>
      <c r="E98" s="2"/>
      <c r="F98" s="19"/>
      <c r="G98" s="19"/>
      <c r="H98" s="17"/>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row>
    <row r="99" spans="1:35" s="9" customFormat="1" ht="13.35" customHeight="1" x14ac:dyDescent="0.25">
      <c r="A99" s="2"/>
      <c r="B99" s="2"/>
      <c r="C99" s="2"/>
      <c r="D99" s="2"/>
      <c r="E99" s="2"/>
      <c r="F99" s="19"/>
      <c r="G99" s="19"/>
      <c r="H99" s="17"/>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row>
    <row r="100" spans="1:35" s="9" customFormat="1" ht="13.35" customHeight="1" x14ac:dyDescent="0.25">
      <c r="A100" s="2"/>
      <c r="B100" s="2"/>
      <c r="C100" s="2"/>
      <c r="D100" s="2"/>
      <c r="E100" s="2"/>
      <c r="F100" s="19"/>
      <c r="G100" s="19"/>
      <c r="H100" s="17"/>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row>
    <row r="101" spans="1:35" s="9" customFormat="1" ht="13.35" customHeight="1" x14ac:dyDescent="0.25">
      <c r="A101" s="2"/>
      <c r="B101" s="2"/>
      <c r="C101" s="2"/>
      <c r="D101" s="2"/>
      <c r="E101" s="2"/>
      <c r="F101" s="19"/>
      <c r="G101" s="19"/>
      <c r="H101" s="17"/>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row>
    <row r="102" spans="1:35" s="9" customFormat="1" ht="13.35" customHeight="1" x14ac:dyDescent="0.25">
      <c r="A102" s="2"/>
      <c r="B102" s="2"/>
      <c r="C102" s="2"/>
      <c r="D102" s="2"/>
      <c r="E102" s="2"/>
      <c r="F102" s="19"/>
      <c r="G102" s="19"/>
      <c r="H102" s="17"/>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row>
    <row r="103" spans="1:35" s="9" customFormat="1" ht="13.35" customHeight="1" x14ac:dyDescent="0.25">
      <c r="A103" s="2"/>
      <c r="B103" s="2"/>
      <c r="C103" s="2"/>
      <c r="D103" s="2"/>
      <c r="E103" s="2"/>
      <c r="F103" s="19"/>
      <c r="G103" s="19"/>
      <c r="H103" s="17"/>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row>
    <row r="104" spans="1:35" s="9" customFormat="1" ht="13.35" customHeight="1" x14ac:dyDescent="0.25">
      <c r="A104" s="2"/>
      <c r="B104" s="2"/>
      <c r="C104" s="2"/>
      <c r="D104" s="2"/>
      <c r="E104" s="2"/>
      <c r="F104" s="19"/>
      <c r="G104" s="19"/>
      <c r="H104" s="17"/>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row>
    <row r="105" spans="1:35" s="9" customFormat="1" ht="13.35" customHeight="1" x14ac:dyDescent="0.25">
      <c r="A105" s="2"/>
      <c r="B105" s="2"/>
      <c r="C105" s="2"/>
      <c r="D105" s="2"/>
      <c r="E105" s="2"/>
      <c r="F105" s="19"/>
      <c r="G105" s="19"/>
      <c r="H105" s="17"/>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row>
    <row r="106" spans="1:35" s="9" customFormat="1" ht="13.35" customHeight="1" x14ac:dyDescent="0.25">
      <c r="A106" s="2"/>
      <c r="B106" s="2"/>
      <c r="C106" s="2"/>
      <c r="D106" s="2"/>
      <c r="E106" s="2"/>
      <c r="F106" s="19"/>
      <c r="G106" s="19"/>
      <c r="H106" s="17"/>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row>
    <row r="107" spans="1:35" s="9" customFormat="1" ht="13.35" customHeight="1" x14ac:dyDescent="0.25">
      <c r="A107" s="2"/>
      <c r="B107" s="2"/>
      <c r="C107" s="2"/>
      <c r="D107" s="2"/>
      <c r="E107" s="2"/>
      <c r="F107" s="19"/>
      <c r="G107" s="19"/>
      <c r="H107" s="17"/>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row>
    <row r="108" spans="1:35" s="9" customFormat="1" ht="13.35" customHeight="1" x14ac:dyDescent="0.25">
      <c r="A108" s="2"/>
      <c r="B108" s="2"/>
      <c r="C108" s="2"/>
      <c r="D108" s="2"/>
      <c r="E108" s="2"/>
      <c r="F108" s="19"/>
      <c r="G108" s="19"/>
      <c r="H108" s="17"/>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row>
    <row r="109" spans="1:35" s="9" customFormat="1" ht="13.35" customHeight="1" x14ac:dyDescent="0.25">
      <c r="A109" s="2"/>
      <c r="B109" s="2"/>
      <c r="C109" s="2"/>
      <c r="D109" s="2"/>
      <c r="E109" s="2"/>
      <c r="F109" s="19"/>
      <c r="G109" s="19"/>
      <c r="H109" s="17"/>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row>
    <row r="110" spans="1:35" s="9" customFormat="1" ht="13.35" customHeight="1" x14ac:dyDescent="0.25">
      <c r="A110" s="2"/>
      <c r="B110" s="2"/>
      <c r="C110" s="2"/>
      <c r="D110" s="2"/>
      <c r="E110" s="2"/>
      <c r="F110" s="19"/>
      <c r="G110" s="8"/>
      <c r="H110" s="8"/>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row>
    <row r="111" spans="1:35" s="9" customFormat="1" ht="13.35" customHeight="1" x14ac:dyDescent="0.25">
      <c r="A111" s="2"/>
      <c r="B111" s="2"/>
      <c r="C111" s="2"/>
      <c r="D111" s="2"/>
      <c r="E111" s="2"/>
      <c r="F111" s="19"/>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row>
    <row r="112" spans="1:35" s="9" customFormat="1" ht="13.35" customHeight="1" x14ac:dyDescent="0.25">
      <c r="A112" s="2"/>
      <c r="B112" s="2"/>
      <c r="C112" s="2"/>
      <c r="D112" s="2"/>
      <c r="E112" s="2"/>
      <c r="F112" s="19"/>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row>
    <row r="113" spans="1:35" s="9" customFormat="1" ht="13.35" customHeight="1" x14ac:dyDescent="0.25">
      <c r="A113" s="2"/>
      <c r="B113" s="2"/>
      <c r="C113" s="2"/>
      <c r="D113" s="2"/>
      <c r="E113" s="2"/>
      <c r="F113" s="19"/>
      <c r="G113" s="1"/>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row>
    <row r="114" spans="1:35" s="9" customFormat="1" ht="13.35" customHeight="1" x14ac:dyDescent="0.25">
      <c r="A114" s="2"/>
      <c r="B114" s="2"/>
      <c r="C114" s="2"/>
      <c r="D114" s="2"/>
      <c r="E114" s="2"/>
      <c r="F114" s="19"/>
      <c r="G114" s="1"/>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row>
    <row r="115" spans="1:35" s="9" customFormat="1" ht="13.35" customHeight="1" x14ac:dyDescent="0.25">
      <c r="A115" s="2"/>
      <c r="B115" s="2"/>
      <c r="C115" s="2"/>
      <c r="D115" s="2"/>
      <c r="E115" s="2"/>
      <c r="F115" s="19"/>
      <c r="G115" s="1"/>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row>
    <row r="116" spans="1:35" s="9" customFormat="1" ht="13.35" customHeight="1" x14ac:dyDescent="0.25">
      <c r="A116" s="2"/>
      <c r="B116" s="2"/>
      <c r="C116" s="2"/>
      <c r="D116" s="2"/>
      <c r="E116" s="2"/>
      <c r="F116" s="19"/>
      <c r="G116" s="1"/>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row>
    <row r="117" spans="1:35" s="9" customFormat="1" ht="13.35" customHeight="1" x14ac:dyDescent="0.25">
      <c r="A117" s="2"/>
      <c r="B117" s="2"/>
      <c r="C117" s="2"/>
      <c r="D117" s="2"/>
      <c r="E117" s="2"/>
      <c r="F117" s="19"/>
      <c r="G117" s="1"/>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row>
    <row r="118" spans="1:35" s="9" customFormat="1" ht="13.35" customHeight="1" x14ac:dyDescent="0.25">
      <c r="A118" s="2"/>
      <c r="B118" s="2"/>
      <c r="C118" s="2"/>
      <c r="D118" s="2"/>
      <c r="E118" s="2"/>
      <c r="F118" s="19"/>
      <c r="G118" s="1"/>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row>
    <row r="119" spans="1:35" s="9" customFormat="1" ht="13.35" customHeight="1" x14ac:dyDescent="0.25">
      <c r="A119" s="2"/>
      <c r="B119" s="2"/>
      <c r="C119" s="2"/>
      <c r="D119" s="2"/>
      <c r="E119" s="2"/>
      <c r="F119" s="19"/>
      <c r="G119" s="1"/>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row>
    <row r="120" spans="1:35" s="9" customFormat="1" ht="13.35" customHeight="1" x14ac:dyDescent="0.25">
      <c r="A120" s="2"/>
      <c r="B120" s="2"/>
      <c r="C120" s="2"/>
      <c r="D120" s="2"/>
      <c r="E120" s="2"/>
      <c r="F120" s="19"/>
      <c r="G120" s="1"/>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row>
    <row r="121" spans="1:35" s="9" customFormat="1" ht="13.35" customHeight="1" x14ac:dyDescent="0.25">
      <c r="A121" s="2"/>
      <c r="B121" s="2"/>
      <c r="C121" s="2"/>
      <c r="D121" s="2"/>
      <c r="E121" s="2"/>
      <c r="F121" s="19"/>
      <c r="G121" s="2"/>
      <c r="H121" s="2"/>
      <c r="I121" s="16"/>
      <c r="J121" s="16"/>
      <c r="K121" s="2"/>
      <c r="L121" s="2"/>
      <c r="M121" s="2"/>
      <c r="N121" s="2"/>
      <c r="O121" s="2"/>
      <c r="P121" s="2"/>
      <c r="Q121" s="2"/>
      <c r="R121" s="2"/>
      <c r="S121" s="2"/>
      <c r="T121" s="2"/>
      <c r="U121" s="2"/>
      <c r="V121" s="2"/>
      <c r="W121" s="2"/>
      <c r="X121" s="2"/>
      <c r="Y121" s="2"/>
      <c r="Z121" s="2"/>
      <c r="AA121" s="2"/>
      <c r="AB121" s="2"/>
      <c r="AC121" s="2"/>
      <c r="AD121" s="2"/>
      <c r="AE121" s="2"/>
      <c r="AF121" s="2"/>
    </row>
    <row r="122" spans="1:35" s="9" customFormat="1" ht="13.35" customHeight="1" x14ac:dyDescent="0.25">
      <c r="A122" s="2"/>
      <c r="B122" s="2"/>
      <c r="C122" s="2"/>
      <c r="D122" s="2"/>
      <c r="E122" s="2"/>
      <c r="F122" s="19"/>
      <c r="G122" s="2"/>
      <c r="H122" s="2"/>
      <c r="I122" s="16"/>
      <c r="J122" s="16"/>
      <c r="K122" s="2"/>
      <c r="L122" s="2"/>
      <c r="M122" s="2"/>
      <c r="N122" s="2"/>
      <c r="O122" s="2"/>
      <c r="P122" s="2"/>
      <c r="Q122" s="2"/>
      <c r="R122" s="2"/>
      <c r="S122" s="2"/>
      <c r="T122" s="2"/>
      <c r="U122" s="2"/>
      <c r="V122" s="2"/>
      <c r="W122" s="2"/>
      <c r="X122" s="2"/>
      <c r="Y122" s="2"/>
      <c r="Z122" s="2"/>
      <c r="AA122" s="2"/>
      <c r="AB122" s="2"/>
      <c r="AC122" s="2"/>
      <c r="AD122" s="2"/>
      <c r="AE122" s="2"/>
      <c r="AF122" s="2"/>
    </row>
    <row r="123" spans="1:35" s="9" customFormat="1" ht="13.35" customHeight="1" x14ac:dyDescent="0.25">
      <c r="A123" s="2"/>
      <c r="B123" s="2"/>
      <c r="C123" s="2"/>
      <c r="D123" s="2"/>
      <c r="E123" s="2"/>
      <c r="F123" s="19"/>
      <c r="G123" s="2"/>
      <c r="H123" s="2"/>
      <c r="I123" s="16"/>
      <c r="J123" s="16"/>
      <c r="K123" s="2"/>
      <c r="L123" s="2"/>
      <c r="M123" s="2"/>
      <c r="N123" s="2"/>
      <c r="O123" s="2"/>
      <c r="P123" s="2"/>
      <c r="Q123" s="2"/>
      <c r="R123" s="2"/>
      <c r="S123" s="2"/>
      <c r="T123" s="2"/>
      <c r="U123" s="2"/>
      <c r="V123" s="2"/>
      <c r="W123" s="2"/>
      <c r="X123" s="2"/>
      <c r="Y123" s="2"/>
      <c r="Z123" s="2"/>
      <c r="AA123" s="2"/>
      <c r="AB123" s="2"/>
      <c r="AC123" s="2"/>
      <c r="AD123" s="2"/>
      <c r="AE123" s="2"/>
      <c r="AF123" s="2"/>
    </row>
    <row r="124" spans="1:35" s="9" customFormat="1" ht="13.35" customHeight="1" x14ac:dyDescent="0.25">
      <c r="A124" s="2"/>
      <c r="B124" s="2"/>
      <c r="C124" s="2"/>
      <c r="D124" s="2"/>
      <c r="E124" s="2"/>
      <c r="F124" s="19"/>
      <c r="G124" s="19"/>
      <c r="H124" s="17"/>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row>
    <row r="125" spans="1:35" s="9" customFormat="1" ht="13.35" customHeight="1" x14ac:dyDescent="0.25">
      <c r="A125" s="2"/>
      <c r="B125" s="2"/>
      <c r="C125" s="2"/>
      <c r="D125" s="2"/>
      <c r="E125" s="2"/>
      <c r="F125" s="19"/>
      <c r="G125" s="19"/>
      <c r="H125" s="17"/>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row>
    <row r="126" spans="1:35" s="9" customFormat="1" ht="13.35" customHeight="1" x14ac:dyDescent="0.25">
      <c r="A126" s="2"/>
      <c r="B126" s="2"/>
      <c r="C126" s="2"/>
      <c r="D126" s="2"/>
      <c r="E126" s="2"/>
      <c r="F126" s="19"/>
      <c r="G126" s="19"/>
      <c r="H126" s="17"/>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row>
    <row r="127" spans="1:35" s="9" customFormat="1" ht="13.35" customHeight="1" x14ac:dyDescent="0.25">
      <c r="A127" s="2"/>
      <c r="B127" s="2"/>
      <c r="C127" s="2"/>
      <c r="D127" s="2"/>
      <c r="E127" s="2"/>
      <c r="F127" s="19"/>
      <c r="G127" s="19"/>
      <c r="H127" s="17"/>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row>
    <row r="128" spans="1:35" s="9" customFormat="1" ht="13.35" customHeight="1" x14ac:dyDescent="0.25">
      <c r="A128" s="2"/>
      <c r="B128" s="2"/>
      <c r="C128" s="2"/>
      <c r="D128" s="2"/>
      <c r="E128" s="2"/>
      <c r="F128" s="19"/>
      <c r="G128" s="19"/>
      <c r="H128" s="17"/>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row>
    <row r="129" spans="1:35" s="9" customFormat="1" ht="13.35" customHeight="1" x14ac:dyDescent="0.25">
      <c r="A129" s="2"/>
      <c r="B129" s="2"/>
      <c r="C129" s="2"/>
      <c r="D129" s="2"/>
      <c r="E129" s="2"/>
      <c r="F129" s="19"/>
      <c r="G129" s="19"/>
      <c r="H129" s="17"/>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row>
    <row r="130" spans="1:35" s="9" customFormat="1" ht="13.35" customHeight="1" x14ac:dyDescent="0.25">
      <c r="A130" s="2"/>
      <c r="B130" s="2"/>
      <c r="C130" s="2"/>
      <c r="D130" s="2"/>
      <c r="E130" s="2"/>
      <c r="F130" s="19"/>
      <c r="G130" s="19"/>
      <c r="H130" s="17"/>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row>
    <row r="131" spans="1:35" s="9" customFormat="1" ht="13.35" customHeight="1" x14ac:dyDescent="0.25">
      <c r="A131" s="2"/>
      <c r="B131" s="2"/>
      <c r="C131" s="2"/>
      <c r="D131" s="2"/>
      <c r="E131" s="2"/>
      <c r="F131" s="19"/>
      <c r="G131" s="19"/>
      <c r="H131" s="17"/>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row>
    <row r="132" spans="1:35" s="9" customFormat="1" ht="13.35" customHeight="1" x14ac:dyDescent="0.25">
      <c r="A132" s="2"/>
      <c r="B132" s="2"/>
      <c r="C132" s="2"/>
      <c r="D132" s="2"/>
      <c r="E132" s="2"/>
      <c r="F132" s="19"/>
      <c r="G132" s="19"/>
      <c r="H132" s="17"/>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row>
    <row r="133" spans="1:35" s="9" customFormat="1" ht="13.35" customHeight="1" x14ac:dyDescent="0.25">
      <c r="A133" s="2"/>
      <c r="B133" s="2"/>
      <c r="C133" s="2"/>
      <c r="D133" s="2"/>
      <c r="E133" s="2"/>
      <c r="F133" s="19"/>
      <c r="G133" s="19"/>
      <c r="H133" s="17"/>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row>
    <row r="134" spans="1:35" s="9" customFormat="1" ht="13.35" customHeight="1" x14ac:dyDescent="0.25">
      <c r="A134" s="2"/>
      <c r="B134" s="2"/>
      <c r="C134" s="2"/>
      <c r="D134" s="2"/>
      <c r="E134" s="2"/>
      <c r="F134" s="19"/>
      <c r="G134" s="19"/>
      <c r="H134" s="17"/>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row>
    <row r="135" spans="1:35" s="9" customFormat="1" ht="13.35" customHeight="1" x14ac:dyDescent="0.25">
      <c r="A135" s="2"/>
      <c r="B135" s="2"/>
      <c r="C135" s="2"/>
      <c r="D135" s="2"/>
      <c r="E135" s="2"/>
      <c r="F135" s="19"/>
      <c r="G135" s="19"/>
      <c r="H135" s="17"/>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row>
    <row r="136" spans="1:35" s="9" customFormat="1" ht="13.35" customHeight="1" x14ac:dyDescent="0.25">
      <c r="A136" s="2"/>
      <c r="B136" s="2"/>
      <c r="C136" s="2"/>
      <c r="D136" s="2"/>
      <c r="E136" s="2"/>
      <c r="F136" s="19"/>
      <c r="G136" s="19"/>
      <c r="H136" s="17"/>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row>
    <row r="137" spans="1:35" s="9" customFormat="1" ht="13.35" customHeight="1" x14ac:dyDescent="0.25">
      <c r="A137" s="2"/>
      <c r="B137" s="2"/>
      <c r="C137" s="2"/>
      <c r="D137" s="2"/>
      <c r="E137" s="2"/>
      <c r="F137" s="19"/>
      <c r="G137" s="19"/>
      <c r="H137" s="17"/>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row>
    <row r="138" spans="1:35" s="9" customFormat="1" ht="13.35" customHeight="1" x14ac:dyDescent="0.25">
      <c r="A138" s="2"/>
      <c r="B138" s="2"/>
      <c r="C138" s="2"/>
      <c r="D138" s="2"/>
      <c r="E138" s="2"/>
      <c r="F138" s="19"/>
      <c r="G138" s="19"/>
      <c r="H138" s="17"/>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row>
    <row r="139" spans="1:35" s="9" customFormat="1" ht="13.35" customHeight="1" x14ac:dyDescent="0.25">
      <c r="A139" s="2"/>
      <c r="B139" s="2"/>
      <c r="C139" s="2"/>
      <c r="D139" s="2"/>
      <c r="E139" s="2"/>
      <c r="F139" s="19"/>
      <c r="G139" s="19"/>
      <c r="H139" s="17"/>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row>
    <row r="140" spans="1:35" s="9" customFormat="1" ht="13.35" customHeight="1" x14ac:dyDescent="0.25">
      <c r="A140" s="2"/>
      <c r="B140" s="2"/>
      <c r="C140" s="2"/>
      <c r="D140" s="2"/>
      <c r="E140" s="2"/>
      <c r="F140" s="19"/>
      <c r="G140" s="19"/>
      <c r="H140" s="17"/>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row>
    <row r="141" spans="1:35" s="9" customFormat="1" ht="13.35" customHeight="1" x14ac:dyDescent="0.25">
      <c r="A141" s="2"/>
      <c r="B141" s="2"/>
      <c r="C141" s="2"/>
      <c r="D141" s="2"/>
      <c r="E141" s="2"/>
      <c r="F141" s="19"/>
      <c r="G141" s="19"/>
      <c r="H141" s="17"/>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row>
    <row r="142" spans="1:35" s="9" customFormat="1" ht="13.35" customHeight="1" x14ac:dyDescent="0.25">
      <c r="A142" s="2"/>
      <c r="B142" s="2"/>
      <c r="C142" s="2"/>
      <c r="D142" s="2"/>
      <c r="E142" s="2"/>
      <c r="F142" s="19"/>
      <c r="G142" s="19"/>
      <c r="H142" s="17"/>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row>
    <row r="143" spans="1:35" s="9" customFormat="1" ht="13.35" customHeight="1" x14ac:dyDescent="0.25">
      <c r="A143" s="2"/>
      <c r="B143" s="2"/>
      <c r="C143" s="2"/>
      <c r="D143" s="2"/>
      <c r="E143" s="2"/>
      <c r="F143" s="19"/>
      <c r="G143" s="19"/>
      <c r="H143" s="17"/>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row>
    <row r="144" spans="1:35" s="9" customFormat="1" ht="13.35" customHeight="1" x14ac:dyDescent="0.25">
      <c r="A144" s="2"/>
      <c r="B144" s="2"/>
      <c r="C144" s="2"/>
      <c r="D144" s="2"/>
      <c r="E144" s="2"/>
      <c r="F144" s="19"/>
      <c r="G144" s="19"/>
      <c r="H144" s="17"/>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row>
    <row r="145" spans="1:35" s="9" customFormat="1" ht="13.35" customHeight="1" x14ac:dyDescent="0.25">
      <c r="A145" s="2"/>
      <c r="B145" s="2"/>
      <c r="C145" s="2"/>
      <c r="D145" s="2"/>
      <c r="E145" s="2"/>
      <c r="F145" s="19"/>
      <c r="G145" s="19"/>
      <c r="H145" s="17"/>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row>
    <row r="146" spans="1:35" s="9" customFormat="1" ht="13.35" customHeight="1" x14ac:dyDescent="0.25">
      <c r="A146" s="2"/>
      <c r="B146" s="2"/>
      <c r="C146" s="2"/>
      <c r="D146" s="2"/>
      <c r="E146" s="2"/>
      <c r="F146" s="19"/>
      <c r="G146" s="19"/>
      <c r="H146" s="17"/>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row>
    <row r="147" spans="1:35" s="9" customFormat="1" ht="13.35" customHeight="1" x14ac:dyDescent="0.25">
      <c r="A147" s="2"/>
      <c r="B147" s="2"/>
      <c r="C147" s="2"/>
      <c r="D147" s="2"/>
      <c r="E147" s="2"/>
      <c r="F147" s="19"/>
      <c r="G147" s="19"/>
      <c r="H147" s="17"/>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row>
    <row r="148" spans="1:35" s="9" customFormat="1" ht="13.35" customHeight="1" x14ac:dyDescent="0.25">
      <c r="A148" s="2"/>
      <c r="B148" s="2"/>
      <c r="C148" s="2"/>
      <c r="D148" s="2"/>
      <c r="E148" s="2"/>
      <c r="F148" s="19"/>
      <c r="G148" s="19"/>
      <c r="H148" s="17"/>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row>
    <row r="149" spans="1:35" s="9" customFormat="1" ht="13.35" customHeight="1" x14ac:dyDescent="0.25">
      <c r="A149" s="2"/>
      <c r="B149" s="2"/>
      <c r="C149" s="2"/>
      <c r="D149" s="2"/>
      <c r="E149" s="2"/>
      <c r="F149" s="19"/>
      <c r="G149" s="19"/>
      <c r="H149" s="17"/>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row>
    <row r="150" spans="1:35" s="9" customFormat="1" ht="13.35" customHeight="1" x14ac:dyDescent="0.25">
      <c r="A150" s="2"/>
      <c r="B150" s="2"/>
      <c r="C150" s="2"/>
      <c r="D150" s="2"/>
      <c r="E150" s="2"/>
      <c r="F150" s="19"/>
      <c r="G150" s="19"/>
      <c r="H150" s="17"/>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row>
    <row r="151" spans="1:35" s="9" customFormat="1" ht="13.35" customHeight="1" x14ac:dyDescent="0.25">
      <c r="A151" s="2"/>
      <c r="B151" s="2"/>
      <c r="C151" s="2"/>
      <c r="D151" s="2"/>
      <c r="E151" s="2"/>
      <c r="F151" s="19"/>
      <c r="G151" s="19"/>
      <c r="H151" s="17"/>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row>
    <row r="152" spans="1:35" s="9" customFormat="1" ht="13.35" customHeight="1" x14ac:dyDescent="0.25">
      <c r="A152" s="2"/>
      <c r="B152" s="2"/>
      <c r="C152" s="2"/>
      <c r="D152" s="2"/>
      <c r="E152" s="2"/>
      <c r="F152" s="19"/>
      <c r="G152" s="19"/>
      <c r="H152" s="17"/>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row>
    <row r="153" spans="1:35" s="9" customFormat="1" ht="13.35" customHeight="1" x14ac:dyDescent="0.25">
      <c r="A153" s="2"/>
      <c r="B153" s="2"/>
      <c r="C153" s="2"/>
      <c r="D153" s="2"/>
      <c r="E153" s="2"/>
      <c r="F153" s="19"/>
      <c r="G153" s="19"/>
      <c r="H153" s="17"/>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row>
    <row r="154" spans="1:35" s="9" customFormat="1" ht="13.35" customHeight="1" x14ac:dyDescent="0.25">
      <c r="A154" s="2"/>
      <c r="B154" s="2"/>
      <c r="C154" s="2"/>
      <c r="D154" s="2"/>
      <c r="E154" s="2"/>
      <c r="F154" s="19"/>
      <c r="G154" s="19"/>
      <c r="H154" s="17"/>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row>
    <row r="155" spans="1:35" s="9" customFormat="1" ht="13.35" customHeight="1" x14ac:dyDescent="0.25">
      <c r="A155" s="2"/>
      <c r="B155" s="2"/>
      <c r="C155" s="2"/>
      <c r="D155" s="2"/>
      <c r="E155" s="2"/>
      <c r="F155" s="19"/>
      <c r="G155" s="19"/>
      <c r="H155" s="17"/>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row>
    <row r="156" spans="1:35" s="9" customFormat="1" ht="13.35" customHeight="1" x14ac:dyDescent="0.25">
      <c r="A156" s="2"/>
      <c r="B156" s="2"/>
      <c r="C156" s="2"/>
      <c r="D156" s="2"/>
      <c r="E156" s="2"/>
      <c r="F156" s="19"/>
      <c r="G156" s="19"/>
      <c r="H156" s="17"/>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row>
    <row r="157" spans="1:35" s="9" customFormat="1" ht="13.35" customHeight="1" x14ac:dyDescent="0.25">
      <c r="A157" s="2"/>
      <c r="B157" s="2"/>
      <c r="C157" s="2"/>
      <c r="D157" s="2"/>
      <c r="E157" s="2"/>
      <c r="F157" s="19"/>
      <c r="G157" s="19"/>
      <c r="H157" s="17"/>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row>
    <row r="158" spans="1:35" s="9" customFormat="1" ht="13.35" customHeight="1" x14ac:dyDescent="0.25">
      <c r="A158" s="2"/>
      <c r="B158" s="2"/>
      <c r="C158" s="2"/>
      <c r="D158" s="2"/>
      <c r="E158" s="2"/>
      <c r="F158" s="19"/>
      <c r="G158" s="19"/>
      <c r="H158" s="17"/>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row>
    <row r="159" spans="1:35" s="9" customFormat="1" ht="13.35" customHeight="1" x14ac:dyDescent="0.25">
      <c r="A159" s="2"/>
      <c r="B159" s="2"/>
      <c r="C159" s="2"/>
      <c r="D159" s="2"/>
      <c r="E159" s="2"/>
      <c r="F159" s="19"/>
      <c r="G159" s="19"/>
      <c r="H159" s="17"/>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row>
    <row r="160" spans="1:35" s="9" customFormat="1" ht="13.35" customHeight="1" x14ac:dyDescent="0.25">
      <c r="A160" s="2"/>
      <c r="B160" s="2"/>
      <c r="C160" s="2"/>
      <c r="D160" s="2"/>
      <c r="E160" s="2"/>
      <c r="F160" s="19"/>
      <c r="G160" s="19"/>
      <c r="H160" s="17"/>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row>
    <row r="161" spans="1:35" s="9" customFormat="1" ht="13.35" customHeight="1" x14ac:dyDescent="0.25">
      <c r="A161" s="2"/>
      <c r="B161" s="2"/>
      <c r="C161" s="2"/>
      <c r="D161" s="2"/>
      <c r="E161" s="2"/>
      <c r="F161" s="19"/>
      <c r="G161" s="19"/>
      <c r="H161" s="17"/>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row>
    <row r="162" spans="1:35" s="9" customFormat="1" ht="13.35" customHeight="1" x14ac:dyDescent="0.25">
      <c r="A162" s="2"/>
      <c r="B162" s="2"/>
      <c r="C162" s="2"/>
      <c r="D162" s="2"/>
      <c r="E162" s="2"/>
      <c r="F162" s="19"/>
      <c r="G162" s="19"/>
      <c r="H162" s="17"/>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row>
    <row r="163" spans="1:35" s="9" customFormat="1" ht="13.35" customHeight="1" x14ac:dyDescent="0.25">
      <c r="A163" s="2"/>
      <c r="B163" s="2"/>
      <c r="C163" s="2"/>
      <c r="D163" s="2"/>
      <c r="E163" s="2"/>
      <c r="F163" s="19"/>
      <c r="G163" s="19"/>
      <c r="H163" s="17"/>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row>
    <row r="164" spans="1:35" s="9" customFormat="1" ht="13.35" customHeight="1" x14ac:dyDescent="0.25">
      <c r="A164" s="2"/>
      <c r="B164" s="2"/>
      <c r="C164" s="2"/>
      <c r="D164" s="2"/>
      <c r="E164" s="2"/>
      <c r="F164" s="19"/>
      <c r="G164" s="19"/>
      <c r="H164" s="17"/>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row>
    <row r="165" spans="1:35" s="9" customFormat="1" ht="13.35" customHeight="1" x14ac:dyDescent="0.25">
      <c r="A165" s="2"/>
      <c r="B165" s="2"/>
      <c r="C165" s="2"/>
      <c r="D165" s="2"/>
      <c r="E165" s="2"/>
      <c r="F165" s="19"/>
      <c r="G165" s="19"/>
      <c r="H165" s="17"/>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row>
    <row r="166" spans="1:35" s="9" customFormat="1" ht="13.35" customHeight="1" x14ac:dyDescent="0.25">
      <c r="A166" s="2"/>
      <c r="B166" s="2"/>
      <c r="C166" s="2"/>
      <c r="D166" s="2"/>
      <c r="E166" s="2"/>
      <c r="F166" s="19"/>
      <c r="G166" s="19"/>
      <c r="H166" s="17"/>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row>
    <row r="167" spans="1:35" s="9" customFormat="1" ht="13.35" customHeight="1" x14ac:dyDescent="0.25">
      <c r="A167" s="2"/>
      <c r="B167" s="2"/>
      <c r="C167" s="2"/>
      <c r="D167" s="2"/>
      <c r="E167" s="2"/>
      <c r="F167" s="19"/>
      <c r="G167" s="19"/>
      <c r="H167" s="17"/>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row>
    <row r="168" spans="1:35" s="9" customFormat="1" ht="13.35" customHeight="1" x14ac:dyDescent="0.25">
      <c r="A168" s="2"/>
      <c r="B168" s="2"/>
      <c r="C168" s="2"/>
      <c r="D168" s="2"/>
      <c r="E168" s="2"/>
      <c r="F168" s="19"/>
      <c r="G168" s="19"/>
      <c r="H168" s="17"/>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row>
    <row r="169" spans="1:35" s="9" customFormat="1" ht="13.35" customHeight="1" x14ac:dyDescent="0.25">
      <c r="A169" s="2"/>
      <c r="B169" s="2"/>
      <c r="C169" s="2"/>
      <c r="D169" s="2"/>
      <c r="E169" s="2"/>
      <c r="F169" s="19"/>
      <c r="G169" s="19"/>
      <c r="H169" s="17"/>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row>
    <row r="170" spans="1:35" s="9" customFormat="1" ht="13.35" customHeight="1" x14ac:dyDescent="0.25">
      <c r="A170" s="2"/>
      <c r="B170" s="2"/>
      <c r="C170" s="2"/>
      <c r="D170" s="2"/>
      <c r="E170" s="2"/>
      <c r="F170" s="19"/>
      <c r="G170" s="19"/>
      <c r="H170" s="17"/>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row>
    <row r="171" spans="1:35" s="9" customFormat="1" ht="13.35" customHeight="1" x14ac:dyDescent="0.25">
      <c r="A171" s="2"/>
      <c r="B171" s="2"/>
      <c r="C171" s="2"/>
      <c r="D171" s="2"/>
      <c r="E171" s="2"/>
      <c r="F171" s="19"/>
      <c r="G171" s="19"/>
      <c r="H171" s="17"/>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row>
    <row r="172" spans="1:35" s="9" customFormat="1" ht="13.35" customHeight="1" x14ac:dyDescent="0.25">
      <c r="A172" s="2"/>
      <c r="B172" s="2"/>
      <c r="C172" s="2"/>
      <c r="D172" s="2"/>
      <c r="E172" s="2"/>
      <c r="F172" s="19"/>
      <c r="G172" s="19"/>
      <c r="H172" s="17"/>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row>
    <row r="173" spans="1:35" s="9" customFormat="1" ht="13.35" customHeight="1" x14ac:dyDescent="0.25">
      <c r="A173" s="2"/>
      <c r="B173" s="2"/>
      <c r="C173" s="2"/>
      <c r="D173" s="2"/>
      <c r="E173" s="2"/>
      <c r="F173" s="19"/>
      <c r="G173" s="19"/>
      <c r="H173" s="17"/>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row>
    <row r="174" spans="1:35" s="9" customFormat="1" ht="13.35" customHeight="1" x14ac:dyDescent="0.25">
      <c r="A174" s="2"/>
      <c r="B174" s="2"/>
      <c r="C174" s="2"/>
      <c r="D174" s="2"/>
      <c r="E174" s="2"/>
      <c r="F174" s="19"/>
      <c r="G174" s="19"/>
      <c r="H174" s="17"/>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row>
    <row r="175" spans="1:35" s="9" customFormat="1" ht="13.35" customHeight="1" x14ac:dyDescent="0.25">
      <c r="A175" s="2"/>
      <c r="B175" s="2"/>
      <c r="C175" s="2"/>
      <c r="D175" s="2"/>
      <c r="E175" s="2"/>
      <c r="F175" s="19"/>
      <c r="G175" s="19"/>
      <c r="H175" s="17"/>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row>
    <row r="176" spans="1:35" s="9" customFormat="1" ht="13.35" customHeight="1" x14ac:dyDescent="0.25">
      <c r="A176" s="2"/>
      <c r="B176" s="2"/>
      <c r="C176" s="2"/>
      <c r="D176" s="2"/>
      <c r="E176" s="2"/>
      <c r="F176" s="19"/>
      <c r="G176" s="19"/>
      <c r="H176" s="17"/>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row>
    <row r="177" spans="1:35" s="9" customFormat="1" ht="13.35" customHeight="1" x14ac:dyDescent="0.25">
      <c r="A177" s="2"/>
      <c r="B177" s="2"/>
      <c r="C177" s="2"/>
      <c r="D177" s="2"/>
      <c r="E177" s="2"/>
      <c r="F177" s="19"/>
      <c r="G177" s="19"/>
      <c r="H177" s="17"/>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row>
    <row r="178" spans="1:35" s="9" customFormat="1" ht="13.35" customHeight="1" x14ac:dyDescent="0.25">
      <c r="A178" s="2"/>
      <c r="B178" s="2"/>
      <c r="C178" s="2"/>
      <c r="D178" s="2"/>
      <c r="E178" s="2"/>
      <c r="F178" s="19"/>
      <c r="G178" s="19"/>
      <c r="H178" s="17"/>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row>
    <row r="179" spans="1:35" s="9" customFormat="1" ht="13.35" customHeight="1" x14ac:dyDescent="0.25">
      <c r="A179" s="2"/>
      <c r="B179" s="2"/>
      <c r="C179" s="2"/>
      <c r="D179" s="2"/>
      <c r="E179" s="2"/>
      <c r="F179" s="19"/>
      <c r="G179" s="19"/>
      <c r="H179" s="17"/>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row>
    <row r="180" spans="1:35" s="9" customFormat="1" ht="13.35" customHeight="1" x14ac:dyDescent="0.25">
      <c r="A180" s="2"/>
      <c r="B180" s="2"/>
      <c r="C180" s="2"/>
      <c r="D180" s="2"/>
      <c r="E180" s="2"/>
      <c r="F180" s="19"/>
      <c r="G180" s="19"/>
      <c r="H180" s="17"/>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row>
    <row r="181" spans="1:35" s="9" customFormat="1" ht="13.35" customHeight="1" x14ac:dyDescent="0.25">
      <c r="A181" s="2"/>
      <c r="B181" s="2"/>
      <c r="C181" s="2"/>
      <c r="D181" s="2"/>
      <c r="E181" s="2"/>
      <c r="F181" s="19"/>
      <c r="G181" s="19"/>
      <c r="H181" s="17"/>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row>
    <row r="182" spans="1:35" s="9" customFormat="1" ht="13.35" customHeight="1" x14ac:dyDescent="0.25">
      <c r="A182" s="2"/>
      <c r="B182" s="2"/>
      <c r="C182" s="2"/>
      <c r="D182" s="2"/>
      <c r="E182" s="2"/>
      <c r="F182" s="19"/>
      <c r="G182" s="19"/>
      <c r="H182" s="17"/>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row>
    <row r="183" spans="1:35" s="9" customFormat="1" ht="13.35" customHeight="1" x14ac:dyDescent="0.25">
      <c r="A183" s="2"/>
      <c r="B183" s="2"/>
      <c r="C183" s="2"/>
      <c r="D183" s="2"/>
      <c r="E183" s="2"/>
      <c r="F183" s="19"/>
      <c r="G183" s="19"/>
      <c r="H183" s="17"/>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row>
    <row r="184" spans="1:35" s="9" customFormat="1" ht="13.35" customHeight="1" x14ac:dyDescent="0.25">
      <c r="A184" s="2"/>
      <c r="B184" s="2"/>
      <c r="C184" s="2"/>
      <c r="D184" s="2"/>
      <c r="E184" s="2"/>
      <c r="F184" s="19"/>
      <c r="G184" s="19"/>
      <c r="H184" s="17"/>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row>
    <row r="185" spans="1:35" s="9" customFormat="1" ht="13.35" customHeight="1" x14ac:dyDescent="0.25">
      <c r="A185" s="2"/>
      <c r="B185" s="2"/>
      <c r="C185" s="2"/>
      <c r="D185" s="2"/>
      <c r="E185" s="2"/>
      <c r="F185" s="19"/>
      <c r="G185" s="19"/>
      <c r="H185" s="17"/>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row>
    <row r="186" spans="1:35" s="9" customFormat="1" ht="13.35" customHeight="1" x14ac:dyDescent="0.25">
      <c r="A186" s="2"/>
      <c r="B186" s="2"/>
      <c r="C186" s="2"/>
      <c r="D186" s="2"/>
      <c r="E186" s="2"/>
      <c r="F186" s="19"/>
      <c r="G186" s="19"/>
      <c r="H186" s="17"/>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row>
    <row r="187" spans="1:35" s="9" customFormat="1" ht="13.35" customHeight="1" x14ac:dyDescent="0.25">
      <c r="A187" s="2"/>
      <c r="B187" s="2"/>
      <c r="C187" s="2"/>
      <c r="D187" s="2"/>
      <c r="E187" s="2"/>
      <c r="F187" s="19"/>
      <c r="G187" s="19"/>
      <c r="H187" s="17"/>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row>
    <row r="188" spans="1:35" s="9" customFormat="1" ht="13.35" customHeight="1" x14ac:dyDescent="0.25">
      <c r="A188" s="2"/>
      <c r="B188" s="2"/>
      <c r="C188" s="2"/>
      <c r="D188" s="2"/>
      <c r="E188" s="2"/>
      <c r="F188" s="19"/>
      <c r="G188" s="19"/>
      <c r="H188" s="17"/>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row>
    <row r="189" spans="1:35" s="9" customFormat="1" ht="13.35" customHeight="1" x14ac:dyDescent="0.25">
      <c r="A189" s="2"/>
      <c r="B189" s="2"/>
      <c r="C189" s="2"/>
      <c r="D189" s="2"/>
      <c r="E189" s="2"/>
      <c r="F189" s="19"/>
      <c r="G189" s="19"/>
      <c r="H189" s="17"/>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row>
    <row r="190" spans="1:35" s="9" customFormat="1" ht="13.35" customHeight="1" x14ac:dyDescent="0.25">
      <c r="A190" s="2"/>
      <c r="B190" s="2"/>
      <c r="C190" s="2"/>
      <c r="D190" s="2"/>
      <c r="E190" s="2"/>
      <c r="F190" s="19"/>
      <c r="G190" s="19"/>
      <c r="H190" s="17"/>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row>
    <row r="191" spans="1:35" s="9" customFormat="1" ht="13.35" customHeight="1" x14ac:dyDescent="0.25">
      <c r="A191" s="2"/>
      <c r="B191" s="2"/>
      <c r="C191" s="2"/>
      <c r="D191" s="2"/>
      <c r="E191" s="2"/>
      <c r="F191" s="19"/>
      <c r="G191" s="19"/>
      <c r="H191" s="17"/>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row>
    <row r="192" spans="1:35" s="9" customFormat="1" ht="13.35" customHeight="1" x14ac:dyDescent="0.25">
      <c r="A192" s="2"/>
      <c r="B192" s="2"/>
      <c r="C192" s="2"/>
      <c r="D192" s="2"/>
      <c r="E192" s="2"/>
      <c r="F192" s="19"/>
      <c r="G192" s="19"/>
      <c r="H192" s="17"/>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row>
    <row r="193" spans="1:35" s="9" customFormat="1" ht="13.35" customHeight="1" x14ac:dyDescent="0.25">
      <c r="A193" s="2"/>
      <c r="B193" s="2"/>
      <c r="C193" s="2"/>
      <c r="D193" s="2"/>
      <c r="E193" s="2"/>
      <c r="F193" s="19"/>
      <c r="G193" s="19"/>
      <c r="H193" s="17"/>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row>
    <row r="194" spans="1:35" s="9" customFormat="1" ht="13.35" customHeight="1" x14ac:dyDescent="0.25">
      <c r="A194" s="2"/>
      <c r="B194" s="2"/>
      <c r="C194" s="2"/>
      <c r="D194" s="2"/>
      <c r="E194" s="2"/>
      <c r="F194" s="19"/>
      <c r="G194" s="19"/>
      <c r="H194" s="17"/>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row>
    <row r="195" spans="1:35" s="9" customFormat="1" ht="13.35" customHeight="1" x14ac:dyDescent="0.25">
      <c r="A195" s="2"/>
      <c r="B195" s="2"/>
      <c r="C195" s="2"/>
      <c r="D195" s="2"/>
      <c r="E195" s="2"/>
      <c r="F195" s="19"/>
      <c r="G195" s="19"/>
      <c r="H195" s="17"/>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row>
    <row r="196" spans="1:35" s="9" customFormat="1" ht="13.35" customHeight="1" x14ac:dyDescent="0.25">
      <c r="A196" s="2"/>
      <c r="B196" s="2"/>
      <c r="C196" s="2"/>
      <c r="D196" s="2"/>
      <c r="E196" s="2"/>
      <c r="F196" s="19"/>
      <c r="G196" s="19"/>
      <c r="H196" s="17"/>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row>
    <row r="197" spans="1:35" s="9" customFormat="1" ht="13.35" customHeight="1" x14ac:dyDescent="0.25">
      <c r="A197" s="2"/>
      <c r="B197" s="2"/>
      <c r="C197" s="2"/>
      <c r="D197" s="2"/>
      <c r="E197" s="2"/>
      <c r="F197" s="19"/>
      <c r="G197" s="19"/>
      <c r="H197" s="17"/>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row>
    <row r="198" spans="1:35" s="9" customFormat="1" ht="13.35" customHeight="1" x14ac:dyDescent="0.25">
      <c r="A198" s="2"/>
      <c r="B198" s="2"/>
      <c r="C198" s="2"/>
      <c r="D198" s="2"/>
      <c r="E198" s="2"/>
      <c r="F198" s="19"/>
      <c r="G198" s="19"/>
      <c r="H198" s="17"/>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row>
    <row r="199" spans="1:35" s="9" customFormat="1" ht="13.35" customHeight="1" x14ac:dyDescent="0.25">
      <c r="A199" s="2"/>
      <c r="B199" s="2"/>
      <c r="C199" s="2"/>
      <c r="D199" s="2"/>
      <c r="E199" s="2"/>
      <c r="F199" s="19"/>
      <c r="G199" s="19"/>
      <c r="H199" s="17"/>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row>
    <row r="200" spans="1:35" s="9" customFormat="1" ht="13.35" customHeight="1" x14ac:dyDescent="0.25">
      <c r="A200" s="2"/>
      <c r="B200" s="2"/>
      <c r="C200" s="2"/>
      <c r="D200" s="2"/>
      <c r="E200" s="2"/>
      <c r="F200" s="19"/>
      <c r="G200" s="19"/>
      <c r="H200" s="17"/>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row>
    <row r="201" spans="1:35" s="9" customFormat="1" ht="13.35" customHeight="1" x14ac:dyDescent="0.25">
      <c r="A201" s="2"/>
      <c r="B201" s="2"/>
      <c r="C201" s="2"/>
      <c r="D201" s="2"/>
      <c r="E201" s="2"/>
      <c r="F201" s="19"/>
      <c r="G201" s="19"/>
      <c r="H201" s="17"/>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row>
    <row r="202" spans="1:35" s="9" customFormat="1" ht="13.35" customHeight="1" x14ac:dyDescent="0.25">
      <c r="A202" s="2"/>
      <c r="B202" s="2"/>
      <c r="C202" s="2"/>
      <c r="D202" s="2"/>
      <c r="E202" s="2"/>
      <c r="F202" s="19"/>
      <c r="G202" s="19"/>
      <c r="H202" s="17"/>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row>
    <row r="203" spans="1:35" s="9" customFormat="1" ht="13.35" customHeight="1" x14ac:dyDescent="0.25">
      <c r="A203" s="2"/>
      <c r="B203" s="2"/>
      <c r="C203" s="2"/>
      <c r="D203" s="2"/>
      <c r="E203" s="2"/>
      <c r="F203" s="19"/>
      <c r="G203" s="19"/>
      <c r="H203" s="17"/>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row>
    <row r="204" spans="1:35" s="9" customFormat="1" ht="13.35" customHeight="1" x14ac:dyDescent="0.25">
      <c r="A204" s="2"/>
      <c r="B204" s="2"/>
      <c r="C204" s="2"/>
      <c r="D204" s="2"/>
      <c r="E204" s="2"/>
      <c r="F204" s="19"/>
      <c r="G204" s="19"/>
      <c r="H204" s="17"/>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row>
    <row r="205" spans="1:35" s="9" customFormat="1" ht="13.35" customHeight="1" x14ac:dyDescent="0.25">
      <c r="A205" s="2"/>
      <c r="B205" s="2"/>
      <c r="C205" s="2"/>
      <c r="D205" s="2"/>
      <c r="E205" s="2"/>
      <c r="F205" s="19"/>
      <c r="G205" s="19"/>
      <c r="H205" s="17"/>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row>
    <row r="206" spans="1:35" s="9" customFormat="1" ht="13.35" customHeight="1" x14ac:dyDescent="0.25">
      <c r="A206" s="2"/>
      <c r="B206" s="2"/>
      <c r="C206" s="2"/>
      <c r="D206" s="2"/>
      <c r="E206" s="2"/>
      <c r="F206" s="19"/>
      <c r="G206" s="19"/>
      <c r="H206" s="17"/>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row>
    <row r="207" spans="1:35" s="9" customFormat="1" ht="13.35" customHeight="1" x14ac:dyDescent="0.25">
      <c r="A207" s="2"/>
      <c r="B207" s="2"/>
      <c r="C207" s="2"/>
      <c r="D207" s="2"/>
      <c r="E207" s="2"/>
      <c r="F207" s="19"/>
      <c r="G207" s="19"/>
      <c r="H207" s="17"/>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row>
    <row r="208" spans="1:35" s="9" customFormat="1" ht="13.35" customHeight="1" x14ac:dyDescent="0.25">
      <c r="A208" s="2"/>
      <c r="B208" s="2"/>
      <c r="C208" s="2"/>
      <c r="D208" s="2"/>
      <c r="E208" s="2"/>
      <c r="F208" s="19"/>
      <c r="G208" s="19"/>
      <c r="H208" s="17"/>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row>
    <row r="209" spans="1:35" s="9" customFormat="1" ht="13.35" customHeight="1" x14ac:dyDescent="0.25">
      <c r="A209" s="2"/>
      <c r="B209" s="2"/>
      <c r="C209" s="2"/>
      <c r="D209" s="2"/>
      <c r="E209" s="2"/>
      <c r="F209" s="19"/>
      <c r="G209" s="19"/>
      <c r="H209" s="17"/>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row>
    <row r="210" spans="1:35" s="9" customFormat="1" ht="13.35" customHeight="1" x14ac:dyDescent="0.25">
      <c r="A210" s="2"/>
      <c r="B210" s="2"/>
      <c r="C210" s="2"/>
      <c r="D210" s="2"/>
      <c r="E210" s="2"/>
      <c r="F210" s="19"/>
      <c r="G210" s="19"/>
      <c r="H210" s="17"/>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row>
    <row r="211" spans="1:35" s="9" customFormat="1" ht="13.35" customHeight="1" x14ac:dyDescent="0.25">
      <c r="A211" s="2"/>
      <c r="B211" s="2"/>
      <c r="C211" s="2"/>
      <c r="D211" s="2"/>
      <c r="E211" s="2"/>
      <c r="F211" s="19"/>
      <c r="G211" s="19"/>
      <c r="H211" s="17"/>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row>
    <row r="212" spans="1:35" s="9" customFormat="1" ht="13.35" customHeight="1" x14ac:dyDescent="0.25">
      <c r="A212" s="2"/>
      <c r="B212" s="2"/>
      <c r="C212" s="2"/>
      <c r="D212" s="2"/>
      <c r="E212" s="2"/>
      <c r="F212" s="19"/>
      <c r="G212" s="19"/>
      <c r="H212" s="17"/>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row>
    <row r="213" spans="1:35" s="9" customFormat="1" ht="13.35" customHeight="1" x14ac:dyDescent="0.25">
      <c r="A213" s="2"/>
      <c r="B213" s="2"/>
      <c r="C213" s="2"/>
      <c r="D213" s="2"/>
      <c r="E213" s="2"/>
      <c r="F213" s="19"/>
      <c r="G213" s="19"/>
      <c r="H213" s="17"/>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row>
    <row r="214" spans="1:35" s="9" customFormat="1" ht="13.35" customHeight="1" x14ac:dyDescent="0.25">
      <c r="A214" s="2"/>
      <c r="B214" s="2"/>
      <c r="C214" s="2"/>
      <c r="D214" s="2"/>
      <c r="E214" s="2"/>
      <c r="F214" s="19"/>
      <c r="G214" s="19"/>
      <c r="H214" s="17"/>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row>
    <row r="215" spans="1:35" s="9" customFormat="1" ht="13.35" customHeight="1" x14ac:dyDescent="0.25">
      <c r="A215" s="2"/>
      <c r="B215" s="2"/>
      <c r="C215" s="2"/>
      <c r="D215" s="2"/>
      <c r="E215" s="2"/>
      <c r="F215" s="19"/>
      <c r="G215" s="19"/>
      <c r="H215" s="17"/>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row>
    <row r="216" spans="1:35" s="9" customFormat="1" ht="13.35" customHeight="1" x14ac:dyDescent="0.25">
      <c r="A216" s="2"/>
      <c r="B216" s="2"/>
      <c r="C216" s="2"/>
      <c r="D216" s="2"/>
      <c r="E216" s="2"/>
      <c r="F216" s="19"/>
      <c r="G216" s="19"/>
      <c r="H216" s="17"/>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row>
    <row r="217" spans="1:35" s="9" customFormat="1" ht="13.35" customHeight="1" x14ac:dyDescent="0.25">
      <c r="A217" s="2"/>
      <c r="B217" s="2"/>
      <c r="C217" s="2"/>
      <c r="D217" s="2"/>
      <c r="E217" s="2"/>
      <c r="F217" s="19"/>
      <c r="G217" s="19"/>
      <c r="H217" s="17"/>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row>
    <row r="218" spans="1:35" s="9" customFormat="1" ht="13.35" customHeight="1" x14ac:dyDescent="0.25">
      <c r="A218" s="2"/>
      <c r="B218" s="2"/>
      <c r="C218" s="2"/>
      <c r="D218" s="2"/>
      <c r="E218" s="2"/>
      <c r="F218" s="19"/>
      <c r="G218" s="19"/>
      <c r="H218" s="17"/>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row>
    <row r="219" spans="1:35" s="9" customFormat="1" ht="13.35" customHeight="1" x14ac:dyDescent="0.25">
      <c r="A219" s="2"/>
      <c r="B219" s="2"/>
      <c r="C219" s="2"/>
      <c r="D219" s="2"/>
      <c r="E219" s="2"/>
      <c r="F219" s="19"/>
      <c r="G219" s="19"/>
      <c r="H219" s="17"/>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row>
    <row r="220" spans="1:35" s="9" customFormat="1" ht="13.35" customHeight="1" x14ac:dyDescent="0.25">
      <c r="A220" s="2"/>
      <c r="B220" s="2"/>
      <c r="C220" s="2"/>
      <c r="D220" s="2"/>
      <c r="E220" s="2"/>
      <c r="F220" s="19"/>
      <c r="G220" s="19"/>
      <c r="H220" s="17"/>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row>
    <row r="221" spans="1:35" s="9" customFormat="1" ht="13.35" customHeight="1" x14ac:dyDescent="0.25">
      <c r="A221" s="2"/>
      <c r="B221" s="2"/>
      <c r="C221" s="2"/>
      <c r="D221" s="2"/>
      <c r="E221" s="2"/>
      <c r="F221" s="19"/>
      <c r="G221" s="19"/>
      <c r="H221" s="17"/>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row>
    <row r="222" spans="1:35" s="9" customFormat="1" ht="13.35" customHeight="1" x14ac:dyDescent="0.25">
      <c r="A222" s="2"/>
      <c r="B222" s="2"/>
      <c r="C222" s="2"/>
      <c r="D222" s="2"/>
      <c r="E222" s="2"/>
      <c r="F222" s="19"/>
      <c r="G222" s="19"/>
      <c r="H222" s="17"/>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row>
    <row r="223" spans="1:35" s="9" customFormat="1" ht="13.35" customHeight="1" x14ac:dyDescent="0.25">
      <c r="A223" s="2"/>
      <c r="B223" s="2"/>
      <c r="C223" s="2"/>
      <c r="D223" s="2"/>
      <c r="E223" s="2"/>
      <c r="F223" s="19"/>
      <c r="G223" s="19"/>
      <c r="H223" s="17"/>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row>
    <row r="224" spans="1:35" s="9" customFormat="1" ht="13.35" customHeight="1" x14ac:dyDescent="0.25">
      <c r="A224" s="2"/>
      <c r="B224" s="2"/>
      <c r="C224" s="2"/>
      <c r="D224" s="2"/>
      <c r="E224" s="2"/>
      <c r="F224" s="19"/>
      <c r="G224" s="19"/>
      <c r="H224" s="17"/>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row>
    <row r="225" spans="1:35" s="9" customFormat="1" ht="13.35" customHeight="1" x14ac:dyDescent="0.25">
      <c r="A225" s="2"/>
      <c r="B225" s="2"/>
      <c r="C225" s="2"/>
      <c r="D225" s="2"/>
      <c r="E225" s="2"/>
      <c r="F225" s="19"/>
      <c r="G225" s="19"/>
      <c r="H225" s="17"/>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row>
    <row r="226" spans="1:35" s="9" customFormat="1" ht="13.35" customHeight="1" x14ac:dyDescent="0.25">
      <c r="A226" s="2"/>
      <c r="B226" s="2"/>
      <c r="C226" s="2"/>
      <c r="D226" s="2"/>
      <c r="E226" s="2"/>
      <c r="F226" s="19"/>
      <c r="G226" s="19"/>
      <c r="H226" s="17"/>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row>
    <row r="227" spans="1:35" s="9" customFormat="1" ht="13.35" customHeight="1" x14ac:dyDescent="0.25">
      <c r="A227" s="2"/>
      <c r="B227" s="2"/>
      <c r="C227" s="2"/>
      <c r="D227" s="2"/>
      <c r="E227" s="2"/>
      <c r="F227" s="19"/>
      <c r="G227" s="19"/>
      <c r="H227" s="17"/>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row>
    <row r="228" spans="1:35" s="9" customFormat="1" ht="13.35" customHeight="1" x14ac:dyDescent="0.25">
      <c r="A228" s="2"/>
      <c r="B228" s="2"/>
      <c r="C228" s="2"/>
      <c r="D228" s="2"/>
      <c r="E228" s="2"/>
      <c r="F228" s="19"/>
      <c r="G228" s="19"/>
      <c r="H228" s="17"/>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row>
    <row r="229" spans="1:35" s="9" customFormat="1" ht="13.35" customHeight="1" x14ac:dyDescent="0.25">
      <c r="A229" s="2"/>
      <c r="B229" s="2"/>
      <c r="C229" s="2"/>
      <c r="D229" s="2"/>
      <c r="E229" s="2"/>
      <c r="F229" s="19"/>
      <c r="G229" s="19"/>
      <c r="H229" s="17"/>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row>
    <row r="230" spans="1:35" s="9" customFormat="1" ht="13.35" customHeight="1" x14ac:dyDescent="0.25">
      <c r="A230" s="2"/>
      <c r="B230" s="2"/>
      <c r="C230" s="2"/>
      <c r="D230" s="2"/>
      <c r="E230" s="2"/>
      <c r="F230" s="19"/>
      <c r="G230" s="19"/>
      <c r="H230" s="17"/>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row>
    <row r="231" spans="1:35" s="9" customFormat="1" ht="13.35" customHeight="1" x14ac:dyDescent="0.25">
      <c r="A231" s="2"/>
      <c r="B231" s="2"/>
      <c r="C231" s="2"/>
      <c r="D231" s="2"/>
      <c r="E231" s="2"/>
      <c r="F231" s="19"/>
      <c r="G231" s="19"/>
      <c r="H231" s="17"/>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row>
    <row r="232" spans="1:35" s="9" customFormat="1" ht="13.35" customHeight="1" x14ac:dyDescent="0.25">
      <c r="A232" s="2"/>
      <c r="B232" s="2"/>
      <c r="C232" s="2"/>
      <c r="D232" s="2"/>
      <c r="E232" s="2"/>
      <c r="F232" s="19"/>
      <c r="G232" s="19"/>
      <c r="H232" s="17"/>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row>
    <row r="233" spans="1:35" s="9" customFormat="1" ht="13.35" customHeight="1" x14ac:dyDescent="0.25">
      <c r="A233" s="2"/>
      <c r="B233" s="2"/>
      <c r="C233" s="2"/>
      <c r="D233" s="2"/>
      <c r="E233" s="2"/>
      <c r="F233" s="19"/>
      <c r="G233" s="19"/>
      <c r="H233" s="17"/>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row>
    <row r="234" spans="1:35" s="9" customFormat="1" ht="13.35" customHeight="1" x14ac:dyDescent="0.25">
      <c r="A234" s="2"/>
      <c r="B234" s="2"/>
      <c r="C234" s="2"/>
      <c r="D234" s="2"/>
      <c r="E234" s="2"/>
      <c r="F234" s="19"/>
      <c r="G234" s="19"/>
      <c r="H234" s="17"/>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row>
    <row r="235" spans="1:35" s="9" customFormat="1" ht="13.35" customHeight="1" x14ac:dyDescent="0.25">
      <c r="A235" s="2"/>
      <c r="B235" s="2"/>
      <c r="C235" s="2"/>
      <c r="D235" s="2"/>
      <c r="E235" s="2"/>
      <c r="F235" s="19"/>
      <c r="G235" s="19"/>
      <c r="H235" s="17"/>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row>
    <row r="236" spans="1:35" s="9" customFormat="1" ht="13.35" customHeight="1" x14ac:dyDescent="0.25">
      <c r="A236" s="2"/>
      <c r="B236" s="2"/>
      <c r="C236" s="2"/>
      <c r="D236" s="2"/>
      <c r="E236" s="2"/>
      <c r="F236" s="19"/>
      <c r="G236" s="19"/>
      <c r="H236" s="17"/>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row>
    <row r="237" spans="1:35" s="9" customFormat="1" ht="13.35" customHeight="1" x14ac:dyDescent="0.25">
      <c r="A237" s="2"/>
      <c r="B237" s="2"/>
      <c r="C237" s="2"/>
      <c r="D237" s="2"/>
      <c r="E237" s="2"/>
      <c r="F237" s="19"/>
      <c r="G237" s="19"/>
      <c r="H237" s="17"/>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row>
    <row r="238" spans="1:35" s="9" customFormat="1" ht="13.35" customHeight="1" x14ac:dyDescent="0.25">
      <c r="A238" s="2"/>
      <c r="B238" s="2"/>
      <c r="C238" s="2"/>
      <c r="D238" s="2"/>
      <c r="E238" s="2"/>
      <c r="F238" s="19"/>
      <c r="G238" s="19"/>
      <c r="H238" s="17"/>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row>
    <row r="239" spans="1:35" s="9" customFormat="1" ht="13.35" customHeight="1" x14ac:dyDescent="0.25">
      <c r="A239" s="2"/>
      <c r="B239" s="2"/>
      <c r="C239" s="2"/>
      <c r="D239" s="2"/>
      <c r="E239" s="2"/>
      <c r="F239" s="19"/>
      <c r="G239" s="19"/>
      <c r="H239" s="17"/>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row>
    <row r="240" spans="1:35" s="9" customFormat="1" ht="13.35" customHeight="1" x14ac:dyDescent="0.25">
      <c r="A240" s="2"/>
      <c r="B240" s="2"/>
      <c r="C240" s="2"/>
      <c r="D240" s="2"/>
      <c r="E240" s="2"/>
      <c r="F240" s="19"/>
      <c r="G240" s="19"/>
      <c r="H240" s="17"/>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row>
    <row r="241" spans="1:35" s="9" customFormat="1" ht="13.35" customHeight="1" x14ac:dyDescent="0.25">
      <c r="A241" s="2"/>
      <c r="B241" s="2"/>
      <c r="C241" s="2"/>
      <c r="D241" s="2"/>
      <c r="E241" s="2"/>
      <c r="F241" s="19"/>
      <c r="G241" s="19"/>
      <c r="H241" s="17"/>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row>
    <row r="242" spans="1:35" s="9" customFormat="1" ht="13.35" customHeight="1" x14ac:dyDescent="0.25">
      <c r="A242" s="2"/>
      <c r="B242" s="2"/>
      <c r="C242" s="2"/>
      <c r="D242" s="2"/>
      <c r="E242" s="2"/>
      <c r="F242" s="19"/>
      <c r="G242" s="19"/>
      <c r="H242" s="17"/>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row>
    <row r="243" spans="1:35" s="9" customFormat="1" ht="13.35" customHeight="1" x14ac:dyDescent="0.25">
      <c r="A243" s="2"/>
      <c r="B243" s="2"/>
      <c r="C243" s="2"/>
      <c r="D243" s="2"/>
      <c r="E243" s="2"/>
      <c r="F243" s="19"/>
      <c r="G243" s="19"/>
      <c r="H243" s="17"/>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row>
    <row r="244" spans="1:35" s="9" customFormat="1" ht="13.35" customHeight="1" x14ac:dyDescent="0.25">
      <c r="A244" s="2"/>
      <c r="B244" s="2"/>
      <c r="C244" s="2"/>
      <c r="D244" s="2"/>
      <c r="E244" s="2"/>
      <c r="F244" s="19"/>
      <c r="G244" s="19"/>
      <c r="H244" s="17"/>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row>
    <row r="245" spans="1:35" s="9" customFormat="1" ht="13.35" customHeight="1" x14ac:dyDescent="0.25">
      <c r="A245" s="2"/>
      <c r="B245" s="2"/>
      <c r="C245" s="2"/>
      <c r="D245" s="2"/>
      <c r="E245" s="2"/>
      <c r="F245" s="19"/>
      <c r="G245" s="19"/>
      <c r="H245" s="17"/>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row>
    <row r="246" spans="1:35" s="9" customFormat="1" ht="13.35" customHeight="1" x14ac:dyDescent="0.25">
      <c r="A246" s="2"/>
      <c r="B246" s="2"/>
      <c r="C246" s="2"/>
      <c r="D246" s="2"/>
      <c r="E246" s="2"/>
      <c r="F246" s="19"/>
      <c r="G246" s="19"/>
      <c r="H246" s="17"/>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row>
    <row r="247" spans="1:35" s="9" customFormat="1" ht="13.35" customHeight="1" x14ac:dyDescent="0.25">
      <c r="A247" s="2"/>
      <c r="B247" s="2"/>
      <c r="C247" s="2"/>
      <c r="D247" s="2"/>
      <c r="E247" s="2"/>
      <c r="F247" s="19"/>
      <c r="G247" s="19"/>
      <c r="H247" s="17"/>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row>
    <row r="248" spans="1:35" s="9" customFormat="1" ht="13.35" customHeight="1" x14ac:dyDescent="0.25">
      <c r="A248" s="2"/>
      <c r="B248" s="2"/>
      <c r="C248" s="2"/>
      <c r="D248" s="2"/>
      <c r="E248" s="2"/>
      <c r="F248" s="19"/>
      <c r="G248" s="19"/>
      <c r="H248" s="17"/>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row>
    <row r="249" spans="1:35" s="9" customFormat="1" ht="13.35" customHeight="1" x14ac:dyDescent="0.25">
      <c r="A249" s="2"/>
      <c r="B249" s="2"/>
      <c r="C249" s="2"/>
      <c r="D249" s="2"/>
      <c r="E249" s="2"/>
      <c r="F249" s="19"/>
      <c r="G249" s="19"/>
      <c r="H249" s="17"/>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row>
    <row r="250" spans="1:35" s="9" customFormat="1" ht="13.35" customHeight="1" x14ac:dyDescent="0.25">
      <c r="A250" s="2"/>
      <c r="B250" s="2"/>
      <c r="C250" s="2"/>
      <c r="D250" s="2"/>
      <c r="E250" s="2"/>
      <c r="F250" s="19"/>
      <c r="G250" s="19"/>
      <c r="H250" s="17"/>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row>
    <row r="251" spans="1:35" s="9" customFormat="1" ht="13.35" customHeight="1" x14ac:dyDescent="0.25">
      <c r="A251" s="2"/>
      <c r="B251" s="2"/>
      <c r="C251" s="2"/>
      <c r="D251" s="2"/>
      <c r="E251" s="2"/>
      <c r="F251" s="19"/>
      <c r="G251" s="19"/>
      <c r="H251" s="17"/>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row>
    <row r="252" spans="1:35" s="9" customFormat="1" ht="13.35" customHeight="1" x14ac:dyDescent="0.25">
      <c r="A252" s="2"/>
      <c r="B252" s="2"/>
      <c r="C252" s="2"/>
      <c r="D252" s="2"/>
      <c r="E252" s="2"/>
      <c r="F252" s="19"/>
      <c r="G252" s="19"/>
      <c r="H252" s="17"/>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row>
    <row r="253" spans="1:35" s="9" customFormat="1" ht="13.35" customHeight="1" x14ac:dyDescent="0.25">
      <c r="A253" s="2"/>
      <c r="B253" s="2"/>
      <c r="C253" s="2"/>
      <c r="D253" s="2"/>
      <c r="E253" s="2"/>
      <c r="F253" s="19"/>
      <c r="G253" s="19"/>
      <c r="H253" s="17"/>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row>
    <row r="254" spans="1:35" s="9" customFormat="1" ht="13.35" customHeight="1" x14ac:dyDescent="0.25">
      <c r="A254" s="2"/>
      <c r="B254" s="2"/>
      <c r="C254" s="2"/>
      <c r="D254" s="2"/>
      <c r="E254" s="2"/>
      <c r="F254" s="19"/>
      <c r="G254" s="19"/>
      <c r="H254" s="17"/>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row>
    <row r="255" spans="1:35" s="9" customFormat="1" ht="13.35" customHeight="1" x14ac:dyDescent="0.25">
      <c r="A255" s="2"/>
      <c r="B255" s="2"/>
      <c r="C255" s="2"/>
      <c r="D255" s="2"/>
      <c r="E255" s="2"/>
      <c r="F255" s="19"/>
      <c r="G255" s="19"/>
      <c r="H255" s="17"/>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row>
    <row r="256" spans="1:35" s="9" customFormat="1" ht="13.35" customHeight="1" x14ac:dyDescent="0.25">
      <c r="A256" s="2"/>
      <c r="B256" s="2"/>
      <c r="C256" s="2"/>
      <c r="D256" s="2"/>
      <c r="E256" s="2"/>
      <c r="F256" s="19"/>
      <c r="G256" s="19"/>
      <c r="H256" s="17"/>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row>
    <row r="257" spans="1:35" s="9" customFormat="1" ht="13.35" customHeight="1" x14ac:dyDescent="0.25">
      <c r="A257" s="2"/>
      <c r="B257" s="2"/>
      <c r="C257" s="2"/>
      <c r="D257" s="2"/>
      <c r="E257" s="2"/>
      <c r="F257" s="19"/>
      <c r="G257" s="19"/>
      <c r="H257" s="17"/>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row>
    <row r="258" spans="1:35" s="9" customFormat="1" ht="13.35" customHeight="1" x14ac:dyDescent="0.25">
      <c r="A258" s="2"/>
      <c r="B258" s="2"/>
      <c r="C258" s="2"/>
      <c r="D258" s="2"/>
      <c r="E258" s="2"/>
      <c r="F258" s="19"/>
      <c r="G258" s="19"/>
      <c r="H258" s="17"/>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row>
    <row r="259" spans="1:35" s="9" customFormat="1" ht="13.35" customHeight="1" x14ac:dyDescent="0.25">
      <c r="A259" s="2"/>
      <c r="B259" s="2"/>
      <c r="C259" s="2"/>
      <c r="D259" s="2"/>
      <c r="E259" s="2"/>
      <c r="F259" s="19"/>
      <c r="G259" s="19"/>
      <c r="H259" s="17"/>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row>
    <row r="260" spans="1:35" s="9" customFormat="1" ht="13.35" customHeight="1" x14ac:dyDescent="0.25">
      <c r="A260" s="2"/>
      <c r="B260" s="2"/>
      <c r="C260" s="2"/>
      <c r="D260" s="2"/>
      <c r="E260" s="2"/>
      <c r="F260" s="19"/>
      <c r="G260" s="19"/>
      <c r="H260" s="17"/>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row>
    <row r="261" spans="1:35" s="9" customFormat="1" ht="13.35" customHeight="1" x14ac:dyDescent="0.25">
      <c r="A261" s="2"/>
      <c r="B261" s="2"/>
      <c r="C261" s="2"/>
      <c r="D261" s="2"/>
      <c r="E261" s="2"/>
      <c r="F261" s="19"/>
      <c r="G261" s="19"/>
      <c r="H261" s="17"/>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row>
    <row r="262" spans="1:35" s="9" customFormat="1" ht="13.35" customHeight="1" x14ac:dyDescent="0.25">
      <c r="A262" s="2"/>
      <c r="B262" s="2"/>
      <c r="C262" s="2"/>
      <c r="D262" s="2"/>
      <c r="E262" s="2"/>
      <c r="F262" s="19"/>
      <c r="G262" s="19"/>
      <c r="H262" s="17"/>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row>
    <row r="263" spans="1:35" s="9" customFormat="1" ht="13.35" customHeight="1" x14ac:dyDescent="0.25">
      <c r="A263" s="2"/>
      <c r="B263" s="2"/>
      <c r="C263" s="2"/>
      <c r="D263" s="2"/>
      <c r="E263" s="2"/>
      <c r="F263" s="19"/>
      <c r="G263" s="19"/>
      <c r="H263" s="17"/>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row>
    <row r="264" spans="1:35" s="9" customFormat="1" ht="13.35" customHeight="1" x14ac:dyDescent="0.25">
      <c r="A264" s="2"/>
      <c r="B264" s="2"/>
      <c r="C264" s="2"/>
      <c r="D264" s="2"/>
      <c r="E264" s="2"/>
      <c r="F264" s="19"/>
      <c r="G264" s="19"/>
      <c r="H264" s="17"/>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row>
    <row r="265" spans="1:35" s="9" customFormat="1" ht="13.35" customHeight="1" x14ac:dyDescent="0.25">
      <c r="A265" s="2"/>
      <c r="B265" s="2"/>
      <c r="C265" s="2"/>
      <c r="D265" s="2"/>
      <c r="E265" s="2"/>
      <c r="F265" s="19"/>
      <c r="G265" s="19"/>
      <c r="H265" s="17"/>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row>
    <row r="266" spans="1:35" s="9" customFormat="1" ht="13.35" customHeight="1" x14ac:dyDescent="0.25">
      <c r="A266" s="2"/>
      <c r="B266" s="2"/>
      <c r="C266" s="2"/>
      <c r="D266" s="2"/>
      <c r="E266" s="2"/>
      <c r="F266" s="19"/>
      <c r="G266" s="19"/>
      <c r="H266" s="17"/>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row>
    <row r="267" spans="1:35" s="9" customFormat="1" ht="13.35" customHeight="1" x14ac:dyDescent="0.25">
      <c r="A267" s="8"/>
      <c r="B267" s="8"/>
      <c r="C267" s="8"/>
      <c r="D267" s="2"/>
      <c r="E267" s="2"/>
      <c r="F267" s="19"/>
      <c r="G267" s="8"/>
      <c r="H267" s="8"/>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row>
    <row r="268" spans="1:35" s="9" customFormat="1" ht="13.35" customHeight="1" x14ac:dyDescent="0.2">
      <c r="A268" s="8"/>
      <c r="B268" s="8"/>
      <c r="C268" s="8"/>
      <c r="D268" s="8"/>
      <c r="E268" s="8"/>
      <c r="F268" s="8"/>
      <c r="G268" s="8"/>
      <c r="H268" s="8"/>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row>
    <row r="269" spans="1:35" s="9" customFormat="1" ht="13.35" customHeight="1" x14ac:dyDescent="0.2">
      <c r="A269" s="8"/>
      <c r="B269" s="8"/>
      <c r="C269" s="8"/>
      <c r="D269" s="8"/>
      <c r="E269" s="8"/>
      <c r="F269" s="8"/>
      <c r="G269" s="8"/>
      <c r="H269" s="8"/>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row>
    <row r="270" spans="1:35" s="9" customFormat="1" ht="13.35" customHeight="1" x14ac:dyDescent="0.2">
      <c r="A270" s="8"/>
      <c r="B270" s="8"/>
      <c r="C270" s="8"/>
      <c r="D270" s="8"/>
      <c r="E270" s="8"/>
      <c r="F270" s="8"/>
      <c r="G270" s="8"/>
      <c r="H270" s="8"/>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row>
    <row r="271" spans="1:35" s="9" customFormat="1" ht="13.35" customHeight="1" x14ac:dyDescent="0.2">
      <c r="A271" s="8"/>
      <c r="B271" s="8"/>
      <c r="C271" s="8"/>
      <c r="D271" s="8"/>
      <c r="E271" s="8"/>
      <c r="F271" s="8"/>
      <c r="G271" s="8"/>
      <c r="H271" s="8"/>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row>
    <row r="272" spans="1:35" s="9" customFormat="1" ht="13.35" customHeight="1" x14ac:dyDescent="0.2">
      <c r="A272" s="8"/>
      <c r="B272" s="8"/>
      <c r="C272" s="8"/>
      <c r="D272" s="8"/>
      <c r="E272" s="8"/>
      <c r="F272" s="8"/>
      <c r="G272" s="8"/>
      <c r="H272" s="8"/>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row>
    <row r="273" spans="1:35" s="9" customFormat="1" ht="13.35" customHeight="1" x14ac:dyDescent="0.2">
      <c r="A273" s="8"/>
      <c r="B273" s="8"/>
      <c r="C273" s="8"/>
      <c r="D273" s="8"/>
      <c r="E273" s="8"/>
      <c r="F273" s="8"/>
      <c r="G273" s="8"/>
      <c r="H273" s="8"/>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row>
    <row r="274" spans="1:35" s="9" customFormat="1" ht="13.35" customHeight="1" x14ac:dyDescent="0.2">
      <c r="A274" s="8"/>
      <c r="B274" s="8"/>
      <c r="C274" s="8"/>
      <c r="D274" s="8"/>
      <c r="E274" s="8"/>
      <c r="F274" s="8"/>
      <c r="G274" s="8"/>
      <c r="H274" s="8"/>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row>
    <row r="275" spans="1:35" s="9" customFormat="1" ht="13.35" customHeight="1" x14ac:dyDescent="0.2">
      <c r="A275" s="8"/>
      <c r="B275" s="8"/>
      <c r="C275" s="8"/>
      <c r="D275" s="8"/>
      <c r="E275" s="8"/>
      <c r="F275" s="8"/>
      <c r="G275" s="8"/>
      <c r="H275" s="8"/>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row>
    <row r="276" spans="1:35" s="9" customFormat="1" ht="13.35" customHeight="1" x14ac:dyDescent="0.2">
      <c r="A276" s="8"/>
      <c r="B276" s="8"/>
      <c r="C276" s="8"/>
      <c r="D276" s="8"/>
      <c r="E276" s="8"/>
      <c r="F276" s="8"/>
      <c r="G276" s="8"/>
      <c r="H276" s="8"/>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row>
    <row r="277" spans="1:35" s="9" customFormat="1" ht="13.35" customHeight="1" x14ac:dyDescent="0.2">
      <c r="A277" s="8"/>
      <c r="B277" s="8"/>
      <c r="C277" s="8"/>
      <c r="D277" s="8"/>
      <c r="E277" s="8"/>
      <c r="F277" s="8"/>
      <c r="G277" s="8"/>
      <c r="H277" s="8"/>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row>
    <row r="278" spans="1:35" s="9" customFormat="1" ht="13.35" customHeight="1" x14ac:dyDescent="0.2">
      <c r="A278" s="8"/>
      <c r="B278" s="8"/>
      <c r="C278" s="8"/>
      <c r="D278" s="8"/>
      <c r="E278" s="8"/>
      <c r="F278" s="8"/>
      <c r="G278" s="8"/>
      <c r="H278" s="8"/>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row>
    <row r="279" spans="1:35" s="9" customFormat="1" ht="13.35" customHeight="1" x14ac:dyDescent="0.2">
      <c r="A279" s="8"/>
      <c r="B279" s="8"/>
      <c r="C279" s="8"/>
      <c r="D279" s="8"/>
      <c r="E279" s="8"/>
      <c r="F279" s="8"/>
      <c r="G279" s="8"/>
      <c r="H279" s="8"/>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row>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row r="1088" ht="13.35" customHeight="1" x14ac:dyDescent="0.2"/>
    <row r="1089" ht="13.35" customHeight="1" x14ac:dyDescent="0.2"/>
    <row r="1090" ht="13.35" customHeight="1" x14ac:dyDescent="0.2"/>
    <row r="1091" ht="13.35" customHeight="1" x14ac:dyDescent="0.2"/>
  </sheetData>
  <mergeCells count="23">
    <mergeCell ref="G50:I51"/>
    <mergeCell ref="G52:I53"/>
    <mergeCell ref="G54:I55"/>
    <mergeCell ref="A57:I58"/>
    <mergeCell ref="E18:F18"/>
    <mergeCell ref="E19:F19"/>
    <mergeCell ref="A22:D22"/>
    <mergeCell ref="F22:H22"/>
    <mergeCell ref="F31:H32"/>
    <mergeCell ref="F33:F34"/>
    <mergeCell ref="G33:G34"/>
    <mergeCell ref="H33:H34"/>
    <mergeCell ref="A17:I17"/>
    <mergeCell ref="A1:I1"/>
    <mergeCell ref="A9:F13"/>
    <mergeCell ref="A14:I15"/>
    <mergeCell ref="B3:D3"/>
    <mergeCell ref="B4:D4"/>
    <mergeCell ref="B5:D5"/>
    <mergeCell ref="C6:D6"/>
    <mergeCell ref="B7:D7"/>
    <mergeCell ref="H9:I9"/>
    <mergeCell ref="H10:I10"/>
  </mergeCells>
  <pageMargins left="0.7" right="0.7" top="1.1000000000000001" bottom="0.75" header="0.5" footer="0.3"/>
  <pageSetup scale="57" orientation="portrait" r:id="rId1"/>
  <headerFooter>
    <oddHeader>&amp;L&amp;"Arial,Regular"&amp;10&amp;G&amp;C&amp;"Arial,Bold"&amp;14MONTHLY PROGRESS PAYMENT 
WWTP RRE PROJECT&amp;"Arial,Regular"&amp;12
&amp;R&amp;"Arial,Bold"&amp;14Engineering Services Department</oddHeader>
  </headerFooter>
  <rowBreaks count="1" manualBreakCount="1">
    <brk id="58" max="8" man="1"/>
  </rowBreaks>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091"/>
  <sheetViews>
    <sheetView view="pageBreakPreview" zoomScale="75" zoomScaleNormal="75" zoomScaleSheetLayoutView="75" zoomScalePageLayoutView="75" workbookViewId="0">
      <selection activeCell="F22" sqref="F22:H47"/>
    </sheetView>
  </sheetViews>
  <sheetFormatPr defaultRowHeight="15" x14ac:dyDescent="0.2"/>
  <cols>
    <col min="1" max="1" width="18.28515625" style="8" customWidth="1"/>
    <col min="2" max="2" width="21.42578125" style="8" customWidth="1"/>
    <col min="3" max="3" width="19.5703125" style="8" customWidth="1"/>
    <col min="4" max="4" width="18.28515625" style="8" customWidth="1"/>
    <col min="5" max="5" width="2.42578125" style="8" customWidth="1"/>
    <col min="6" max="7" width="18.28515625" style="8" customWidth="1"/>
    <col min="8" max="8" width="20" style="8" customWidth="1"/>
    <col min="9" max="9" width="18.28515625" style="8" customWidth="1"/>
    <col min="10" max="10" width="18.85546875" style="8" customWidth="1"/>
    <col min="11" max="11" width="19" style="8" customWidth="1"/>
    <col min="12" max="12" width="23.7109375" style="8" customWidth="1"/>
    <col min="13" max="15" width="18.140625" style="8" bestFit="1" customWidth="1"/>
    <col min="16" max="16384" width="9.140625" style="8"/>
  </cols>
  <sheetData>
    <row r="1" spans="1:35" s="5" customFormat="1" ht="20.25" customHeight="1" x14ac:dyDescent="0.2">
      <c r="A1" s="254" t="s">
        <v>17</v>
      </c>
      <c r="B1" s="254"/>
      <c r="C1" s="254"/>
      <c r="D1" s="254"/>
      <c r="E1" s="254"/>
      <c r="F1" s="254"/>
      <c r="G1" s="254"/>
      <c r="H1" s="254"/>
      <c r="I1" s="254"/>
      <c r="J1" s="131"/>
      <c r="K1" s="22"/>
      <c r="L1" s="3"/>
      <c r="M1" s="3"/>
      <c r="N1" s="3"/>
      <c r="O1" s="3"/>
      <c r="P1" s="6"/>
      <c r="Q1" s="6"/>
      <c r="R1" s="6"/>
      <c r="S1" s="6"/>
      <c r="T1" s="6"/>
      <c r="U1" s="6"/>
      <c r="V1" s="6"/>
      <c r="W1" s="6"/>
      <c r="X1" s="6"/>
      <c r="Y1" s="6"/>
      <c r="Z1" s="6"/>
      <c r="AA1" s="6"/>
      <c r="AB1" s="6"/>
      <c r="AC1" s="6"/>
      <c r="AD1" s="6"/>
      <c r="AE1" s="6"/>
      <c r="AF1" s="6"/>
      <c r="AG1" s="6"/>
      <c r="AH1" s="6"/>
      <c r="AI1" s="6"/>
    </row>
    <row r="2" spans="1:35" ht="11.25" customHeight="1" x14ac:dyDescent="0.25">
      <c r="A2" s="33"/>
      <c r="B2" s="33"/>
      <c r="C2" s="33"/>
      <c r="D2" s="33"/>
      <c r="E2" s="33"/>
      <c r="F2" s="34"/>
      <c r="G2" s="34"/>
      <c r="H2" s="35"/>
      <c r="I2" s="35"/>
      <c r="J2" s="35"/>
      <c r="K2" s="23"/>
      <c r="L2" s="1"/>
      <c r="M2" s="1"/>
      <c r="N2" s="1"/>
      <c r="O2" s="1"/>
      <c r="P2" s="7"/>
      <c r="Q2" s="7"/>
      <c r="R2" s="7"/>
      <c r="S2" s="7"/>
      <c r="T2" s="7"/>
      <c r="U2" s="7"/>
      <c r="V2" s="7"/>
      <c r="W2" s="7"/>
      <c r="X2" s="7"/>
      <c r="Y2" s="7"/>
      <c r="Z2" s="7"/>
      <c r="AA2" s="7"/>
      <c r="AB2" s="7"/>
      <c r="AC2" s="7"/>
      <c r="AD2" s="7"/>
      <c r="AE2" s="7"/>
      <c r="AF2" s="7"/>
      <c r="AG2" s="7"/>
      <c r="AH2" s="7"/>
      <c r="AI2" s="7"/>
    </row>
    <row r="3" spans="1:35" ht="24" customHeight="1" thickBot="1" x14ac:dyDescent="0.35">
      <c r="A3" s="36" t="s">
        <v>0</v>
      </c>
      <c r="B3" s="255" t="str">
        <f>'PROGRESS PAYMT #1'!B3:D3</f>
        <v>N. Springbrook - N. Elliot Pavement Project</v>
      </c>
      <c r="C3" s="255"/>
      <c r="D3" s="255"/>
      <c r="E3" s="37"/>
      <c r="F3" s="38"/>
      <c r="G3" s="103" t="s">
        <v>13</v>
      </c>
      <c r="H3" s="102"/>
      <c r="I3" s="39" t="s">
        <v>19</v>
      </c>
      <c r="L3" s="1"/>
      <c r="M3" s="1"/>
      <c r="N3" s="1"/>
      <c r="O3" s="1"/>
      <c r="P3" s="7"/>
      <c r="Q3" s="7"/>
      <c r="R3" s="7"/>
      <c r="S3" s="7"/>
      <c r="T3" s="7"/>
      <c r="U3" s="7"/>
      <c r="V3" s="7"/>
      <c r="W3" s="7"/>
      <c r="X3" s="7"/>
      <c r="Y3" s="7"/>
      <c r="Z3" s="7"/>
      <c r="AA3" s="7"/>
      <c r="AB3" s="7"/>
      <c r="AC3" s="7"/>
      <c r="AD3" s="7"/>
      <c r="AE3" s="7"/>
      <c r="AF3" s="7"/>
      <c r="AG3" s="7"/>
      <c r="AH3" s="7"/>
      <c r="AI3" s="7"/>
    </row>
    <row r="4" spans="1:35" ht="21.75" customHeight="1" thickBot="1" x14ac:dyDescent="0.35">
      <c r="A4" s="36" t="s">
        <v>4</v>
      </c>
      <c r="B4" s="256">
        <f>'PROGRESS PAYMT #1'!B4:D4</f>
        <v>702171</v>
      </c>
      <c r="C4" s="256"/>
      <c r="D4" s="256"/>
      <c r="E4" s="37"/>
      <c r="F4" s="38"/>
      <c r="G4" s="42" t="s">
        <v>1</v>
      </c>
      <c r="H4" s="102"/>
      <c r="I4" s="40"/>
      <c r="K4" s="24"/>
      <c r="L4" s="1"/>
      <c r="M4" s="1"/>
      <c r="N4" s="1"/>
      <c r="O4" s="1"/>
      <c r="P4" s="7"/>
      <c r="Q4" s="7"/>
      <c r="R4" s="7"/>
      <c r="S4" s="7"/>
      <c r="T4" s="7"/>
      <c r="U4" s="7"/>
      <c r="V4" s="7"/>
      <c r="W4" s="7"/>
      <c r="X4" s="7"/>
      <c r="Y4" s="7"/>
      <c r="Z4" s="7"/>
      <c r="AA4" s="7"/>
      <c r="AB4" s="7"/>
      <c r="AC4" s="7"/>
      <c r="AD4" s="7"/>
      <c r="AE4" s="7"/>
      <c r="AF4" s="7"/>
      <c r="AG4" s="7"/>
      <c r="AH4" s="7"/>
      <c r="AI4" s="7"/>
    </row>
    <row r="5" spans="1:35" ht="24.75" customHeight="1" thickBot="1" x14ac:dyDescent="0.35">
      <c r="A5" s="41" t="s">
        <v>47</v>
      </c>
      <c r="B5" s="256" t="str">
        <f>'PROGRESS PAYMT #1'!B5:D5</f>
        <v>2016-3318</v>
      </c>
      <c r="C5" s="256"/>
      <c r="D5" s="256"/>
      <c r="E5" s="37"/>
      <c r="F5" s="38"/>
      <c r="G5" s="103" t="s">
        <v>3</v>
      </c>
      <c r="H5" s="102"/>
      <c r="I5" s="40"/>
      <c r="K5" s="24"/>
      <c r="L5" s="1"/>
      <c r="M5" s="1"/>
      <c r="N5" s="1"/>
      <c r="O5" s="1"/>
      <c r="P5" s="7"/>
      <c r="Q5" s="7"/>
      <c r="R5" s="7"/>
      <c r="S5" s="7"/>
      <c r="T5" s="7"/>
      <c r="U5" s="7"/>
      <c r="V5" s="7"/>
      <c r="W5" s="7"/>
      <c r="X5" s="7"/>
      <c r="Y5" s="7"/>
      <c r="Z5" s="7"/>
      <c r="AA5" s="7"/>
      <c r="AB5" s="7"/>
      <c r="AC5" s="7"/>
      <c r="AD5" s="7"/>
      <c r="AE5" s="7"/>
      <c r="AF5" s="7"/>
      <c r="AG5" s="7"/>
      <c r="AH5" s="7"/>
      <c r="AI5" s="7"/>
    </row>
    <row r="6" spans="1:35" ht="19.5" customHeight="1" thickBot="1" x14ac:dyDescent="0.35">
      <c r="A6" s="41" t="s">
        <v>20</v>
      </c>
      <c r="B6" s="41"/>
      <c r="C6" s="257" t="str">
        <f>'PROGRESS PAYMT #1'!C6:D6</f>
        <v>17-057</v>
      </c>
      <c r="D6" s="257"/>
      <c r="E6" s="37"/>
      <c r="F6" s="36" t="s">
        <v>2</v>
      </c>
      <c r="G6" s="103" t="s">
        <v>22</v>
      </c>
      <c r="H6" s="102"/>
      <c r="I6" s="40"/>
      <c r="K6" s="25"/>
      <c r="L6" s="1"/>
      <c r="M6" s="1"/>
      <c r="N6" s="1"/>
      <c r="O6" s="1"/>
      <c r="P6" s="7"/>
      <c r="Q6" s="7"/>
      <c r="R6" s="7"/>
      <c r="S6" s="7"/>
      <c r="T6" s="7"/>
      <c r="U6" s="7"/>
      <c r="V6" s="7"/>
      <c r="W6" s="7"/>
      <c r="X6" s="7"/>
      <c r="Y6" s="7"/>
      <c r="Z6" s="7"/>
      <c r="AA6" s="7"/>
      <c r="AB6" s="7"/>
      <c r="AC6" s="7"/>
      <c r="AD6" s="7"/>
      <c r="AE6" s="7"/>
      <c r="AF6" s="7"/>
      <c r="AG6" s="7"/>
      <c r="AH6" s="7"/>
      <c r="AI6" s="7"/>
    </row>
    <row r="7" spans="1:35" ht="21" customHeight="1" thickBot="1" x14ac:dyDescent="0.3">
      <c r="A7" s="42" t="s">
        <v>21</v>
      </c>
      <c r="B7" s="260">
        <f>'PROGRESS PAYMT #1'!B7:D7</f>
        <v>0</v>
      </c>
      <c r="C7" s="260"/>
      <c r="D7" s="260"/>
      <c r="E7" s="37"/>
      <c r="F7" s="38"/>
      <c r="G7" s="38"/>
      <c r="H7" s="38"/>
      <c r="I7" s="44"/>
      <c r="L7" s="1"/>
      <c r="M7" s="1"/>
      <c r="N7" s="1"/>
      <c r="O7" s="1"/>
      <c r="P7" s="7"/>
      <c r="Q7" s="7"/>
      <c r="R7" s="7"/>
      <c r="S7" s="7"/>
      <c r="T7" s="7"/>
      <c r="U7" s="7"/>
      <c r="V7" s="7"/>
      <c r="W7" s="7"/>
      <c r="X7" s="7"/>
      <c r="Y7" s="7"/>
      <c r="Z7" s="7"/>
      <c r="AA7" s="7"/>
      <c r="AB7" s="7"/>
      <c r="AC7" s="7"/>
      <c r="AD7" s="7"/>
      <c r="AE7" s="7"/>
      <c r="AF7" s="7"/>
      <c r="AG7" s="7"/>
      <c r="AH7" s="7"/>
      <c r="AI7" s="7"/>
    </row>
    <row r="8" spans="1:35" ht="18" customHeight="1" x14ac:dyDescent="0.25">
      <c r="A8" s="38"/>
      <c r="B8" s="38"/>
      <c r="C8" s="38"/>
      <c r="D8" s="37"/>
      <c r="E8" s="37"/>
      <c r="F8" s="38"/>
      <c r="G8" s="38"/>
      <c r="H8" s="38"/>
      <c r="I8" s="38"/>
      <c r="L8" s="1"/>
      <c r="M8" s="1"/>
      <c r="N8" s="1"/>
      <c r="O8" s="1"/>
      <c r="P8" s="7"/>
      <c r="Q8" s="7"/>
      <c r="R8" s="7"/>
      <c r="S8" s="7"/>
      <c r="T8" s="7"/>
      <c r="U8" s="7"/>
      <c r="V8" s="7"/>
      <c r="W8" s="7"/>
      <c r="X8" s="7"/>
      <c r="Y8" s="7"/>
      <c r="Z8" s="7"/>
      <c r="AA8" s="7"/>
      <c r="AB8" s="7"/>
      <c r="AC8" s="7"/>
      <c r="AD8" s="7"/>
      <c r="AE8" s="7"/>
      <c r="AF8" s="7"/>
      <c r="AG8" s="7"/>
      <c r="AH8" s="7"/>
      <c r="AI8" s="7"/>
    </row>
    <row r="9" spans="1:35" ht="25.5" customHeight="1" thickBot="1" x14ac:dyDescent="0.45">
      <c r="A9" s="253" t="str">
        <f>'PROGRESS PAYMT #1'!A9:F13</f>
        <v xml:space="preserve">The Original Kodiak Pacific Construction Contract was approved by City Council per Resolution No.2016-3318.  </v>
      </c>
      <c r="B9" s="253"/>
      <c r="C9" s="253"/>
      <c r="D9" s="253"/>
      <c r="E9" s="253"/>
      <c r="F9" s="253"/>
      <c r="G9" s="238" t="s">
        <v>56</v>
      </c>
      <c r="H9" s="258" t="str">
        <f>'PROGRESS PAYMT #1'!H9:I9</f>
        <v>Kodiak Pacific Construction</v>
      </c>
      <c r="I9" s="258"/>
      <c r="K9" s="26"/>
      <c r="L9" s="1"/>
      <c r="M9" s="1"/>
      <c r="N9" s="1"/>
      <c r="O9" s="1"/>
      <c r="P9" s="7"/>
      <c r="Q9" s="7"/>
      <c r="R9" s="7"/>
      <c r="S9" s="7"/>
      <c r="T9" s="7"/>
      <c r="U9" s="7"/>
      <c r="V9" s="7"/>
      <c r="W9" s="7"/>
      <c r="X9" s="7"/>
      <c r="Y9" s="7"/>
      <c r="Z9" s="7"/>
      <c r="AA9" s="7"/>
      <c r="AB9" s="7"/>
      <c r="AC9" s="7"/>
      <c r="AD9" s="7"/>
      <c r="AE9" s="7"/>
      <c r="AF9" s="7"/>
      <c r="AG9" s="7"/>
      <c r="AH9" s="7"/>
      <c r="AI9" s="7"/>
    </row>
    <row r="10" spans="1:35" ht="17.25" customHeight="1" thickBot="1" x14ac:dyDescent="0.3">
      <c r="A10" s="253"/>
      <c r="B10" s="253"/>
      <c r="C10" s="253"/>
      <c r="D10" s="253"/>
      <c r="E10" s="253"/>
      <c r="F10" s="253"/>
      <c r="G10" s="240" t="s">
        <v>46</v>
      </c>
      <c r="H10" s="304" t="s">
        <v>51</v>
      </c>
      <c r="I10" s="304"/>
      <c r="K10" s="27"/>
      <c r="L10" s="1"/>
      <c r="M10" s="1"/>
      <c r="N10" s="1"/>
      <c r="O10" s="1"/>
      <c r="P10" s="7"/>
      <c r="Q10" s="7"/>
      <c r="R10" s="7"/>
      <c r="S10" s="7"/>
      <c r="T10" s="7"/>
      <c r="U10" s="7"/>
      <c r="V10" s="7"/>
      <c r="W10" s="7"/>
      <c r="X10" s="7"/>
      <c r="Y10" s="7"/>
      <c r="Z10" s="7"/>
      <c r="AA10" s="7"/>
      <c r="AB10" s="7"/>
      <c r="AC10" s="7"/>
      <c r="AD10" s="7"/>
      <c r="AE10" s="7"/>
      <c r="AF10" s="7"/>
      <c r="AG10" s="7"/>
      <c r="AH10" s="7"/>
      <c r="AI10" s="7"/>
    </row>
    <row r="11" spans="1:35" ht="11.25" customHeight="1" thickBot="1" x14ac:dyDescent="0.3">
      <c r="A11" s="253"/>
      <c r="B11" s="253"/>
      <c r="C11" s="253"/>
      <c r="D11" s="253"/>
      <c r="E11" s="253"/>
      <c r="F11" s="253"/>
      <c r="G11" s="46"/>
      <c r="H11" s="46"/>
      <c r="I11" s="47"/>
      <c r="K11" s="4"/>
      <c r="L11" s="1"/>
      <c r="M11" s="1"/>
      <c r="N11" s="1"/>
      <c r="O11" s="1"/>
      <c r="P11" s="7"/>
      <c r="Q11" s="7"/>
      <c r="R11" s="7"/>
      <c r="S11" s="7"/>
      <c r="T11" s="7"/>
      <c r="U11" s="7"/>
      <c r="V11" s="7"/>
      <c r="W11" s="7"/>
      <c r="X11" s="7"/>
      <c r="Y11" s="7"/>
      <c r="Z11" s="7"/>
      <c r="AA11" s="7"/>
      <c r="AB11" s="7"/>
      <c r="AC11" s="7"/>
      <c r="AD11" s="7"/>
      <c r="AE11" s="7"/>
      <c r="AF11" s="7"/>
      <c r="AG11" s="7"/>
      <c r="AH11" s="7"/>
      <c r="AI11" s="7"/>
    </row>
    <row r="12" spans="1:35" ht="21.75" customHeight="1" thickBot="1" x14ac:dyDescent="0.3">
      <c r="A12" s="253"/>
      <c r="B12" s="253"/>
      <c r="C12" s="253"/>
      <c r="D12" s="253"/>
      <c r="E12" s="253"/>
      <c r="F12" s="253"/>
      <c r="G12" s="48"/>
      <c r="H12" s="49" t="s">
        <v>15</v>
      </c>
      <c r="I12" s="50"/>
      <c r="K12" s="28"/>
      <c r="L12" s="1"/>
      <c r="M12" s="1"/>
      <c r="N12" s="1"/>
      <c r="O12" s="1"/>
      <c r="P12" s="7"/>
      <c r="Q12" s="7"/>
      <c r="R12" s="7"/>
      <c r="S12" s="7"/>
      <c r="T12" s="7"/>
      <c r="U12" s="7"/>
      <c r="V12" s="7"/>
      <c r="W12" s="7"/>
      <c r="X12" s="7"/>
      <c r="Y12" s="7"/>
      <c r="Z12" s="7"/>
      <c r="AA12" s="7"/>
      <c r="AB12" s="7"/>
      <c r="AC12" s="7"/>
      <c r="AD12" s="7"/>
      <c r="AE12" s="7"/>
      <c r="AF12" s="7"/>
      <c r="AG12" s="7"/>
      <c r="AH12" s="7"/>
      <c r="AI12" s="7"/>
    </row>
    <row r="13" spans="1:35" ht="17.25" customHeight="1" thickBot="1" x14ac:dyDescent="0.3">
      <c r="A13" s="253"/>
      <c r="B13" s="253"/>
      <c r="C13" s="253"/>
      <c r="D13" s="253"/>
      <c r="E13" s="253"/>
      <c r="F13" s="253"/>
      <c r="G13" s="48"/>
      <c r="H13" s="48"/>
      <c r="I13" s="48"/>
      <c r="J13" s="48"/>
      <c r="K13" s="29"/>
      <c r="L13" s="1"/>
      <c r="M13" s="1"/>
      <c r="N13" s="1"/>
      <c r="O13" s="1"/>
      <c r="P13" s="7"/>
      <c r="Q13" s="7"/>
      <c r="R13" s="7"/>
      <c r="S13" s="7"/>
      <c r="T13" s="7"/>
      <c r="U13" s="7"/>
      <c r="V13" s="7"/>
      <c r="W13" s="7"/>
      <c r="X13" s="7"/>
      <c r="Y13" s="7"/>
      <c r="Z13" s="7"/>
      <c r="AA13" s="7"/>
      <c r="AB13" s="7"/>
      <c r="AC13" s="7"/>
      <c r="AD13" s="7"/>
      <c r="AE13" s="7"/>
      <c r="AF13" s="7"/>
      <c r="AG13" s="7"/>
      <c r="AH13" s="7"/>
      <c r="AI13" s="7"/>
    </row>
    <row r="14" spans="1:35" ht="19.5" customHeight="1" x14ac:dyDescent="0.25">
      <c r="A14" s="247" t="s">
        <v>45</v>
      </c>
      <c r="B14" s="248"/>
      <c r="C14" s="248"/>
      <c r="D14" s="248"/>
      <c r="E14" s="248"/>
      <c r="F14" s="248"/>
      <c r="G14" s="248"/>
      <c r="H14" s="248"/>
      <c r="I14" s="249"/>
      <c r="J14" s="51"/>
      <c r="K14" s="2"/>
      <c r="M14" s="1"/>
      <c r="N14" s="1"/>
      <c r="O14" s="1"/>
      <c r="P14" s="7"/>
      <c r="Q14" s="7"/>
      <c r="R14" s="7"/>
      <c r="S14" s="7"/>
      <c r="T14" s="7"/>
      <c r="U14" s="7"/>
      <c r="V14" s="7"/>
      <c r="W14" s="7"/>
      <c r="X14" s="7"/>
      <c r="Y14" s="7"/>
      <c r="Z14" s="7"/>
      <c r="AA14" s="7"/>
      <c r="AB14" s="7"/>
      <c r="AC14" s="7"/>
      <c r="AD14" s="7"/>
      <c r="AE14" s="7"/>
      <c r="AF14" s="7"/>
      <c r="AG14" s="7"/>
      <c r="AH14" s="7"/>
      <c r="AI14" s="7"/>
    </row>
    <row r="15" spans="1:35" ht="42" customHeight="1" thickBot="1" x14ac:dyDescent="0.3">
      <c r="A15" s="250"/>
      <c r="B15" s="251"/>
      <c r="C15" s="251"/>
      <c r="D15" s="251"/>
      <c r="E15" s="251"/>
      <c r="F15" s="251"/>
      <c r="G15" s="251"/>
      <c r="H15" s="251"/>
      <c r="I15" s="252"/>
      <c r="J15" s="38"/>
      <c r="M15" s="1"/>
      <c r="N15" s="1"/>
      <c r="O15" s="1"/>
      <c r="P15" s="7"/>
      <c r="Q15" s="7"/>
      <c r="R15" s="7"/>
      <c r="S15" s="7"/>
      <c r="T15" s="7"/>
      <c r="U15" s="7"/>
      <c r="V15" s="7"/>
      <c r="W15" s="7"/>
      <c r="X15" s="7"/>
      <c r="Y15" s="7"/>
      <c r="Z15" s="7"/>
      <c r="AA15" s="7"/>
      <c r="AB15" s="7"/>
      <c r="AC15" s="7"/>
      <c r="AD15" s="7"/>
      <c r="AE15" s="7"/>
      <c r="AF15" s="7"/>
      <c r="AG15" s="7"/>
      <c r="AH15" s="7"/>
      <c r="AI15" s="7"/>
    </row>
    <row r="16" spans="1:35" ht="21" hidden="1" customHeight="1" thickBot="1" x14ac:dyDescent="0.3">
      <c r="A16" s="38"/>
      <c r="B16" s="38"/>
      <c r="C16" s="38"/>
      <c r="D16" s="38"/>
      <c r="E16" s="38"/>
      <c r="F16" s="38"/>
      <c r="G16" s="38"/>
      <c r="H16" s="38"/>
      <c r="I16" s="38"/>
      <c r="J16" s="38"/>
      <c r="M16" s="1"/>
      <c r="N16" s="1"/>
      <c r="O16" s="1"/>
      <c r="P16" s="7"/>
      <c r="Q16" s="7"/>
      <c r="R16" s="7"/>
      <c r="S16" s="7"/>
      <c r="T16" s="7"/>
      <c r="U16" s="7"/>
      <c r="V16" s="7"/>
      <c r="W16" s="7"/>
      <c r="X16" s="7"/>
      <c r="Y16" s="7"/>
      <c r="Z16" s="7"/>
      <c r="AA16" s="7"/>
      <c r="AB16" s="7"/>
      <c r="AC16" s="7"/>
      <c r="AD16" s="7"/>
      <c r="AE16" s="7"/>
      <c r="AF16" s="7"/>
      <c r="AG16" s="7"/>
      <c r="AH16" s="7"/>
      <c r="AI16" s="7"/>
    </row>
    <row r="17" spans="1:35" ht="22.5" customHeight="1" thickBot="1" x14ac:dyDescent="0.3">
      <c r="A17" s="261" t="s">
        <v>6</v>
      </c>
      <c r="B17" s="262"/>
      <c r="C17" s="262"/>
      <c r="D17" s="262"/>
      <c r="E17" s="262"/>
      <c r="F17" s="262"/>
      <c r="G17" s="262"/>
      <c r="H17" s="262"/>
      <c r="I17" s="263"/>
      <c r="J17" s="52"/>
      <c r="K17" s="30"/>
      <c r="M17" s="1"/>
      <c r="N17" s="1"/>
      <c r="O17" s="1"/>
      <c r="P17" s="7"/>
      <c r="Q17" s="7"/>
      <c r="R17" s="7"/>
      <c r="S17" s="7"/>
      <c r="T17" s="7"/>
      <c r="U17" s="7"/>
      <c r="V17" s="7"/>
      <c r="W17" s="7"/>
      <c r="X17" s="7"/>
      <c r="Y17" s="7"/>
      <c r="Z17" s="7"/>
      <c r="AA17" s="7"/>
      <c r="AB17" s="7"/>
      <c r="AC17" s="7"/>
      <c r="AD17" s="7"/>
      <c r="AE17" s="7"/>
      <c r="AF17" s="7"/>
      <c r="AG17" s="7"/>
      <c r="AH17" s="7"/>
      <c r="AI17" s="7"/>
    </row>
    <row r="18" spans="1:35" ht="75" customHeight="1" thickBot="1" x14ac:dyDescent="0.3">
      <c r="A18" s="53" t="s">
        <v>9</v>
      </c>
      <c r="B18" s="53" t="s">
        <v>10</v>
      </c>
      <c r="C18" s="53" t="s">
        <v>11</v>
      </c>
      <c r="D18" s="53" t="s">
        <v>27</v>
      </c>
      <c r="E18" s="270" t="s">
        <v>41</v>
      </c>
      <c r="F18" s="271"/>
      <c r="G18" s="53" t="s">
        <v>28</v>
      </c>
      <c r="H18" s="53" t="s">
        <v>29</v>
      </c>
      <c r="I18" s="53" t="s">
        <v>30</v>
      </c>
      <c r="J18" s="38"/>
      <c r="L18" s="1"/>
      <c r="M18" s="1"/>
      <c r="N18" s="1"/>
      <c r="O18" s="1"/>
      <c r="P18" s="7"/>
      <c r="Q18" s="7"/>
      <c r="R18" s="7"/>
      <c r="S18" s="7"/>
      <c r="T18" s="7"/>
      <c r="U18" s="7"/>
      <c r="V18" s="7"/>
      <c r="W18" s="7"/>
      <c r="X18" s="7"/>
      <c r="Y18" s="7"/>
      <c r="Z18" s="7"/>
      <c r="AA18" s="7"/>
      <c r="AB18" s="7"/>
      <c r="AC18" s="7"/>
      <c r="AD18" s="7"/>
      <c r="AE18" s="7"/>
      <c r="AF18" s="7"/>
      <c r="AG18" s="7"/>
      <c r="AH18" s="7"/>
      <c r="AI18" s="7"/>
    </row>
    <row r="19" spans="1:35" s="9" customFormat="1" ht="36" customHeight="1" thickBot="1" x14ac:dyDescent="0.25">
      <c r="A19" s="137">
        <v>0</v>
      </c>
      <c r="B19" s="200">
        <v>0</v>
      </c>
      <c r="C19" s="139">
        <f>A19+B19</f>
        <v>0</v>
      </c>
      <c r="D19" s="139">
        <v>0</v>
      </c>
      <c r="E19" s="272">
        <f>D19*0.05</f>
        <v>0</v>
      </c>
      <c r="F19" s="273"/>
      <c r="G19" s="139">
        <f>D19-E19</f>
        <v>0</v>
      </c>
      <c r="H19" s="139">
        <f>G19-'PROGRESS PAYMT #12'!B44</f>
        <v>0</v>
      </c>
      <c r="I19" s="141">
        <f>C19-B44-0.01</f>
        <v>0</v>
      </c>
      <c r="J19" s="54"/>
      <c r="L19" s="1"/>
      <c r="M19" s="1"/>
      <c r="N19" s="1"/>
      <c r="O19" s="1"/>
      <c r="P19" s="1"/>
      <c r="Q19" s="1"/>
      <c r="R19" s="1"/>
      <c r="S19" s="1"/>
      <c r="T19" s="1"/>
      <c r="U19" s="1"/>
      <c r="V19" s="1"/>
      <c r="W19" s="1"/>
      <c r="X19" s="1"/>
      <c r="Y19" s="1"/>
      <c r="Z19" s="1"/>
      <c r="AA19" s="1"/>
      <c r="AB19" s="1"/>
      <c r="AC19" s="1"/>
      <c r="AD19" s="1"/>
      <c r="AE19" s="1"/>
      <c r="AF19" s="1"/>
      <c r="AG19" s="1"/>
      <c r="AH19" s="1"/>
      <c r="AI19" s="1"/>
    </row>
    <row r="20" spans="1:35" s="9" customFormat="1" ht="6" customHeight="1" thickBot="1" x14ac:dyDescent="0.3">
      <c r="A20" s="54"/>
      <c r="B20" s="56"/>
      <c r="C20" s="57"/>
      <c r="D20" s="58"/>
      <c r="E20" s="58"/>
      <c r="F20" s="58"/>
      <c r="G20" s="58"/>
      <c r="H20" s="58"/>
      <c r="I20" s="58"/>
      <c r="J20" s="58"/>
      <c r="K20" s="10"/>
      <c r="O20" s="1"/>
      <c r="P20" s="1"/>
      <c r="Q20" s="1"/>
      <c r="R20" s="1"/>
      <c r="S20" s="1"/>
      <c r="T20" s="1"/>
      <c r="U20" s="1"/>
      <c r="V20" s="1"/>
      <c r="W20" s="1"/>
      <c r="X20" s="1"/>
      <c r="Y20" s="1"/>
      <c r="Z20" s="1"/>
      <c r="AA20" s="1"/>
      <c r="AB20" s="1"/>
      <c r="AC20" s="1"/>
      <c r="AD20" s="1"/>
      <c r="AE20" s="1"/>
      <c r="AF20" s="1"/>
      <c r="AG20" s="1"/>
      <c r="AH20" s="1"/>
      <c r="AI20" s="1"/>
    </row>
    <row r="21" spans="1:35" s="9" customFormat="1" ht="3" hidden="1" customHeight="1" thickBot="1" x14ac:dyDescent="0.3">
      <c r="A21" s="54"/>
      <c r="B21" s="56"/>
      <c r="C21" s="57"/>
      <c r="D21" s="58"/>
      <c r="E21" s="58"/>
      <c r="G21" s="59"/>
      <c r="H21" s="59"/>
      <c r="J21" s="54"/>
      <c r="O21" s="1"/>
      <c r="P21" s="1"/>
      <c r="Q21" s="1"/>
      <c r="R21" s="1"/>
      <c r="S21" s="1"/>
      <c r="T21" s="1"/>
      <c r="U21" s="1"/>
      <c r="V21" s="1"/>
      <c r="W21" s="1"/>
      <c r="X21" s="1"/>
      <c r="Y21" s="1"/>
      <c r="Z21" s="1"/>
      <c r="AA21" s="1"/>
      <c r="AB21" s="1"/>
      <c r="AC21" s="1"/>
      <c r="AD21" s="1"/>
      <c r="AE21" s="1"/>
      <c r="AF21" s="1"/>
      <c r="AG21" s="1"/>
      <c r="AH21" s="1"/>
      <c r="AI21" s="1"/>
    </row>
    <row r="22" spans="1:35" s="9" customFormat="1" ht="24" customHeight="1" thickBot="1" x14ac:dyDescent="0.3">
      <c r="A22" s="283" t="s">
        <v>12</v>
      </c>
      <c r="B22" s="284"/>
      <c r="C22" s="284"/>
      <c r="D22" s="285"/>
      <c r="E22" s="116"/>
      <c r="F22" s="274" t="s">
        <v>43</v>
      </c>
      <c r="G22" s="275"/>
      <c r="H22" s="276"/>
      <c r="J22" s="41"/>
      <c r="K22" s="31"/>
      <c r="O22" s="1"/>
      <c r="P22" s="1"/>
      <c r="Q22" s="1"/>
      <c r="R22" s="1"/>
      <c r="S22" s="1"/>
      <c r="T22" s="1"/>
      <c r="U22" s="1"/>
      <c r="V22" s="1"/>
      <c r="W22" s="1"/>
      <c r="X22" s="1"/>
      <c r="Y22" s="1"/>
      <c r="Z22" s="1"/>
      <c r="AA22" s="1"/>
      <c r="AB22" s="1"/>
      <c r="AC22" s="1"/>
      <c r="AD22" s="1"/>
      <c r="AE22" s="1"/>
      <c r="AF22" s="1"/>
      <c r="AG22" s="1"/>
      <c r="AH22" s="1"/>
      <c r="AI22" s="1"/>
    </row>
    <row r="23" spans="1:35" s="9" customFormat="1" ht="36.75" customHeight="1" thickBot="1" x14ac:dyDescent="0.25">
      <c r="A23" s="201" t="s">
        <v>40</v>
      </c>
      <c r="B23" s="143" t="s">
        <v>31</v>
      </c>
      <c r="C23" s="202" t="s">
        <v>26</v>
      </c>
      <c r="D23" s="132" t="s">
        <v>42</v>
      </c>
      <c r="E23" s="117"/>
      <c r="F23" s="226" t="s">
        <v>32</v>
      </c>
      <c r="G23" s="227" t="s">
        <v>33</v>
      </c>
      <c r="H23" s="121" t="s">
        <v>34</v>
      </c>
      <c r="J23" s="59"/>
      <c r="K23" s="31"/>
      <c r="O23" s="1"/>
      <c r="P23" s="1"/>
      <c r="Q23" s="1"/>
      <c r="R23" s="1"/>
      <c r="S23" s="1"/>
      <c r="T23" s="1"/>
      <c r="U23" s="1"/>
      <c r="V23" s="1"/>
      <c r="W23" s="1"/>
      <c r="X23" s="1"/>
      <c r="Y23" s="1"/>
      <c r="Z23" s="1"/>
      <c r="AA23" s="1"/>
      <c r="AB23" s="1"/>
      <c r="AC23" s="1"/>
      <c r="AD23" s="1"/>
      <c r="AE23" s="1"/>
      <c r="AF23" s="1"/>
      <c r="AG23" s="1"/>
      <c r="AH23" s="1"/>
      <c r="AI23" s="1"/>
    </row>
    <row r="24" spans="1:35" s="9" customFormat="1" ht="20.25" customHeight="1" thickBot="1" x14ac:dyDescent="0.3">
      <c r="A24" s="60">
        <v>1</v>
      </c>
      <c r="B24" s="61">
        <v>0</v>
      </c>
      <c r="C24" s="62">
        <f>'PROGRESS PAYMT #2'!C24</f>
        <v>7201.6044999999995</v>
      </c>
      <c r="D24" s="63" t="e">
        <f>(B24+C24)/$C$19</f>
        <v>#DIV/0!</v>
      </c>
      <c r="E24" s="118"/>
      <c r="F24" s="105"/>
      <c r="G24" s="62"/>
      <c r="H24" s="63"/>
      <c r="J24" s="59"/>
      <c r="O24" s="1"/>
      <c r="P24" s="1"/>
      <c r="Q24" s="1"/>
      <c r="R24" s="1"/>
      <c r="S24" s="1"/>
      <c r="T24" s="1"/>
      <c r="U24" s="1"/>
      <c r="V24" s="1"/>
      <c r="W24" s="1"/>
      <c r="X24" s="1"/>
      <c r="Y24" s="1"/>
      <c r="Z24" s="1"/>
      <c r="AA24" s="1"/>
      <c r="AB24" s="1"/>
      <c r="AC24" s="1"/>
      <c r="AD24" s="1"/>
      <c r="AE24" s="1"/>
      <c r="AF24" s="1"/>
      <c r="AG24" s="1"/>
      <c r="AH24" s="1"/>
      <c r="AI24" s="1"/>
    </row>
    <row r="25" spans="1:35" s="9" customFormat="1" ht="20.25" customHeight="1" thickBot="1" x14ac:dyDescent="0.3">
      <c r="A25" s="64">
        <v>2</v>
      </c>
      <c r="B25" s="65">
        <v>0</v>
      </c>
      <c r="C25" s="66">
        <f>'PROGRESS PAYMT #2'!C25</f>
        <v>3042.39</v>
      </c>
      <c r="D25" s="63" t="e">
        <f t="shared" ref="D25:D43" si="0">(B25+C25)/$C$19</f>
        <v>#DIV/0!</v>
      </c>
      <c r="E25" s="114"/>
      <c r="F25" s="106"/>
      <c r="G25" s="66"/>
      <c r="H25" s="67"/>
      <c r="J25" s="59"/>
      <c r="M25" s="1"/>
      <c r="N25" s="1"/>
      <c r="O25" s="1"/>
      <c r="P25" s="1"/>
      <c r="Q25" s="1"/>
      <c r="R25" s="1"/>
      <c r="S25" s="1"/>
      <c r="T25" s="1"/>
      <c r="U25" s="1"/>
      <c r="V25" s="1"/>
      <c r="W25" s="1"/>
      <c r="X25" s="1"/>
      <c r="Y25" s="1"/>
      <c r="Z25" s="1"/>
      <c r="AA25" s="1"/>
      <c r="AB25" s="1"/>
      <c r="AC25" s="1"/>
      <c r="AD25" s="1"/>
      <c r="AE25" s="1"/>
      <c r="AF25" s="1"/>
      <c r="AG25" s="1"/>
    </row>
    <row r="26" spans="1:35" s="9" customFormat="1" ht="20.25" customHeight="1" thickBot="1" x14ac:dyDescent="0.3">
      <c r="A26" s="64">
        <v>3</v>
      </c>
      <c r="B26" s="65">
        <v>0</v>
      </c>
      <c r="C26" s="66">
        <f>'PROGRESS PAYMT #3'!C26</f>
        <v>0</v>
      </c>
      <c r="D26" s="63" t="e">
        <f t="shared" si="0"/>
        <v>#DIV/0!</v>
      </c>
      <c r="E26" s="114"/>
      <c r="F26" s="106"/>
      <c r="G26" s="66"/>
      <c r="H26" s="67"/>
      <c r="J26" s="71"/>
      <c r="L26" s="1"/>
      <c r="M26" s="1"/>
      <c r="N26" s="1"/>
      <c r="O26" s="1"/>
      <c r="P26" s="1"/>
      <c r="Q26" s="1"/>
      <c r="R26" s="1"/>
      <c r="S26" s="1"/>
      <c r="T26" s="1"/>
      <c r="U26" s="1"/>
      <c r="V26" s="1"/>
      <c r="W26" s="1"/>
      <c r="X26" s="1"/>
      <c r="Y26" s="1"/>
      <c r="Z26" s="1"/>
      <c r="AA26" s="1"/>
      <c r="AB26" s="1"/>
      <c r="AC26" s="1"/>
      <c r="AD26" s="1"/>
      <c r="AE26" s="1"/>
      <c r="AF26" s="1"/>
      <c r="AG26" s="1"/>
    </row>
    <row r="27" spans="1:35" s="9" customFormat="1" ht="20.25" customHeight="1" thickBot="1" x14ac:dyDescent="0.3">
      <c r="A27" s="64">
        <v>4</v>
      </c>
      <c r="B27" s="65">
        <v>0</v>
      </c>
      <c r="C27" s="66">
        <f>'PROGRESS PAYMT #4'!C27</f>
        <v>-10243.994499999999</v>
      </c>
      <c r="D27" s="63" t="e">
        <f t="shared" si="0"/>
        <v>#DIV/0!</v>
      </c>
      <c r="E27" s="104"/>
      <c r="F27" s="106"/>
      <c r="G27" s="72"/>
      <c r="H27" s="73"/>
      <c r="J27" s="75"/>
      <c r="L27" s="1"/>
      <c r="M27" s="1"/>
      <c r="N27" s="1"/>
      <c r="O27" s="1"/>
      <c r="P27" s="1"/>
      <c r="Q27" s="1"/>
      <c r="R27" s="1"/>
      <c r="S27" s="1"/>
      <c r="T27" s="1"/>
      <c r="U27" s="1"/>
      <c r="V27" s="1"/>
      <c r="W27" s="1"/>
      <c r="X27" s="1"/>
      <c r="Y27" s="1"/>
      <c r="Z27" s="1"/>
      <c r="AA27" s="1"/>
      <c r="AB27" s="1"/>
      <c r="AC27" s="1"/>
      <c r="AD27" s="1"/>
      <c r="AE27" s="1"/>
      <c r="AF27" s="1"/>
      <c r="AG27" s="1"/>
    </row>
    <row r="28" spans="1:35" ht="20.25" customHeight="1" thickBot="1" x14ac:dyDescent="0.3">
      <c r="A28" s="64">
        <v>5</v>
      </c>
      <c r="B28" s="65">
        <v>0</v>
      </c>
      <c r="C28" s="66">
        <f>'PROGRESS PAYMT #5'!C28</f>
        <v>0</v>
      </c>
      <c r="D28" s="63" t="e">
        <f t="shared" si="0"/>
        <v>#DIV/0!</v>
      </c>
      <c r="E28" s="101"/>
      <c r="F28" s="107"/>
      <c r="G28" s="108"/>
      <c r="H28" s="109"/>
      <c r="J28" s="71"/>
      <c r="L28" s="1"/>
      <c r="M28" s="1"/>
      <c r="N28" s="1"/>
      <c r="O28" s="1"/>
      <c r="P28" s="1"/>
      <c r="Q28" s="1"/>
      <c r="R28" s="1"/>
      <c r="S28" s="1"/>
      <c r="T28" s="1"/>
      <c r="U28" s="1"/>
      <c r="V28" s="1"/>
      <c r="W28" s="1"/>
      <c r="X28" s="1"/>
      <c r="Y28" s="1"/>
      <c r="Z28" s="1"/>
      <c r="AA28" s="1"/>
      <c r="AB28" s="1"/>
      <c r="AC28" s="1"/>
      <c r="AD28" s="1"/>
      <c r="AE28" s="1"/>
      <c r="AF28" s="1"/>
      <c r="AG28" s="1"/>
    </row>
    <row r="29" spans="1:35" ht="20.25" customHeight="1" thickBot="1" x14ac:dyDescent="0.3">
      <c r="A29" s="64">
        <v>6</v>
      </c>
      <c r="B29" s="65">
        <v>0</v>
      </c>
      <c r="C29" s="66">
        <f>'PROGRESS PAYMT #6'!C29</f>
        <v>0</v>
      </c>
      <c r="D29" s="63" t="e">
        <f t="shared" si="0"/>
        <v>#DIV/0!</v>
      </c>
      <c r="E29" s="101"/>
      <c r="F29" s="68"/>
      <c r="G29" s="124" t="s">
        <v>14</v>
      </c>
      <c r="H29" s="123">
        <f>SUM(H24:H28)</f>
        <v>0</v>
      </c>
      <c r="I29" s="70"/>
      <c r="J29" s="79"/>
      <c r="L29" s="1"/>
      <c r="M29" s="1"/>
      <c r="N29" s="1"/>
      <c r="O29" s="1"/>
      <c r="P29" s="1"/>
      <c r="Q29" s="1"/>
      <c r="R29" s="1"/>
      <c r="S29" s="1"/>
      <c r="T29" s="1"/>
      <c r="U29" s="1"/>
      <c r="V29" s="1"/>
      <c r="W29" s="1"/>
      <c r="X29" s="1"/>
      <c r="Y29" s="1"/>
      <c r="Z29" s="1"/>
      <c r="AA29" s="1"/>
      <c r="AB29" s="1"/>
      <c r="AC29" s="1"/>
      <c r="AD29" s="1"/>
      <c r="AE29" s="1"/>
      <c r="AF29" s="1"/>
      <c r="AG29" s="1"/>
    </row>
    <row r="30" spans="1:35" ht="20.25" customHeight="1" thickBot="1" x14ac:dyDescent="0.3">
      <c r="A30" s="64">
        <v>7</v>
      </c>
      <c r="B30" s="65">
        <v>0</v>
      </c>
      <c r="C30" s="66">
        <f>'PROGRESS PAYMT #7'!C30</f>
        <v>0</v>
      </c>
      <c r="D30" s="63" t="e">
        <f t="shared" si="0"/>
        <v>#DIV/0!</v>
      </c>
      <c r="E30" s="101"/>
      <c r="F30" s="69"/>
      <c r="G30" s="77"/>
      <c r="H30" s="78"/>
      <c r="I30" s="56"/>
      <c r="J30" s="78"/>
      <c r="L30" s="1"/>
      <c r="M30" s="1"/>
      <c r="N30" s="1"/>
      <c r="O30" s="1"/>
      <c r="P30" s="1"/>
      <c r="Q30" s="1"/>
      <c r="R30" s="1"/>
      <c r="S30" s="1"/>
      <c r="T30" s="1"/>
      <c r="U30" s="1"/>
      <c r="V30" s="1"/>
      <c r="W30" s="1"/>
      <c r="X30" s="1"/>
      <c r="Y30" s="1"/>
      <c r="Z30" s="1"/>
      <c r="AA30" s="1"/>
      <c r="AB30" s="1"/>
      <c r="AC30" s="1"/>
      <c r="AD30" s="1"/>
      <c r="AE30" s="1"/>
      <c r="AF30" s="1"/>
      <c r="AG30" s="1"/>
    </row>
    <row r="31" spans="1:35" s="9" customFormat="1" ht="20.25" customHeight="1" thickBot="1" x14ac:dyDescent="0.3">
      <c r="A31" s="64">
        <v>8</v>
      </c>
      <c r="B31" s="65">
        <v>0</v>
      </c>
      <c r="C31" s="66">
        <f>'PROGRESS PAYMT #8'!C31</f>
        <v>0</v>
      </c>
      <c r="D31" s="63" t="e">
        <f t="shared" si="0"/>
        <v>#DIV/0!</v>
      </c>
      <c r="E31" s="115"/>
      <c r="F31" s="277" t="s">
        <v>44</v>
      </c>
      <c r="G31" s="278"/>
      <c r="H31" s="279"/>
      <c r="J31" s="71"/>
      <c r="L31" s="1"/>
      <c r="M31" s="1"/>
      <c r="N31" s="1"/>
      <c r="O31" s="1"/>
      <c r="P31" s="1"/>
      <c r="Q31" s="1"/>
      <c r="R31" s="1"/>
      <c r="S31" s="1"/>
      <c r="T31" s="1"/>
      <c r="U31" s="1"/>
      <c r="V31" s="1"/>
      <c r="W31" s="1"/>
      <c r="X31" s="1"/>
      <c r="Y31" s="1"/>
      <c r="Z31" s="1"/>
      <c r="AA31" s="1"/>
      <c r="AB31" s="1"/>
      <c r="AC31" s="1"/>
      <c r="AD31" s="1"/>
      <c r="AE31" s="1"/>
      <c r="AF31" s="1"/>
      <c r="AG31" s="1"/>
    </row>
    <row r="32" spans="1:35" s="9" customFormat="1" ht="20.25" customHeight="1" thickBot="1" x14ac:dyDescent="0.3">
      <c r="A32" s="64">
        <v>9</v>
      </c>
      <c r="B32" s="65">
        <v>0</v>
      </c>
      <c r="C32" s="66">
        <f>'PROGRESS PAYMT #9'!C32</f>
        <v>0</v>
      </c>
      <c r="D32" s="63" t="e">
        <f t="shared" si="0"/>
        <v>#DIV/0!</v>
      </c>
      <c r="E32" s="115"/>
      <c r="F32" s="280"/>
      <c r="G32" s="281"/>
      <c r="H32" s="282"/>
      <c r="J32" s="75"/>
      <c r="L32" s="1"/>
      <c r="M32" s="1"/>
      <c r="N32" s="1"/>
      <c r="O32" s="1"/>
      <c r="P32" s="1"/>
      <c r="Q32" s="1"/>
      <c r="R32" s="1"/>
      <c r="S32" s="1"/>
      <c r="T32" s="1"/>
      <c r="U32" s="1"/>
      <c r="V32" s="1"/>
      <c r="W32" s="1"/>
      <c r="X32" s="1"/>
      <c r="Y32" s="1"/>
      <c r="Z32" s="1"/>
      <c r="AA32" s="1"/>
      <c r="AB32" s="1"/>
      <c r="AC32" s="1"/>
      <c r="AD32" s="1"/>
      <c r="AE32" s="1"/>
      <c r="AF32" s="1"/>
      <c r="AG32" s="1"/>
    </row>
    <row r="33" spans="1:35" s="9" customFormat="1" ht="20.25" customHeight="1" thickBot="1" x14ac:dyDescent="0.3">
      <c r="A33" s="64">
        <v>10</v>
      </c>
      <c r="B33" s="65">
        <v>0</v>
      </c>
      <c r="C33" s="66">
        <f>'PROGRESS PAYMT #10'!C33</f>
        <v>0</v>
      </c>
      <c r="D33" s="63" t="e">
        <f t="shared" si="0"/>
        <v>#DIV/0!</v>
      </c>
      <c r="E33" s="119"/>
      <c r="F33" s="302" t="s">
        <v>35</v>
      </c>
      <c r="G33" s="298" t="s">
        <v>33</v>
      </c>
      <c r="H33" s="300" t="s">
        <v>34</v>
      </c>
      <c r="J33" s="71"/>
      <c r="L33" s="1"/>
      <c r="M33" s="1"/>
      <c r="N33" s="1"/>
      <c r="O33" s="1"/>
      <c r="P33" s="1"/>
      <c r="Q33" s="1"/>
      <c r="R33" s="1"/>
      <c r="S33" s="1"/>
      <c r="T33" s="1"/>
      <c r="U33" s="1"/>
      <c r="V33" s="1"/>
      <c r="W33" s="1"/>
      <c r="X33" s="1"/>
      <c r="Y33" s="1"/>
      <c r="Z33" s="1"/>
      <c r="AA33" s="1"/>
      <c r="AB33" s="1"/>
      <c r="AC33" s="1"/>
      <c r="AD33" s="1"/>
      <c r="AE33" s="1"/>
      <c r="AF33" s="1"/>
      <c r="AG33" s="1"/>
    </row>
    <row r="34" spans="1:35" s="9" customFormat="1" ht="20.25" customHeight="1" thickBot="1" x14ac:dyDescent="0.3">
      <c r="A34" s="64">
        <v>11</v>
      </c>
      <c r="B34" s="185">
        <v>0</v>
      </c>
      <c r="C34" s="66">
        <f>'PROGRESS PAYMT #11'!C34</f>
        <v>0</v>
      </c>
      <c r="D34" s="63" t="e">
        <f t="shared" si="0"/>
        <v>#DIV/0!</v>
      </c>
      <c r="E34" s="54"/>
      <c r="F34" s="303"/>
      <c r="G34" s="299"/>
      <c r="H34" s="301"/>
      <c r="J34" s="54"/>
      <c r="K34" s="194"/>
      <c r="L34" s="192"/>
      <c r="M34" s="195"/>
      <c r="N34" s="195"/>
      <c r="O34" s="196"/>
      <c r="P34" s="1"/>
      <c r="Q34" s="1"/>
      <c r="R34" s="1"/>
      <c r="S34" s="1"/>
      <c r="T34" s="1"/>
      <c r="U34" s="1"/>
      <c r="V34" s="1"/>
      <c r="W34" s="1"/>
      <c r="X34" s="1"/>
      <c r="Y34" s="1"/>
      <c r="Z34" s="1"/>
      <c r="AA34" s="1"/>
      <c r="AB34" s="1"/>
      <c r="AC34" s="1"/>
      <c r="AD34" s="1"/>
      <c r="AE34" s="1"/>
      <c r="AF34" s="1"/>
      <c r="AG34" s="1"/>
    </row>
    <row r="35" spans="1:35" s="9" customFormat="1" ht="20.25" customHeight="1" thickBot="1" x14ac:dyDescent="0.3">
      <c r="A35" s="64">
        <v>12</v>
      </c>
      <c r="B35" s="185">
        <v>0</v>
      </c>
      <c r="C35" s="66">
        <f>'PROGRESS PAYMT #12'!C35</f>
        <v>0</v>
      </c>
      <c r="D35" s="63" t="e">
        <f t="shared" si="0"/>
        <v>#DIV/0!</v>
      </c>
      <c r="E35" s="54"/>
      <c r="F35" s="134"/>
      <c r="G35" s="133"/>
      <c r="H35" s="67"/>
      <c r="K35" s="194"/>
      <c r="L35" s="193"/>
      <c r="M35" s="195"/>
      <c r="N35" s="195"/>
      <c r="O35" s="196"/>
      <c r="P35" s="1"/>
      <c r="Q35" s="1"/>
      <c r="R35" s="1"/>
      <c r="S35" s="1"/>
      <c r="T35" s="1"/>
      <c r="U35" s="1"/>
      <c r="V35" s="1"/>
      <c r="W35" s="1"/>
      <c r="X35" s="1"/>
      <c r="Y35" s="1"/>
      <c r="Z35" s="1"/>
      <c r="AA35" s="1"/>
      <c r="AB35" s="1"/>
      <c r="AC35" s="1"/>
      <c r="AD35" s="1"/>
      <c r="AE35" s="1"/>
      <c r="AF35" s="1"/>
      <c r="AG35" s="1"/>
    </row>
    <row r="36" spans="1:35" s="9" customFormat="1" ht="20.25" customHeight="1" thickBot="1" x14ac:dyDescent="0.3">
      <c r="A36" s="64">
        <v>13</v>
      </c>
      <c r="B36" s="185">
        <v>0</v>
      </c>
      <c r="C36" s="66" t="e">
        <f>(E19-SUM(C24:C35))*(B36/(B36+B37))</f>
        <v>#DIV/0!</v>
      </c>
      <c r="D36" s="63" t="e">
        <f t="shared" si="0"/>
        <v>#DIV/0!</v>
      </c>
      <c r="E36" s="54"/>
      <c r="F36" s="134"/>
      <c r="G36" s="133"/>
      <c r="H36" s="67"/>
      <c r="L36" s="54"/>
      <c r="M36" s="1"/>
      <c r="N36" s="1"/>
      <c r="O36" s="1"/>
      <c r="P36" s="1"/>
      <c r="Q36" s="1"/>
      <c r="R36" s="1"/>
      <c r="S36" s="1"/>
      <c r="T36" s="1"/>
      <c r="U36" s="1"/>
      <c r="V36" s="1"/>
      <c r="W36" s="1"/>
      <c r="X36" s="1"/>
      <c r="Y36" s="1"/>
      <c r="Z36" s="1"/>
      <c r="AA36" s="1"/>
      <c r="AB36" s="1"/>
      <c r="AC36" s="1"/>
      <c r="AD36" s="1"/>
      <c r="AE36" s="1"/>
      <c r="AF36" s="1"/>
      <c r="AG36" s="1"/>
    </row>
    <row r="37" spans="1:35" s="9" customFormat="1" ht="20.25" customHeight="1" thickBot="1" x14ac:dyDescent="0.3">
      <c r="A37" s="64">
        <v>14</v>
      </c>
      <c r="B37" s="185">
        <v>0</v>
      </c>
      <c r="C37" s="66" t="e">
        <f>(E19-SUM(C24:C35))*(B37/(B37+B36))</f>
        <v>#DIV/0!</v>
      </c>
      <c r="D37" s="63" t="e">
        <f t="shared" si="0"/>
        <v>#DIV/0!</v>
      </c>
      <c r="E37" s="54"/>
      <c r="F37" s="134"/>
      <c r="G37" s="76"/>
      <c r="H37" s="73"/>
      <c r="L37" s="1"/>
      <c r="M37" s="1"/>
      <c r="N37" s="1"/>
      <c r="O37" s="1"/>
      <c r="P37" s="1"/>
      <c r="Q37" s="1"/>
      <c r="R37" s="1"/>
      <c r="S37" s="1"/>
      <c r="T37" s="1"/>
      <c r="U37" s="1"/>
      <c r="V37" s="1"/>
      <c r="W37" s="1"/>
      <c r="X37" s="1"/>
      <c r="Y37" s="1"/>
      <c r="Z37" s="1"/>
      <c r="AA37" s="1"/>
      <c r="AB37" s="1"/>
      <c r="AC37" s="1"/>
      <c r="AD37" s="1"/>
      <c r="AE37" s="1"/>
      <c r="AF37" s="1"/>
      <c r="AG37" s="1"/>
    </row>
    <row r="38" spans="1:35" s="9" customFormat="1" ht="20.25" customHeight="1" thickBot="1" x14ac:dyDescent="0.3">
      <c r="A38" s="64">
        <v>15</v>
      </c>
      <c r="B38" s="80"/>
      <c r="C38" s="190"/>
      <c r="D38" s="63" t="e">
        <f t="shared" si="0"/>
        <v>#DIV/0!</v>
      </c>
      <c r="E38" s="54"/>
      <c r="F38" s="134"/>
      <c r="G38" s="125"/>
      <c r="H38" s="125"/>
      <c r="J38" s="54"/>
      <c r="L38" s="1"/>
      <c r="M38" s="1"/>
      <c r="N38" s="1"/>
      <c r="O38" s="1"/>
      <c r="P38" s="1"/>
      <c r="Q38" s="1"/>
      <c r="R38" s="1"/>
      <c r="S38" s="1"/>
      <c r="T38" s="1"/>
      <c r="U38" s="1"/>
      <c r="V38" s="1"/>
      <c r="W38" s="1"/>
      <c r="X38" s="1"/>
      <c r="Y38" s="1"/>
      <c r="Z38" s="1"/>
      <c r="AA38" s="1"/>
      <c r="AB38" s="1"/>
      <c r="AC38" s="1"/>
      <c r="AD38" s="1"/>
      <c r="AE38" s="1"/>
      <c r="AF38" s="1"/>
      <c r="AG38" s="1"/>
    </row>
    <row r="39" spans="1:35" s="9" customFormat="1" ht="20.25" customHeight="1" thickBot="1" x14ac:dyDescent="0.3">
      <c r="A39" s="64">
        <v>16</v>
      </c>
      <c r="B39" s="80"/>
      <c r="C39" s="81"/>
      <c r="D39" s="63" t="e">
        <f t="shared" si="0"/>
        <v>#DIV/0!</v>
      </c>
      <c r="E39" s="54"/>
      <c r="F39" s="134"/>
      <c r="G39" s="125"/>
      <c r="H39" s="125"/>
      <c r="I39" s="54"/>
      <c r="J39" s="54"/>
      <c r="K39" s="32"/>
      <c r="L39" s="1"/>
      <c r="M39" s="1"/>
      <c r="N39" s="1"/>
      <c r="O39" s="1"/>
      <c r="P39" s="1"/>
      <c r="Q39" s="1"/>
      <c r="R39" s="1"/>
      <c r="S39" s="1"/>
      <c r="T39" s="1"/>
      <c r="U39" s="1"/>
      <c r="V39" s="1"/>
      <c r="W39" s="1"/>
      <c r="X39" s="1"/>
      <c r="Y39" s="1"/>
      <c r="Z39" s="1"/>
      <c r="AA39" s="1"/>
      <c r="AB39" s="1"/>
      <c r="AC39" s="1"/>
      <c r="AD39" s="1"/>
      <c r="AE39" s="1"/>
      <c r="AF39" s="1"/>
      <c r="AG39" s="1"/>
    </row>
    <row r="40" spans="1:35" s="9" customFormat="1" ht="20.25" customHeight="1" thickBot="1" x14ac:dyDescent="0.3">
      <c r="A40" s="64">
        <v>17</v>
      </c>
      <c r="B40" s="80"/>
      <c r="C40" s="81"/>
      <c r="D40" s="63" t="e">
        <f t="shared" si="0"/>
        <v>#DIV/0!</v>
      </c>
      <c r="E40" s="54"/>
      <c r="F40" s="134"/>
      <c r="G40" s="125"/>
      <c r="H40" s="125"/>
      <c r="I40" s="54"/>
      <c r="J40" s="54"/>
      <c r="L40" s="1"/>
      <c r="M40" s="1"/>
      <c r="N40" s="1"/>
      <c r="O40" s="1"/>
      <c r="P40" s="1"/>
      <c r="Q40" s="1"/>
      <c r="R40" s="1"/>
      <c r="S40" s="1"/>
      <c r="T40" s="1"/>
      <c r="U40" s="1"/>
      <c r="V40" s="1"/>
      <c r="W40" s="1"/>
      <c r="X40" s="1"/>
      <c r="Y40" s="1"/>
      <c r="Z40" s="1"/>
      <c r="AA40" s="1"/>
      <c r="AB40" s="1"/>
      <c r="AC40" s="1"/>
      <c r="AD40" s="1"/>
      <c r="AE40" s="1"/>
      <c r="AF40" s="1"/>
      <c r="AG40" s="1"/>
    </row>
    <row r="41" spans="1:35" s="13" customFormat="1" ht="20.25" customHeight="1" thickBot="1" x14ac:dyDescent="0.3">
      <c r="A41" s="64">
        <v>18</v>
      </c>
      <c r="B41" s="82"/>
      <c r="C41" s="83"/>
      <c r="D41" s="63" t="e">
        <f t="shared" si="0"/>
        <v>#DIV/0!</v>
      </c>
      <c r="E41" s="74"/>
      <c r="F41" s="134"/>
      <c r="G41" s="125"/>
      <c r="H41" s="125"/>
      <c r="I41" s="84"/>
      <c r="J41" s="84"/>
      <c r="L41" s="11"/>
      <c r="M41" s="11"/>
      <c r="N41" s="11"/>
      <c r="O41" s="11"/>
      <c r="P41" s="11"/>
      <c r="Q41" s="11"/>
      <c r="R41" s="11"/>
      <c r="S41" s="11"/>
      <c r="T41" s="11"/>
      <c r="U41" s="11"/>
      <c r="V41" s="11"/>
      <c r="W41" s="11"/>
      <c r="X41" s="11"/>
      <c r="Y41" s="11"/>
      <c r="Z41" s="11"/>
      <c r="AA41" s="11"/>
      <c r="AB41" s="11"/>
      <c r="AC41" s="11"/>
      <c r="AD41" s="11"/>
      <c r="AE41" s="11"/>
      <c r="AF41" s="11"/>
      <c r="AG41" s="11"/>
      <c r="AH41" s="11"/>
      <c r="AI41" s="11"/>
    </row>
    <row r="42" spans="1:35" s="14" customFormat="1" ht="20.25" customHeight="1" thickBot="1" x14ac:dyDescent="0.3">
      <c r="A42" s="64">
        <v>19</v>
      </c>
      <c r="B42" s="85"/>
      <c r="C42" s="86"/>
      <c r="D42" s="63" t="e">
        <f t="shared" si="0"/>
        <v>#DIV/0!</v>
      </c>
      <c r="E42" s="74"/>
      <c r="F42" s="134"/>
      <c r="G42" s="125"/>
      <c r="H42" s="125"/>
      <c r="I42" s="74"/>
      <c r="J42" s="74"/>
      <c r="K42" s="12"/>
      <c r="L42" s="15"/>
      <c r="M42" s="15"/>
      <c r="N42" s="15"/>
      <c r="O42" s="15"/>
      <c r="P42" s="15"/>
      <c r="Q42" s="15"/>
      <c r="R42" s="15"/>
      <c r="S42" s="15"/>
      <c r="T42" s="15"/>
      <c r="U42" s="15"/>
      <c r="V42" s="15"/>
      <c r="W42" s="15"/>
      <c r="X42" s="15"/>
      <c r="Y42" s="15"/>
      <c r="Z42" s="15"/>
      <c r="AA42" s="15"/>
      <c r="AB42" s="15"/>
      <c r="AC42" s="15"/>
      <c r="AD42" s="15"/>
      <c r="AE42" s="15"/>
      <c r="AF42" s="15"/>
      <c r="AG42" s="15"/>
      <c r="AH42" s="15"/>
      <c r="AI42" s="15"/>
    </row>
    <row r="43" spans="1:35" ht="20.25" customHeight="1" x14ac:dyDescent="0.25">
      <c r="A43" s="64">
        <v>20</v>
      </c>
      <c r="B43" s="87"/>
      <c r="C43" s="88"/>
      <c r="D43" s="63" t="e">
        <f t="shared" si="0"/>
        <v>#DIV/0!</v>
      </c>
      <c r="E43" s="38"/>
      <c r="F43" s="134"/>
      <c r="G43" s="125"/>
      <c r="H43" s="125"/>
      <c r="I43" s="38"/>
      <c r="J43" s="38"/>
      <c r="L43" s="1"/>
      <c r="M43" s="1"/>
      <c r="N43" s="1"/>
      <c r="O43" s="1"/>
      <c r="P43" s="1"/>
      <c r="Q43" s="1"/>
      <c r="R43" s="1"/>
      <c r="S43" s="1"/>
      <c r="T43" s="1"/>
      <c r="U43" s="1"/>
      <c r="V43" s="1"/>
      <c r="W43" s="1"/>
      <c r="X43" s="1"/>
      <c r="Y43" s="1"/>
      <c r="Z43" s="1"/>
      <c r="AA43" s="1"/>
      <c r="AB43" s="1"/>
      <c r="AC43" s="1"/>
      <c r="AD43" s="1"/>
      <c r="AE43" s="1"/>
      <c r="AF43" s="1"/>
      <c r="AG43" s="1"/>
      <c r="AH43" s="1"/>
      <c r="AI43" s="1"/>
    </row>
    <row r="44" spans="1:35" ht="20.25" customHeight="1" thickBot="1" x14ac:dyDescent="0.3">
      <c r="A44" s="89" t="s">
        <v>14</v>
      </c>
      <c r="B44" s="90">
        <f>SUM(B24:B43)-0.01</f>
        <v>-0.01</v>
      </c>
      <c r="C44" s="91" t="e">
        <f>SUM(C24:C43)</f>
        <v>#DIV/0!</v>
      </c>
      <c r="D44" s="92" t="e">
        <f>SUM(D24:D43)</f>
        <v>#DIV/0!</v>
      </c>
      <c r="E44" s="120"/>
      <c r="F44" s="135"/>
      <c r="G44" s="125"/>
      <c r="H44" s="125"/>
      <c r="I44" s="38"/>
      <c r="J44" s="38"/>
      <c r="K44" s="1"/>
      <c r="L44" s="1"/>
      <c r="M44" s="1"/>
      <c r="N44" s="1"/>
      <c r="O44" s="1"/>
      <c r="P44" s="1"/>
      <c r="Q44" s="1"/>
      <c r="R44" s="1"/>
      <c r="S44" s="1"/>
      <c r="T44" s="1"/>
      <c r="U44" s="1"/>
      <c r="V44" s="1"/>
      <c r="W44" s="1"/>
      <c r="X44" s="1"/>
      <c r="Y44" s="1"/>
      <c r="Z44" s="1"/>
      <c r="AA44" s="1"/>
      <c r="AB44" s="1"/>
      <c r="AC44" s="1"/>
      <c r="AD44" s="1"/>
      <c r="AE44" s="1"/>
      <c r="AF44" s="1"/>
      <c r="AG44" s="1"/>
      <c r="AH44" s="1"/>
      <c r="AI44" s="1"/>
    </row>
    <row r="45" spans="1:35" ht="14.25" customHeight="1" x14ac:dyDescent="0.25">
      <c r="A45" s="38"/>
      <c r="B45" s="38"/>
      <c r="C45" s="38"/>
      <c r="D45" s="38"/>
      <c r="E45" s="38"/>
      <c r="F45" s="38"/>
      <c r="G45" s="126" t="s">
        <v>36</v>
      </c>
      <c r="H45" s="127">
        <f>SUM(H34:H38)</f>
        <v>0</v>
      </c>
      <c r="J45" s="38"/>
      <c r="L45" s="1"/>
      <c r="M45" s="1"/>
      <c r="N45" s="1"/>
      <c r="O45" s="1"/>
      <c r="P45" s="1"/>
      <c r="Q45" s="1"/>
      <c r="R45" s="1"/>
      <c r="S45" s="1"/>
      <c r="T45" s="1"/>
      <c r="U45" s="1"/>
      <c r="V45" s="1"/>
      <c r="W45" s="1"/>
      <c r="X45" s="1"/>
      <c r="Y45" s="1"/>
      <c r="Z45" s="1"/>
      <c r="AA45" s="1"/>
      <c r="AB45" s="1"/>
      <c r="AC45" s="1"/>
      <c r="AD45" s="1"/>
      <c r="AE45" s="1"/>
      <c r="AF45" s="1"/>
      <c r="AG45" s="1"/>
      <c r="AH45" s="1"/>
      <c r="AI45" s="1"/>
    </row>
    <row r="46" spans="1:35" ht="39" customHeight="1" thickBot="1" x14ac:dyDescent="0.25">
      <c r="A46" s="55"/>
      <c r="B46" s="55"/>
      <c r="C46" s="191"/>
      <c r="D46" s="55"/>
      <c r="E46" s="54"/>
      <c r="F46" s="59"/>
      <c r="G46" s="146" t="s">
        <v>37</v>
      </c>
      <c r="H46" s="128">
        <v>0</v>
      </c>
      <c r="J46" s="113"/>
      <c r="R46" s="1"/>
      <c r="S46" s="1"/>
      <c r="T46" s="1"/>
      <c r="U46" s="1"/>
      <c r="V46" s="1"/>
      <c r="W46" s="1"/>
      <c r="X46" s="1"/>
      <c r="Y46" s="1"/>
      <c r="Z46" s="1"/>
      <c r="AA46" s="1"/>
      <c r="AB46" s="1"/>
      <c r="AC46" s="1"/>
      <c r="AD46" s="1"/>
      <c r="AE46" s="1"/>
      <c r="AF46" s="1"/>
      <c r="AG46" s="1"/>
      <c r="AH46" s="1"/>
      <c r="AI46" s="1"/>
    </row>
    <row r="47" spans="1:35" ht="18" customHeight="1" thickBot="1" x14ac:dyDescent="0.3">
      <c r="A47" s="51" t="s">
        <v>25</v>
      </c>
      <c r="B47" s="38"/>
      <c r="C47" s="38"/>
      <c r="D47" s="97" t="s">
        <v>8</v>
      </c>
      <c r="E47" s="112"/>
      <c r="F47" s="93"/>
      <c r="G47" s="129" t="s">
        <v>38</v>
      </c>
      <c r="H47" s="130">
        <f>H46-H45</f>
        <v>0</v>
      </c>
      <c r="J47" s="94"/>
      <c r="L47" s="1"/>
      <c r="M47" s="1"/>
      <c r="N47" s="1"/>
      <c r="O47" s="1"/>
      <c r="P47" s="1"/>
      <c r="Q47" s="1"/>
      <c r="R47" s="1"/>
      <c r="S47" s="1"/>
      <c r="T47" s="1"/>
      <c r="U47" s="1"/>
      <c r="V47" s="1"/>
      <c r="W47" s="1"/>
      <c r="X47" s="1"/>
      <c r="Y47" s="1"/>
      <c r="Z47" s="1"/>
      <c r="AA47" s="1"/>
      <c r="AB47" s="1"/>
      <c r="AC47" s="1"/>
      <c r="AD47" s="1"/>
      <c r="AE47" s="1"/>
      <c r="AF47" s="1"/>
      <c r="AG47" s="1"/>
      <c r="AH47" s="1"/>
      <c r="AI47" s="1"/>
    </row>
    <row r="48" spans="1:35" ht="9" customHeight="1" x14ac:dyDescent="0.25">
      <c r="A48" s="38"/>
      <c r="B48" s="51"/>
      <c r="C48" s="38"/>
      <c r="D48" s="51"/>
      <c r="E48" s="112"/>
      <c r="F48" s="93"/>
      <c r="J48" s="38"/>
      <c r="L48" s="1"/>
      <c r="M48" s="1"/>
      <c r="N48" s="1"/>
      <c r="O48" s="1"/>
      <c r="P48" s="1"/>
      <c r="Q48" s="1"/>
      <c r="R48" s="1"/>
      <c r="S48" s="1"/>
      <c r="T48" s="1"/>
      <c r="U48" s="1"/>
      <c r="V48" s="1"/>
      <c r="W48" s="1"/>
      <c r="X48" s="1"/>
      <c r="Y48" s="1"/>
      <c r="Z48" s="1"/>
      <c r="AA48" s="1"/>
      <c r="AB48" s="1"/>
      <c r="AC48" s="1"/>
      <c r="AD48" s="1"/>
      <c r="AE48" s="1"/>
      <c r="AF48" s="1"/>
      <c r="AG48" s="1"/>
      <c r="AH48" s="1"/>
      <c r="AI48" s="1"/>
    </row>
    <row r="49" spans="1:35" ht="14.25" customHeight="1" thickBot="1" x14ac:dyDescent="0.3">
      <c r="A49" s="96"/>
      <c r="B49" s="96"/>
      <c r="C49" s="96"/>
      <c r="D49" s="96"/>
      <c r="E49" s="112"/>
      <c r="F49" s="93"/>
      <c r="J49" s="38"/>
      <c r="L49" s="1"/>
      <c r="M49" s="1"/>
      <c r="N49" s="1"/>
      <c r="O49" s="1"/>
      <c r="P49" s="1"/>
      <c r="Q49" s="1"/>
      <c r="R49" s="1"/>
      <c r="S49" s="1"/>
      <c r="T49" s="1"/>
      <c r="U49" s="1"/>
      <c r="V49" s="1"/>
      <c r="W49" s="1"/>
      <c r="X49" s="1"/>
      <c r="Y49" s="1"/>
      <c r="Z49" s="1"/>
      <c r="AA49" s="1"/>
      <c r="AB49" s="1"/>
      <c r="AC49" s="1"/>
      <c r="AD49" s="1"/>
      <c r="AE49" s="1"/>
      <c r="AF49" s="1"/>
      <c r="AG49" s="1"/>
      <c r="AH49" s="1"/>
      <c r="AI49" s="1"/>
    </row>
    <row r="50" spans="1:35" ht="16.5" customHeight="1" x14ac:dyDescent="0.25">
      <c r="A50" s="33" t="s">
        <v>50</v>
      </c>
      <c r="B50" s="38"/>
      <c r="C50" s="51"/>
      <c r="D50" s="97" t="s">
        <v>8</v>
      </c>
      <c r="E50" s="112"/>
      <c r="F50" s="93"/>
      <c r="G50" s="286" t="s">
        <v>7</v>
      </c>
      <c r="H50" s="287"/>
      <c r="I50" s="288"/>
      <c r="J50" s="38"/>
      <c r="L50" s="1"/>
      <c r="M50" s="1"/>
      <c r="N50" s="1"/>
      <c r="O50" s="1"/>
      <c r="P50" s="1"/>
      <c r="Q50" s="1"/>
      <c r="R50" s="1"/>
      <c r="S50" s="1"/>
      <c r="T50" s="1"/>
      <c r="U50" s="1"/>
      <c r="V50" s="1"/>
      <c r="W50" s="1"/>
      <c r="X50" s="1"/>
      <c r="Y50" s="1"/>
      <c r="Z50" s="1"/>
      <c r="AA50" s="1"/>
      <c r="AB50" s="1"/>
      <c r="AC50" s="1"/>
      <c r="AD50" s="1"/>
      <c r="AE50" s="1"/>
      <c r="AF50" s="1"/>
      <c r="AG50" s="1"/>
      <c r="AH50" s="1"/>
      <c r="AI50" s="1"/>
    </row>
    <row r="51" spans="1:35" ht="9.75" customHeight="1" thickBot="1" x14ac:dyDescent="0.3">
      <c r="A51" s="33"/>
      <c r="B51" s="38"/>
      <c r="C51" s="51"/>
      <c r="D51" s="97"/>
      <c r="E51" s="38"/>
      <c r="F51" s="38"/>
      <c r="G51" s="289"/>
      <c r="H51" s="290"/>
      <c r="I51" s="291"/>
      <c r="J51" s="38"/>
      <c r="L51" s="1"/>
      <c r="M51" s="1"/>
      <c r="N51" s="1"/>
      <c r="O51" s="1"/>
      <c r="P51" s="1"/>
      <c r="Q51" s="1"/>
      <c r="R51" s="1"/>
      <c r="S51" s="1"/>
      <c r="T51" s="1"/>
      <c r="U51" s="1"/>
      <c r="V51" s="1"/>
      <c r="W51" s="1"/>
      <c r="X51" s="1"/>
      <c r="Y51" s="1"/>
      <c r="Z51" s="1"/>
      <c r="AA51" s="1"/>
      <c r="AB51" s="1"/>
      <c r="AC51" s="1"/>
      <c r="AD51" s="1"/>
      <c r="AE51" s="1"/>
      <c r="AF51" s="1"/>
      <c r="AG51" s="1"/>
      <c r="AH51" s="1"/>
      <c r="AI51" s="1"/>
    </row>
    <row r="52" spans="1:35" ht="21" customHeight="1" thickBot="1" x14ac:dyDescent="0.3">
      <c r="A52" s="51"/>
      <c r="B52" s="96"/>
      <c r="C52" s="96"/>
      <c r="D52" s="51"/>
      <c r="E52" s="95"/>
      <c r="F52" s="95"/>
      <c r="G52" s="286" t="s">
        <v>58</v>
      </c>
      <c r="H52" s="287"/>
      <c r="I52" s="288"/>
      <c r="J52" s="38"/>
      <c r="L52" s="1"/>
      <c r="M52" s="1"/>
      <c r="N52" s="1"/>
      <c r="O52" s="1"/>
      <c r="P52" s="1"/>
      <c r="Q52" s="1"/>
      <c r="R52" s="1"/>
      <c r="S52" s="1"/>
      <c r="T52" s="1"/>
      <c r="U52" s="1"/>
      <c r="V52" s="1"/>
      <c r="W52" s="1"/>
      <c r="X52" s="1"/>
      <c r="Y52" s="1"/>
      <c r="Z52" s="1"/>
      <c r="AA52" s="1"/>
      <c r="AB52" s="1"/>
      <c r="AC52" s="1"/>
      <c r="AD52" s="1"/>
      <c r="AE52" s="1"/>
      <c r="AF52" s="1"/>
      <c r="AG52" s="1"/>
      <c r="AH52" s="1"/>
      <c r="AI52" s="1"/>
    </row>
    <row r="53" spans="1:35" ht="21" customHeight="1" thickBot="1" x14ac:dyDescent="0.3">
      <c r="A53" s="98" t="s">
        <v>48</v>
      </c>
      <c r="B53" s="54"/>
      <c r="C53" s="38"/>
      <c r="D53" s="99" t="s">
        <v>8</v>
      </c>
      <c r="E53" s="95"/>
      <c r="G53" s="289"/>
      <c r="H53" s="290"/>
      <c r="I53" s="291"/>
      <c r="L53" s="1"/>
      <c r="M53" s="1"/>
      <c r="N53" s="1"/>
      <c r="O53" s="1"/>
      <c r="P53" s="1"/>
      <c r="Q53" s="1"/>
      <c r="R53" s="1"/>
      <c r="S53" s="1"/>
      <c r="T53" s="1"/>
      <c r="U53" s="1"/>
      <c r="V53" s="1"/>
      <c r="W53" s="1"/>
      <c r="X53" s="1"/>
      <c r="Y53" s="1"/>
      <c r="Z53" s="1"/>
      <c r="AA53" s="1"/>
      <c r="AB53" s="1"/>
      <c r="AC53" s="1"/>
      <c r="AD53" s="1"/>
      <c r="AE53" s="1"/>
      <c r="AF53" s="1"/>
      <c r="AG53" s="1"/>
      <c r="AH53" s="1"/>
      <c r="AI53" s="1"/>
    </row>
    <row r="54" spans="1:35" s="9" customFormat="1" ht="17.25" customHeight="1" x14ac:dyDescent="0.2">
      <c r="E54" s="95"/>
      <c r="G54" s="292">
        <v>0</v>
      </c>
      <c r="H54" s="293"/>
      <c r="I54" s="294"/>
      <c r="L54" s="1"/>
      <c r="M54" s="1"/>
      <c r="N54" s="1"/>
      <c r="O54" s="1"/>
      <c r="P54" s="1"/>
      <c r="Q54" s="1"/>
      <c r="R54" s="1"/>
      <c r="S54" s="1"/>
      <c r="T54" s="1"/>
      <c r="U54" s="1"/>
      <c r="V54" s="1"/>
      <c r="W54" s="1"/>
      <c r="X54" s="1"/>
      <c r="Y54" s="1"/>
      <c r="Z54" s="1"/>
      <c r="AA54" s="1"/>
      <c r="AB54" s="1"/>
      <c r="AC54" s="1"/>
      <c r="AD54" s="1"/>
      <c r="AE54" s="1"/>
      <c r="AF54" s="1"/>
      <c r="AG54" s="1"/>
      <c r="AH54" s="1"/>
      <c r="AI54" s="1"/>
    </row>
    <row r="55" spans="1:35" s="9" customFormat="1" ht="11.25" customHeight="1" thickBot="1" x14ac:dyDescent="0.3">
      <c r="E55" s="38"/>
      <c r="G55" s="295"/>
      <c r="H55" s="296"/>
      <c r="I55" s="297"/>
      <c r="K55" s="1"/>
      <c r="L55" s="1"/>
      <c r="M55" s="1"/>
      <c r="N55" s="1"/>
      <c r="O55" s="1"/>
      <c r="P55" s="1"/>
      <c r="Q55" s="1"/>
      <c r="R55" s="1"/>
      <c r="S55" s="1"/>
      <c r="T55" s="1"/>
      <c r="U55" s="1"/>
      <c r="V55" s="1"/>
      <c r="W55" s="1"/>
      <c r="X55" s="1"/>
      <c r="Y55" s="1"/>
      <c r="Z55" s="1"/>
      <c r="AA55" s="1"/>
      <c r="AB55" s="1"/>
      <c r="AC55" s="1"/>
      <c r="AD55" s="1"/>
      <c r="AE55" s="1"/>
      <c r="AF55" s="1"/>
      <c r="AG55" s="1"/>
      <c r="AH55" s="1"/>
      <c r="AI55" s="1"/>
    </row>
    <row r="56" spans="1:35" s="9" customFormat="1" ht="8.25" customHeight="1" thickBot="1" x14ac:dyDescent="0.25">
      <c r="E56" s="111"/>
      <c r="G56" s="241"/>
      <c r="K56" s="20"/>
      <c r="L56" s="2"/>
      <c r="M56" s="2"/>
      <c r="N56" s="2"/>
      <c r="O56" s="2"/>
      <c r="P56" s="2"/>
      <c r="Q56" s="2"/>
      <c r="R56" s="2"/>
      <c r="S56" s="2"/>
      <c r="T56" s="2"/>
      <c r="U56" s="2"/>
      <c r="V56" s="2"/>
      <c r="W56" s="2"/>
      <c r="X56" s="2"/>
      <c r="Y56" s="2"/>
      <c r="Z56" s="2"/>
      <c r="AA56" s="2"/>
      <c r="AB56" s="2"/>
      <c r="AC56" s="2"/>
      <c r="AD56" s="2"/>
      <c r="AE56" s="2"/>
      <c r="AF56" s="2"/>
      <c r="AG56" s="2"/>
      <c r="AH56" s="2"/>
      <c r="AI56" s="2"/>
    </row>
    <row r="57" spans="1:35" s="9" customFormat="1" ht="23.25" customHeight="1" x14ac:dyDescent="0.2">
      <c r="A57" s="264" t="s">
        <v>16</v>
      </c>
      <c r="B57" s="265"/>
      <c r="C57" s="265"/>
      <c r="D57" s="265"/>
      <c r="E57" s="265"/>
      <c r="F57" s="265"/>
      <c r="G57" s="265"/>
      <c r="H57" s="265"/>
      <c r="I57" s="266"/>
      <c r="K57" s="21"/>
      <c r="L57" s="2"/>
      <c r="M57" s="2"/>
      <c r="N57" s="2"/>
      <c r="O57" s="2"/>
      <c r="P57" s="2"/>
      <c r="Q57" s="2"/>
      <c r="R57" s="2"/>
      <c r="S57" s="2"/>
      <c r="T57" s="2"/>
      <c r="U57" s="2"/>
      <c r="V57" s="2"/>
      <c r="W57" s="2"/>
      <c r="X57" s="2"/>
      <c r="Y57" s="2"/>
      <c r="Z57" s="2"/>
      <c r="AA57" s="2"/>
      <c r="AB57" s="2"/>
      <c r="AC57" s="2"/>
      <c r="AD57" s="2"/>
      <c r="AE57" s="2"/>
      <c r="AF57" s="2"/>
      <c r="AG57" s="2"/>
      <c r="AH57" s="2"/>
      <c r="AI57" s="2"/>
    </row>
    <row r="58" spans="1:35" s="9" customFormat="1" ht="13.35" customHeight="1" thickBot="1" x14ac:dyDescent="0.25">
      <c r="A58" s="267"/>
      <c r="B58" s="268"/>
      <c r="C58" s="268"/>
      <c r="D58" s="268"/>
      <c r="E58" s="268"/>
      <c r="F58" s="268"/>
      <c r="G58" s="268"/>
      <c r="H58" s="268"/>
      <c r="I58" s="269"/>
      <c r="K58" s="2"/>
      <c r="L58" s="2"/>
      <c r="M58" s="2"/>
      <c r="N58" s="2"/>
      <c r="O58" s="2"/>
      <c r="P58" s="2"/>
      <c r="Q58" s="2"/>
      <c r="R58" s="2"/>
      <c r="S58" s="2"/>
      <c r="T58" s="2"/>
      <c r="U58" s="2"/>
      <c r="V58" s="2"/>
      <c r="W58" s="2"/>
      <c r="X58" s="2"/>
      <c r="Y58" s="2"/>
      <c r="Z58" s="2"/>
      <c r="AA58" s="2"/>
      <c r="AB58" s="2"/>
      <c r="AC58" s="2"/>
      <c r="AD58" s="2"/>
      <c r="AE58" s="2"/>
      <c r="AF58" s="2"/>
      <c r="AG58" s="2"/>
      <c r="AH58" s="2"/>
      <c r="AI58" s="2"/>
    </row>
    <row r="59" spans="1:35" s="9" customFormat="1" ht="13.35" customHeight="1" x14ac:dyDescent="0.2">
      <c r="K59" s="2"/>
      <c r="L59" s="2"/>
      <c r="M59" s="2"/>
      <c r="N59" s="2"/>
      <c r="O59" s="2"/>
      <c r="P59" s="2"/>
      <c r="Q59" s="2"/>
      <c r="R59" s="2"/>
      <c r="S59" s="2"/>
      <c r="T59" s="2"/>
      <c r="U59" s="2"/>
      <c r="V59" s="2"/>
      <c r="W59" s="2"/>
      <c r="X59" s="2"/>
      <c r="Y59" s="2"/>
      <c r="Z59" s="2"/>
      <c r="AA59" s="2"/>
      <c r="AB59" s="2"/>
      <c r="AC59" s="2"/>
      <c r="AD59" s="2"/>
      <c r="AE59" s="2"/>
      <c r="AF59" s="2"/>
      <c r="AG59" s="2"/>
      <c r="AH59" s="2"/>
      <c r="AI59" s="2"/>
    </row>
    <row r="60" spans="1:35" s="9" customFormat="1" ht="19.5" customHeight="1" x14ac:dyDescent="0.2">
      <c r="K60" s="2"/>
      <c r="L60" s="2"/>
      <c r="M60" s="2"/>
      <c r="N60" s="2"/>
      <c r="O60" s="2"/>
      <c r="P60" s="2"/>
      <c r="Q60" s="2"/>
      <c r="R60" s="2"/>
      <c r="S60" s="2"/>
      <c r="T60" s="2"/>
      <c r="U60" s="2"/>
      <c r="V60" s="2"/>
      <c r="W60" s="2"/>
      <c r="X60" s="2"/>
      <c r="Y60" s="2"/>
      <c r="Z60" s="2"/>
      <c r="AA60" s="2"/>
      <c r="AB60" s="2"/>
      <c r="AC60" s="2"/>
      <c r="AD60" s="2"/>
      <c r="AE60" s="2"/>
      <c r="AF60" s="2"/>
      <c r="AG60" s="2"/>
      <c r="AH60" s="2"/>
      <c r="AI60" s="2"/>
    </row>
    <row r="61" spans="1:35" s="9" customFormat="1" ht="13.35" customHeight="1" x14ac:dyDescent="0.25">
      <c r="A61" s="38"/>
      <c r="B61" s="38"/>
      <c r="C61" s="38"/>
      <c r="D61" s="33"/>
      <c r="E61" s="33"/>
      <c r="F61" s="38"/>
      <c r="G61" s="33"/>
      <c r="H61" s="38"/>
      <c r="I61" s="51"/>
      <c r="J61" s="97"/>
      <c r="K61" s="2"/>
      <c r="L61" s="2"/>
      <c r="M61" s="2"/>
      <c r="N61" s="2"/>
      <c r="O61" s="2"/>
      <c r="P61" s="2"/>
      <c r="Q61" s="2"/>
      <c r="R61" s="2"/>
      <c r="S61" s="2"/>
      <c r="T61" s="2"/>
      <c r="U61" s="2"/>
      <c r="V61" s="2"/>
      <c r="W61" s="2"/>
      <c r="X61" s="2"/>
      <c r="Y61" s="2"/>
      <c r="Z61" s="2"/>
      <c r="AA61" s="2"/>
      <c r="AB61" s="2"/>
      <c r="AC61" s="2"/>
      <c r="AD61" s="2"/>
      <c r="AE61" s="2"/>
      <c r="AF61" s="2"/>
      <c r="AG61" s="2"/>
      <c r="AH61" s="2"/>
      <c r="AI61" s="2"/>
    </row>
    <row r="62" spans="1:35" s="9" customFormat="1" ht="18" customHeight="1" x14ac:dyDescent="0.25">
      <c r="J62" s="38"/>
      <c r="K62" s="2"/>
      <c r="L62" s="2"/>
      <c r="M62" s="2"/>
      <c r="N62" s="2"/>
      <c r="O62" s="2"/>
      <c r="P62" s="2"/>
      <c r="Q62" s="2"/>
      <c r="R62" s="2"/>
      <c r="S62" s="2"/>
      <c r="T62" s="2"/>
      <c r="U62" s="2"/>
      <c r="V62" s="2"/>
      <c r="W62" s="2"/>
      <c r="X62" s="2"/>
      <c r="Y62" s="2"/>
      <c r="Z62" s="2"/>
      <c r="AA62" s="2"/>
      <c r="AB62" s="2"/>
      <c r="AC62" s="2"/>
      <c r="AD62" s="2"/>
      <c r="AE62" s="2"/>
      <c r="AF62" s="2"/>
      <c r="AG62" s="2"/>
      <c r="AH62" s="2"/>
      <c r="AI62" s="2"/>
    </row>
    <row r="63" spans="1:35" s="9" customFormat="1" ht="18" customHeight="1" x14ac:dyDescent="0.2">
      <c r="J63" s="54"/>
      <c r="K63" s="2"/>
      <c r="L63" s="2"/>
      <c r="M63" s="2"/>
      <c r="N63" s="2"/>
      <c r="O63" s="2"/>
      <c r="P63" s="2"/>
      <c r="Q63" s="2"/>
      <c r="R63" s="2"/>
      <c r="S63" s="2"/>
      <c r="T63" s="2"/>
      <c r="U63" s="2"/>
      <c r="V63" s="2"/>
      <c r="W63" s="2"/>
      <c r="X63" s="2"/>
      <c r="Y63" s="2"/>
      <c r="Z63" s="2"/>
      <c r="AA63" s="2"/>
      <c r="AB63" s="2"/>
      <c r="AC63" s="2"/>
      <c r="AD63" s="2"/>
      <c r="AE63" s="2"/>
      <c r="AF63" s="2"/>
      <c r="AG63" s="2"/>
      <c r="AH63" s="2"/>
      <c r="AI63" s="2"/>
    </row>
    <row r="64" spans="1:35" s="9" customFormat="1" ht="13.35" customHeight="1" x14ac:dyDescent="0.25">
      <c r="A64" s="38"/>
      <c r="B64" s="38"/>
      <c r="C64" s="38"/>
      <c r="D64" s="33"/>
      <c r="E64" s="33"/>
      <c r="F64" s="100"/>
      <c r="G64" s="100"/>
      <c r="H64" s="51"/>
      <c r="I64" s="51"/>
      <c r="J64" s="78"/>
      <c r="K64" s="2"/>
      <c r="L64" s="2"/>
      <c r="M64" s="2"/>
      <c r="N64" s="2"/>
      <c r="O64" s="2"/>
      <c r="P64" s="2"/>
      <c r="Q64" s="2"/>
      <c r="R64" s="2"/>
      <c r="S64" s="2"/>
      <c r="T64" s="2"/>
      <c r="U64" s="2"/>
      <c r="V64" s="2"/>
      <c r="W64" s="2"/>
      <c r="X64" s="2"/>
      <c r="Y64" s="2"/>
      <c r="Z64" s="2"/>
      <c r="AA64" s="2"/>
      <c r="AB64" s="2"/>
      <c r="AC64" s="2"/>
      <c r="AD64" s="2"/>
      <c r="AE64" s="2"/>
      <c r="AF64" s="2"/>
      <c r="AG64" s="2"/>
      <c r="AH64" s="2"/>
      <c r="AI64" s="2"/>
    </row>
    <row r="65" spans="1:35" s="9" customFormat="1" ht="13.35" customHeight="1" x14ac:dyDescent="0.25">
      <c r="J65" s="45"/>
      <c r="K65" s="2"/>
      <c r="L65" s="2"/>
      <c r="M65" s="2"/>
      <c r="N65" s="2"/>
      <c r="O65" s="2"/>
      <c r="P65" s="2"/>
      <c r="Q65" s="2"/>
      <c r="R65" s="2"/>
      <c r="S65" s="2"/>
      <c r="T65" s="2"/>
      <c r="U65" s="2"/>
      <c r="V65" s="2"/>
      <c r="W65" s="2"/>
      <c r="X65" s="2"/>
      <c r="Y65" s="2"/>
      <c r="Z65" s="2"/>
      <c r="AA65" s="2"/>
      <c r="AB65" s="2"/>
      <c r="AC65" s="2"/>
      <c r="AD65" s="2"/>
      <c r="AE65" s="2"/>
      <c r="AF65" s="2"/>
      <c r="AG65" s="2"/>
      <c r="AH65" s="2"/>
      <c r="AI65" s="2"/>
    </row>
    <row r="66" spans="1:35" s="9" customFormat="1" ht="22.5" customHeight="1" x14ac:dyDescent="0.2">
      <c r="J66" s="18"/>
      <c r="K66" s="2"/>
      <c r="L66" s="2"/>
      <c r="M66" s="2"/>
      <c r="N66" s="2"/>
      <c r="O66" s="2"/>
      <c r="P66" s="2"/>
      <c r="Q66" s="2"/>
      <c r="R66" s="2"/>
      <c r="S66" s="2"/>
      <c r="T66" s="2"/>
      <c r="U66" s="2"/>
      <c r="V66" s="2"/>
      <c r="W66" s="2"/>
      <c r="X66" s="2"/>
      <c r="Y66" s="2"/>
      <c r="Z66" s="2"/>
      <c r="AA66" s="2"/>
      <c r="AB66" s="2"/>
      <c r="AC66" s="2"/>
      <c r="AD66" s="2"/>
      <c r="AE66" s="2"/>
      <c r="AF66" s="2"/>
      <c r="AG66" s="2"/>
      <c r="AH66" s="2"/>
      <c r="AI66" s="2"/>
    </row>
    <row r="67" spans="1:35" s="9" customFormat="1" ht="13.35" customHeight="1" x14ac:dyDescent="0.25">
      <c r="A67" s="2"/>
      <c r="B67" s="2"/>
      <c r="C67" s="2"/>
      <c r="D67" s="2"/>
      <c r="E67" s="2"/>
      <c r="F67" s="19"/>
      <c r="G67" s="19"/>
      <c r="H67" s="17"/>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row>
    <row r="68" spans="1:35" s="9" customFormat="1" ht="13.35" customHeight="1" x14ac:dyDescent="0.25">
      <c r="A68" s="2"/>
      <c r="B68" s="2"/>
      <c r="C68" s="2"/>
      <c r="D68" s="2"/>
      <c r="E68" s="2"/>
      <c r="F68" s="19"/>
      <c r="G68" s="19"/>
      <c r="H68" s="17"/>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row>
    <row r="69" spans="1:35" s="9" customFormat="1" ht="13.35" customHeight="1" x14ac:dyDescent="0.25">
      <c r="A69" s="2"/>
      <c r="B69" s="2"/>
      <c r="C69" s="2"/>
      <c r="D69" s="2"/>
      <c r="E69" s="2"/>
      <c r="F69" s="19"/>
      <c r="G69" s="19"/>
      <c r="H69" s="17"/>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row>
    <row r="70" spans="1:35" s="9" customFormat="1" ht="13.35" customHeight="1" x14ac:dyDescent="0.25">
      <c r="A70" s="2"/>
      <c r="B70" s="2"/>
      <c r="C70" s="2"/>
      <c r="D70" s="2"/>
      <c r="E70" s="2"/>
      <c r="F70" s="19"/>
      <c r="G70" s="19"/>
      <c r="H70" s="17"/>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row>
    <row r="71" spans="1:35" s="9" customFormat="1" ht="13.35" customHeight="1" x14ac:dyDescent="0.25">
      <c r="A71" s="2"/>
      <c r="B71" s="2"/>
      <c r="C71" s="2"/>
      <c r="D71" s="2"/>
      <c r="E71" s="2"/>
      <c r="F71" s="19"/>
      <c r="G71" s="19"/>
      <c r="H71" s="17"/>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row>
    <row r="72" spans="1:35" s="9" customFormat="1" ht="13.35" customHeight="1" x14ac:dyDescent="0.25">
      <c r="A72" s="2"/>
      <c r="B72" s="2"/>
      <c r="C72" s="2"/>
      <c r="D72" s="2"/>
      <c r="E72" s="2"/>
      <c r="F72" s="19"/>
      <c r="G72" s="19"/>
      <c r="H72" s="17"/>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row>
    <row r="73" spans="1:35" s="9" customFormat="1" ht="13.35" customHeight="1" x14ac:dyDescent="0.25">
      <c r="A73" s="2"/>
      <c r="B73" s="2"/>
      <c r="C73" s="2"/>
      <c r="D73" s="2"/>
      <c r="E73" s="2"/>
      <c r="F73" s="19"/>
      <c r="G73" s="19"/>
      <c r="H73" s="17"/>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row>
    <row r="74" spans="1:35" s="9" customFormat="1" ht="13.35" customHeight="1" x14ac:dyDescent="0.25">
      <c r="A74" s="2"/>
      <c r="B74" s="2"/>
      <c r="C74" s="2"/>
      <c r="D74" s="2"/>
      <c r="E74" s="2"/>
      <c r="F74" s="19"/>
      <c r="G74" s="19"/>
      <c r="H74" s="17"/>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row>
    <row r="75" spans="1:35" s="9" customFormat="1" ht="13.35" customHeight="1" x14ac:dyDescent="0.25">
      <c r="A75" s="2"/>
      <c r="B75" s="2"/>
      <c r="C75" s="2"/>
      <c r="D75" s="2"/>
      <c r="E75" s="2"/>
      <c r="F75" s="19"/>
      <c r="G75" s="19"/>
      <c r="H75" s="17"/>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row>
    <row r="76" spans="1:35" s="9" customFormat="1" ht="13.35" customHeight="1" x14ac:dyDescent="0.25">
      <c r="A76" s="2"/>
      <c r="B76" s="2"/>
      <c r="C76" s="2"/>
      <c r="D76" s="2"/>
      <c r="E76" s="2"/>
      <c r="F76" s="19"/>
      <c r="G76" s="19"/>
      <c r="H76" s="17"/>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row>
    <row r="77" spans="1:35" s="9" customFormat="1" ht="13.35" customHeight="1" x14ac:dyDescent="0.25">
      <c r="A77" s="2"/>
      <c r="B77" s="2"/>
      <c r="C77" s="2"/>
      <c r="D77" s="2"/>
      <c r="E77" s="2"/>
      <c r="F77" s="19"/>
      <c r="G77" s="19"/>
      <c r="H77" s="17"/>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row>
    <row r="78" spans="1:35" s="9" customFormat="1" ht="13.35" customHeight="1" x14ac:dyDescent="0.25">
      <c r="A78" s="2"/>
      <c r="B78" s="2"/>
      <c r="C78" s="2"/>
      <c r="D78" s="2"/>
      <c r="E78" s="2"/>
      <c r="F78" s="19"/>
      <c r="G78" s="19"/>
      <c r="H78" s="17"/>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row>
    <row r="79" spans="1:35" s="9" customFormat="1" ht="13.35" customHeight="1" x14ac:dyDescent="0.25">
      <c r="A79" s="2"/>
      <c r="B79" s="2"/>
      <c r="C79" s="2"/>
      <c r="D79" s="2"/>
      <c r="E79" s="2"/>
      <c r="F79" s="19"/>
      <c r="G79" s="19"/>
      <c r="H79" s="17"/>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row>
    <row r="80" spans="1:35" s="9" customFormat="1" ht="13.35" customHeight="1" x14ac:dyDescent="0.25">
      <c r="A80" s="2"/>
      <c r="B80" s="2"/>
      <c r="C80" s="2"/>
      <c r="D80" s="2"/>
      <c r="E80" s="2"/>
      <c r="F80" s="19"/>
      <c r="G80" s="19"/>
      <c r="H80" s="17"/>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row>
    <row r="81" spans="1:35" s="9" customFormat="1" ht="13.35" customHeight="1" x14ac:dyDescent="0.25">
      <c r="A81" s="2"/>
      <c r="B81" s="2"/>
      <c r="C81" s="2"/>
      <c r="D81" s="2"/>
      <c r="E81" s="2"/>
      <c r="F81" s="19"/>
      <c r="G81" s="19"/>
      <c r="H81" s="17"/>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row>
    <row r="82" spans="1:35" s="9" customFormat="1" ht="13.35" customHeight="1" x14ac:dyDescent="0.25">
      <c r="A82" s="2"/>
      <c r="B82" s="2"/>
      <c r="C82" s="2"/>
      <c r="D82" s="2"/>
      <c r="E82" s="2"/>
      <c r="F82" s="19"/>
      <c r="G82" s="19"/>
      <c r="H82" s="17"/>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row>
    <row r="83" spans="1:35" s="9" customFormat="1" ht="13.35" customHeight="1" x14ac:dyDescent="0.25">
      <c r="A83" s="2"/>
      <c r="B83" s="2"/>
      <c r="C83" s="2"/>
      <c r="D83" s="2"/>
      <c r="E83" s="2"/>
      <c r="F83" s="19"/>
      <c r="G83" s="19"/>
      <c r="H83" s="17"/>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row>
    <row r="84" spans="1:35" s="9" customFormat="1" ht="13.35" customHeight="1" x14ac:dyDescent="0.25">
      <c r="A84" s="2"/>
      <c r="B84" s="2"/>
      <c r="C84" s="2"/>
      <c r="D84" s="2"/>
      <c r="E84" s="2"/>
      <c r="F84" s="19"/>
      <c r="G84" s="19"/>
      <c r="H84" s="17"/>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row>
    <row r="85" spans="1:35" s="9" customFormat="1" ht="13.35" customHeight="1" x14ac:dyDescent="0.25">
      <c r="A85" s="2"/>
      <c r="B85" s="2"/>
      <c r="C85" s="2"/>
      <c r="D85" s="2"/>
      <c r="E85" s="2"/>
      <c r="F85" s="19"/>
      <c r="G85" s="19"/>
      <c r="H85" s="17"/>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row>
    <row r="86" spans="1:35" s="9" customFormat="1" ht="13.35" customHeight="1" x14ac:dyDescent="0.25">
      <c r="A86" s="2"/>
      <c r="B86" s="2"/>
      <c r="C86" s="2"/>
      <c r="D86" s="2"/>
      <c r="E86" s="2"/>
      <c r="F86" s="19"/>
      <c r="G86" s="19"/>
      <c r="H86" s="17"/>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row>
    <row r="87" spans="1:35" s="9" customFormat="1" ht="13.35" customHeight="1" x14ac:dyDescent="0.25">
      <c r="A87" s="2"/>
      <c r="B87" s="2"/>
      <c r="C87" s="2"/>
      <c r="D87" s="2"/>
      <c r="E87" s="2"/>
      <c r="F87" s="19"/>
      <c r="G87" s="19"/>
      <c r="H87" s="17"/>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row>
    <row r="88" spans="1:35" s="9" customFormat="1" ht="13.35" customHeight="1" x14ac:dyDescent="0.25">
      <c r="A88" s="2"/>
      <c r="B88" s="2"/>
      <c r="C88" s="2"/>
      <c r="D88" s="2"/>
      <c r="E88" s="2"/>
      <c r="F88" s="19"/>
      <c r="G88" s="19"/>
      <c r="H88" s="17"/>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row>
    <row r="89" spans="1:35" s="9" customFormat="1" ht="13.35" customHeight="1" x14ac:dyDescent="0.25">
      <c r="A89" s="2"/>
      <c r="B89" s="2"/>
      <c r="C89" s="2"/>
      <c r="D89" s="2"/>
      <c r="E89" s="2"/>
      <c r="F89" s="19"/>
      <c r="G89" s="19"/>
      <c r="H89" s="17"/>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row>
    <row r="90" spans="1:35" s="9" customFormat="1" ht="13.35" customHeight="1" x14ac:dyDescent="0.25">
      <c r="A90" s="2"/>
      <c r="B90" s="2"/>
      <c r="C90" s="2"/>
      <c r="D90" s="2"/>
      <c r="E90" s="2"/>
      <c r="F90" s="19"/>
      <c r="G90" s="19"/>
      <c r="H90" s="17"/>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row>
    <row r="91" spans="1:35" s="9" customFormat="1" ht="13.35" customHeight="1" x14ac:dyDescent="0.25">
      <c r="A91" s="2"/>
      <c r="B91" s="2"/>
      <c r="C91" s="2"/>
      <c r="D91" s="2"/>
      <c r="E91" s="2"/>
      <c r="F91" s="19"/>
      <c r="G91" s="19"/>
      <c r="H91" s="17"/>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row>
    <row r="92" spans="1:35" s="9" customFormat="1" ht="13.35" customHeight="1" x14ac:dyDescent="0.25">
      <c r="A92" s="2"/>
      <c r="B92" s="2"/>
      <c r="C92" s="2"/>
      <c r="D92" s="2"/>
      <c r="E92" s="2"/>
      <c r="F92" s="19"/>
      <c r="G92" s="19"/>
      <c r="H92" s="17"/>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row>
    <row r="93" spans="1:35" s="9" customFormat="1" ht="13.35" customHeight="1" x14ac:dyDescent="0.25">
      <c r="A93" s="2"/>
      <c r="B93" s="2"/>
      <c r="C93" s="2"/>
      <c r="D93" s="2"/>
      <c r="E93" s="2"/>
      <c r="F93" s="19"/>
      <c r="G93" s="19"/>
      <c r="H93" s="17"/>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row>
    <row r="94" spans="1:35" s="9" customFormat="1" ht="13.35" customHeight="1" x14ac:dyDescent="0.25">
      <c r="A94" s="2"/>
      <c r="B94" s="2"/>
      <c r="C94" s="2"/>
      <c r="D94" s="2"/>
      <c r="E94" s="2"/>
      <c r="F94" s="19"/>
      <c r="G94" s="19"/>
      <c r="H94" s="17"/>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row>
    <row r="95" spans="1:35" s="9" customFormat="1" ht="13.35" customHeight="1" x14ac:dyDescent="0.25">
      <c r="A95" s="2"/>
      <c r="B95" s="2"/>
      <c r="C95" s="2"/>
      <c r="D95" s="2"/>
      <c r="E95" s="2"/>
      <c r="F95" s="19"/>
      <c r="G95" s="19"/>
      <c r="H95" s="17"/>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row>
    <row r="96" spans="1:35" s="9" customFormat="1" ht="13.35" customHeight="1" x14ac:dyDescent="0.25">
      <c r="A96" s="2"/>
      <c r="B96" s="2"/>
      <c r="C96" s="2"/>
      <c r="D96" s="2"/>
      <c r="E96" s="2"/>
      <c r="F96" s="19"/>
      <c r="G96" s="19"/>
      <c r="H96" s="17"/>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row>
    <row r="97" spans="1:35" s="9" customFormat="1" ht="13.35" customHeight="1" x14ac:dyDescent="0.25">
      <c r="A97" s="2"/>
      <c r="B97" s="2"/>
      <c r="C97" s="2"/>
      <c r="D97" s="2"/>
      <c r="E97" s="2"/>
      <c r="F97" s="19"/>
      <c r="G97" s="19"/>
      <c r="H97" s="17"/>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row>
    <row r="98" spans="1:35" s="9" customFormat="1" ht="13.35" customHeight="1" x14ac:dyDescent="0.25">
      <c r="A98" s="2"/>
      <c r="B98" s="2"/>
      <c r="C98" s="2"/>
      <c r="D98" s="2"/>
      <c r="E98" s="2"/>
      <c r="F98" s="19"/>
      <c r="G98" s="19"/>
      <c r="H98" s="17"/>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row>
    <row r="99" spans="1:35" s="9" customFormat="1" ht="13.35" customHeight="1" x14ac:dyDescent="0.25">
      <c r="A99" s="2"/>
      <c r="B99" s="2"/>
      <c r="C99" s="2"/>
      <c r="D99" s="2"/>
      <c r="E99" s="2"/>
      <c r="F99" s="19"/>
      <c r="G99" s="19"/>
      <c r="H99" s="17"/>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row>
    <row r="100" spans="1:35" s="9" customFormat="1" ht="13.35" customHeight="1" x14ac:dyDescent="0.25">
      <c r="A100" s="2"/>
      <c r="B100" s="2"/>
      <c r="C100" s="2"/>
      <c r="D100" s="2"/>
      <c r="E100" s="2"/>
      <c r="F100" s="19"/>
      <c r="G100" s="19"/>
      <c r="H100" s="17"/>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row>
    <row r="101" spans="1:35" s="9" customFormat="1" ht="13.35" customHeight="1" x14ac:dyDescent="0.25">
      <c r="A101" s="2"/>
      <c r="B101" s="2"/>
      <c r="C101" s="2"/>
      <c r="D101" s="2"/>
      <c r="E101" s="2"/>
      <c r="F101" s="19"/>
      <c r="G101" s="19"/>
      <c r="H101" s="17"/>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row>
    <row r="102" spans="1:35" s="9" customFormat="1" ht="13.35" customHeight="1" x14ac:dyDescent="0.25">
      <c r="A102" s="2"/>
      <c r="B102" s="2"/>
      <c r="C102" s="2"/>
      <c r="D102" s="2"/>
      <c r="E102" s="2"/>
      <c r="F102" s="19"/>
      <c r="G102" s="19"/>
      <c r="H102" s="17"/>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row>
    <row r="103" spans="1:35" s="9" customFormat="1" ht="13.35" customHeight="1" x14ac:dyDescent="0.25">
      <c r="A103" s="2"/>
      <c r="B103" s="2"/>
      <c r="C103" s="2"/>
      <c r="D103" s="2"/>
      <c r="E103" s="2"/>
      <c r="F103" s="19"/>
      <c r="G103" s="19"/>
      <c r="H103" s="17"/>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row>
    <row r="104" spans="1:35" s="9" customFormat="1" ht="13.35" customHeight="1" x14ac:dyDescent="0.25">
      <c r="A104" s="2"/>
      <c r="B104" s="2"/>
      <c r="C104" s="2"/>
      <c r="D104" s="2"/>
      <c r="E104" s="2"/>
      <c r="F104" s="19"/>
      <c r="G104" s="19"/>
      <c r="H104" s="17"/>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row>
    <row r="105" spans="1:35" s="9" customFormat="1" ht="13.35" customHeight="1" x14ac:dyDescent="0.25">
      <c r="A105" s="2"/>
      <c r="B105" s="2"/>
      <c r="C105" s="2"/>
      <c r="D105" s="2"/>
      <c r="E105" s="2"/>
      <c r="F105" s="19"/>
      <c r="G105" s="19"/>
      <c r="H105" s="17"/>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row>
    <row r="106" spans="1:35" s="9" customFormat="1" ht="13.35" customHeight="1" x14ac:dyDescent="0.25">
      <c r="A106" s="2"/>
      <c r="B106" s="2"/>
      <c r="C106" s="2"/>
      <c r="D106" s="2"/>
      <c r="E106" s="2"/>
      <c r="F106" s="19"/>
      <c r="G106" s="19"/>
      <c r="H106" s="17"/>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row>
    <row r="107" spans="1:35" s="9" customFormat="1" ht="13.35" customHeight="1" x14ac:dyDescent="0.25">
      <c r="A107" s="2"/>
      <c r="B107" s="2"/>
      <c r="C107" s="2"/>
      <c r="D107" s="2"/>
      <c r="E107" s="2"/>
      <c r="F107" s="19"/>
      <c r="G107" s="19"/>
      <c r="H107" s="17"/>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row>
    <row r="108" spans="1:35" s="9" customFormat="1" ht="13.35" customHeight="1" x14ac:dyDescent="0.25">
      <c r="A108" s="2"/>
      <c r="B108" s="2"/>
      <c r="C108" s="2"/>
      <c r="D108" s="2"/>
      <c r="E108" s="2"/>
      <c r="F108" s="19"/>
      <c r="G108" s="19"/>
      <c r="H108" s="17"/>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row>
    <row r="109" spans="1:35" s="9" customFormat="1" ht="13.35" customHeight="1" x14ac:dyDescent="0.25">
      <c r="A109" s="2"/>
      <c r="B109" s="2"/>
      <c r="C109" s="2"/>
      <c r="D109" s="2"/>
      <c r="E109" s="2"/>
      <c r="F109" s="19"/>
      <c r="G109" s="19"/>
      <c r="H109" s="17"/>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row>
    <row r="110" spans="1:35" s="9" customFormat="1" ht="13.35" customHeight="1" x14ac:dyDescent="0.25">
      <c r="A110" s="2"/>
      <c r="B110" s="2"/>
      <c r="C110" s="2"/>
      <c r="D110" s="2"/>
      <c r="E110" s="2"/>
      <c r="F110" s="19"/>
      <c r="G110" s="8"/>
      <c r="H110" s="8"/>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row>
    <row r="111" spans="1:35" s="9" customFormat="1" ht="13.35" customHeight="1" x14ac:dyDescent="0.25">
      <c r="A111" s="2"/>
      <c r="B111" s="2"/>
      <c r="C111" s="2"/>
      <c r="D111" s="2"/>
      <c r="E111" s="2"/>
      <c r="F111" s="19"/>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row>
    <row r="112" spans="1:35" s="9" customFormat="1" ht="13.35" customHeight="1" x14ac:dyDescent="0.25">
      <c r="A112" s="2"/>
      <c r="B112" s="2"/>
      <c r="C112" s="2"/>
      <c r="D112" s="2"/>
      <c r="E112" s="2"/>
      <c r="F112" s="19"/>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row>
    <row r="113" spans="1:35" s="9" customFormat="1" ht="13.35" customHeight="1" x14ac:dyDescent="0.25">
      <c r="A113" s="2"/>
      <c r="B113" s="2"/>
      <c r="C113" s="2"/>
      <c r="D113" s="2"/>
      <c r="E113" s="2"/>
      <c r="F113" s="19"/>
      <c r="G113" s="1"/>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row>
    <row r="114" spans="1:35" s="9" customFormat="1" ht="13.35" customHeight="1" x14ac:dyDescent="0.25">
      <c r="A114" s="2"/>
      <c r="B114" s="2"/>
      <c r="C114" s="2"/>
      <c r="D114" s="2"/>
      <c r="E114" s="2"/>
      <c r="F114" s="19"/>
      <c r="G114" s="1"/>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row>
    <row r="115" spans="1:35" s="9" customFormat="1" ht="13.35" customHeight="1" x14ac:dyDescent="0.25">
      <c r="A115" s="2"/>
      <c r="B115" s="2"/>
      <c r="C115" s="2"/>
      <c r="D115" s="2"/>
      <c r="E115" s="2"/>
      <c r="F115" s="19"/>
      <c r="G115" s="1"/>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row>
    <row r="116" spans="1:35" s="9" customFormat="1" ht="13.35" customHeight="1" x14ac:dyDescent="0.25">
      <c r="A116" s="2"/>
      <c r="B116" s="2"/>
      <c r="C116" s="2"/>
      <c r="D116" s="2"/>
      <c r="E116" s="2"/>
      <c r="F116" s="19"/>
      <c r="G116" s="1"/>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row>
    <row r="117" spans="1:35" s="9" customFormat="1" ht="13.35" customHeight="1" x14ac:dyDescent="0.25">
      <c r="A117" s="2"/>
      <c r="B117" s="2"/>
      <c r="C117" s="2"/>
      <c r="D117" s="2"/>
      <c r="E117" s="2"/>
      <c r="F117" s="19"/>
      <c r="G117" s="1"/>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row>
    <row r="118" spans="1:35" s="9" customFormat="1" ht="13.35" customHeight="1" x14ac:dyDescent="0.25">
      <c r="A118" s="2"/>
      <c r="B118" s="2"/>
      <c r="C118" s="2"/>
      <c r="D118" s="2"/>
      <c r="E118" s="2"/>
      <c r="F118" s="19"/>
      <c r="G118" s="1"/>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row>
    <row r="119" spans="1:35" s="9" customFormat="1" ht="13.35" customHeight="1" x14ac:dyDescent="0.25">
      <c r="A119" s="2"/>
      <c r="B119" s="2"/>
      <c r="C119" s="2"/>
      <c r="D119" s="2"/>
      <c r="E119" s="2"/>
      <c r="F119" s="19"/>
      <c r="G119" s="1"/>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row>
    <row r="120" spans="1:35" s="9" customFormat="1" ht="13.35" customHeight="1" x14ac:dyDescent="0.25">
      <c r="A120" s="2"/>
      <c r="B120" s="2"/>
      <c r="C120" s="2"/>
      <c r="D120" s="2"/>
      <c r="E120" s="2"/>
      <c r="F120" s="19"/>
      <c r="G120" s="1"/>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row>
    <row r="121" spans="1:35" s="9" customFormat="1" ht="13.35" customHeight="1" x14ac:dyDescent="0.25">
      <c r="A121" s="2"/>
      <c r="B121" s="2"/>
      <c r="C121" s="2"/>
      <c r="D121" s="2"/>
      <c r="E121" s="2"/>
      <c r="F121" s="19"/>
      <c r="G121" s="2"/>
      <c r="H121" s="2"/>
      <c r="I121" s="16"/>
      <c r="J121" s="16"/>
      <c r="K121" s="2"/>
      <c r="L121" s="2"/>
      <c r="M121" s="2"/>
      <c r="N121" s="2"/>
      <c r="O121" s="2"/>
      <c r="P121" s="2"/>
      <c r="Q121" s="2"/>
      <c r="R121" s="2"/>
      <c r="S121" s="2"/>
      <c r="T121" s="2"/>
      <c r="U121" s="2"/>
      <c r="V121" s="2"/>
      <c r="W121" s="2"/>
      <c r="X121" s="2"/>
      <c r="Y121" s="2"/>
      <c r="Z121" s="2"/>
      <c r="AA121" s="2"/>
      <c r="AB121" s="2"/>
      <c r="AC121" s="2"/>
      <c r="AD121" s="2"/>
      <c r="AE121" s="2"/>
      <c r="AF121" s="2"/>
    </row>
    <row r="122" spans="1:35" s="9" customFormat="1" ht="13.35" customHeight="1" x14ac:dyDescent="0.25">
      <c r="A122" s="2"/>
      <c r="B122" s="2"/>
      <c r="C122" s="2"/>
      <c r="D122" s="2"/>
      <c r="E122" s="2"/>
      <c r="F122" s="19"/>
      <c r="G122" s="2"/>
      <c r="H122" s="2"/>
      <c r="I122" s="16"/>
      <c r="J122" s="16"/>
      <c r="K122" s="2"/>
      <c r="L122" s="2"/>
      <c r="M122" s="2"/>
      <c r="N122" s="2"/>
      <c r="O122" s="2"/>
      <c r="P122" s="2"/>
      <c r="Q122" s="2"/>
      <c r="R122" s="2"/>
      <c r="S122" s="2"/>
      <c r="T122" s="2"/>
      <c r="U122" s="2"/>
      <c r="V122" s="2"/>
      <c r="W122" s="2"/>
      <c r="X122" s="2"/>
      <c r="Y122" s="2"/>
      <c r="Z122" s="2"/>
      <c r="AA122" s="2"/>
      <c r="AB122" s="2"/>
      <c r="AC122" s="2"/>
      <c r="AD122" s="2"/>
      <c r="AE122" s="2"/>
      <c r="AF122" s="2"/>
    </row>
    <row r="123" spans="1:35" s="9" customFormat="1" ht="13.35" customHeight="1" x14ac:dyDescent="0.25">
      <c r="A123" s="2"/>
      <c r="B123" s="2"/>
      <c r="C123" s="2"/>
      <c r="D123" s="2"/>
      <c r="E123" s="2"/>
      <c r="F123" s="19"/>
      <c r="G123" s="2"/>
      <c r="H123" s="2"/>
      <c r="I123" s="16"/>
      <c r="J123" s="16"/>
      <c r="K123" s="2"/>
      <c r="L123" s="2"/>
      <c r="M123" s="2"/>
      <c r="N123" s="2"/>
      <c r="O123" s="2"/>
      <c r="P123" s="2"/>
      <c r="Q123" s="2"/>
      <c r="R123" s="2"/>
      <c r="S123" s="2"/>
      <c r="T123" s="2"/>
      <c r="U123" s="2"/>
      <c r="V123" s="2"/>
      <c r="W123" s="2"/>
      <c r="X123" s="2"/>
      <c r="Y123" s="2"/>
      <c r="Z123" s="2"/>
      <c r="AA123" s="2"/>
      <c r="AB123" s="2"/>
      <c r="AC123" s="2"/>
      <c r="AD123" s="2"/>
      <c r="AE123" s="2"/>
      <c r="AF123" s="2"/>
    </row>
    <row r="124" spans="1:35" s="9" customFormat="1" ht="13.35" customHeight="1" x14ac:dyDescent="0.25">
      <c r="A124" s="2"/>
      <c r="B124" s="2"/>
      <c r="C124" s="2"/>
      <c r="D124" s="2"/>
      <c r="E124" s="2"/>
      <c r="F124" s="19"/>
      <c r="G124" s="19"/>
      <c r="H124" s="17"/>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row>
    <row r="125" spans="1:35" s="9" customFormat="1" ht="13.35" customHeight="1" x14ac:dyDescent="0.25">
      <c r="A125" s="2"/>
      <c r="B125" s="2"/>
      <c r="C125" s="2"/>
      <c r="D125" s="2"/>
      <c r="E125" s="2"/>
      <c r="F125" s="19"/>
      <c r="G125" s="19"/>
      <c r="H125" s="17"/>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row>
    <row r="126" spans="1:35" s="9" customFormat="1" ht="13.35" customHeight="1" x14ac:dyDescent="0.25">
      <c r="A126" s="2"/>
      <c r="B126" s="2"/>
      <c r="C126" s="2"/>
      <c r="D126" s="2"/>
      <c r="E126" s="2"/>
      <c r="F126" s="19"/>
      <c r="G126" s="19"/>
      <c r="H126" s="17"/>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row>
    <row r="127" spans="1:35" s="9" customFormat="1" ht="13.35" customHeight="1" x14ac:dyDescent="0.25">
      <c r="A127" s="2"/>
      <c r="B127" s="2"/>
      <c r="C127" s="2"/>
      <c r="D127" s="2"/>
      <c r="E127" s="2"/>
      <c r="F127" s="19"/>
      <c r="G127" s="19"/>
      <c r="H127" s="17"/>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row>
    <row r="128" spans="1:35" s="9" customFormat="1" ht="13.35" customHeight="1" x14ac:dyDescent="0.25">
      <c r="A128" s="2"/>
      <c r="B128" s="2"/>
      <c r="C128" s="2"/>
      <c r="D128" s="2"/>
      <c r="E128" s="2"/>
      <c r="F128" s="19"/>
      <c r="G128" s="19"/>
      <c r="H128" s="17"/>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row>
    <row r="129" spans="1:35" s="9" customFormat="1" ht="13.35" customHeight="1" x14ac:dyDescent="0.25">
      <c r="A129" s="2"/>
      <c r="B129" s="2"/>
      <c r="C129" s="2"/>
      <c r="D129" s="2"/>
      <c r="E129" s="2"/>
      <c r="F129" s="19"/>
      <c r="G129" s="19"/>
      <c r="H129" s="17"/>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row>
    <row r="130" spans="1:35" s="9" customFormat="1" ht="13.35" customHeight="1" x14ac:dyDescent="0.25">
      <c r="A130" s="2"/>
      <c r="B130" s="2"/>
      <c r="C130" s="2"/>
      <c r="D130" s="2"/>
      <c r="E130" s="2"/>
      <c r="F130" s="19"/>
      <c r="G130" s="19"/>
      <c r="H130" s="17"/>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row>
    <row r="131" spans="1:35" s="9" customFormat="1" ht="13.35" customHeight="1" x14ac:dyDescent="0.25">
      <c r="A131" s="2"/>
      <c r="B131" s="2"/>
      <c r="C131" s="2"/>
      <c r="D131" s="2"/>
      <c r="E131" s="2"/>
      <c r="F131" s="19"/>
      <c r="G131" s="19"/>
      <c r="H131" s="17"/>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row>
    <row r="132" spans="1:35" s="9" customFormat="1" ht="13.35" customHeight="1" x14ac:dyDescent="0.25">
      <c r="A132" s="2"/>
      <c r="B132" s="2"/>
      <c r="C132" s="2"/>
      <c r="D132" s="2"/>
      <c r="E132" s="2"/>
      <c r="F132" s="19"/>
      <c r="G132" s="19"/>
      <c r="H132" s="17"/>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row>
    <row r="133" spans="1:35" s="9" customFormat="1" ht="13.35" customHeight="1" x14ac:dyDescent="0.25">
      <c r="A133" s="2"/>
      <c r="B133" s="2"/>
      <c r="C133" s="2"/>
      <c r="D133" s="2"/>
      <c r="E133" s="2"/>
      <c r="F133" s="19"/>
      <c r="G133" s="19"/>
      <c r="H133" s="17"/>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row>
    <row r="134" spans="1:35" s="9" customFormat="1" ht="13.35" customHeight="1" x14ac:dyDescent="0.25">
      <c r="A134" s="2"/>
      <c r="B134" s="2"/>
      <c r="C134" s="2"/>
      <c r="D134" s="2"/>
      <c r="E134" s="2"/>
      <c r="F134" s="19"/>
      <c r="G134" s="19"/>
      <c r="H134" s="17"/>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row>
    <row r="135" spans="1:35" s="9" customFormat="1" ht="13.35" customHeight="1" x14ac:dyDescent="0.25">
      <c r="A135" s="2"/>
      <c r="B135" s="2"/>
      <c r="C135" s="2"/>
      <c r="D135" s="2"/>
      <c r="E135" s="2"/>
      <c r="F135" s="19"/>
      <c r="G135" s="19"/>
      <c r="H135" s="17"/>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row>
    <row r="136" spans="1:35" s="9" customFormat="1" ht="13.35" customHeight="1" x14ac:dyDescent="0.25">
      <c r="A136" s="2"/>
      <c r="B136" s="2"/>
      <c r="C136" s="2"/>
      <c r="D136" s="2"/>
      <c r="E136" s="2"/>
      <c r="F136" s="19"/>
      <c r="G136" s="19"/>
      <c r="H136" s="17"/>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row>
    <row r="137" spans="1:35" s="9" customFormat="1" ht="13.35" customHeight="1" x14ac:dyDescent="0.25">
      <c r="A137" s="2"/>
      <c r="B137" s="2"/>
      <c r="C137" s="2"/>
      <c r="D137" s="2"/>
      <c r="E137" s="2"/>
      <c r="F137" s="19"/>
      <c r="G137" s="19"/>
      <c r="H137" s="17"/>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row>
    <row r="138" spans="1:35" s="9" customFormat="1" ht="13.35" customHeight="1" x14ac:dyDescent="0.25">
      <c r="A138" s="2"/>
      <c r="B138" s="2"/>
      <c r="C138" s="2"/>
      <c r="D138" s="2"/>
      <c r="E138" s="2"/>
      <c r="F138" s="19"/>
      <c r="G138" s="19"/>
      <c r="H138" s="17"/>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row>
    <row r="139" spans="1:35" s="9" customFormat="1" ht="13.35" customHeight="1" x14ac:dyDescent="0.25">
      <c r="A139" s="2"/>
      <c r="B139" s="2"/>
      <c r="C139" s="2"/>
      <c r="D139" s="2"/>
      <c r="E139" s="2"/>
      <c r="F139" s="19"/>
      <c r="G139" s="19"/>
      <c r="H139" s="17"/>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row>
    <row r="140" spans="1:35" s="9" customFormat="1" ht="13.35" customHeight="1" x14ac:dyDescent="0.25">
      <c r="A140" s="2"/>
      <c r="B140" s="2"/>
      <c r="C140" s="2"/>
      <c r="D140" s="2"/>
      <c r="E140" s="2"/>
      <c r="F140" s="19"/>
      <c r="G140" s="19"/>
      <c r="H140" s="17"/>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row>
    <row r="141" spans="1:35" s="9" customFormat="1" ht="13.35" customHeight="1" x14ac:dyDescent="0.25">
      <c r="A141" s="2"/>
      <c r="B141" s="2"/>
      <c r="C141" s="2"/>
      <c r="D141" s="2"/>
      <c r="E141" s="2"/>
      <c r="F141" s="19"/>
      <c r="G141" s="19"/>
      <c r="H141" s="17"/>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row>
    <row r="142" spans="1:35" s="9" customFormat="1" ht="13.35" customHeight="1" x14ac:dyDescent="0.25">
      <c r="A142" s="2"/>
      <c r="B142" s="2"/>
      <c r="C142" s="2"/>
      <c r="D142" s="2"/>
      <c r="E142" s="2"/>
      <c r="F142" s="19"/>
      <c r="G142" s="19"/>
      <c r="H142" s="17"/>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row>
    <row r="143" spans="1:35" s="9" customFormat="1" ht="13.35" customHeight="1" x14ac:dyDescent="0.25">
      <c r="A143" s="2"/>
      <c r="B143" s="2"/>
      <c r="C143" s="2"/>
      <c r="D143" s="2"/>
      <c r="E143" s="2"/>
      <c r="F143" s="19"/>
      <c r="G143" s="19"/>
      <c r="H143" s="17"/>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row>
    <row r="144" spans="1:35" s="9" customFormat="1" ht="13.35" customHeight="1" x14ac:dyDescent="0.25">
      <c r="A144" s="2"/>
      <c r="B144" s="2"/>
      <c r="C144" s="2"/>
      <c r="D144" s="2"/>
      <c r="E144" s="2"/>
      <c r="F144" s="19"/>
      <c r="G144" s="19"/>
      <c r="H144" s="17"/>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row>
    <row r="145" spans="1:35" s="9" customFormat="1" ht="13.35" customHeight="1" x14ac:dyDescent="0.25">
      <c r="A145" s="2"/>
      <c r="B145" s="2"/>
      <c r="C145" s="2"/>
      <c r="D145" s="2"/>
      <c r="E145" s="2"/>
      <c r="F145" s="19"/>
      <c r="G145" s="19"/>
      <c r="H145" s="17"/>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row>
    <row r="146" spans="1:35" s="9" customFormat="1" ht="13.35" customHeight="1" x14ac:dyDescent="0.25">
      <c r="A146" s="2"/>
      <c r="B146" s="2"/>
      <c r="C146" s="2"/>
      <c r="D146" s="2"/>
      <c r="E146" s="2"/>
      <c r="F146" s="19"/>
      <c r="G146" s="19"/>
      <c r="H146" s="17"/>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row>
    <row r="147" spans="1:35" s="9" customFormat="1" ht="13.35" customHeight="1" x14ac:dyDescent="0.25">
      <c r="A147" s="2"/>
      <c r="B147" s="2"/>
      <c r="C147" s="2"/>
      <c r="D147" s="2"/>
      <c r="E147" s="2"/>
      <c r="F147" s="19"/>
      <c r="G147" s="19"/>
      <c r="H147" s="17"/>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row>
    <row r="148" spans="1:35" s="9" customFormat="1" ht="13.35" customHeight="1" x14ac:dyDescent="0.25">
      <c r="A148" s="2"/>
      <c r="B148" s="2"/>
      <c r="C148" s="2"/>
      <c r="D148" s="2"/>
      <c r="E148" s="2"/>
      <c r="F148" s="19"/>
      <c r="G148" s="19"/>
      <c r="H148" s="17"/>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row>
    <row r="149" spans="1:35" s="9" customFormat="1" ht="13.35" customHeight="1" x14ac:dyDescent="0.25">
      <c r="A149" s="2"/>
      <c r="B149" s="2"/>
      <c r="C149" s="2"/>
      <c r="D149" s="2"/>
      <c r="E149" s="2"/>
      <c r="F149" s="19"/>
      <c r="G149" s="19"/>
      <c r="H149" s="17"/>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row>
    <row r="150" spans="1:35" s="9" customFormat="1" ht="13.35" customHeight="1" x14ac:dyDescent="0.25">
      <c r="A150" s="2"/>
      <c r="B150" s="2"/>
      <c r="C150" s="2"/>
      <c r="D150" s="2"/>
      <c r="E150" s="2"/>
      <c r="F150" s="19"/>
      <c r="G150" s="19"/>
      <c r="H150" s="17"/>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row>
    <row r="151" spans="1:35" s="9" customFormat="1" ht="13.35" customHeight="1" x14ac:dyDescent="0.25">
      <c r="A151" s="2"/>
      <c r="B151" s="2"/>
      <c r="C151" s="2"/>
      <c r="D151" s="2"/>
      <c r="E151" s="2"/>
      <c r="F151" s="19"/>
      <c r="G151" s="19"/>
      <c r="H151" s="17"/>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row>
    <row r="152" spans="1:35" s="9" customFormat="1" ht="13.35" customHeight="1" x14ac:dyDescent="0.25">
      <c r="A152" s="2"/>
      <c r="B152" s="2"/>
      <c r="C152" s="2"/>
      <c r="D152" s="2"/>
      <c r="E152" s="2"/>
      <c r="F152" s="19"/>
      <c r="G152" s="19"/>
      <c r="H152" s="17"/>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row>
    <row r="153" spans="1:35" s="9" customFormat="1" ht="13.35" customHeight="1" x14ac:dyDescent="0.25">
      <c r="A153" s="2"/>
      <c r="B153" s="2"/>
      <c r="C153" s="2"/>
      <c r="D153" s="2"/>
      <c r="E153" s="2"/>
      <c r="F153" s="19"/>
      <c r="G153" s="19"/>
      <c r="H153" s="17"/>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row>
    <row r="154" spans="1:35" s="9" customFormat="1" ht="13.35" customHeight="1" x14ac:dyDescent="0.25">
      <c r="A154" s="2"/>
      <c r="B154" s="2"/>
      <c r="C154" s="2"/>
      <c r="D154" s="2"/>
      <c r="E154" s="2"/>
      <c r="F154" s="19"/>
      <c r="G154" s="19"/>
      <c r="H154" s="17"/>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row>
    <row r="155" spans="1:35" s="9" customFormat="1" ht="13.35" customHeight="1" x14ac:dyDescent="0.25">
      <c r="A155" s="2"/>
      <c r="B155" s="2"/>
      <c r="C155" s="2"/>
      <c r="D155" s="2"/>
      <c r="E155" s="2"/>
      <c r="F155" s="19"/>
      <c r="G155" s="19"/>
      <c r="H155" s="17"/>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row>
    <row r="156" spans="1:35" s="9" customFormat="1" ht="13.35" customHeight="1" x14ac:dyDescent="0.25">
      <c r="A156" s="2"/>
      <c r="B156" s="2"/>
      <c r="C156" s="2"/>
      <c r="D156" s="2"/>
      <c r="E156" s="2"/>
      <c r="F156" s="19"/>
      <c r="G156" s="19"/>
      <c r="H156" s="17"/>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row>
    <row r="157" spans="1:35" s="9" customFormat="1" ht="13.35" customHeight="1" x14ac:dyDescent="0.25">
      <c r="A157" s="2"/>
      <c r="B157" s="2"/>
      <c r="C157" s="2"/>
      <c r="D157" s="2"/>
      <c r="E157" s="2"/>
      <c r="F157" s="19"/>
      <c r="G157" s="19"/>
      <c r="H157" s="17"/>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row>
    <row r="158" spans="1:35" s="9" customFormat="1" ht="13.35" customHeight="1" x14ac:dyDescent="0.25">
      <c r="A158" s="2"/>
      <c r="B158" s="2"/>
      <c r="C158" s="2"/>
      <c r="D158" s="2"/>
      <c r="E158" s="2"/>
      <c r="F158" s="19"/>
      <c r="G158" s="19"/>
      <c r="H158" s="17"/>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row>
    <row r="159" spans="1:35" s="9" customFormat="1" ht="13.35" customHeight="1" x14ac:dyDescent="0.25">
      <c r="A159" s="2"/>
      <c r="B159" s="2"/>
      <c r="C159" s="2"/>
      <c r="D159" s="2"/>
      <c r="E159" s="2"/>
      <c r="F159" s="19"/>
      <c r="G159" s="19"/>
      <c r="H159" s="17"/>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row>
    <row r="160" spans="1:35" s="9" customFormat="1" ht="13.35" customHeight="1" x14ac:dyDescent="0.25">
      <c r="A160" s="2"/>
      <c r="B160" s="2"/>
      <c r="C160" s="2"/>
      <c r="D160" s="2"/>
      <c r="E160" s="2"/>
      <c r="F160" s="19"/>
      <c r="G160" s="19"/>
      <c r="H160" s="17"/>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row>
    <row r="161" spans="1:35" s="9" customFormat="1" ht="13.35" customHeight="1" x14ac:dyDescent="0.25">
      <c r="A161" s="2"/>
      <c r="B161" s="2"/>
      <c r="C161" s="2"/>
      <c r="D161" s="2"/>
      <c r="E161" s="2"/>
      <c r="F161" s="19"/>
      <c r="G161" s="19"/>
      <c r="H161" s="17"/>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row>
    <row r="162" spans="1:35" s="9" customFormat="1" ht="13.35" customHeight="1" x14ac:dyDescent="0.25">
      <c r="A162" s="2"/>
      <c r="B162" s="2"/>
      <c r="C162" s="2"/>
      <c r="D162" s="2"/>
      <c r="E162" s="2"/>
      <c r="F162" s="19"/>
      <c r="G162" s="19"/>
      <c r="H162" s="17"/>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row>
    <row r="163" spans="1:35" s="9" customFormat="1" ht="13.35" customHeight="1" x14ac:dyDescent="0.25">
      <c r="A163" s="2"/>
      <c r="B163" s="2"/>
      <c r="C163" s="2"/>
      <c r="D163" s="2"/>
      <c r="E163" s="2"/>
      <c r="F163" s="19"/>
      <c r="G163" s="19"/>
      <c r="H163" s="17"/>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row>
    <row r="164" spans="1:35" s="9" customFormat="1" ht="13.35" customHeight="1" x14ac:dyDescent="0.25">
      <c r="A164" s="2"/>
      <c r="B164" s="2"/>
      <c r="C164" s="2"/>
      <c r="D164" s="2"/>
      <c r="E164" s="2"/>
      <c r="F164" s="19"/>
      <c r="G164" s="19"/>
      <c r="H164" s="17"/>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row>
    <row r="165" spans="1:35" s="9" customFormat="1" ht="13.35" customHeight="1" x14ac:dyDescent="0.25">
      <c r="A165" s="2"/>
      <c r="B165" s="2"/>
      <c r="C165" s="2"/>
      <c r="D165" s="2"/>
      <c r="E165" s="2"/>
      <c r="F165" s="19"/>
      <c r="G165" s="19"/>
      <c r="H165" s="17"/>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row>
    <row r="166" spans="1:35" s="9" customFormat="1" ht="13.35" customHeight="1" x14ac:dyDescent="0.25">
      <c r="A166" s="2"/>
      <c r="B166" s="2"/>
      <c r="C166" s="2"/>
      <c r="D166" s="2"/>
      <c r="E166" s="2"/>
      <c r="F166" s="19"/>
      <c r="G166" s="19"/>
      <c r="H166" s="17"/>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row>
    <row r="167" spans="1:35" s="9" customFormat="1" ht="13.35" customHeight="1" x14ac:dyDescent="0.25">
      <c r="A167" s="2"/>
      <c r="B167" s="2"/>
      <c r="C167" s="2"/>
      <c r="D167" s="2"/>
      <c r="E167" s="2"/>
      <c r="F167" s="19"/>
      <c r="G167" s="19"/>
      <c r="H167" s="17"/>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row>
    <row r="168" spans="1:35" s="9" customFormat="1" ht="13.35" customHeight="1" x14ac:dyDescent="0.25">
      <c r="A168" s="2"/>
      <c r="B168" s="2"/>
      <c r="C168" s="2"/>
      <c r="D168" s="2"/>
      <c r="E168" s="2"/>
      <c r="F168" s="19"/>
      <c r="G168" s="19"/>
      <c r="H168" s="17"/>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row>
    <row r="169" spans="1:35" s="9" customFormat="1" ht="13.35" customHeight="1" x14ac:dyDescent="0.25">
      <c r="A169" s="2"/>
      <c r="B169" s="2"/>
      <c r="C169" s="2"/>
      <c r="D169" s="2"/>
      <c r="E169" s="2"/>
      <c r="F169" s="19"/>
      <c r="G169" s="19"/>
      <c r="H169" s="17"/>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row>
    <row r="170" spans="1:35" s="9" customFormat="1" ht="13.35" customHeight="1" x14ac:dyDescent="0.25">
      <c r="A170" s="2"/>
      <c r="B170" s="2"/>
      <c r="C170" s="2"/>
      <c r="D170" s="2"/>
      <c r="E170" s="2"/>
      <c r="F170" s="19"/>
      <c r="G170" s="19"/>
      <c r="H170" s="17"/>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row>
    <row r="171" spans="1:35" s="9" customFormat="1" ht="13.35" customHeight="1" x14ac:dyDescent="0.25">
      <c r="A171" s="2"/>
      <c r="B171" s="2"/>
      <c r="C171" s="2"/>
      <c r="D171" s="2"/>
      <c r="E171" s="2"/>
      <c r="F171" s="19"/>
      <c r="G171" s="19"/>
      <c r="H171" s="17"/>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row>
    <row r="172" spans="1:35" s="9" customFormat="1" ht="13.35" customHeight="1" x14ac:dyDescent="0.25">
      <c r="A172" s="2"/>
      <c r="B172" s="2"/>
      <c r="C172" s="2"/>
      <c r="D172" s="2"/>
      <c r="E172" s="2"/>
      <c r="F172" s="19"/>
      <c r="G172" s="19"/>
      <c r="H172" s="17"/>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row>
    <row r="173" spans="1:35" s="9" customFormat="1" ht="13.35" customHeight="1" x14ac:dyDescent="0.25">
      <c r="A173" s="2"/>
      <c r="B173" s="2"/>
      <c r="C173" s="2"/>
      <c r="D173" s="2"/>
      <c r="E173" s="2"/>
      <c r="F173" s="19"/>
      <c r="G173" s="19"/>
      <c r="H173" s="17"/>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row>
    <row r="174" spans="1:35" s="9" customFormat="1" ht="13.35" customHeight="1" x14ac:dyDescent="0.25">
      <c r="A174" s="2"/>
      <c r="B174" s="2"/>
      <c r="C174" s="2"/>
      <c r="D174" s="2"/>
      <c r="E174" s="2"/>
      <c r="F174" s="19"/>
      <c r="G174" s="19"/>
      <c r="H174" s="17"/>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row>
    <row r="175" spans="1:35" s="9" customFormat="1" ht="13.35" customHeight="1" x14ac:dyDescent="0.25">
      <c r="A175" s="2"/>
      <c r="B175" s="2"/>
      <c r="C175" s="2"/>
      <c r="D175" s="2"/>
      <c r="E175" s="2"/>
      <c r="F175" s="19"/>
      <c r="G175" s="19"/>
      <c r="H175" s="17"/>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row>
    <row r="176" spans="1:35" s="9" customFormat="1" ht="13.35" customHeight="1" x14ac:dyDescent="0.25">
      <c r="A176" s="2"/>
      <c r="B176" s="2"/>
      <c r="C176" s="2"/>
      <c r="D176" s="2"/>
      <c r="E176" s="2"/>
      <c r="F176" s="19"/>
      <c r="G176" s="19"/>
      <c r="H176" s="17"/>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row>
    <row r="177" spans="1:35" s="9" customFormat="1" ht="13.35" customHeight="1" x14ac:dyDescent="0.25">
      <c r="A177" s="2"/>
      <c r="B177" s="2"/>
      <c r="C177" s="2"/>
      <c r="D177" s="2"/>
      <c r="E177" s="2"/>
      <c r="F177" s="19"/>
      <c r="G177" s="19"/>
      <c r="H177" s="17"/>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row>
    <row r="178" spans="1:35" s="9" customFormat="1" ht="13.35" customHeight="1" x14ac:dyDescent="0.25">
      <c r="A178" s="2"/>
      <c r="B178" s="2"/>
      <c r="C178" s="2"/>
      <c r="D178" s="2"/>
      <c r="E178" s="2"/>
      <c r="F178" s="19"/>
      <c r="G178" s="19"/>
      <c r="H178" s="17"/>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row>
    <row r="179" spans="1:35" s="9" customFormat="1" ht="13.35" customHeight="1" x14ac:dyDescent="0.25">
      <c r="A179" s="2"/>
      <c r="B179" s="2"/>
      <c r="C179" s="2"/>
      <c r="D179" s="2"/>
      <c r="E179" s="2"/>
      <c r="F179" s="19"/>
      <c r="G179" s="19"/>
      <c r="H179" s="17"/>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row>
    <row r="180" spans="1:35" s="9" customFormat="1" ht="13.35" customHeight="1" x14ac:dyDescent="0.25">
      <c r="A180" s="2"/>
      <c r="B180" s="2"/>
      <c r="C180" s="2"/>
      <c r="D180" s="2"/>
      <c r="E180" s="2"/>
      <c r="F180" s="19"/>
      <c r="G180" s="19"/>
      <c r="H180" s="17"/>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row>
    <row r="181" spans="1:35" s="9" customFormat="1" ht="13.35" customHeight="1" x14ac:dyDescent="0.25">
      <c r="A181" s="2"/>
      <c r="B181" s="2"/>
      <c r="C181" s="2"/>
      <c r="D181" s="2"/>
      <c r="E181" s="2"/>
      <c r="F181" s="19"/>
      <c r="G181" s="19"/>
      <c r="H181" s="17"/>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row>
    <row r="182" spans="1:35" s="9" customFormat="1" ht="13.35" customHeight="1" x14ac:dyDescent="0.25">
      <c r="A182" s="2"/>
      <c r="B182" s="2"/>
      <c r="C182" s="2"/>
      <c r="D182" s="2"/>
      <c r="E182" s="2"/>
      <c r="F182" s="19"/>
      <c r="G182" s="19"/>
      <c r="H182" s="17"/>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row>
    <row r="183" spans="1:35" s="9" customFormat="1" ht="13.35" customHeight="1" x14ac:dyDescent="0.25">
      <c r="A183" s="2"/>
      <c r="B183" s="2"/>
      <c r="C183" s="2"/>
      <c r="D183" s="2"/>
      <c r="E183" s="2"/>
      <c r="F183" s="19"/>
      <c r="G183" s="19"/>
      <c r="H183" s="17"/>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row>
    <row r="184" spans="1:35" s="9" customFormat="1" ht="13.35" customHeight="1" x14ac:dyDescent="0.25">
      <c r="A184" s="2"/>
      <c r="B184" s="2"/>
      <c r="C184" s="2"/>
      <c r="D184" s="2"/>
      <c r="E184" s="2"/>
      <c r="F184" s="19"/>
      <c r="G184" s="19"/>
      <c r="H184" s="17"/>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row>
    <row r="185" spans="1:35" s="9" customFormat="1" ht="13.35" customHeight="1" x14ac:dyDescent="0.25">
      <c r="A185" s="2"/>
      <c r="B185" s="2"/>
      <c r="C185" s="2"/>
      <c r="D185" s="2"/>
      <c r="E185" s="2"/>
      <c r="F185" s="19"/>
      <c r="G185" s="19"/>
      <c r="H185" s="17"/>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row>
    <row r="186" spans="1:35" s="9" customFormat="1" ht="13.35" customHeight="1" x14ac:dyDescent="0.25">
      <c r="A186" s="2"/>
      <c r="B186" s="2"/>
      <c r="C186" s="2"/>
      <c r="D186" s="2"/>
      <c r="E186" s="2"/>
      <c r="F186" s="19"/>
      <c r="G186" s="19"/>
      <c r="H186" s="17"/>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row>
    <row r="187" spans="1:35" s="9" customFormat="1" ht="13.35" customHeight="1" x14ac:dyDescent="0.25">
      <c r="A187" s="2"/>
      <c r="B187" s="2"/>
      <c r="C187" s="2"/>
      <c r="D187" s="2"/>
      <c r="E187" s="2"/>
      <c r="F187" s="19"/>
      <c r="G187" s="19"/>
      <c r="H187" s="17"/>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row>
    <row r="188" spans="1:35" s="9" customFormat="1" ht="13.35" customHeight="1" x14ac:dyDescent="0.25">
      <c r="A188" s="2"/>
      <c r="B188" s="2"/>
      <c r="C188" s="2"/>
      <c r="D188" s="2"/>
      <c r="E188" s="2"/>
      <c r="F188" s="19"/>
      <c r="G188" s="19"/>
      <c r="H188" s="17"/>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row>
    <row r="189" spans="1:35" s="9" customFormat="1" ht="13.35" customHeight="1" x14ac:dyDescent="0.25">
      <c r="A189" s="2"/>
      <c r="B189" s="2"/>
      <c r="C189" s="2"/>
      <c r="D189" s="2"/>
      <c r="E189" s="2"/>
      <c r="F189" s="19"/>
      <c r="G189" s="19"/>
      <c r="H189" s="17"/>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row>
    <row r="190" spans="1:35" s="9" customFormat="1" ht="13.35" customHeight="1" x14ac:dyDescent="0.25">
      <c r="A190" s="2"/>
      <c r="B190" s="2"/>
      <c r="C190" s="2"/>
      <c r="D190" s="2"/>
      <c r="E190" s="2"/>
      <c r="F190" s="19"/>
      <c r="G190" s="19"/>
      <c r="H190" s="17"/>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row>
    <row r="191" spans="1:35" s="9" customFormat="1" ht="13.35" customHeight="1" x14ac:dyDescent="0.25">
      <c r="A191" s="2"/>
      <c r="B191" s="2"/>
      <c r="C191" s="2"/>
      <c r="D191" s="2"/>
      <c r="E191" s="2"/>
      <c r="F191" s="19"/>
      <c r="G191" s="19"/>
      <c r="H191" s="17"/>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row>
    <row r="192" spans="1:35" s="9" customFormat="1" ht="13.35" customHeight="1" x14ac:dyDescent="0.25">
      <c r="A192" s="2"/>
      <c r="B192" s="2"/>
      <c r="C192" s="2"/>
      <c r="D192" s="2"/>
      <c r="E192" s="2"/>
      <c r="F192" s="19"/>
      <c r="G192" s="19"/>
      <c r="H192" s="17"/>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row>
    <row r="193" spans="1:35" s="9" customFormat="1" ht="13.35" customHeight="1" x14ac:dyDescent="0.25">
      <c r="A193" s="2"/>
      <c r="B193" s="2"/>
      <c r="C193" s="2"/>
      <c r="D193" s="2"/>
      <c r="E193" s="2"/>
      <c r="F193" s="19"/>
      <c r="G193" s="19"/>
      <c r="H193" s="17"/>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row>
    <row r="194" spans="1:35" s="9" customFormat="1" ht="13.35" customHeight="1" x14ac:dyDescent="0.25">
      <c r="A194" s="2"/>
      <c r="B194" s="2"/>
      <c r="C194" s="2"/>
      <c r="D194" s="2"/>
      <c r="E194" s="2"/>
      <c r="F194" s="19"/>
      <c r="G194" s="19"/>
      <c r="H194" s="17"/>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row>
    <row r="195" spans="1:35" s="9" customFormat="1" ht="13.35" customHeight="1" x14ac:dyDescent="0.25">
      <c r="A195" s="2"/>
      <c r="B195" s="2"/>
      <c r="C195" s="2"/>
      <c r="D195" s="2"/>
      <c r="E195" s="2"/>
      <c r="F195" s="19"/>
      <c r="G195" s="19"/>
      <c r="H195" s="17"/>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row>
    <row r="196" spans="1:35" s="9" customFormat="1" ht="13.35" customHeight="1" x14ac:dyDescent="0.25">
      <c r="A196" s="2"/>
      <c r="B196" s="2"/>
      <c r="C196" s="2"/>
      <c r="D196" s="2"/>
      <c r="E196" s="2"/>
      <c r="F196" s="19"/>
      <c r="G196" s="19"/>
      <c r="H196" s="17"/>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row>
    <row r="197" spans="1:35" s="9" customFormat="1" ht="13.35" customHeight="1" x14ac:dyDescent="0.25">
      <c r="A197" s="2"/>
      <c r="B197" s="2"/>
      <c r="C197" s="2"/>
      <c r="D197" s="2"/>
      <c r="E197" s="2"/>
      <c r="F197" s="19"/>
      <c r="G197" s="19"/>
      <c r="H197" s="17"/>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row>
    <row r="198" spans="1:35" s="9" customFormat="1" ht="13.35" customHeight="1" x14ac:dyDescent="0.25">
      <c r="A198" s="2"/>
      <c r="B198" s="2"/>
      <c r="C198" s="2"/>
      <c r="D198" s="2"/>
      <c r="E198" s="2"/>
      <c r="F198" s="19"/>
      <c r="G198" s="19"/>
      <c r="H198" s="17"/>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row>
    <row r="199" spans="1:35" s="9" customFormat="1" ht="13.35" customHeight="1" x14ac:dyDescent="0.25">
      <c r="A199" s="2"/>
      <c r="B199" s="2"/>
      <c r="C199" s="2"/>
      <c r="D199" s="2"/>
      <c r="E199" s="2"/>
      <c r="F199" s="19"/>
      <c r="G199" s="19"/>
      <c r="H199" s="17"/>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row>
    <row r="200" spans="1:35" s="9" customFormat="1" ht="13.35" customHeight="1" x14ac:dyDescent="0.25">
      <c r="A200" s="2"/>
      <c r="B200" s="2"/>
      <c r="C200" s="2"/>
      <c r="D200" s="2"/>
      <c r="E200" s="2"/>
      <c r="F200" s="19"/>
      <c r="G200" s="19"/>
      <c r="H200" s="17"/>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row>
    <row r="201" spans="1:35" s="9" customFormat="1" ht="13.35" customHeight="1" x14ac:dyDescent="0.25">
      <c r="A201" s="2"/>
      <c r="B201" s="2"/>
      <c r="C201" s="2"/>
      <c r="D201" s="2"/>
      <c r="E201" s="2"/>
      <c r="F201" s="19"/>
      <c r="G201" s="19"/>
      <c r="H201" s="17"/>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row>
    <row r="202" spans="1:35" s="9" customFormat="1" ht="13.35" customHeight="1" x14ac:dyDescent="0.25">
      <c r="A202" s="2"/>
      <c r="B202" s="2"/>
      <c r="C202" s="2"/>
      <c r="D202" s="2"/>
      <c r="E202" s="2"/>
      <c r="F202" s="19"/>
      <c r="G202" s="19"/>
      <c r="H202" s="17"/>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row>
    <row r="203" spans="1:35" s="9" customFormat="1" ht="13.35" customHeight="1" x14ac:dyDescent="0.25">
      <c r="A203" s="2"/>
      <c r="B203" s="2"/>
      <c r="C203" s="2"/>
      <c r="D203" s="2"/>
      <c r="E203" s="2"/>
      <c r="F203" s="19"/>
      <c r="G203" s="19"/>
      <c r="H203" s="17"/>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row>
    <row r="204" spans="1:35" s="9" customFormat="1" ht="13.35" customHeight="1" x14ac:dyDescent="0.25">
      <c r="A204" s="2"/>
      <c r="B204" s="2"/>
      <c r="C204" s="2"/>
      <c r="D204" s="2"/>
      <c r="E204" s="2"/>
      <c r="F204" s="19"/>
      <c r="G204" s="19"/>
      <c r="H204" s="17"/>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row>
    <row r="205" spans="1:35" s="9" customFormat="1" ht="13.35" customHeight="1" x14ac:dyDescent="0.25">
      <c r="A205" s="2"/>
      <c r="B205" s="2"/>
      <c r="C205" s="2"/>
      <c r="D205" s="2"/>
      <c r="E205" s="2"/>
      <c r="F205" s="19"/>
      <c r="G205" s="19"/>
      <c r="H205" s="17"/>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row>
    <row r="206" spans="1:35" s="9" customFormat="1" ht="13.35" customHeight="1" x14ac:dyDescent="0.25">
      <c r="A206" s="2"/>
      <c r="B206" s="2"/>
      <c r="C206" s="2"/>
      <c r="D206" s="2"/>
      <c r="E206" s="2"/>
      <c r="F206" s="19"/>
      <c r="G206" s="19"/>
      <c r="H206" s="17"/>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row>
    <row r="207" spans="1:35" s="9" customFormat="1" ht="13.35" customHeight="1" x14ac:dyDescent="0.25">
      <c r="A207" s="2"/>
      <c r="B207" s="2"/>
      <c r="C207" s="2"/>
      <c r="D207" s="2"/>
      <c r="E207" s="2"/>
      <c r="F207" s="19"/>
      <c r="G207" s="19"/>
      <c r="H207" s="17"/>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row>
    <row r="208" spans="1:35" s="9" customFormat="1" ht="13.35" customHeight="1" x14ac:dyDescent="0.25">
      <c r="A208" s="2"/>
      <c r="B208" s="2"/>
      <c r="C208" s="2"/>
      <c r="D208" s="2"/>
      <c r="E208" s="2"/>
      <c r="F208" s="19"/>
      <c r="G208" s="19"/>
      <c r="H208" s="17"/>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row>
    <row r="209" spans="1:35" s="9" customFormat="1" ht="13.35" customHeight="1" x14ac:dyDescent="0.25">
      <c r="A209" s="2"/>
      <c r="B209" s="2"/>
      <c r="C209" s="2"/>
      <c r="D209" s="2"/>
      <c r="E209" s="2"/>
      <c r="F209" s="19"/>
      <c r="G209" s="19"/>
      <c r="H209" s="17"/>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row>
    <row r="210" spans="1:35" s="9" customFormat="1" ht="13.35" customHeight="1" x14ac:dyDescent="0.25">
      <c r="A210" s="2"/>
      <c r="B210" s="2"/>
      <c r="C210" s="2"/>
      <c r="D210" s="2"/>
      <c r="E210" s="2"/>
      <c r="F210" s="19"/>
      <c r="G210" s="19"/>
      <c r="H210" s="17"/>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row>
    <row r="211" spans="1:35" s="9" customFormat="1" ht="13.35" customHeight="1" x14ac:dyDescent="0.25">
      <c r="A211" s="2"/>
      <c r="B211" s="2"/>
      <c r="C211" s="2"/>
      <c r="D211" s="2"/>
      <c r="E211" s="2"/>
      <c r="F211" s="19"/>
      <c r="G211" s="19"/>
      <c r="H211" s="17"/>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row>
    <row r="212" spans="1:35" s="9" customFormat="1" ht="13.35" customHeight="1" x14ac:dyDescent="0.25">
      <c r="A212" s="2"/>
      <c r="B212" s="2"/>
      <c r="C212" s="2"/>
      <c r="D212" s="2"/>
      <c r="E212" s="2"/>
      <c r="F212" s="19"/>
      <c r="G212" s="19"/>
      <c r="H212" s="17"/>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row>
    <row r="213" spans="1:35" s="9" customFormat="1" ht="13.35" customHeight="1" x14ac:dyDescent="0.25">
      <c r="A213" s="2"/>
      <c r="B213" s="2"/>
      <c r="C213" s="2"/>
      <c r="D213" s="2"/>
      <c r="E213" s="2"/>
      <c r="F213" s="19"/>
      <c r="G213" s="19"/>
      <c r="H213" s="17"/>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row>
    <row r="214" spans="1:35" s="9" customFormat="1" ht="13.35" customHeight="1" x14ac:dyDescent="0.25">
      <c r="A214" s="2"/>
      <c r="B214" s="2"/>
      <c r="C214" s="2"/>
      <c r="D214" s="2"/>
      <c r="E214" s="2"/>
      <c r="F214" s="19"/>
      <c r="G214" s="19"/>
      <c r="H214" s="17"/>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row>
    <row r="215" spans="1:35" s="9" customFormat="1" ht="13.35" customHeight="1" x14ac:dyDescent="0.25">
      <c r="A215" s="2"/>
      <c r="B215" s="2"/>
      <c r="C215" s="2"/>
      <c r="D215" s="2"/>
      <c r="E215" s="2"/>
      <c r="F215" s="19"/>
      <c r="G215" s="19"/>
      <c r="H215" s="17"/>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row>
    <row r="216" spans="1:35" s="9" customFormat="1" ht="13.35" customHeight="1" x14ac:dyDescent="0.25">
      <c r="A216" s="2"/>
      <c r="B216" s="2"/>
      <c r="C216" s="2"/>
      <c r="D216" s="2"/>
      <c r="E216" s="2"/>
      <c r="F216" s="19"/>
      <c r="G216" s="19"/>
      <c r="H216" s="17"/>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row>
    <row r="217" spans="1:35" s="9" customFormat="1" ht="13.35" customHeight="1" x14ac:dyDescent="0.25">
      <c r="A217" s="2"/>
      <c r="B217" s="2"/>
      <c r="C217" s="2"/>
      <c r="D217" s="2"/>
      <c r="E217" s="2"/>
      <c r="F217" s="19"/>
      <c r="G217" s="19"/>
      <c r="H217" s="17"/>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row>
    <row r="218" spans="1:35" s="9" customFormat="1" ht="13.35" customHeight="1" x14ac:dyDescent="0.25">
      <c r="A218" s="2"/>
      <c r="B218" s="2"/>
      <c r="C218" s="2"/>
      <c r="D218" s="2"/>
      <c r="E218" s="2"/>
      <c r="F218" s="19"/>
      <c r="G218" s="19"/>
      <c r="H218" s="17"/>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row>
    <row r="219" spans="1:35" s="9" customFormat="1" ht="13.35" customHeight="1" x14ac:dyDescent="0.25">
      <c r="A219" s="2"/>
      <c r="B219" s="2"/>
      <c r="C219" s="2"/>
      <c r="D219" s="2"/>
      <c r="E219" s="2"/>
      <c r="F219" s="19"/>
      <c r="G219" s="19"/>
      <c r="H219" s="17"/>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row>
    <row r="220" spans="1:35" s="9" customFormat="1" ht="13.35" customHeight="1" x14ac:dyDescent="0.25">
      <c r="A220" s="2"/>
      <c r="B220" s="2"/>
      <c r="C220" s="2"/>
      <c r="D220" s="2"/>
      <c r="E220" s="2"/>
      <c r="F220" s="19"/>
      <c r="G220" s="19"/>
      <c r="H220" s="17"/>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row>
    <row r="221" spans="1:35" s="9" customFormat="1" ht="13.35" customHeight="1" x14ac:dyDescent="0.25">
      <c r="A221" s="2"/>
      <c r="B221" s="2"/>
      <c r="C221" s="2"/>
      <c r="D221" s="2"/>
      <c r="E221" s="2"/>
      <c r="F221" s="19"/>
      <c r="G221" s="19"/>
      <c r="H221" s="17"/>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row>
    <row r="222" spans="1:35" s="9" customFormat="1" ht="13.35" customHeight="1" x14ac:dyDescent="0.25">
      <c r="A222" s="2"/>
      <c r="B222" s="2"/>
      <c r="C222" s="2"/>
      <c r="D222" s="2"/>
      <c r="E222" s="2"/>
      <c r="F222" s="19"/>
      <c r="G222" s="19"/>
      <c r="H222" s="17"/>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row>
    <row r="223" spans="1:35" s="9" customFormat="1" ht="13.35" customHeight="1" x14ac:dyDescent="0.25">
      <c r="A223" s="2"/>
      <c r="B223" s="2"/>
      <c r="C223" s="2"/>
      <c r="D223" s="2"/>
      <c r="E223" s="2"/>
      <c r="F223" s="19"/>
      <c r="G223" s="19"/>
      <c r="H223" s="17"/>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row>
    <row r="224" spans="1:35" s="9" customFormat="1" ht="13.35" customHeight="1" x14ac:dyDescent="0.25">
      <c r="A224" s="2"/>
      <c r="B224" s="2"/>
      <c r="C224" s="2"/>
      <c r="D224" s="2"/>
      <c r="E224" s="2"/>
      <c r="F224" s="19"/>
      <c r="G224" s="19"/>
      <c r="H224" s="17"/>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row>
    <row r="225" spans="1:35" s="9" customFormat="1" ht="13.35" customHeight="1" x14ac:dyDescent="0.25">
      <c r="A225" s="2"/>
      <c r="B225" s="2"/>
      <c r="C225" s="2"/>
      <c r="D225" s="2"/>
      <c r="E225" s="2"/>
      <c r="F225" s="19"/>
      <c r="G225" s="19"/>
      <c r="H225" s="17"/>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row>
    <row r="226" spans="1:35" s="9" customFormat="1" ht="13.35" customHeight="1" x14ac:dyDescent="0.25">
      <c r="A226" s="2"/>
      <c r="B226" s="2"/>
      <c r="C226" s="2"/>
      <c r="D226" s="2"/>
      <c r="E226" s="2"/>
      <c r="F226" s="19"/>
      <c r="G226" s="19"/>
      <c r="H226" s="17"/>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row>
    <row r="227" spans="1:35" s="9" customFormat="1" ht="13.35" customHeight="1" x14ac:dyDescent="0.25">
      <c r="A227" s="2"/>
      <c r="B227" s="2"/>
      <c r="C227" s="2"/>
      <c r="D227" s="2"/>
      <c r="E227" s="2"/>
      <c r="F227" s="19"/>
      <c r="G227" s="19"/>
      <c r="H227" s="17"/>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row>
    <row r="228" spans="1:35" s="9" customFormat="1" ht="13.35" customHeight="1" x14ac:dyDescent="0.25">
      <c r="A228" s="2"/>
      <c r="B228" s="2"/>
      <c r="C228" s="2"/>
      <c r="D228" s="2"/>
      <c r="E228" s="2"/>
      <c r="F228" s="19"/>
      <c r="G228" s="19"/>
      <c r="H228" s="17"/>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row>
    <row r="229" spans="1:35" s="9" customFormat="1" ht="13.35" customHeight="1" x14ac:dyDescent="0.25">
      <c r="A229" s="2"/>
      <c r="B229" s="2"/>
      <c r="C229" s="2"/>
      <c r="D229" s="2"/>
      <c r="E229" s="2"/>
      <c r="F229" s="19"/>
      <c r="G229" s="19"/>
      <c r="H229" s="17"/>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row>
    <row r="230" spans="1:35" s="9" customFormat="1" ht="13.35" customHeight="1" x14ac:dyDescent="0.25">
      <c r="A230" s="2"/>
      <c r="B230" s="2"/>
      <c r="C230" s="2"/>
      <c r="D230" s="2"/>
      <c r="E230" s="2"/>
      <c r="F230" s="19"/>
      <c r="G230" s="19"/>
      <c r="H230" s="17"/>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row>
    <row r="231" spans="1:35" s="9" customFormat="1" ht="13.35" customHeight="1" x14ac:dyDescent="0.25">
      <c r="A231" s="2"/>
      <c r="B231" s="2"/>
      <c r="C231" s="2"/>
      <c r="D231" s="2"/>
      <c r="E231" s="2"/>
      <c r="F231" s="19"/>
      <c r="G231" s="19"/>
      <c r="H231" s="17"/>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row>
    <row r="232" spans="1:35" s="9" customFormat="1" ht="13.35" customHeight="1" x14ac:dyDescent="0.25">
      <c r="A232" s="2"/>
      <c r="B232" s="2"/>
      <c r="C232" s="2"/>
      <c r="D232" s="2"/>
      <c r="E232" s="2"/>
      <c r="F232" s="19"/>
      <c r="G232" s="19"/>
      <c r="H232" s="17"/>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row>
    <row r="233" spans="1:35" s="9" customFormat="1" ht="13.35" customHeight="1" x14ac:dyDescent="0.25">
      <c r="A233" s="2"/>
      <c r="B233" s="2"/>
      <c r="C233" s="2"/>
      <c r="D233" s="2"/>
      <c r="E233" s="2"/>
      <c r="F233" s="19"/>
      <c r="G233" s="19"/>
      <c r="H233" s="17"/>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row>
    <row r="234" spans="1:35" s="9" customFormat="1" ht="13.35" customHeight="1" x14ac:dyDescent="0.25">
      <c r="A234" s="2"/>
      <c r="B234" s="2"/>
      <c r="C234" s="2"/>
      <c r="D234" s="2"/>
      <c r="E234" s="2"/>
      <c r="F234" s="19"/>
      <c r="G234" s="19"/>
      <c r="H234" s="17"/>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row>
    <row r="235" spans="1:35" s="9" customFormat="1" ht="13.35" customHeight="1" x14ac:dyDescent="0.25">
      <c r="A235" s="2"/>
      <c r="B235" s="2"/>
      <c r="C235" s="2"/>
      <c r="D235" s="2"/>
      <c r="E235" s="2"/>
      <c r="F235" s="19"/>
      <c r="G235" s="19"/>
      <c r="H235" s="17"/>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row>
    <row r="236" spans="1:35" s="9" customFormat="1" ht="13.35" customHeight="1" x14ac:dyDescent="0.25">
      <c r="A236" s="2"/>
      <c r="B236" s="2"/>
      <c r="C236" s="2"/>
      <c r="D236" s="2"/>
      <c r="E236" s="2"/>
      <c r="F236" s="19"/>
      <c r="G236" s="19"/>
      <c r="H236" s="17"/>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row>
    <row r="237" spans="1:35" s="9" customFormat="1" ht="13.35" customHeight="1" x14ac:dyDescent="0.25">
      <c r="A237" s="2"/>
      <c r="B237" s="2"/>
      <c r="C237" s="2"/>
      <c r="D237" s="2"/>
      <c r="E237" s="2"/>
      <c r="F237" s="19"/>
      <c r="G237" s="19"/>
      <c r="H237" s="17"/>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row>
    <row r="238" spans="1:35" s="9" customFormat="1" ht="13.35" customHeight="1" x14ac:dyDescent="0.25">
      <c r="A238" s="2"/>
      <c r="B238" s="2"/>
      <c r="C238" s="2"/>
      <c r="D238" s="2"/>
      <c r="E238" s="2"/>
      <c r="F238" s="19"/>
      <c r="G238" s="19"/>
      <c r="H238" s="17"/>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row>
    <row r="239" spans="1:35" s="9" customFormat="1" ht="13.35" customHeight="1" x14ac:dyDescent="0.25">
      <c r="A239" s="2"/>
      <c r="B239" s="2"/>
      <c r="C239" s="2"/>
      <c r="D239" s="2"/>
      <c r="E239" s="2"/>
      <c r="F239" s="19"/>
      <c r="G239" s="19"/>
      <c r="H239" s="17"/>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row>
    <row r="240" spans="1:35" s="9" customFormat="1" ht="13.35" customHeight="1" x14ac:dyDescent="0.25">
      <c r="A240" s="2"/>
      <c r="B240" s="2"/>
      <c r="C240" s="2"/>
      <c r="D240" s="2"/>
      <c r="E240" s="2"/>
      <c r="F240" s="19"/>
      <c r="G240" s="19"/>
      <c r="H240" s="17"/>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row>
    <row r="241" spans="1:35" s="9" customFormat="1" ht="13.35" customHeight="1" x14ac:dyDescent="0.25">
      <c r="A241" s="2"/>
      <c r="B241" s="2"/>
      <c r="C241" s="2"/>
      <c r="D241" s="2"/>
      <c r="E241" s="2"/>
      <c r="F241" s="19"/>
      <c r="G241" s="19"/>
      <c r="H241" s="17"/>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row>
    <row r="242" spans="1:35" s="9" customFormat="1" ht="13.35" customHeight="1" x14ac:dyDescent="0.25">
      <c r="A242" s="2"/>
      <c r="B242" s="2"/>
      <c r="C242" s="2"/>
      <c r="D242" s="2"/>
      <c r="E242" s="2"/>
      <c r="F242" s="19"/>
      <c r="G242" s="19"/>
      <c r="H242" s="17"/>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row>
    <row r="243" spans="1:35" s="9" customFormat="1" ht="13.35" customHeight="1" x14ac:dyDescent="0.25">
      <c r="A243" s="2"/>
      <c r="B243" s="2"/>
      <c r="C243" s="2"/>
      <c r="D243" s="2"/>
      <c r="E243" s="2"/>
      <c r="F243" s="19"/>
      <c r="G243" s="19"/>
      <c r="H243" s="17"/>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row>
    <row r="244" spans="1:35" s="9" customFormat="1" ht="13.35" customHeight="1" x14ac:dyDescent="0.25">
      <c r="A244" s="2"/>
      <c r="B244" s="2"/>
      <c r="C244" s="2"/>
      <c r="D244" s="2"/>
      <c r="E244" s="2"/>
      <c r="F244" s="19"/>
      <c r="G244" s="19"/>
      <c r="H244" s="17"/>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row>
    <row r="245" spans="1:35" s="9" customFormat="1" ht="13.35" customHeight="1" x14ac:dyDescent="0.25">
      <c r="A245" s="2"/>
      <c r="B245" s="2"/>
      <c r="C245" s="2"/>
      <c r="D245" s="2"/>
      <c r="E245" s="2"/>
      <c r="F245" s="19"/>
      <c r="G245" s="19"/>
      <c r="H245" s="17"/>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row>
    <row r="246" spans="1:35" s="9" customFormat="1" ht="13.35" customHeight="1" x14ac:dyDescent="0.25">
      <c r="A246" s="2"/>
      <c r="B246" s="2"/>
      <c r="C246" s="2"/>
      <c r="D246" s="2"/>
      <c r="E246" s="2"/>
      <c r="F246" s="19"/>
      <c r="G246" s="19"/>
      <c r="H246" s="17"/>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row>
    <row r="247" spans="1:35" s="9" customFormat="1" ht="13.35" customHeight="1" x14ac:dyDescent="0.25">
      <c r="A247" s="2"/>
      <c r="B247" s="2"/>
      <c r="C247" s="2"/>
      <c r="D247" s="2"/>
      <c r="E247" s="2"/>
      <c r="F247" s="19"/>
      <c r="G247" s="19"/>
      <c r="H247" s="17"/>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row>
    <row r="248" spans="1:35" s="9" customFormat="1" ht="13.35" customHeight="1" x14ac:dyDescent="0.25">
      <c r="A248" s="2"/>
      <c r="B248" s="2"/>
      <c r="C248" s="2"/>
      <c r="D248" s="2"/>
      <c r="E248" s="2"/>
      <c r="F248" s="19"/>
      <c r="G248" s="19"/>
      <c r="H248" s="17"/>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row>
    <row r="249" spans="1:35" s="9" customFormat="1" ht="13.35" customHeight="1" x14ac:dyDescent="0.25">
      <c r="A249" s="2"/>
      <c r="B249" s="2"/>
      <c r="C249" s="2"/>
      <c r="D249" s="2"/>
      <c r="E249" s="2"/>
      <c r="F249" s="19"/>
      <c r="G249" s="19"/>
      <c r="H249" s="17"/>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row>
    <row r="250" spans="1:35" s="9" customFormat="1" ht="13.35" customHeight="1" x14ac:dyDescent="0.25">
      <c r="A250" s="2"/>
      <c r="B250" s="2"/>
      <c r="C250" s="2"/>
      <c r="D250" s="2"/>
      <c r="E250" s="2"/>
      <c r="F250" s="19"/>
      <c r="G250" s="19"/>
      <c r="H250" s="17"/>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row>
    <row r="251" spans="1:35" s="9" customFormat="1" ht="13.35" customHeight="1" x14ac:dyDescent="0.25">
      <c r="A251" s="2"/>
      <c r="B251" s="2"/>
      <c r="C251" s="2"/>
      <c r="D251" s="2"/>
      <c r="E251" s="2"/>
      <c r="F251" s="19"/>
      <c r="G251" s="19"/>
      <c r="H251" s="17"/>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row>
    <row r="252" spans="1:35" s="9" customFormat="1" ht="13.35" customHeight="1" x14ac:dyDescent="0.25">
      <c r="A252" s="2"/>
      <c r="B252" s="2"/>
      <c r="C252" s="2"/>
      <c r="D252" s="2"/>
      <c r="E252" s="2"/>
      <c r="F252" s="19"/>
      <c r="G252" s="19"/>
      <c r="H252" s="17"/>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row>
    <row r="253" spans="1:35" s="9" customFormat="1" ht="13.35" customHeight="1" x14ac:dyDescent="0.25">
      <c r="A253" s="2"/>
      <c r="B253" s="2"/>
      <c r="C253" s="2"/>
      <c r="D253" s="2"/>
      <c r="E253" s="2"/>
      <c r="F253" s="19"/>
      <c r="G253" s="19"/>
      <c r="H253" s="17"/>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row>
    <row r="254" spans="1:35" s="9" customFormat="1" ht="13.35" customHeight="1" x14ac:dyDescent="0.25">
      <c r="A254" s="2"/>
      <c r="B254" s="2"/>
      <c r="C254" s="2"/>
      <c r="D254" s="2"/>
      <c r="E254" s="2"/>
      <c r="F254" s="19"/>
      <c r="G254" s="19"/>
      <c r="H254" s="17"/>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row>
    <row r="255" spans="1:35" s="9" customFormat="1" ht="13.35" customHeight="1" x14ac:dyDescent="0.25">
      <c r="A255" s="2"/>
      <c r="B255" s="2"/>
      <c r="C255" s="2"/>
      <c r="D255" s="2"/>
      <c r="E255" s="2"/>
      <c r="F255" s="19"/>
      <c r="G255" s="19"/>
      <c r="H255" s="17"/>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row>
    <row r="256" spans="1:35" s="9" customFormat="1" ht="13.35" customHeight="1" x14ac:dyDescent="0.25">
      <c r="A256" s="2"/>
      <c r="B256" s="2"/>
      <c r="C256" s="2"/>
      <c r="D256" s="2"/>
      <c r="E256" s="2"/>
      <c r="F256" s="19"/>
      <c r="G256" s="19"/>
      <c r="H256" s="17"/>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row>
    <row r="257" spans="1:35" s="9" customFormat="1" ht="13.35" customHeight="1" x14ac:dyDescent="0.25">
      <c r="A257" s="2"/>
      <c r="B257" s="2"/>
      <c r="C257" s="2"/>
      <c r="D257" s="2"/>
      <c r="E257" s="2"/>
      <c r="F257" s="19"/>
      <c r="G257" s="19"/>
      <c r="H257" s="17"/>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row>
    <row r="258" spans="1:35" s="9" customFormat="1" ht="13.35" customHeight="1" x14ac:dyDescent="0.25">
      <c r="A258" s="2"/>
      <c r="B258" s="2"/>
      <c r="C258" s="2"/>
      <c r="D258" s="2"/>
      <c r="E258" s="2"/>
      <c r="F258" s="19"/>
      <c r="G258" s="19"/>
      <c r="H258" s="17"/>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row>
    <row r="259" spans="1:35" s="9" customFormat="1" ht="13.35" customHeight="1" x14ac:dyDescent="0.25">
      <c r="A259" s="2"/>
      <c r="B259" s="2"/>
      <c r="C259" s="2"/>
      <c r="D259" s="2"/>
      <c r="E259" s="2"/>
      <c r="F259" s="19"/>
      <c r="G259" s="19"/>
      <c r="H259" s="17"/>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row>
    <row r="260" spans="1:35" s="9" customFormat="1" ht="13.35" customHeight="1" x14ac:dyDescent="0.25">
      <c r="A260" s="2"/>
      <c r="B260" s="2"/>
      <c r="C260" s="2"/>
      <c r="D260" s="2"/>
      <c r="E260" s="2"/>
      <c r="F260" s="19"/>
      <c r="G260" s="19"/>
      <c r="H260" s="17"/>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row>
    <row r="261" spans="1:35" s="9" customFormat="1" ht="13.35" customHeight="1" x14ac:dyDescent="0.25">
      <c r="A261" s="2"/>
      <c r="B261" s="2"/>
      <c r="C261" s="2"/>
      <c r="D261" s="2"/>
      <c r="E261" s="2"/>
      <c r="F261" s="19"/>
      <c r="G261" s="19"/>
      <c r="H261" s="17"/>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row>
    <row r="262" spans="1:35" s="9" customFormat="1" ht="13.35" customHeight="1" x14ac:dyDescent="0.25">
      <c r="A262" s="2"/>
      <c r="B262" s="2"/>
      <c r="C262" s="2"/>
      <c r="D262" s="2"/>
      <c r="E262" s="2"/>
      <c r="F262" s="19"/>
      <c r="G262" s="19"/>
      <c r="H262" s="17"/>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row>
    <row r="263" spans="1:35" s="9" customFormat="1" ht="13.35" customHeight="1" x14ac:dyDescent="0.25">
      <c r="A263" s="2"/>
      <c r="B263" s="2"/>
      <c r="C263" s="2"/>
      <c r="D263" s="2"/>
      <c r="E263" s="2"/>
      <c r="F263" s="19"/>
      <c r="G263" s="19"/>
      <c r="H263" s="17"/>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row>
    <row r="264" spans="1:35" s="9" customFormat="1" ht="13.35" customHeight="1" x14ac:dyDescent="0.25">
      <c r="A264" s="2"/>
      <c r="B264" s="2"/>
      <c r="C264" s="2"/>
      <c r="D264" s="2"/>
      <c r="E264" s="2"/>
      <c r="F264" s="19"/>
      <c r="G264" s="19"/>
      <c r="H264" s="17"/>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row>
    <row r="265" spans="1:35" s="9" customFormat="1" ht="13.35" customHeight="1" x14ac:dyDescent="0.25">
      <c r="A265" s="2"/>
      <c r="B265" s="2"/>
      <c r="C265" s="2"/>
      <c r="D265" s="2"/>
      <c r="E265" s="2"/>
      <c r="F265" s="19"/>
      <c r="G265" s="19"/>
      <c r="H265" s="17"/>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row>
    <row r="266" spans="1:35" s="9" customFormat="1" ht="13.35" customHeight="1" x14ac:dyDescent="0.25">
      <c r="A266" s="2"/>
      <c r="B266" s="2"/>
      <c r="C266" s="2"/>
      <c r="D266" s="2"/>
      <c r="E266" s="2"/>
      <c r="F266" s="19"/>
      <c r="G266" s="19"/>
      <c r="H266" s="17"/>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row>
    <row r="267" spans="1:35" s="9" customFormat="1" ht="13.35" customHeight="1" x14ac:dyDescent="0.25">
      <c r="A267" s="8"/>
      <c r="B267" s="8"/>
      <c r="C267" s="8"/>
      <c r="D267" s="2"/>
      <c r="E267" s="2"/>
      <c r="F267" s="19"/>
      <c r="G267" s="8"/>
      <c r="H267" s="8"/>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row>
    <row r="268" spans="1:35" s="9" customFormat="1" ht="13.35" customHeight="1" x14ac:dyDescent="0.2">
      <c r="A268" s="8"/>
      <c r="B268" s="8"/>
      <c r="C268" s="8"/>
      <c r="D268" s="8"/>
      <c r="E268" s="8"/>
      <c r="F268" s="8"/>
      <c r="G268" s="8"/>
      <c r="H268" s="8"/>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row>
    <row r="269" spans="1:35" s="9" customFormat="1" ht="13.35" customHeight="1" x14ac:dyDescent="0.2">
      <c r="A269" s="8"/>
      <c r="B269" s="8"/>
      <c r="C269" s="8"/>
      <c r="D269" s="8"/>
      <c r="E269" s="8"/>
      <c r="F269" s="8"/>
      <c r="G269" s="8"/>
      <c r="H269" s="8"/>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row>
    <row r="270" spans="1:35" s="9" customFormat="1" ht="13.35" customHeight="1" x14ac:dyDescent="0.2">
      <c r="A270" s="8"/>
      <c r="B270" s="8"/>
      <c r="C270" s="8"/>
      <c r="D270" s="8"/>
      <c r="E270" s="8"/>
      <c r="F270" s="8"/>
      <c r="G270" s="8"/>
      <c r="H270" s="8"/>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row>
    <row r="271" spans="1:35" s="9" customFormat="1" ht="13.35" customHeight="1" x14ac:dyDescent="0.2">
      <c r="A271" s="8"/>
      <c r="B271" s="8"/>
      <c r="C271" s="8"/>
      <c r="D271" s="8"/>
      <c r="E271" s="8"/>
      <c r="F271" s="8"/>
      <c r="G271" s="8"/>
      <c r="H271" s="8"/>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row>
    <row r="272" spans="1:35" s="9" customFormat="1" ht="13.35" customHeight="1" x14ac:dyDescent="0.2">
      <c r="A272" s="8"/>
      <c r="B272" s="8"/>
      <c r="C272" s="8"/>
      <c r="D272" s="8"/>
      <c r="E272" s="8"/>
      <c r="F272" s="8"/>
      <c r="G272" s="8"/>
      <c r="H272" s="8"/>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row>
    <row r="273" spans="1:35" s="9" customFormat="1" ht="13.35" customHeight="1" x14ac:dyDescent="0.2">
      <c r="A273" s="8"/>
      <c r="B273" s="8"/>
      <c r="C273" s="8"/>
      <c r="D273" s="8"/>
      <c r="E273" s="8"/>
      <c r="F273" s="8"/>
      <c r="G273" s="8"/>
      <c r="H273" s="8"/>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row>
    <row r="274" spans="1:35" s="9" customFormat="1" ht="13.35" customHeight="1" x14ac:dyDescent="0.2">
      <c r="A274" s="8"/>
      <c r="B274" s="8"/>
      <c r="C274" s="8"/>
      <c r="D274" s="8"/>
      <c r="E274" s="8"/>
      <c r="F274" s="8"/>
      <c r="G274" s="8"/>
      <c r="H274" s="8"/>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row>
    <row r="275" spans="1:35" s="9" customFormat="1" ht="13.35" customHeight="1" x14ac:dyDescent="0.2">
      <c r="A275" s="8"/>
      <c r="B275" s="8"/>
      <c r="C275" s="8"/>
      <c r="D275" s="8"/>
      <c r="E275" s="8"/>
      <c r="F275" s="8"/>
      <c r="G275" s="8"/>
      <c r="H275" s="8"/>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row>
    <row r="276" spans="1:35" s="9" customFormat="1" ht="13.35" customHeight="1" x14ac:dyDescent="0.2">
      <c r="A276" s="8"/>
      <c r="B276" s="8"/>
      <c r="C276" s="8"/>
      <c r="D276" s="8"/>
      <c r="E276" s="8"/>
      <c r="F276" s="8"/>
      <c r="G276" s="8"/>
      <c r="H276" s="8"/>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row>
    <row r="277" spans="1:35" s="9" customFormat="1" ht="13.35" customHeight="1" x14ac:dyDescent="0.2">
      <c r="A277" s="8"/>
      <c r="B277" s="8"/>
      <c r="C277" s="8"/>
      <c r="D277" s="8"/>
      <c r="E277" s="8"/>
      <c r="F277" s="8"/>
      <c r="G277" s="8"/>
      <c r="H277" s="8"/>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row>
    <row r="278" spans="1:35" s="9" customFormat="1" ht="13.35" customHeight="1" x14ac:dyDescent="0.2">
      <c r="A278" s="8"/>
      <c r="B278" s="8"/>
      <c r="C278" s="8"/>
      <c r="D278" s="8"/>
      <c r="E278" s="8"/>
      <c r="F278" s="8"/>
      <c r="G278" s="8"/>
      <c r="H278" s="8"/>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row>
    <row r="279" spans="1:35" s="9" customFormat="1" ht="13.35" customHeight="1" x14ac:dyDescent="0.2">
      <c r="A279" s="8"/>
      <c r="B279" s="8"/>
      <c r="C279" s="8"/>
      <c r="D279" s="8"/>
      <c r="E279" s="8"/>
      <c r="F279" s="8"/>
      <c r="G279" s="8"/>
      <c r="H279" s="8"/>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row>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row r="1088" ht="13.35" customHeight="1" x14ac:dyDescent="0.2"/>
    <row r="1089" ht="13.35" customHeight="1" x14ac:dyDescent="0.2"/>
    <row r="1090" ht="13.35" customHeight="1" x14ac:dyDescent="0.2"/>
    <row r="1091" ht="13.35" customHeight="1" x14ac:dyDescent="0.2"/>
  </sheetData>
  <mergeCells count="23">
    <mergeCell ref="G50:I51"/>
    <mergeCell ref="G52:I53"/>
    <mergeCell ref="G54:I55"/>
    <mergeCell ref="A57:I58"/>
    <mergeCell ref="E18:F18"/>
    <mergeCell ref="E19:F19"/>
    <mergeCell ref="A22:D22"/>
    <mergeCell ref="F22:H22"/>
    <mergeCell ref="F31:H32"/>
    <mergeCell ref="F33:F34"/>
    <mergeCell ref="G33:G34"/>
    <mergeCell ref="H33:H34"/>
    <mergeCell ref="A17:I17"/>
    <mergeCell ref="A1:I1"/>
    <mergeCell ref="A9:F13"/>
    <mergeCell ref="A14:I15"/>
    <mergeCell ref="B3:D3"/>
    <mergeCell ref="B4:D4"/>
    <mergeCell ref="B5:D5"/>
    <mergeCell ref="C6:D6"/>
    <mergeCell ref="B7:D7"/>
    <mergeCell ref="H9:I9"/>
    <mergeCell ref="H10:I10"/>
  </mergeCells>
  <pageMargins left="0.7" right="0.7" top="1.1000000000000001" bottom="0.75" header="0.5" footer="0.3"/>
  <pageSetup scale="57" orientation="portrait" r:id="rId1"/>
  <headerFooter>
    <oddHeader>&amp;L&amp;"Arial,Regular"&amp;10&amp;G&amp;C&amp;"Arial,Bold"&amp;14MONTHLY PROGRESS PAYMENT 
WWTP RRE PROJECT&amp;"Arial,Regular"&amp;12
&amp;R&amp;"Arial,Bold"&amp;14Engineering Services Department</oddHeader>
  </headerFooter>
  <rowBreaks count="1" manualBreakCount="1">
    <brk id="58" max="8" man="1"/>
  </rowBreaks>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091"/>
  <sheetViews>
    <sheetView view="pageBreakPreview" topLeftCell="A5" zoomScale="75" zoomScaleNormal="75" zoomScaleSheetLayoutView="75" zoomScalePageLayoutView="75" workbookViewId="0">
      <selection activeCell="F22" sqref="F22:H47"/>
    </sheetView>
  </sheetViews>
  <sheetFormatPr defaultRowHeight="15" x14ac:dyDescent="0.2"/>
  <cols>
    <col min="1" max="1" width="18.28515625" style="8" customWidth="1"/>
    <col min="2" max="2" width="21.42578125" style="8" customWidth="1"/>
    <col min="3" max="3" width="19.5703125" style="8" customWidth="1"/>
    <col min="4" max="4" width="18.28515625" style="8" customWidth="1"/>
    <col min="5" max="5" width="2.42578125" style="8" customWidth="1"/>
    <col min="6" max="7" width="18.28515625" style="8" customWidth="1"/>
    <col min="8" max="8" width="20" style="8" customWidth="1"/>
    <col min="9" max="9" width="18.28515625" style="8" customWidth="1"/>
    <col min="10" max="10" width="18.85546875" style="8" customWidth="1"/>
    <col min="11" max="11" width="19" style="8" customWidth="1"/>
    <col min="12" max="12" width="23.7109375" style="8" customWidth="1"/>
    <col min="13" max="15" width="18.140625" style="8" bestFit="1" customWidth="1"/>
    <col min="16" max="16384" width="9.140625" style="8"/>
  </cols>
  <sheetData>
    <row r="1" spans="1:35" s="5" customFormat="1" ht="20.25" customHeight="1" x14ac:dyDescent="0.2">
      <c r="A1" s="254" t="s">
        <v>17</v>
      </c>
      <c r="B1" s="254"/>
      <c r="C1" s="254"/>
      <c r="D1" s="254"/>
      <c r="E1" s="254"/>
      <c r="F1" s="254"/>
      <c r="G1" s="254"/>
      <c r="H1" s="254"/>
      <c r="I1" s="254"/>
      <c r="J1" s="131"/>
      <c r="K1" s="22"/>
      <c r="L1" s="3"/>
      <c r="M1" s="3"/>
      <c r="N1" s="3"/>
      <c r="O1" s="3"/>
      <c r="P1" s="6"/>
      <c r="Q1" s="6"/>
      <c r="R1" s="6"/>
      <c r="S1" s="6"/>
      <c r="T1" s="6"/>
      <c r="U1" s="6"/>
      <c r="V1" s="6"/>
      <c r="W1" s="6"/>
      <c r="X1" s="6"/>
      <c r="Y1" s="6"/>
      <c r="Z1" s="6"/>
      <c r="AA1" s="6"/>
      <c r="AB1" s="6"/>
      <c r="AC1" s="6"/>
      <c r="AD1" s="6"/>
      <c r="AE1" s="6"/>
      <c r="AF1" s="6"/>
      <c r="AG1" s="6"/>
      <c r="AH1" s="6"/>
      <c r="AI1" s="6"/>
    </row>
    <row r="2" spans="1:35" ht="11.25" customHeight="1" x14ac:dyDescent="0.25">
      <c r="A2" s="33"/>
      <c r="B2" s="33"/>
      <c r="C2" s="33"/>
      <c r="D2" s="33"/>
      <c r="E2" s="33"/>
      <c r="F2" s="34"/>
      <c r="G2" s="34"/>
      <c r="H2" s="35"/>
      <c r="I2" s="35"/>
      <c r="J2" s="35"/>
      <c r="K2" s="23"/>
      <c r="L2" s="1"/>
      <c r="M2" s="1"/>
      <c r="N2" s="1"/>
      <c r="O2" s="1"/>
      <c r="P2" s="7"/>
      <c r="Q2" s="7"/>
      <c r="R2" s="7"/>
      <c r="S2" s="7"/>
      <c r="T2" s="7"/>
      <c r="U2" s="7"/>
      <c r="V2" s="7"/>
      <c r="W2" s="7"/>
      <c r="X2" s="7"/>
      <c r="Y2" s="7"/>
      <c r="Z2" s="7"/>
      <c r="AA2" s="7"/>
      <c r="AB2" s="7"/>
      <c r="AC2" s="7"/>
      <c r="AD2" s="7"/>
      <c r="AE2" s="7"/>
      <c r="AF2" s="7"/>
      <c r="AG2" s="7"/>
      <c r="AH2" s="7"/>
      <c r="AI2" s="7"/>
    </row>
    <row r="3" spans="1:35" ht="24" customHeight="1" thickBot="1" x14ac:dyDescent="0.35">
      <c r="A3" s="36" t="s">
        <v>0</v>
      </c>
      <c r="B3" s="255" t="str">
        <f>'PROGRESS PAYMT #1'!B3:D3</f>
        <v>N. Springbrook - N. Elliot Pavement Project</v>
      </c>
      <c r="C3" s="255"/>
      <c r="D3" s="255"/>
      <c r="E3" s="37"/>
      <c r="F3" s="38"/>
      <c r="G3" s="103" t="s">
        <v>13</v>
      </c>
      <c r="H3" s="102"/>
      <c r="I3" s="39" t="s">
        <v>19</v>
      </c>
      <c r="L3" s="1"/>
      <c r="M3" s="1"/>
      <c r="N3" s="1"/>
      <c r="O3" s="1"/>
      <c r="P3" s="7"/>
      <c r="Q3" s="7"/>
      <c r="R3" s="7"/>
      <c r="S3" s="7"/>
      <c r="T3" s="7"/>
      <c r="U3" s="7"/>
      <c r="V3" s="7"/>
      <c r="W3" s="7"/>
      <c r="X3" s="7"/>
      <c r="Y3" s="7"/>
      <c r="Z3" s="7"/>
      <c r="AA3" s="7"/>
      <c r="AB3" s="7"/>
      <c r="AC3" s="7"/>
      <c r="AD3" s="7"/>
      <c r="AE3" s="7"/>
      <c r="AF3" s="7"/>
      <c r="AG3" s="7"/>
      <c r="AH3" s="7"/>
      <c r="AI3" s="7"/>
    </row>
    <row r="4" spans="1:35" ht="21.75" customHeight="1" thickBot="1" x14ac:dyDescent="0.35">
      <c r="A4" s="36" t="s">
        <v>4</v>
      </c>
      <c r="B4" s="256">
        <f>'PROGRESS PAYMT #1'!B4:D4</f>
        <v>702171</v>
      </c>
      <c r="C4" s="256"/>
      <c r="D4" s="256"/>
      <c r="E4" s="37"/>
      <c r="F4" s="38"/>
      <c r="G4" s="42" t="s">
        <v>1</v>
      </c>
      <c r="H4" s="102"/>
      <c r="I4" s="40"/>
      <c r="K4" s="24"/>
      <c r="L4" s="1"/>
      <c r="M4" s="1"/>
      <c r="N4" s="1"/>
      <c r="O4" s="1"/>
      <c r="P4" s="7"/>
      <c r="Q4" s="7"/>
      <c r="R4" s="7"/>
      <c r="S4" s="7"/>
      <c r="T4" s="7"/>
      <c r="U4" s="7"/>
      <c r="V4" s="7"/>
      <c r="W4" s="7"/>
      <c r="X4" s="7"/>
      <c r="Y4" s="7"/>
      <c r="Z4" s="7"/>
      <c r="AA4" s="7"/>
      <c r="AB4" s="7"/>
      <c r="AC4" s="7"/>
      <c r="AD4" s="7"/>
      <c r="AE4" s="7"/>
      <c r="AF4" s="7"/>
      <c r="AG4" s="7"/>
      <c r="AH4" s="7"/>
      <c r="AI4" s="7"/>
    </row>
    <row r="5" spans="1:35" ht="24.75" customHeight="1" thickBot="1" x14ac:dyDescent="0.35">
      <c r="A5" s="41" t="s">
        <v>47</v>
      </c>
      <c r="B5" s="256" t="str">
        <f>'PROGRESS PAYMT #1'!B5:D5</f>
        <v>2016-3318</v>
      </c>
      <c r="C5" s="256"/>
      <c r="D5" s="256"/>
      <c r="E5" s="37"/>
      <c r="F5" s="38"/>
      <c r="G5" s="103" t="s">
        <v>3</v>
      </c>
      <c r="H5" s="102"/>
      <c r="I5" s="40"/>
      <c r="K5" s="24"/>
      <c r="L5" s="1"/>
      <c r="M5" s="1"/>
      <c r="N5" s="1"/>
      <c r="O5" s="1"/>
      <c r="P5" s="7"/>
      <c r="Q5" s="7"/>
      <c r="R5" s="7"/>
      <c r="S5" s="7"/>
      <c r="T5" s="7"/>
      <c r="U5" s="7"/>
      <c r="V5" s="7"/>
      <c r="W5" s="7"/>
      <c r="X5" s="7"/>
      <c r="Y5" s="7"/>
      <c r="Z5" s="7"/>
      <c r="AA5" s="7"/>
      <c r="AB5" s="7"/>
      <c r="AC5" s="7"/>
      <c r="AD5" s="7"/>
      <c r="AE5" s="7"/>
      <c r="AF5" s="7"/>
      <c r="AG5" s="7"/>
      <c r="AH5" s="7"/>
      <c r="AI5" s="7"/>
    </row>
    <row r="6" spans="1:35" ht="19.5" customHeight="1" thickBot="1" x14ac:dyDescent="0.35">
      <c r="A6" s="41" t="s">
        <v>20</v>
      </c>
      <c r="B6" s="41"/>
      <c r="C6" s="257" t="str">
        <f>'PROGRESS PAYMT #1'!C6:D6</f>
        <v>17-057</v>
      </c>
      <c r="D6" s="257"/>
      <c r="E6" s="37"/>
      <c r="F6" s="36" t="s">
        <v>2</v>
      </c>
      <c r="G6" s="103" t="s">
        <v>22</v>
      </c>
      <c r="H6" s="102"/>
      <c r="I6" s="40"/>
      <c r="K6" s="25"/>
      <c r="L6" s="1"/>
      <c r="M6" s="1"/>
      <c r="N6" s="1"/>
      <c r="O6" s="1"/>
      <c r="P6" s="7"/>
      <c r="Q6" s="7"/>
      <c r="R6" s="7"/>
      <c r="S6" s="7"/>
      <c r="T6" s="7"/>
      <c r="U6" s="7"/>
      <c r="V6" s="7"/>
      <c r="W6" s="7"/>
      <c r="X6" s="7"/>
      <c r="Y6" s="7"/>
      <c r="Z6" s="7"/>
      <c r="AA6" s="7"/>
      <c r="AB6" s="7"/>
      <c r="AC6" s="7"/>
      <c r="AD6" s="7"/>
      <c r="AE6" s="7"/>
      <c r="AF6" s="7"/>
      <c r="AG6" s="7"/>
      <c r="AH6" s="7"/>
      <c r="AI6" s="7"/>
    </row>
    <row r="7" spans="1:35" ht="21" customHeight="1" thickBot="1" x14ac:dyDescent="0.3">
      <c r="A7" s="42" t="s">
        <v>21</v>
      </c>
      <c r="B7" s="260">
        <f>'PROGRESS PAYMT #1'!B7:D7</f>
        <v>0</v>
      </c>
      <c r="C7" s="260"/>
      <c r="D7" s="260"/>
      <c r="E7" s="37"/>
      <c r="F7" s="38"/>
      <c r="G7" s="38"/>
      <c r="H7" s="38"/>
      <c r="I7" s="44"/>
      <c r="L7" s="1"/>
      <c r="M7" s="1"/>
      <c r="N7" s="1"/>
      <c r="O7" s="1"/>
      <c r="P7" s="7"/>
      <c r="Q7" s="7"/>
      <c r="R7" s="7"/>
      <c r="S7" s="7"/>
      <c r="T7" s="7"/>
      <c r="U7" s="7"/>
      <c r="V7" s="7"/>
      <c r="W7" s="7"/>
      <c r="X7" s="7"/>
      <c r="Y7" s="7"/>
      <c r="Z7" s="7"/>
      <c r="AA7" s="7"/>
      <c r="AB7" s="7"/>
      <c r="AC7" s="7"/>
      <c r="AD7" s="7"/>
      <c r="AE7" s="7"/>
      <c r="AF7" s="7"/>
      <c r="AG7" s="7"/>
      <c r="AH7" s="7"/>
      <c r="AI7" s="7"/>
    </row>
    <row r="8" spans="1:35" ht="18" customHeight="1" x14ac:dyDescent="0.25">
      <c r="A8" s="38"/>
      <c r="B8" s="38"/>
      <c r="C8" s="38"/>
      <c r="D8" s="37"/>
      <c r="E8" s="37"/>
      <c r="F8" s="38"/>
      <c r="G8" s="38"/>
      <c r="H8" s="38"/>
      <c r="I8" s="38"/>
      <c r="L8" s="1"/>
      <c r="M8" s="1"/>
      <c r="N8" s="1"/>
      <c r="O8" s="1"/>
      <c r="P8" s="7"/>
      <c r="Q8" s="7"/>
      <c r="R8" s="7"/>
      <c r="S8" s="7"/>
      <c r="T8" s="7"/>
      <c r="U8" s="7"/>
      <c r="V8" s="7"/>
      <c r="W8" s="7"/>
      <c r="X8" s="7"/>
      <c r="Y8" s="7"/>
      <c r="Z8" s="7"/>
      <c r="AA8" s="7"/>
      <c r="AB8" s="7"/>
      <c r="AC8" s="7"/>
      <c r="AD8" s="7"/>
      <c r="AE8" s="7"/>
      <c r="AF8" s="7"/>
      <c r="AG8" s="7"/>
      <c r="AH8" s="7"/>
      <c r="AI8" s="7"/>
    </row>
    <row r="9" spans="1:35" ht="25.5" customHeight="1" thickBot="1" x14ac:dyDescent="0.45">
      <c r="A9" s="253" t="str">
        <f>'PROGRESS PAYMT #1'!A9:F13</f>
        <v xml:space="preserve">The Original Kodiak Pacific Construction Contract was approved by City Council per Resolution No.2016-3318.  </v>
      </c>
      <c r="B9" s="253"/>
      <c r="C9" s="253"/>
      <c r="D9" s="253"/>
      <c r="E9" s="253"/>
      <c r="F9" s="253"/>
      <c r="G9" s="238" t="s">
        <v>59</v>
      </c>
      <c r="H9" s="258" t="str">
        <f>'PROGRESS PAYMT #1'!H9:I9</f>
        <v>Kodiak Pacific Construction</v>
      </c>
      <c r="I9" s="258"/>
      <c r="K9" s="26"/>
      <c r="L9" s="1"/>
      <c r="M9" s="1"/>
      <c r="N9" s="1"/>
      <c r="O9" s="1"/>
      <c r="P9" s="7"/>
      <c r="Q9" s="7"/>
      <c r="R9" s="7"/>
      <c r="S9" s="7"/>
      <c r="T9" s="7"/>
      <c r="U9" s="7"/>
      <c r="V9" s="7"/>
      <c r="W9" s="7"/>
      <c r="X9" s="7"/>
      <c r="Y9" s="7"/>
      <c r="Z9" s="7"/>
      <c r="AA9" s="7"/>
      <c r="AB9" s="7"/>
      <c r="AC9" s="7"/>
      <c r="AD9" s="7"/>
      <c r="AE9" s="7"/>
      <c r="AF9" s="7"/>
      <c r="AG9" s="7"/>
      <c r="AH9" s="7"/>
      <c r="AI9" s="7"/>
    </row>
    <row r="10" spans="1:35" ht="17.25" customHeight="1" thickBot="1" x14ac:dyDescent="0.3">
      <c r="A10" s="253"/>
      <c r="B10" s="253"/>
      <c r="C10" s="253"/>
      <c r="D10" s="253"/>
      <c r="E10" s="253"/>
      <c r="F10" s="253"/>
      <c r="G10" s="240" t="s">
        <v>46</v>
      </c>
      <c r="H10" s="304" t="s">
        <v>52</v>
      </c>
      <c r="I10" s="304"/>
      <c r="K10" s="27"/>
      <c r="L10" s="1"/>
      <c r="M10" s="1"/>
      <c r="N10" s="1"/>
      <c r="O10" s="1"/>
      <c r="P10" s="7"/>
      <c r="Q10" s="7"/>
      <c r="R10" s="7"/>
      <c r="S10" s="7"/>
      <c r="T10" s="7"/>
      <c r="U10" s="7"/>
      <c r="V10" s="7"/>
      <c r="W10" s="7"/>
      <c r="X10" s="7"/>
      <c r="Y10" s="7"/>
      <c r="Z10" s="7"/>
      <c r="AA10" s="7"/>
      <c r="AB10" s="7"/>
      <c r="AC10" s="7"/>
      <c r="AD10" s="7"/>
      <c r="AE10" s="7"/>
      <c r="AF10" s="7"/>
      <c r="AG10" s="7"/>
      <c r="AH10" s="7"/>
      <c r="AI10" s="7"/>
    </row>
    <row r="11" spans="1:35" ht="11.25" customHeight="1" thickBot="1" x14ac:dyDescent="0.3">
      <c r="A11" s="253"/>
      <c r="B11" s="253"/>
      <c r="C11" s="253"/>
      <c r="D11" s="253"/>
      <c r="E11" s="253"/>
      <c r="F11" s="253"/>
      <c r="G11" s="46"/>
      <c r="H11" s="46"/>
      <c r="I11" s="47"/>
      <c r="K11" s="4"/>
      <c r="L11" s="1"/>
      <c r="M11" s="1"/>
      <c r="N11" s="1"/>
      <c r="O11" s="1"/>
      <c r="P11" s="7"/>
      <c r="Q11" s="7"/>
      <c r="R11" s="7"/>
      <c r="S11" s="7"/>
      <c r="T11" s="7"/>
      <c r="U11" s="7"/>
      <c r="V11" s="7"/>
      <c r="W11" s="7"/>
      <c r="X11" s="7"/>
      <c r="Y11" s="7"/>
      <c r="Z11" s="7"/>
      <c r="AA11" s="7"/>
      <c r="AB11" s="7"/>
      <c r="AC11" s="7"/>
      <c r="AD11" s="7"/>
      <c r="AE11" s="7"/>
      <c r="AF11" s="7"/>
      <c r="AG11" s="7"/>
      <c r="AH11" s="7"/>
      <c r="AI11" s="7"/>
    </row>
    <row r="12" spans="1:35" ht="21.75" customHeight="1" thickBot="1" x14ac:dyDescent="0.3">
      <c r="A12" s="253"/>
      <c r="B12" s="253"/>
      <c r="C12" s="253"/>
      <c r="D12" s="253"/>
      <c r="E12" s="253"/>
      <c r="F12" s="253"/>
      <c r="G12" s="48"/>
      <c r="H12" s="49" t="s">
        <v>15</v>
      </c>
      <c r="I12" s="50"/>
      <c r="K12" s="28"/>
      <c r="L12" s="1"/>
      <c r="M12" s="1"/>
      <c r="N12" s="1"/>
      <c r="O12" s="1"/>
      <c r="P12" s="7"/>
      <c r="Q12" s="7"/>
      <c r="R12" s="7"/>
      <c r="S12" s="7"/>
      <c r="T12" s="7"/>
      <c r="U12" s="7"/>
      <c r="V12" s="7"/>
      <c r="W12" s="7"/>
      <c r="X12" s="7"/>
      <c r="Y12" s="7"/>
      <c r="Z12" s="7"/>
      <c r="AA12" s="7"/>
      <c r="AB12" s="7"/>
      <c r="AC12" s="7"/>
      <c r="AD12" s="7"/>
      <c r="AE12" s="7"/>
      <c r="AF12" s="7"/>
      <c r="AG12" s="7"/>
      <c r="AH12" s="7"/>
      <c r="AI12" s="7"/>
    </row>
    <row r="13" spans="1:35" ht="17.25" customHeight="1" thickBot="1" x14ac:dyDescent="0.3">
      <c r="A13" s="253"/>
      <c r="B13" s="253"/>
      <c r="C13" s="253"/>
      <c r="D13" s="253"/>
      <c r="E13" s="253"/>
      <c r="F13" s="253"/>
      <c r="G13" s="48"/>
      <c r="H13" s="48"/>
      <c r="I13" s="48"/>
      <c r="J13" s="48"/>
      <c r="K13" s="29"/>
      <c r="L13" s="1"/>
      <c r="M13" s="1"/>
      <c r="N13" s="1"/>
      <c r="O13" s="1"/>
      <c r="P13" s="7"/>
      <c r="Q13" s="7"/>
      <c r="R13" s="7"/>
      <c r="S13" s="7"/>
      <c r="T13" s="7"/>
      <c r="U13" s="7"/>
      <c r="V13" s="7"/>
      <c r="W13" s="7"/>
      <c r="X13" s="7"/>
      <c r="Y13" s="7"/>
      <c r="Z13" s="7"/>
      <c r="AA13" s="7"/>
      <c r="AB13" s="7"/>
      <c r="AC13" s="7"/>
      <c r="AD13" s="7"/>
      <c r="AE13" s="7"/>
      <c r="AF13" s="7"/>
      <c r="AG13" s="7"/>
      <c r="AH13" s="7"/>
      <c r="AI13" s="7"/>
    </row>
    <row r="14" spans="1:35" ht="19.5" customHeight="1" x14ac:dyDescent="0.25">
      <c r="A14" s="247" t="s">
        <v>45</v>
      </c>
      <c r="B14" s="248"/>
      <c r="C14" s="248"/>
      <c r="D14" s="248"/>
      <c r="E14" s="248"/>
      <c r="F14" s="248"/>
      <c r="G14" s="248"/>
      <c r="H14" s="248"/>
      <c r="I14" s="249"/>
      <c r="J14" s="51"/>
      <c r="K14" s="2"/>
      <c r="M14" s="1"/>
      <c r="N14" s="1"/>
      <c r="O14" s="1"/>
      <c r="P14" s="7"/>
      <c r="Q14" s="7"/>
      <c r="R14" s="7"/>
      <c r="S14" s="7"/>
      <c r="T14" s="7"/>
      <c r="U14" s="7"/>
      <c r="V14" s="7"/>
      <c r="W14" s="7"/>
      <c r="X14" s="7"/>
      <c r="Y14" s="7"/>
      <c r="Z14" s="7"/>
      <c r="AA14" s="7"/>
      <c r="AB14" s="7"/>
      <c r="AC14" s="7"/>
      <c r="AD14" s="7"/>
      <c r="AE14" s="7"/>
      <c r="AF14" s="7"/>
      <c r="AG14" s="7"/>
      <c r="AH14" s="7"/>
      <c r="AI14" s="7"/>
    </row>
    <row r="15" spans="1:35" ht="42" customHeight="1" thickBot="1" x14ac:dyDescent="0.3">
      <c r="A15" s="250"/>
      <c r="B15" s="251"/>
      <c r="C15" s="251"/>
      <c r="D15" s="251"/>
      <c r="E15" s="251"/>
      <c r="F15" s="251"/>
      <c r="G15" s="251"/>
      <c r="H15" s="251"/>
      <c r="I15" s="252"/>
      <c r="J15" s="38"/>
      <c r="M15" s="1"/>
      <c r="N15" s="1"/>
      <c r="O15" s="1"/>
      <c r="P15" s="7"/>
      <c r="Q15" s="7"/>
      <c r="R15" s="7"/>
      <c r="S15" s="7"/>
      <c r="T15" s="7"/>
      <c r="U15" s="7"/>
      <c r="V15" s="7"/>
      <c r="W15" s="7"/>
      <c r="X15" s="7"/>
      <c r="Y15" s="7"/>
      <c r="Z15" s="7"/>
      <c r="AA15" s="7"/>
      <c r="AB15" s="7"/>
      <c r="AC15" s="7"/>
      <c r="AD15" s="7"/>
      <c r="AE15" s="7"/>
      <c r="AF15" s="7"/>
      <c r="AG15" s="7"/>
      <c r="AH15" s="7"/>
      <c r="AI15" s="7"/>
    </row>
    <row r="16" spans="1:35" ht="21" hidden="1" customHeight="1" thickBot="1" x14ac:dyDescent="0.3">
      <c r="A16" s="38"/>
      <c r="B16" s="38"/>
      <c r="C16" s="38"/>
      <c r="D16" s="38"/>
      <c r="E16" s="38"/>
      <c r="F16" s="38"/>
      <c r="G16" s="38"/>
      <c r="H16" s="38"/>
      <c r="I16" s="38"/>
      <c r="J16" s="38"/>
      <c r="M16" s="1"/>
      <c r="N16" s="1"/>
      <c r="O16" s="1"/>
      <c r="P16" s="7"/>
      <c r="Q16" s="7"/>
      <c r="R16" s="7"/>
      <c r="S16" s="7"/>
      <c r="T16" s="7"/>
      <c r="U16" s="7"/>
      <c r="V16" s="7"/>
      <c r="W16" s="7"/>
      <c r="X16" s="7"/>
      <c r="Y16" s="7"/>
      <c r="Z16" s="7"/>
      <c r="AA16" s="7"/>
      <c r="AB16" s="7"/>
      <c r="AC16" s="7"/>
      <c r="AD16" s="7"/>
      <c r="AE16" s="7"/>
      <c r="AF16" s="7"/>
      <c r="AG16" s="7"/>
      <c r="AH16" s="7"/>
      <c r="AI16" s="7"/>
    </row>
    <row r="17" spans="1:35" ht="22.5" customHeight="1" thickBot="1" x14ac:dyDescent="0.3">
      <c r="A17" s="261" t="s">
        <v>6</v>
      </c>
      <c r="B17" s="262"/>
      <c r="C17" s="262"/>
      <c r="D17" s="262"/>
      <c r="E17" s="262"/>
      <c r="F17" s="262"/>
      <c r="G17" s="262"/>
      <c r="H17" s="262"/>
      <c r="I17" s="263"/>
      <c r="J17" s="52"/>
      <c r="K17" s="30"/>
      <c r="M17" s="1"/>
      <c r="N17" s="1"/>
      <c r="O17" s="1"/>
      <c r="P17" s="7"/>
      <c r="Q17" s="7"/>
      <c r="R17" s="7"/>
      <c r="S17" s="7"/>
      <c r="T17" s="7"/>
      <c r="U17" s="7"/>
      <c r="V17" s="7"/>
      <c r="W17" s="7"/>
      <c r="X17" s="7"/>
      <c r="Y17" s="7"/>
      <c r="Z17" s="7"/>
      <c r="AA17" s="7"/>
      <c r="AB17" s="7"/>
      <c r="AC17" s="7"/>
      <c r="AD17" s="7"/>
      <c r="AE17" s="7"/>
      <c r="AF17" s="7"/>
      <c r="AG17" s="7"/>
      <c r="AH17" s="7"/>
      <c r="AI17" s="7"/>
    </row>
    <row r="18" spans="1:35" ht="75" customHeight="1" thickBot="1" x14ac:dyDescent="0.3">
      <c r="A18" s="53" t="s">
        <v>9</v>
      </c>
      <c r="B18" s="53" t="s">
        <v>10</v>
      </c>
      <c r="C18" s="53" t="s">
        <v>11</v>
      </c>
      <c r="D18" s="53" t="s">
        <v>27</v>
      </c>
      <c r="E18" s="270" t="s">
        <v>41</v>
      </c>
      <c r="F18" s="271"/>
      <c r="G18" s="53" t="s">
        <v>28</v>
      </c>
      <c r="H18" s="53" t="s">
        <v>29</v>
      </c>
      <c r="I18" s="53" t="s">
        <v>30</v>
      </c>
      <c r="J18" s="38"/>
      <c r="L18" s="1"/>
      <c r="M18" s="1"/>
      <c r="N18" s="1"/>
      <c r="O18" s="1"/>
      <c r="P18" s="7"/>
      <c r="Q18" s="7"/>
      <c r="R18" s="7"/>
      <c r="S18" s="7"/>
      <c r="T18" s="7"/>
      <c r="U18" s="7"/>
      <c r="V18" s="7"/>
      <c r="W18" s="7"/>
      <c r="X18" s="7"/>
      <c r="Y18" s="7"/>
      <c r="Z18" s="7"/>
      <c r="AA18" s="7"/>
      <c r="AB18" s="7"/>
      <c r="AC18" s="7"/>
      <c r="AD18" s="7"/>
      <c r="AE18" s="7"/>
      <c r="AF18" s="7"/>
      <c r="AG18" s="7"/>
      <c r="AH18" s="7"/>
      <c r="AI18" s="7"/>
    </row>
    <row r="19" spans="1:35" s="9" customFormat="1" ht="36" customHeight="1" thickBot="1" x14ac:dyDescent="0.25">
      <c r="A19" s="137">
        <v>0</v>
      </c>
      <c r="B19" s="197">
        <v>0</v>
      </c>
      <c r="C19" s="139">
        <f>A19+B19</f>
        <v>0</v>
      </c>
      <c r="D19" s="139">
        <v>0</v>
      </c>
      <c r="E19" s="272">
        <f>D19*0.05+C38</f>
        <v>0</v>
      </c>
      <c r="F19" s="273"/>
      <c r="G19" s="139">
        <f>D19-E19</f>
        <v>0</v>
      </c>
      <c r="H19" s="139">
        <f>G19-'PROGRESS PAYMT #13-14'!B44-0.01</f>
        <v>0</v>
      </c>
      <c r="I19" s="141">
        <f>C19-B44-0.01</f>
        <v>0</v>
      </c>
      <c r="J19" s="54"/>
      <c r="L19" s="1"/>
      <c r="M19" s="1"/>
      <c r="N19" s="1"/>
      <c r="O19" s="1"/>
      <c r="P19" s="1"/>
      <c r="Q19" s="1"/>
      <c r="R19" s="1"/>
      <c r="S19" s="1"/>
      <c r="T19" s="1"/>
      <c r="U19" s="1"/>
      <c r="V19" s="1"/>
      <c r="W19" s="1"/>
      <c r="X19" s="1"/>
      <c r="Y19" s="1"/>
      <c r="Z19" s="1"/>
      <c r="AA19" s="1"/>
      <c r="AB19" s="1"/>
      <c r="AC19" s="1"/>
      <c r="AD19" s="1"/>
      <c r="AE19" s="1"/>
      <c r="AF19" s="1"/>
      <c r="AG19" s="1"/>
      <c r="AH19" s="1"/>
      <c r="AI19" s="1"/>
    </row>
    <row r="20" spans="1:35" s="9" customFormat="1" ht="6" customHeight="1" thickBot="1" x14ac:dyDescent="0.3">
      <c r="A20" s="54"/>
      <c r="B20" s="56"/>
      <c r="C20" s="57"/>
      <c r="D20" s="58"/>
      <c r="E20" s="58"/>
      <c r="F20" s="58"/>
      <c r="G20" s="58"/>
      <c r="H20" s="58"/>
      <c r="I20" s="58"/>
      <c r="J20" s="58"/>
      <c r="K20" s="10"/>
      <c r="O20" s="1"/>
      <c r="P20" s="1"/>
      <c r="Q20" s="1"/>
      <c r="R20" s="1"/>
      <c r="S20" s="1"/>
      <c r="T20" s="1"/>
      <c r="U20" s="1"/>
      <c r="V20" s="1"/>
      <c r="W20" s="1"/>
      <c r="X20" s="1"/>
      <c r="Y20" s="1"/>
      <c r="Z20" s="1"/>
      <c r="AA20" s="1"/>
      <c r="AB20" s="1"/>
      <c r="AC20" s="1"/>
      <c r="AD20" s="1"/>
      <c r="AE20" s="1"/>
      <c r="AF20" s="1"/>
      <c r="AG20" s="1"/>
      <c r="AH20" s="1"/>
      <c r="AI20" s="1"/>
    </row>
    <row r="21" spans="1:35" s="9" customFormat="1" ht="3" hidden="1" customHeight="1" thickBot="1" x14ac:dyDescent="0.3">
      <c r="A21" s="54"/>
      <c r="B21" s="56"/>
      <c r="C21" s="57"/>
      <c r="D21" s="58"/>
      <c r="E21" s="58"/>
      <c r="G21" s="59"/>
      <c r="H21" s="59"/>
      <c r="J21" s="54"/>
      <c r="O21" s="1"/>
      <c r="P21" s="1"/>
      <c r="Q21" s="1"/>
      <c r="R21" s="1"/>
      <c r="S21" s="1"/>
      <c r="T21" s="1"/>
      <c r="U21" s="1"/>
      <c r="V21" s="1"/>
      <c r="W21" s="1"/>
      <c r="X21" s="1"/>
      <c r="Y21" s="1"/>
      <c r="Z21" s="1"/>
      <c r="AA21" s="1"/>
      <c r="AB21" s="1"/>
      <c r="AC21" s="1"/>
      <c r="AD21" s="1"/>
      <c r="AE21" s="1"/>
      <c r="AF21" s="1"/>
      <c r="AG21" s="1"/>
      <c r="AH21" s="1"/>
      <c r="AI21" s="1"/>
    </row>
    <row r="22" spans="1:35" s="9" customFormat="1" ht="24" customHeight="1" thickBot="1" x14ac:dyDescent="0.3">
      <c r="A22" s="283" t="s">
        <v>12</v>
      </c>
      <c r="B22" s="284"/>
      <c r="C22" s="284"/>
      <c r="D22" s="285"/>
      <c r="E22" s="116"/>
      <c r="F22" s="274" t="s">
        <v>43</v>
      </c>
      <c r="G22" s="275"/>
      <c r="H22" s="276"/>
      <c r="J22" s="41"/>
      <c r="K22" s="31"/>
      <c r="O22" s="1"/>
      <c r="P22" s="1"/>
      <c r="Q22" s="1"/>
      <c r="R22" s="1"/>
      <c r="S22" s="1"/>
      <c r="T22" s="1"/>
      <c r="U22" s="1"/>
      <c r="V22" s="1"/>
      <c r="W22" s="1"/>
      <c r="X22" s="1"/>
      <c r="Y22" s="1"/>
      <c r="Z22" s="1"/>
      <c r="AA22" s="1"/>
      <c r="AB22" s="1"/>
      <c r="AC22" s="1"/>
      <c r="AD22" s="1"/>
      <c r="AE22" s="1"/>
      <c r="AF22" s="1"/>
      <c r="AG22" s="1"/>
      <c r="AH22" s="1"/>
      <c r="AI22" s="1"/>
    </row>
    <row r="23" spans="1:35" s="9" customFormat="1" ht="36.75" customHeight="1" thickBot="1" x14ac:dyDescent="0.25">
      <c r="A23" s="198" t="s">
        <v>40</v>
      </c>
      <c r="B23" s="143" t="s">
        <v>31</v>
      </c>
      <c r="C23" s="199" t="s">
        <v>26</v>
      </c>
      <c r="D23" s="132" t="s">
        <v>42</v>
      </c>
      <c r="E23" s="117"/>
      <c r="F23" s="226" t="s">
        <v>32</v>
      </c>
      <c r="G23" s="227" t="s">
        <v>33</v>
      </c>
      <c r="H23" s="121" t="s">
        <v>34</v>
      </c>
      <c r="J23" s="59"/>
      <c r="K23" s="31"/>
      <c r="O23" s="1"/>
      <c r="P23" s="1"/>
      <c r="Q23" s="1"/>
      <c r="R23" s="1"/>
      <c r="S23" s="1"/>
      <c r="T23" s="1"/>
      <c r="U23" s="1"/>
      <c r="V23" s="1"/>
      <c r="W23" s="1"/>
      <c r="X23" s="1"/>
      <c r="Y23" s="1"/>
      <c r="Z23" s="1"/>
      <c r="AA23" s="1"/>
      <c r="AB23" s="1"/>
      <c r="AC23" s="1"/>
      <c r="AD23" s="1"/>
      <c r="AE23" s="1"/>
      <c r="AF23" s="1"/>
      <c r="AG23" s="1"/>
      <c r="AH23" s="1"/>
      <c r="AI23" s="1"/>
    </row>
    <row r="24" spans="1:35" s="9" customFormat="1" ht="20.25" customHeight="1" thickBot="1" x14ac:dyDescent="0.3">
      <c r="A24" s="60">
        <v>1</v>
      </c>
      <c r="B24" s="61">
        <v>0</v>
      </c>
      <c r="C24" s="62">
        <f>'PROGRESS PAYMT #2'!C24</f>
        <v>7201.6044999999995</v>
      </c>
      <c r="D24" s="63" t="e">
        <f>(B24+C24)/$C$19</f>
        <v>#DIV/0!</v>
      </c>
      <c r="E24" s="118"/>
      <c r="F24" s="105"/>
      <c r="G24" s="62"/>
      <c r="H24" s="63"/>
      <c r="J24" s="59"/>
      <c r="O24" s="1"/>
      <c r="P24" s="1"/>
      <c r="Q24" s="1"/>
      <c r="R24" s="1"/>
      <c r="S24" s="1"/>
      <c r="T24" s="1"/>
      <c r="U24" s="1"/>
      <c r="V24" s="1"/>
      <c r="W24" s="1"/>
      <c r="X24" s="1"/>
      <c r="Y24" s="1"/>
      <c r="Z24" s="1"/>
      <c r="AA24" s="1"/>
      <c r="AB24" s="1"/>
      <c r="AC24" s="1"/>
      <c r="AD24" s="1"/>
      <c r="AE24" s="1"/>
      <c r="AF24" s="1"/>
      <c r="AG24" s="1"/>
      <c r="AH24" s="1"/>
      <c r="AI24" s="1"/>
    </row>
    <row r="25" spans="1:35" s="9" customFormat="1" ht="20.25" customHeight="1" thickBot="1" x14ac:dyDescent="0.3">
      <c r="A25" s="64">
        <v>2</v>
      </c>
      <c r="B25" s="65">
        <v>0</v>
      </c>
      <c r="C25" s="66">
        <f>'PROGRESS PAYMT #2'!C25</f>
        <v>3042.39</v>
      </c>
      <c r="D25" s="63" t="e">
        <f t="shared" ref="D25:D43" si="0">(B25+C25)/$C$19</f>
        <v>#DIV/0!</v>
      </c>
      <c r="E25" s="114"/>
      <c r="F25" s="106"/>
      <c r="G25" s="66"/>
      <c r="H25" s="67"/>
      <c r="J25" s="59"/>
      <c r="M25" s="1"/>
      <c r="N25" s="1"/>
      <c r="O25" s="1"/>
      <c r="P25" s="1"/>
      <c r="Q25" s="1"/>
      <c r="R25" s="1"/>
      <c r="S25" s="1"/>
      <c r="T25" s="1"/>
      <c r="U25" s="1"/>
      <c r="V25" s="1"/>
      <c r="W25" s="1"/>
      <c r="X25" s="1"/>
      <c r="Y25" s="1"/>
      <c r="Z25" s="1"/>
      <c r="AA25" s="1"/>
      <c r="AB25" s="1"/>
      <c r="AC25" s="1"/>
      <c r="AD25" s="1"/>
      <c r="AE25" s="1"/>
      <c r="AF25" s="1"/>
      <c r="AG25" s="1"/>
    </row>
    <row r="26" spans="1:35" s="9" customFormat="1" ht="20.25" customHeight="1" thickBot="1" x14ac:dyDescent="0.3">
      <c r="A26" s="64">
        <v>3</v>
      </c>
      <c r="B26" s="65">
        <v>0</v>
      </c>
      <c r="C26" s="66">
        <f>'PROGRESS PAYMT #3'!C26</f>
        <v>0</v>
      </c>
      <c r="D26" s="63" t="e">
        <f t="shared" si="0"/>
        <v>#DIV/0!</v>
      </c>
      <c r="E26" s="114"/>
      <c r="F26" s="106"/>
      <c r="G26" s="66"/>
      <c r="H26" s="67"/>
      <c r="J26" s="71"/>
      <c r="L26" s="1"/>
      <c r="M26" s="1"/>
      <c r="N26" s="1"/>
      <c r="O26" s="1"/>
      <c r="P26" s="1"/>
      <c r="Q26" s="1"/>
      <c r="R26" s="1"/>
      <c r="S26" s="1"/>
      <c r="T26" s="1"/>
      <c r="U26" s="1"/>
      <c r="V26" s="1"/>
      <c r="W26" s="1"/>
      <c r="X26" s="1"/>
      <c r="Y26" s="1"/>
      <c r="Z26" s="1"/>
      <c r="AA26" s="1"/>
      <c r="AB26" s="1"/>
      <c r="AC26" s="1"/>
      <c r="AD26" s="1"/>
      <c r="AE26" s="1"/>
      <c r="AF26" s="1"/>
      <c r="AG26" s="1"/>
    </row>
    <row r="27" spans="1:35" s="9" customFormat="1" ht="20.25" customHeight="1" thickBot="1" x14ac:dyDescent="0.3">
      <c r="A27" s="64">
        <v>4</v>
      </c>
      <c r="B27" s="65">
        <v>0</v>
      </c>
      <c r="C27" s="66">
        <f>'PROGRESS PAYMT #4'!C27</f>
        <v>-10243.994499999999</v>
      </c>
      <c r="D27" s="63" t="e">
        <f t="shared" si="0"/>
        <v>#DIV/0!</v>
      </c>
      <c r="E27" s="104"/>
      <c r="F27" s="106"/>
      <c r="G27" s="72"/>
      <c r="H27" s="73"/>
      <c r="J27" s="75"/>
      <c r="L27" s="1"/>
      <c r="M27" s="1"/>
      <c r="N27" s="1"/>
      <c r="O27" s="1"/>
      <c r="P27" s="1"/>
      <c r="Q27" s="1"/>
      <c r="R27" s="1"/>
      <c r="S27" s="1"/>
      <c r="T27" s="1"/>
      <c r="U27" s="1"/>
      <c r="V27" s="1"/>
      <c r="W27" s="1"/>
      <c r="X27" s="1"/>
      <c r="Y27" s="1"/>
      <c r="Z27" s="1"/>
      <c r="AA27" s="1"/>
      <c r="AB27" s="1"/>
      <c r="AC27" s="1"/>
      <c r="AD27" s="1"/>
      <c r="AE27" s="1"/>
      <c r="AF27" s="1"/>
      <c r="AG27" s="1"/>
    </row>
    <row r="28" spans="1:35" ht="20.25" customHeight="1" thickBot="1" x14ac:dyDescent="0.3">
      <c r="A28" s="64">
        <v>5</v>
      </c>
      <c r="B28" s="65">
        <v>0</v>
      </c>
      <c r="C28" s="66">
        <f>'PROGRESS PAYMT #5'!C28</f>
        <v>0</v>
      </c>
      <c r="D28" s="63" t="e">
        <f t="shared" si="0"/>
        <v>#DIV/0!</v>
      </c>
      <c r="E28" s="101"/>
      <c r="F28" s="107"/>
      <c r="G28" s="108"/>
      <c r="H28" s="109"/>
      <c r="J28" s="71"/>
      <c r="L28" s="1"/>
      <c r="M28" s="1"/>
      <c r="N28" s="1"/>
      <c r="O28" s="1"/>
      <c r="P28" s="1"/>
      <c r="Q28" s="1"/>
      <c r="R28" s="1"/>
      <c r="S28" s="1"/>
      <c r="T28" s="1"/>
      <c r="U28" s="1"/>
      <c r="V28" s="1"/>
      <c r="W28" s="1"/>
      <c r="X28" s="1"/>
      <c r="Y28" s="1"/>
      <c r="Z28" s="1"/>
      <c r="AA28" s="1"/>
      <c r="AB28" s="1"/>
      <c r="AC28" s="1"/>
      <c r="AD28" s="1"/>
      <c r="AE28" s="1"/>
      <c r="AF28" s="1"/>
      <c r="AG28" s="1"/>
    </row>
    <row r="29" spans="1:35" ht="20.25" customHeight="1" thickBot="1" x14ac:dyDescent="0.3">
      <c r="A29" s="64">
        <v>6</v>
      </c>
      <c r="B29" s="65">
        <v>0</v>
      </c>
      <c r="C29" s="66">
        <f>'PROGRESS PAYMT #6'!C29</f>
        <v>0</v>
      </c>
      <c r="D29" s="63" t="e">
        <f t="shared" si="0"/>
        <v>#DIV/0!</v>
      </c>
      <c r="E29" s="101"/>
      <c r="F29" s="68"/>
      <c r="G29" s="124" t="s">
        <v>14</v>
      </c>
      <c r="H29" s="123">
        <f>SUM(H24:H28)</f>
        <v>0</v>
      </c>
      <c r="I29" s="70"/>
      <c r="J29" s="79"/>
      <c r="L29" s="1"/>
      <c r="M29" s="1"/>
      <c r="N29" s="1"/>
      <c r="O29" s="1"/>
      <c r="P29" s="1"/>
      <c r="Q29" s="1"/>
      <c r="R29" s="1"/>
      <c r="S29" s="1"/>
      <c r="T29" s="1"/>
      <c r="U29" s="1"/>
      <c r="V29" s="1"/>
      <c r="W29" s="1"/>
      <c r="X29" s="1"/>
      <c r="Y29" s="1"/>
      <c r="Z29" s="1"/>
      <c r="AA29" s="1"/>
      <c r="AB29" s="1"/>
      <c r="AC29" s="1"/>
      <c r="AD29" s="1"/>
      <c r="AE29" s="1"/>
      <c r="AF29" s="1"/>
      <c r="AG29" s="1"/>
    </row>
    <row r="30" spans="1:35" ht="20.25" customHeight="1" thickBot="1" x14ac:dyDescent="0.3">
      <c r="A30" s="64">
        <v>7</v>
      </c>
      <c r="B30" s="65">
        <v>0</v>
      </c>
      <c r="C30" s="66">
        <f>'PROGRESS PAYMT #7'!C30</f>
        <v>0</v>
      </c>
      <c r="D30" s="63" t="e">
        <f t="shared" si="0"/>
        <v>#DIV/0!</v>
      </c>
      <c r="E30" s="101"/>
      <c r="F30" s="69"/>
      <c r="G30" s="77"/>
      <c r="H30" s="78"/>
      <c r="I30" s="56"/>
      <c r="J30" s="78"/>
      <c r="L30" s="1"/>
      <c r="M30" s="1"/>
      <c r="N30" s="1"/>
      <c r="O30" s="1"/>
      <c r="P30" s="1"/>
      <c r="Q30" s="1"/>
      <c r="R30" s="1"/>
      <c r="S30" s="1"/>
      <c r="T30" s="1"/>
      <c r="U30" s="1"/>
      <c r="V30" s="1"/>
      <c r="W30" s="1"/>
      <c r="X30" s="1"/>
      <c r="Y30" s="1"/>
      <c r="Z30" s="1"/>
      <c r="AA30" s="1"/>
      <c r="AB30" s="1"/>
      <c r="AC30" s="1"/>
      <c r="AD30" s="1"/>
      <c r="AE30" s="1"/>
      <c r="AF30" s="1"/>
      <c r="AG30" s="1"/>
    </row>
    <row r="31" spans="1:35" s="9" customFormat="1" ht="20.25" customHeight="1" thickBot="1" x14ac:dyDescent="0.3">
      <c r="A31" s="64">
        <v>8</v>
      </c>
      <c r="B31" s="65">
        <v>0</v>
      </c>
      <c r="C31" s="66">
        <f>'PROGRESS PAYMT #8'!C31</f>
        <v>0</v>
      </c>
      <c r="D31" s="63" t="e">
        <f t="shared" si="0"/>
        <v>#DIV/0!</v>
      </c>
      <c r="E31" s="115"/>
      <c r="F31" s="277" t="s">
        <v>44</v>
      </c>
      <c r="G31" s="278"/>
      <c r="H31" s="279"/>
      <c r="J31" s="71"/>
      <c r="L31" s="1"/>
      <c r="M31" s="1"/>
      <c r="N31" s="1"/>
      <c r="O31" s="1"/>
      <c r="P31" s="1"/>
      <c r="Q31" s="1"/>
      <c r="R31" s="1"/>
      <c r="S31" s="1"/>
      <c r="T31" s="1"/>
      <c r="U31" s="1"/>
      <c r="V31" s="1"/>
      <c r="W31" s="1"/>
      <c r="X31" s="1"/>
      <c r="Y31" s="1"/>
      <c r="Z31" s="1"/>
      <c r="AA31" s="1"/>
      <c r="AB31" s="1"/>
      <c r="AC31" s="1"/>
      <c r="AD31" s="1"/>
      <c r="AE31" s="1"/>
      <c r="AF31" s="1"/>
      <c r="AG31" s="1"/>
    </row>
    <row r="32" spans="1:35" s="9" customFormat="1" ht="20.25" customHeight="1" thickBot="1" x14ac:dyDescent="0.3">
      <c r="A32" s="64">
        <v>9</v>
      </c>
      <c r="B32" s="65">
        <v>0</v>
      </c>
      <c r="C32" s="66">
        <f>'PROGRESS PAYMT #9'!C32</f>
        <v>0</v>
      </c>
      <c r="D32" s="63" t="e">
        <f t="shared" si="0"/>
        <v>#DIV/0!</v>
      </c>
      <c r="E32" s="115"/>
      <c r="F32" s="280"/>
      <c r="G32" s="281"/>
      <c r="H32" s="282"/>
      <c r="J32" s="75"/>
      <c r="L32" s="1"/>
      <c r="M32" s="1"/>
      <c r="N32" s="1"/>
      <c r="O32" s="1"/>
      <c r="P32" s="1"/>
      <c r="Q32" s="1"/>
      <c r="R32" s="1"/>
      <c r="S32" s="1"/>
      <c r="T32" s="1"/>
      <c r="U32" s="1"/>
      <c r="V32" s="1"/>
      <c r="W32" s="1"/>
      <c r="X32" s="1"/>
      <c r="Y32" s="1"/>
      <c r="Z32" s="1"/>
      <c r="AA32" s="1"/>
      <c r="AB32" s="1"/>
      <c r="AC32" s="1"/>
      <c r="AD32" s="1"/>
      <c r="AE32" s="1"/>
      <c r="AF32" s="1"/>
      <c r="AG32" s="1"/>
    </row>
    <row r="33" spans="1:35" s="9" customFormat="1" ht="20.25" customHeight="1" thickBot="1" x14ac:dyDescent="0.3">
      <c r="A33" s="64">
        <v>10</v>
      </c>
      <c r="B33" s="65">
        <v>0</v>
      </c>
      <c r="C33" s="66">
        <f>'PROGRESS PAYMT #10'!C33</f>
        <v>0</v>
      </c>
      <c r="D33" s="63" t="e">
        <f t="shared" si="0"/>
        <v>#DIV/0!</v>
      </c>
      <c r="E33" s="119"/>
      <c r="F33" s="302" t="s">
        <v>35</v>
      </c>
      <c r="G33" s="298" t="s">
        <v>33</v>
      </c>
      <c r="H33" s="300" t="s">
        <v>34</v>
      </c>
      <c r="J33" s="71"/>
      <c r="L33" s="1"/>
      <c r="M33" s="1"/>
      <c r="N33" s="1"/>
      <c r="O33" s="1"/>
      <c r="P33" s="1"/>
      <c r="Q33" s="1"/>
      <c r="R33" s="1"/>
      <c r="S33" s="1"/>
      <c r="T33" s="1"/>
      <c r="U33" s="1"/>
      <c r="V33" s="1"/>
      <c r="W33" s="1"/>
      <c r="X33" s="1"/>
      <c r="Y33" s="1"/>
      <c r="Z33" s="1"/>
      <c r="AA33" s="1"/>
      <c r="AB33" s="1"/>
      <c r="AC33" s="1"/>
      <c r="AD33" s="1"/>
      <c r="AE33" s="1"/>
      <c r="AF33" s="1"/>
      <c r="AG33" s="1"/>
    </row>
    <row r="34" spans="1:35" s="9" customFormat="1" ht="20.25" customHeight="1" thickBot="1" x14ac:dyDescent="0.3">
      <c r="A34" s="64">
        <v>11</v>
      </c>
      <c r="B34" s="185">
        <v>0</v>
      </c>
      <c r="C34" s="66">
        <f>'PROGRESS PAYMT #11'!C34</f>
        <v>0</v>
      </c>
      <c r="D34" s="63" t="e">
        <f t="shared" si="0"/>
        <v>#DIV/0!</v>
      </c>
      <c r="E34" s="54"/>
      <c r="F34" s="303"/>
      <c r="G34" s="299"/>
      <c r="H34" s="301"/>
      <c r="J34" s="54"/>
      <c r="K34" s="194"/>
      <c r="L34" s="192"/>
      <c r="M34" s="195"/>
      <c r="N34" s="195"/>
      <c r="O34" s="196"/>
      <c r="P34" s="1"/>
      <c r="Q34" s="1"/>
      <c r="R34" s="1"/>
      <c r="S34" s="1"/>
      <c r="T34" s="1"/>
      <c r="U34" s="1"/>
      <c r="V34" s="1"/>
      <c r="W34" s="1"/>
      <c r="X34" s="1"/>
      <c r="Y34" s="1"/>
      <c r="Z34" s="1"/>
      <c r="AA34" s="1"/>
      <c r="AB34" s="1"/>
      <c r="AC34" s="1"/>
      <c r="AD34" s="1"/>
      <c r="AE34" s="1"/>
      <c r="AF34" s="1"/>
      <c r="AG34" s="1"/>
    </row>
    <row r="35" spans="1:35" s="9" customFormat="1" ht="20.25" customHeight="1" thickBot="1" x14ac:dyDescent="0.3">
      <c r="A35" s="64">
        <v>12</v>
      </c>
      <c r="B35" s="185">
        <v>0</v>
      </c>
      <c r="C35" s="66">
        <f>'PROGRESS PAYMT #12'!C35</f>
        <v>0</v>
      </c>
      <c r="D35" s="63" t="e">
        <f t="shared" si="0"/>
        <v>#DIV/0!</v>
      </c>
      <c r="E35" s="54"/>
      <c r="F35" s="134"/>
      <c r="G35" s="133"/>
      <c r="H35" s="67"/>
      <c r="K35" s="194"/>
      <c r="L35" s="193"/>
      <c r="M35" s="195"/>
      <c r="N35" s="195"/>
      <c r="O35" s="196"/>
      <c r="P35" s="1"/>
      <c r="Q35" s="1"/>
      <c r="R35" s="1"/>
      <c r="S35" s="1"/>
      <c r="T35" s="1"/>
      <c r="U35" s="1"/>
      <c r="V35" s="1"/>
      <c r="W35" s="1"/>
      <c r="X35" s="1"/>
      <c r="Y35" s="1"/>
      <c r="Z35" s="1"/>
      <c r="AA35" s="1"/>
      <c r="AB35" s="1"/>
      <c r="AC35" s="1"/>
      <c r="AD35" s="1"/>
      <c r="AE35" s="1"/>
      <c r="AF35" s="1"/>
      <c r="AG35" s="1"/>
    </row>
    <row r="36" spans="1:35" s="9" customFormat="1" ht="20.25" customHeight="1" thickBot="1" x14ac:dyDescent="0.3">
      <c r="A36" s="64">
        <v>13</v>
      </c>
      <c r="B36" s="185">
        <v>0</v>
      </c>
      <c r="C36" s="66" t="e">
        <f>'PROGRESS PAYMT #13-14'!C36</f>
        <v>#DIV/0!</v>
      </c>
      <c r="D36" s="63" t="e">
        <f t="shared" si="0"/>
        <v>#DIV/0!</v>
      </c>
      <c r="E36" s="54"/>
      <c r="F36" s="134"/>
      <c r="G36" s="133"/>
      <c r="H36" s="67"/>
      <c r="L36" s="54"/>
      <c r="M36" s="1"/>
      <c r="N36" s="1"/>
      <c r="O36" s="1"/>
      <c r="P36" s="1"/>
      <c r="Q36" s="1"/>
      <c r="R36" s="1"/>
      <c r="S36" s="1"/>
      <c r="T36" s="1"/>
      <c r="U36" s="1"/>
      <c r="V36" s="1"/>
      <c r="W36" s="1"/>
      <c r="X36" s="1"/>
      <c r="Y36" s="1"/>
      <c r="Z36" s="1"/>
      <c r="AA36" s="1"/>
      <c r="AB36" s="1"/>
      <c r="AC36" s="1"/>
      <c r="AD36" s="1"/>
      <c r="AE36" s="1"/>
      <c r="AF36" s="1"/>
      <c r="AG36" s="1"/>
    </row>
    <row r="37" spans="1:35" s="9" customFormat="1" ht="20.25" customHeight="1" thickBot="1" x14ac:dyDescent="0.3">
      <c r="A37" s="64">
        <v>14</v>
      </c>
      <c r="B37" s="185">
        <v>0</v>
      </c>
      <c r="C37" s="66" t="e">
        <f>'PROGRESS PAYMT #13-14'!C37</f>
        <v>#DIV/0!</v>
      </c>
      <c r="D37" s="63" t="e">
        <f t="shared" si="0"/>
        <v>#DIV/0!</v>
      </c>
      <c r="E37" s="54"/>
      <c r="F37" s="134"/>
      <c r="G37" s="76"/>
      <c r="H37" s="73"/>
      <c r="L37" s="1"/>
      <c r="M37" s="1"/>
      <c r="N37" s="1"/>
      <c r="O37" s="1"/>
      <c r="P37" s="1"/>
      <c r="Q37" s="1"/>
      <c r="R37" s="1"/>
      <c r="S37" s="1"/>
      <c r="T37" s="1"/>
      <c r="U37" s="1"/>
      <c r="V37" s="1"/>
      <c r="W37" s="1"/>
      <c r="X37" s="1"/>
      <c r="Y37" s="1"/>
      <c r="Z37" s="1"/>
      <c r="AA37" s="1"/>
      <c r="AB37" s="1"/>
      <c r="AC37" s="1"/>
      <c r="AD37" s="1"/>
      <c r="AE37" s="1"/>
      <c r="AF37" s="1"/>
      <c r="AG37" s="1"/>
    </row>
    <row r="38" spans="1:35" s="9" customFormat="1" ht="20.25" customHeight="1" thickBot="1" x14ac:dyDescent="0.3">
      <c r="A38" s="64" t="s">
        <v>52</v>
      </c>
      <c r="B38" s="185">
        <v>0</v>
      </c>
      <c r="C38" s="190">
        <v>0</v>
      </c>
      <c r="D38" s="63" t="e">
        <f t="shared" si="0"/>
        <v>#DIV/0!</v>
      </c>
      <c r="E38" s="54"/>
      <c r="F38" s="134"/>
      <c r="G38" s="125"/>
      <c r="H38" s="125"/>
      <c r="J38" s="54"/>
      <c r="L38" s="1"/>
      <c r="M38" s="1"/>
      <c r="N38" s="1"/>
      <c r="O38" s="1"/>
      <c r="P38" s="1"/>
      <c r="Q38" s="1"/>
      <c r="R38" s="1"/>
      <c r="S38" s="1"/>
      <c r="T38" s="1"/>
      <c r="U38" s="1"/>
      <c r="V38" s="1"/>
      <c r="W38" s="1"/>
      <c r="X38" s="1"/>
      <c r="Y38" s="1"/>
      <c r="Z38" s="1"/>
      <c r="AA38" s="1"/>
      <c r="AB38" s="1"/>
      <c r="AC38" s="1"/>
      <c r="AD38" s="1"/>
      <c r="AE38" s="1"/>
      <c r="AF38" s="1"/>
      <c r="AG38" s="1"/>
    </row>
    <row r="39" spans="1:35" s="9" customFormat="1" ht="20.25" customHeight="1" thickBot="1" x14ac:dyDescent="0.3">
      <c r="A39" s="64">
        <v>15</v>
      </c>
      <c r="B39" s="80"/>
      <c r="C39" s="81"/>
      <c r="D39" s="63" t="e">
        <f t="shared" si="0"/>
        <v>#DIV/0!</v>
      </c>
      <c r="E39" s="54"/>
      <c r="F39" s="134"/>
      <c r="G39" s="125"/>
      <c r="H39" s="125"/>
      <c r="I39" s="54"/>
      <c r="J39" s="54"/>
      <c r="K39" s="32"/>
      <c r="L39" s="1"/>
      <c r="M39" s="1"/>
      <c r="N39" s="1"/>
      <c r="O39" s="1"/>
      <c r="P39" s="1"/>
      <c r="Q39" s="1"/>
      <c r="R39" s="1"/>
      <c r="S39" s="1"/>
      <c r="T39" s="1"/>
      <c r="U39" s="1"/>
      <c r="V39" s="1"/>
      <c r="W39" s="1"/>
      <c r="X39" s="1"/>
      <c r="Y39" s="1"/>
      <c r="Z39" s="1"/>
      <c r="AA39" s="1"/>
      <c r="AB39" s="1"/>
      <c r="AC39" s="1"/>
      <c r="AD39" s="1"/>
      <c r="AE39" s="1"/>
      <c r="AF39" s="1"/>
      <c r="AG39" s="1"/>
    </row>
    <row r="40" spans="1:35" s="9" customFormat="1" ht="20.25" customHeight="1" thickBot="1" x14ac:dyDescent="0.3">
      <c r="A40" s="64">
        <v>16</v>
      </c>
      <c r="B40" s="80"/>
      <c r="C40" s="81"/>
      <c r="D40" s="63" t="e">
        <f t="shared" si="0"/>
        <v>#DIV/0!</v>
      </c>
      <c r="E40" s="54"/>
      <c r="F40" s="134"/>
      <c r="G40" s="125"/>
      <c r="H40" s="125"/>
      <c r="I40" s="54"/>
      <c r="J40" s="54"/>
      <c r="L40" s="1"/>
      <c r="M40" s="1"/>
      <c r="N40" s="1"/>
      <c r="O40" s="1"/>
      <c r="P40" s="1"/>
      <c r="Q40" s="1"/>
      <c r="R40" s="1"/>
      <c r="S40" s="1"/>
      <c r="T40" s="1"/>
      <c r="U40" s="1"/>
      <c r="V40" s="1"/>
      <c r="W40" s="1"/>
      <c r="X40" s="1"/>
      <c r="Y40" s="1"/>
      <c r="Z40" s="1"/>
      <c r="AA40" s="1"/>
      <c r="AB40" s="1"/>
      <c r="AC40" s="1"/>
      <c r="AD40" s="1"/>
      <c r="AE40" s="1"/>
      <c r="AF40" s="1"/>
      <c r="AG40" s="1"/>
    </row>
    <row r="41" spans="1:35" s="13" customFormat="1" ht="20.25" customHeight="1" thickBot="1" x14ac:dyDescent="0.3">
      <c r="A41" s="64">
        <v>17</v>
      </c>
      <c r="B41" s="82"/>
      <c r="C41" s="83"/>
      <c r="D41" s="63" t="e">
        <f t="shared" si="0"/>
        <v>#DIV/0!</v>
      </c>
      <c r="E41" s="74"/>
      <c r="F41" s="134"/>
      <c r="G41" s="125"/>
      <c r="H41" s="125"/>
      <c r="I41" s="84"/>
      <c r="J41" s="84"/>
      <c r="L41" s="11"/>
      <c r="M41" s="11"/>
      <c r="N41" s="11"/>
      <c r="O41" s="11"/>
      <c r="P41" s="11"/>
      <c r="Q41" s="11"/>
      <c r="R41" s="11"/>
      <c r="S41" s="11"/>
      <c r="T41" s="11"/>
      <c r="U41" s="11"/>
      <c r="V41" s="11"/>
      <c r="W41" s="11"/>
      <c r="X41" s="11"/>
      <c r="Y41" s="11"/>
      <c r="Z41" s="11"/>
      <c r="AA41" s="11"/>
      <c r="AB41" s="11"/>
      <c r="AC41" s="11"/>
      <c r="AD41" s="11"/>
      <c r="AE41" s="11"/>
      <c r="AF41" s="11"/>
      <c r="AG41" s="11"/>
      <c r="AH41" s="11"/>
      <c r="AI41" s="11"/>
    </row>
    <row r="42" spans="1:35" s="14" customFormat="1" ht="20.25" customHeight="1" thickBot="1" x14ac:dyDescent="0.3">
      <c r="A42" s="64">
        <v>18</v>
      </c>
      <c r="B42" s="85"/>
      <c r="C42" s="86"/>
      <c r="D42" s="63" t="e">
        <f t="shared" si="0"/>
        <v>#DIV/0!</v>
      </c>
      <c r="E42" s="74"/>
      <c r="F42" s="134"/>
      <c r="G42" s="125"/>
      <c r="H42" s="125"/>
      <c r="I42" s="74"/>
      <c r="J42" s="74"/>
      <c r="K42" s="12"/>
      <c r="L42" s="15"/>
      <c r="M42" s="15"/>
      <c r="N42" s="15"/>
      <c r="O42" s="15"/>
      <c r="P42" s="15"/>
      <c r="Q42" s="15"/>
      <c r="R42" s="15"/>
      <c r="S42" s="15"/>
      <c r="T42" s="15"/>
      <c r="U42" s="15"/>
      <c r="V42" s="15"/>
      <c r="W42" s="15"/>
      <c r="X42" s="15"/>
      <c r="Y42" s="15"/>
      <c r="Z42" s="15"/>
      <c r="AA42" s="15"/>
      <c r="AB42" s="15"/>
      <c r="AC42" s="15"/>
      <c r="AD42" s="15"/>
      <c r="AE42" s="15"/>
      <c r="AF42" s="15"/>
      <c r="AG42" s="15"/>
      <c r="AH42" s="15"/>
      <c r="AI42" s="15"/>
    </row>
    <row r="43" spans="1:35" ht="20.25" customHeight="1" x14ac:dyDescent="0.25">
      <c r="A43" s="64">
        <v>19</v>
      </c>
      <c r="B43" s="87"/>
      <c r="C43" s="88"/>
      <c r="D43" s="63" t="e">
        <f t="shared" si="0"/>
        <v>#DIV/0!</v>
      </c>
      <c r="E43" s="38"/>
      <c r="F43" s="134"/>
      <c r="G43" s="125"/>
      <c r="H43" s="125"/>
      <c r="I43" s="38"/>
      <c r="J43" s="38"/>
      <c r="L43" s="1"/>
      <c r="M43" s="1"/>
      <c r="N43" s="1"/>
      <c r="O43" s="1"/>
      <c r="P43" s="1"/>
      <c r="Q43" s="1"/>
      <c r="R43" s="1"/>
      <c r="S43" s="1"/>
      <c r="T43" s="1"/>
      <c r="U43" s="1"/>
      <c r="V43" s="1"/>
      <c r="W43" s="1"/>
      <c r="X43" s="1"/>
      <c r="Y43" s="1"/>
      <c r="Z43" s="1"/>
      <c r="AA43" s="1"/>
      <c r="AB43" s="1"/>
      <c r="AC43" s="1"/>
      <c r="AD43" s="1"/>
      <c r="AE43" s="1"/>
      <c r="AF43" s="1"/>
      <c r="AG43" s="1"/>
      <c r="AH43" s="1"/>
      <c r="AI43" s="1"/>
    </row>
    <row r="44" spans="1:35" ht="20.25" customHeight="1" thickBot="1" x14ac:dyDescent="0.3">
      <c r="A44" s="89" t="s">
        <v>14</v>
      </c>
      <c r="B44" s="90">
        <f>SUM(B24:B43)-0.01</f>
        <v>-0.01</v>
      </c>
      <c r="C44" s="91" t="e">
        <f>SUM(C24:C43)</f>
        <v>#DIV/0!</v>
      </c>
      <c r="D44" s="92" t="e">
        <f>SUM(D24:D43)</f>
        <v>#DIV/0!</v>
      </c>
      <c r="E44" s="120"/>
      <c r="F44" s="135"/>
      <c r="G44" s="125"/>
      <c r="H44" s="125"/>
      <c r="I44" s="38"/>
      <c r="J44" s="38"/>
      <c r="K44" s="1"/>
      <c r="L44" s="1"/>
      <c r="M44" s="1"/>
      <c r="N44" s="1"/>
      <c r="O44" s="1"/>
      <c r="P44" s="1"/>
      <c r="Q44" s="1"/>
      <c r="R44" s="1"/>
      <c r="S44" s="1"/>
      <c r="T44" s="1"/>
      <c r="U44" s="1"/>
      <c r="V44" s="1"/>
      <c r="W44" s="1"/>
      <c r="X44" s="1"/>
      <c r="Y44" s="1"/>
      <c r="Z44" s="1"/>
      <c r="AA44" s="1"/>
      <c r="AB44" s="1"/>
      <c r="AC44" s="1"/>
      <c r="AD44" s="1"/>
      <c r="AE44" s="1"/>
      <c r="AF44" s="1"/>
      <c r="AG44" s="1"/>
      <c r="AH44" s="1"/>
      <c r="AI44" s="1"/>
    </row>
    <row r="45" spans="1:35" ht="14.25" customHeight="1" x14ac:dyDescent="0.25">
      <c r="A45" s="38"/>
      <c r="B45" s="38"/>
      <c r="C45" s="38"/>
      <c r="D45" s="38"/>
      <c r="E45" s="38"/>
      <c r="F45" s="38"/>
      <c r="G45" s="126" t="s">
        <v>36</v>
      </c>
      <c r="H45" s="127">
        <f>SUM(H34:H38)</f>
        <v>0</v>
      </c>
      <c r="J45" s="38"/>
      <c r="L45" s="1"/>
      <c r="M45" s="1"/>
      <c r="N45" s="1"/>
      <c r="O45" s="1"/>
      <c r="P45" s="1"/>
      <c r="Q45" s="1"/>
      <c r="R45" s="1"/>
      <c r="S45" s="1"/>
      <c r="T45" s="1"/>
      <c r="U45" s="1"/>
      <c r="V45" s="1"/>
      <c r="W45" s="1"/>
      <c r="X45" s="1"/>
      <c r="Y45" s="1"/>
      <c r="Z45" s="1"/>
      <c r="AA45" s="1"/>
      <c r="AB45" s="1"/>
      <c r="AC45" s="1"/>
      <c r="AD45" s="1"/>
      <c r="AE45" s="1"/>
      <c r="AF45" s="1"/>
      <c r="AG45" s="1"/>
      <c r="AH45" s="1"/>
      <c r="AI45" s="1"/>
    </row>
    <row r="46" spans="1:35" ht="39" customHeight="1" thickBot="1" x14ac:dyDescent="0.25">
      <c r="A46" s="55"/>
      <c r="B46" s="55"/>
      <c r="C46" s="191"/>
      <c r="D46" s="55"/>
      <c r="E46" s="54"/>
      <c r="F46" s="59"/>
      <c r="G46" s="146" t="s">
        <v>37</v>
      </c>
      <c r="H46" s="128">
        <v>0</v>
      </c>
      <c r="J46" s="113"/>
      <c r="R46" s="1"/>
      <c r="S46" s="1"/>
      <c r="T46" s="1"/>
      <c r="U46" s="1"/>
      <c r="V46" s="1"/>
      <c r="W46" s="1"/>
      <c r="X46" s="1"/>
      <c r="Y46" s="1"/>
      <c r="Z46" s="1"/>
      <c r="AA46" s="1"/>
      <c r="AB46" s="1"/>
      <c r="AC46" s="1"/>
      <c r="AD46" s="1"/>
      <c r="AE46" s="1"/>
      <c r="AF46" s="1"/>
      <c r="AG46" s="1"/>
      <c r="AH46" s="1"/>
      <c r="AI46" s="1"/>
    </row>
    <row r="47" spans="1:35" ht="18" customHeight="1" thickBot="1" x14ac:dyDescent="0.3">
      <c r="A47" s="51" t="s">
        <v>25</v>
      </c>
      <c r="B47" s="38"/>
      <c r="C47" s="38"/>
      <c r="D47" s="97" t="s">
        <v>8</v>
      </c>
      <c r="E47" s="112"/>
      <c r="F47" s="93"/>
      <c r="G47" s="129" t="s">
        <v>38</v>
      </c>
      <c r="H47" s="130">
        <f>H46-H45</f>
        <v>0</v>
      </c>
      <c r="J47" s="94"/>
      <c r="L47" s="1"/>
      <c r="M47" s="1"/>
      <c r="N47" s="1"/>
      <c r="O47" s="1"/>
      <c r="P47" s="1"/>
      <c r="Q47" s="1"/>
      <c r="R47" s="1"/>
      <c r="S47" s="1"/>
      <c r="T47" s="1"/>
      <c r="U47" s="1"/>
      <c r="V47" s="1"/>
      <c r="W47" s="1"/>
      <c r="X47" s="1"/>
      <c r="Y47" s="1"/>
      <c r="Z47" s="1"/>
      <c r="AA47" s="1"/>
      <c r="AB47" s="1"/>
      <c r="AC47" s="1"/>
      <c r="AD47" s="1"/>
      <c r="AE47" s="1"/>
      <c r="AF47" s="1"/>
      <c r="AG47" s="1"/>
      <c r="AH47" s="1"/>
      <c r="AI47" s="1"/>
    </row>
    <row r="48" spans="1:35" ht="9" customHeight="1" x14ac:dyDescent="0.25">
      <c r="A48" s="38"/>
      <c r="B48" s="51"/>
      <c r="C48" s="38"/>
      <c r="D48" s="51"/>
      <c r="E48" s="112"/>
      <c r="F48" s="93"/>
      <c r="J48" s="38"/>
      <c r="L48" s="1"/>
      <c r="M48" s="1"/>
      <c r="N48" s="1"/>
      <c r="O48" s="1"/>
      <c r="P48" s="1"/>
      <c r="Q48" s="1"/>
      <c r="R48" s="1"/>
      <c r="S48" s="1"/>
      <c r="T48" s="1"/>
      <c r="U48" s="1"/>
      <c r="V48" s="1"/>
      <c r="W48" s="1"/>
      <c r="X48" s="1"/>
      <c r="Y48" s="1"/>
      <c r="Z48" s="1"/>
      <c r="AA48" s="1"/>
      <c r="AB48" s="1"/>
      <c r="AC48" s="1"/>
      <c r="AD48" s="1"/>
      <c r="AE48" s="1"/>
      <c r="AF48" s="1"/>
      <c r="AG48" s="1"/>
      <c r="AH48" s="1"/>
      <c r="AI48" s="1"/>
    </row>
    <row r="49" spans="1:35" ht="14.25" customHeight="1" thickBot="1" x14ac:dyDescent="0.3">
      <c r="A49" s="96"/>
      <c r="B49" s="96"/>
      <c r="C49" s="96"/>
      <c r="D49" s="96"/>
      <c r="E49" s="112"/>
      <c r="F49" s="93"/>
      <c r="J49" s="38"/>
      <c r="L49" s="1"/>
      <c r="M49" s="1"/>
      <c r="N49" s="1"/>
      <c r="O49" s="1"/>
      <c r="P49" s="1"/>
      <c r="Q49" s="1"/>
      <c r="R49" s="1"/>
      <c r="S49" s="1"/>
      <c r="T49" s="1"/>
      <c r="U49" s="1"/>
      <c r="V49" s="1"/>
      <c r="W49" s="1"/>
      <c r="X49" s="1"/>
      <c r="Y49" s="1"/>
      <c r="Z49" s="1"/>
      <c r="AA49" s="1"/>
      <c r="AB49" s="1"/>
      <c r="AC49" s="1"/>
      <c r="AD49" s="1"/>
      <c r="AE49" s="1"/>
      <c r="AF49" s="1"/>
      <c r="AG49" s="1"/>
      <c r="AH49" s="1"/>
      <c r="AI49" s="1"/>
    </row>
    <row r="50" spans="1:35" ht="16.5" customHeight="1" x14ac:dyDescent="0.25">
      <c r="A50" s="33" t="s">
        <v>50</v>
      </c>
      <c r="B50" s="38"/>
      <c r="C50" s="51"/>
      <c r="D50" s="97" t="s">
        <v>8</v>
      </c>
      <c r="E50" s="112"/>
      <c r="F50" s="93"/>
      <c r="G50" s="286" t="s">
        <v>7</v>
      </c>
      <c r="H50" s="287"/>
      <c r="I50" s="288"/>
      <c r="J50" s="38"/>
      <c r="L50" s="1"/>
      <c r="M50" s="1"/>
      <c r="N50" s="1"/>
      <c r="O50" s="1"/>
      <c r="P50" s="1"/>
      <c r="Q50" s="1"/>
      <c r="R50" s="1"/>
      <c r="S50" s="1"/>
      <c r="T50" s="1"/>
      <c r="U50" s="1"/>
      <c r="V50" s="1"/>
      <c r="W50" s="1"/>
      <c r="X50" s="1"/>
      <c r="Y50" s="1"/>
      <c r="Z50" s="1"/>
      <c r="AA50" s="1"/>
      <c r="AB50" s="1"/>
      <c r="AC50" s="1"/>
      <c r="AD50" s="1"/>
      <c r="AE50" s="1"/>
      <c r="AF50" s="1"/>
      <c r="AG50" s="1"/>
      <c r="AH50" s="1"/>
      <c r="AI50" s="1"/>
    </row>
    <row r="51" spans="1:35" ht="9.75" customHeight="1" thickBot="1" x14ac:dyDescent="0.3">
      <c r="A51" s="33"/>
      <c r="B51" s="38"/>
      <c r="C51" s="51"/>
      <c r="D51" s="97"/>
      <c r="E51" s="38"/>
      <c r="F51" s="38"/>
      <c r="G51" s="289"/>
      <c r="H51" s="290"/>
      <c r="I51" s="291"/>
      <c r="J51" s="38"/>
      <c r="L51" s="1"/>
      <c r="M51" s="1"/>
      <c r="N51" s="1"/>
      <c r="O51" s="1"/>
      <c r="P51" s="1"/>
      <c r="Q51" s="1"/>
      <c r="R51" s="1"/>
      <c r="S51" s="1"/>
      <c r="T51" s="1"/>
      <c r="U51" s="1"/>
      <c r="V51" s="1"/>
      <c r="W51" s="1"/>
      <c r="X51" s="1"/>
      <c r="Y51" s="1"/>
      <c r="Z51" s="1"/>
      <c r="AA51" s="1"/>
      <c r="AB51" s="1"/>
      <c r="AC51" s="1"/>
      <c r="AD51" s="1"/>
      <c r="AE51" s="1"/>
      <c r="AF51" s="1"/>
      <c r="AG51" s="1"/>
      <c r="AH51" s="1"/>
      <c r="AI51" s="1"/>
    </row>
    <row r="52" spans="1:35" ht="21" customHeight="1" thickBot="1" x14ac:dyDescent="0.3">
      <c r="A52" s="51"/>
      <c r="B52" s="96"/>
      <c r="C52" s="96"/>
      <c r="D52" s="51"/>
      <c r="E52" s="95"/>
      <c r="F52" s="95"/>
      <c r="G52" s="286" t="s">
        <v>58</v>
      </c>
      <c r="H52" s="287"/>
      <c r="I52" s="288"/>
      <c r="J52" s="38"/>
      <c r="L52" s="1"/>
      <c r="M52" s="1"/>
      <c r="N52" s="1"/>
      <c r="O52" s="1"/>
      <c r="P52" s="1"/>
      <c r="Q52" s="1"/>
      <c r="R52" s="1"/>
      <c r="S52" s="1"/>
      <c r="T52" s="1"/>
      <c r="U52" s="1"/>
      <c r="V52" s="1"/>
      <c r="W52" s="1"/>
      <c r="X52" s="1"/>
      <c r="Y52" s="1"/>
      <c r="Z52" s="1"/>
      <c r="AA52" s="1"/>
      <c r="AB52" s="1"/>
      <c r="AC52" s="1"/>
      <c r="AD52" s="1"/>
      <c r="AE52" s="1"/>
      <c r="AF52" s="1"/>
      <c r="AG52" s="1"/>
      <c r="AH52" s="1"/>
      <c r="AI52" s="1"/>
    </row>
    <row r="53" spans="1:35" ht="21" customHeight="1" thickBot="1" x14ac:dyDescent="0.3">
      <c r="A53" s="98" t="s">
        <v>48</v>
      </c>
      <c r="B53" s="54"/>
      <c r="C53" s="38"/>
      <c r="D53" s="99" t="s">
        <v>8</v>
      </c>
      <c r="E53" s="95"/>
      <c r="G53" s="289"/>
      <c r="H53" s="290"/>
      <c r="I53" s="291"/>
      <c r="L53" s="1"/>
      <c r="M53" s="1"/>
      <c r="N53" s="1"/>
      <c r="O53" s="1"/>
      <c r="P53" s="1"/>
      <c r="Q53" s="1"/>
      <c r="R53" s="1"/>
      <c r="S53" s="1"/>
      <c r="T53" s="1"/>
      <c r="U53" s="1"/>
      <c r="V53" s="1"/>
      <c r="W53" s="1"/>
      <c r="X53" s="1"/>
      <c r="Y53" s="1"/>
      <c r="Z53" s="1"/>
      <c r="AA53" s="1"/>
      <c r="AB53" s="1"/>
      <c r="AC53" s="1"/>
      <c r="AD53" s="1"/>
      <c r="AE53" s="1"/>
      <c r="AF53" s="1"/>
      <c r="AG53" s="1"/>
      <c r="AH53" s="1"/>
      <c r="AI53" s="1"/>
    </row>
    <row r="54" spans="1:35" s="9" customFormat="1" ht="17.25" customHeight="1" x14ac:dyDescent="0.2">
      <c r="E54" s="95"/>
      <c r="G54" s="292">
        <f>H19</f>
        <v>0</v>
      </c>
      <c r="H54" s="293"/>
      <c r="I54" s="294"/>
      <c r="L54" s="1"/>
      <c r="M54" s="1"/>
      <c r="N54" s="1"/>
      <c r="O54" s="1"/>
      <c r="P54" s="1"/>
      <c r="Q54" s="1"/>
      <c r="R54" s="1"/>
      <c r="S54" s="1"/>
      <c r="T54" s="1"/>
      <c r="U54" s="1"/>
      <c r="V54" s="1"/>
      <c r="W54" s="1"/>
      <c r="X54" s="1"/>
      <c r="Y54" s="1"/>
      <c r="Z54" s="1"/>
      <c r="AA54" s="1"/>
      <c r="AB54" s="1"/>
      <c r="AC54" s="1"/>
      <c r="AD54" s="1"/>
      <c r="AE54" s="1"/>
      <c r="AF54" s="1"/>
      <c r="AG54" s="1"/>
      <c r="AH54" s="1"/>
      <c r="AI54" s="1"/>
    </row>
    <row r="55" spans="1:35" s="9" customFormat="1" ht="11.25" customHeight="1" thickBot="1" x14ac:dyDescent="0.3">
      <c r="E55" s="38"/>
      <c r="G55" s="295"/>
      <c r="H55" s="296"/>
      <c r="I55" s="297"/>
      <c r="K55" s="1"/>
      <c r="L55" s="1"/>
      <c r="M55" s="1"/>
      <c r="N55" s="1"/>
      <c r="O55" s="1"/>
      <c r="P55" s="1"/>
      <c r="Q55" s="1"/>
      <c r="R55" s="1"/>
      <c r="S55" s="1"/>
      <c r="T55" s="1"/>
      <c r="U55" s="1"/>
      <c r="V55" s="1"/>
      <c r="W55" s="1"/>
      <c r="X55" s="1"/>
      <c r="Y55" s="1"/>
      <c r="Z55" s="1"/>
      <c r="AA55" s="1"/>
      <c r="AB55" s="1"/>
      <c r="AC55" s="1"/>
      <c r="AD55" s="1"/>
      <c r="AE55" s="1"/>
      <c r="AF55" s="1"/>
      <c r="AG55" s="1"/>
      <c r="AH55" s="1"/>
      <c r="AI55" s="1"/>
    </row>
    <row r="56" spans="1:35" s="9" customFormat="1" ht="8.25" customHeight="1" thickBot="1" x14ac:dyDescent="0.25">
      <c r="E56" s="111"/>
      <c r="K56" s="20"/>
      <c r="L56" s="2"/>
      <c r="M56" s="2"/>
      <c r="N56" s="2"/>
      <c r="O56" s="2"/>
      <c r="P56" s="2"/>
      <c r="Q56" s="2"/>
      <c r="R56" s="2"/>
      <c r="S56" s="2"/>
      <c r="T56" s="2"/>
      <c r="U56" s="2"/>
      <c r="V56" s="2"/>
      <c r="W56" s="2"/>
      <c r="X56" s="2"/>
      <c r="Y56" s="2"/>
      <c r="Z56" s="2"/>
      <c r="AA56" s="2"/>
      <c r="AB56" s="2"/>
      <c r="AC56" s="2"/>
      <c r="AD56" s="2"/>
      <c r="AE56" s="2"/>
      <c r="AF56" s="2"/>
      <c r="AG56" s="2"/>
      <c r="AH56" s="2"/>
      <c r="AI56" s="2"/>
    </row>
    <row r="57" spans="1:35" s="9" customFormat="1" ht="23.25" customHeight="1" x14ac:dyDescent="0.2">
      <c r="A57" s="264" t="s">
        <v>16</v>
      </c>
      <c r="B57" s="265"/>
      <c r="C57" s="265"/>
      <c r="D57" s="265"/>
      <c r="E57" s="265"/>
      <c r="F57" s="265"/>
      <c r="G57" s="265"/>
      <c r="H57" s="265"/>
      <c r="I57" s="266"/>
      <c r="K57" s="21"/>
      <c r="L57" s="2"/>
      <c r="M57" s="2"/>
      <c r="N57" s="2"/>
      <c r="O57" s="2"/>
      <c r="P57" s="2"/>
      <c r="Q57" s="2"/>
      <c r="R57" s="2"/>
      <c r="S57" s="2"/>
      <c r="T57" s="2"/>
      <c r="U57" s="2"/>
      <c r="V57" s="2"/>
      <c r="W57" s="2"/>
      <c r="X57" s="2"/>
      <c r="Y57" s="2"/>
      <c r="Z57" s="2"/>
      <c r="AA57" s="2"/>
      <c r="AB57" s="2"/>
      <c r="AC57" s="2"/>
      <c r="AD57" s="2"/>
      <c r="AE57" s="2"/>
      <c r="AF57" s="2"/>
      <c r="AG57" s="2"/>
      <c r="AH57" s="2"/>
      <c r="AI57" s="2"/>
    </row>
    <row r="58" spans="1:35" s="9" customFormat="1" ht="13.35" customHeight="1" thickBot="1" x14ac:dyDescent="0.25">
      <c r="A58" s="267"/>
      <c r="B58" s="268"/>
      <c r="C58" s="268"/>
      <c r="D58" s="268"/>
      <c r="E58" s="268"/>
      <c r="F58" s="268"/>
      <c r="G58" s="268"/>
      <c r="H58" s="268"/>
      <c r="I58" s="269"/>
      <c r="K58" s="2"/>
      <c r="L58" s="2"/>
      <c r="M58" s="2"/>
      <c r="N58" s="2"/>
      <c r="O58" s="2"/>
      <c r="P58" s="2"/>
      <c r="Q58" s="2"/>
      <c r="R58" s="2"/>
      <c r="S58" s="2"/>
      <c r="T58" s="2"/>
      <c r="U58" s="2"/>
      <c r="V58" s="2"/>
      <c r="W58" s="2"/>
      <c r="X58" s="2"/>
      <c r="Y58" s="2"/>
      <c r="Z58" s="2"/>
      <c r="AA58" s="2"/>
      <c r="AB58" s="2"/>
      <c r="AC58" s="2"/>
      <c r="AD58" s="2"/>
      <c r="AE58" s="2"/>
      <c r="AF58" s="2"/>
      <c r="AG58" s="2"/>
      <c r="AH58" s="2"/>
      <c r="AI58" s="2"/>
    </row>
    <row r="59" spans="1:35" s="9" customFormat="1" ht="13.35" customHeight="1" x14ac:dyDescent="0.2">
      <c r="K59" s="2"/>
      <c r="L59" s="2"/>
      <c r="M59" s="2"/>
      <c r="N59" s="2"/>
      <c r="O59" s="2"/>
      <c r="P59" s="2"/>
      <c r="Q59" s="2"/>
      <c r="R59" s="2"/>
      <c r="S59" s="2"/>
      <c r="T59" s="2"/>
      <c r="U59" s="2"/>
      <c r="V59" s="2"/>
      <c r="W59" s="2"/>
      <c r="X59" s="2"/>
      <c r="Y59" s="2"/>
      <c r="Z59" s="2"/>
      <c r="AA59" s="2"/>
      <c r="AB59" s="2"/>
      <c r="AC59" s="2"/>
      <c r="AD59" s="2"/>
      <c r="AE59" s="2"/>
      <c r="AF59" s="2"/>
      <c r="AG59" s="2"/>
      <c r="AH59" s="2"/>
      <c r="AI59" s="2"/>
    </row>
    <row r="60" spans="1:35" s="9" customFormat="1" ht="19.5" customHeight="1" x14ac:dyDescent="0.2">
      <c r="K60" s="2"/>
      <c r="L60" s="2"/>
      <c r="M60" s="2"/>
      <c r="N60" s="2"/>
      <c r="O60" s="2"/>
      <c r="P60" s="2"/>
      <c r="Q60" s="2"/>
      <c r="R60" s="2"/>
      <c r="S60" s="2"/>
      <c r="T60" s="2"/>
      <c r="U60" s="2"/>
      <c r="V60" s="2"/>
      <c r="W60" s="2"/>
      <c r="X60" s="2"/>
      <c r="Y60" s="2"/>
      <c r="Z60" s="2"/>
      <c r="AA60" s="2"/>
      <c r="AB60" s="2"/>
      <c r="AC60" s="2"/>
      <c r="AD60" s="2"/>
      <c r="AE60" s="2"/>
      <c r="AF60" s="2"/>
      <c r="AG60" s="2"/>
      <c r="AH60" s="2"/>
      <c r="AI60" s="2"/>
    </row>
    <row r="61" spans="1:35" s="9" customFormat="1" ht="13.35" customHeight="1" x14ac:dyDescent="0.25">
      <c r="A61" s="38"/>
      <c r="B61" s="38"/>
      <c r="C61" s="38"/>
      <c r="D61" s="33"/>
      <c r="E61" s="33"/>
      <c r="F61" s="38"/>
      <c r="G61" s="33"/>
      <c r="H61" s="38"/>
      <c r="I61" s="51"/>
      <c r="J61" s="97"/>
      <c r="K61" s="2"/>
      <c r="L61" s="2"/>
      <c r="M61" s="2"/>
      <c r="N61" s="2"/>
      <c r="O61" s="2"/>
      <c r="P61" s="2"/>
      <c r="Q61" s="2"/>
      <c r="R61" s="2"/>
      <c r="S61" s="2"/>
      <c r="T61" s="2"/>
      <c r="U61" s="2"/>
      <c r="V61" s="2"/>
      <c r="W61" s="2"/>
      <c r="X61" s="2"/>
      <c r="Y61" s="2"/>
      <c r="Z61" s="2"/>
      <c r="AA61" s="2"/>
      <c r="AB61" s="2"/>
      <c r="AC61" s="2"/>
      <c r="AD61" s="2"/>
      <c r="AE61" s="2"/>
      <c r="AF61" s="2"/>
      <c r="AG61" s="2"/>
      <c r="AH61" s="2"/>
      <c r="AI61" s="2"/>
    </row>
    <row r="62" spans="1:35" s="9" customFormat="1" ht="18" customHeight="1" x14ac:dyDescent="0.25">
      <c r="J62" s="38"/>
      <c r="K62" s="2"/>
      <c r="L62" s="2"/>
      <c r="M62" s="2"/>
      <c r="N62" s="2"/>
      <c r="O62" s="2"/>
      <c r="P62" s="2"/>
      <c r="Q62" s="2"/>
      <c r="R62" s="2"/>
      <c r="S62" s="2"/>
      <c r="T62" s="2"/>
      <c r="U62" s="2"/>
      <c r="V62" s="2"/>
      <c r="W62" s="2"/>
      <c r="X62" s="2"/>
      <c r="Y62" s="2"/>
      <c r="Z62" s="2"/>
      <c r="AA62" s="2"/>
      <c r="AB62" s="2"/>
      <c r="AC62" s="2"/>
      <c r="AD62" s="2"/>
      <c r="AE62" s="2"/>
      <c r="AF62" s="2"/>
      <c r="AG62" s="2"/>
      <c r="AH62" s="2"/>
      <c r="AI62" s="2"/>
    </row>
    <row r="63" spans="1:35" s="9" customFormat="1" ht="18" customHeight="1" x14ac:dyDescent="0.2">
      <c r="J63" s="54"/>
      <c r="K63" s="2"/>
      <c r="L63" s="2"/>
      <c r="M63" s="2"/>
      <c r="N63" s="2"/>
      <c r="O63" s="2"/>
      <c r="P63" s="2"/>
      <c r="Q63" s="2"/>
      <c r="R63" s="2"/>
      <c r="S63" s="2"/>
      <c r="T63" s="2"/>
      <c r="U63" s="2"/>
      <c r="V63" s="2"/>
      <c r="W63" s="2"/>
      <c r="X63" s="2"/>
      <c r="Y63" s="2"/>
      <c r="Z63" s="2"/>
      <c r="AA63" s="2"/>
      <c r="AB63" s="2"/>
      <c r="AC63" s="2"/>
      <c r="AD63" s="2"/>
      <c r="AE63" s="2"/>
      <c r="AF63" s="2"/>
      <c r="AG63" s="2"/>
      <c r="AH63" s="2"/>
      <c r="AI63" s="2"/>
    </row>
    <row r="64" spans="1:35" s="9" customFormat="1" ht="13.35" customHeight="1" x14ac:dyDescent="0.25">
      <c r="A64" s="38"/>
      <c r="B64" s="38"/>
      <c r="C64" s="38"/>
      <c r="D64" s="33"/>
      <c r="E64" s="33"/>
      <c r="F64" s="100"/>
      <c r="G64" s="100"/>
      <c r="H64" s="51"/>
      <c r="I64" s="51"/>
      <c r="J64" s="78"/>
      <c r="K64" s="2"/>
      <c r="L64" s="2"/>
      <c r="M64" s="2"/>
      <c r="N64" s="2"/>
      <c r="O64" s="2"/>
      <c r="P64" s="2"/>
      <c r="Q64" s="2"/>
      <c r="R64" s="2"/>
      <c r="S64" s="2"/>
      <c r="T64" s="2"/>
      <c r="U64" s="2"/>
      <c r="V64" s="2"/>
      <c r="W64" s="2"/>
      <c r="X64" s="2"/>
      <c r="Y64" s="2"/>
      <c r="Z64" s="2"/>
      <c r="AA64" s="2"/>
      <c r="AB64" s="2"/>
      <c r="AC64" s="2"/>
      <c r="AD64" s="2"/>
      <c r="AE64" s="2"/>
      <c r="AF64" s="2"/>
      <c r="AG64" s="2"/>
      <c r="AH64" s="2"/>
      <c r="AI64" s="2"/>
    </row>
    <row r="65" spans="1:35" s="9" customFormat="1" ht="13.35" customHeight="1" x14ac:dyDescent="0.25">
      <c r="J65" s="45"/>
      <c r="K65" s="2"/>
      <c r="L65" s="2"/>
      <c r="M65" s="2"/>
      <c r="N65" s="2"/>
      <c r="O65" s="2"/>
      <c r="P65" s="2"/>
      <c r="Q65" s="2"/>
      <c r="R65" s="2"/>
      <c r="S65" s="2"/>
      <c r="T65" s="2"/>
      <c r="U65" s="2"/>
      <c r="V65" s="2"/>
      <c r="W65" s="2"/>
      <c r="X65" s="2"/>
      <c r="Y65" s="2"/>
      <c r="Z65" s="2"/>
      <c r="AA65" s="2"/>
      <c r="AB65" s="2"/>
      <c r="AC65" s="2"/>
      <c r="AD65" s="2"/>
      <c r="AE65" s="2"/>
      <c r="AF65" s="2"/>
      <c r="AG65" s="2"/>
      <c r="AH65" s="2"/>
      <c r="AI65" s="2"/>
    </row>
    <row r="66" spans="1:35" s="9" customFormat="1" ht="22.5" customHeight="1" x14ac:dyDescent="0.2">
      <c r="J66" s="18"/>
      <c r="K66" s="2"/>
      <c r="L66" s="2"/>
      <c r="M66" s="2"/>
      <c r="N66" s="2"/>
      <c r="O66" s="2"/>
      <c r="P66" s="2"/>
      <c r="Q66" s="2"/>
      <c r="R66" s="2"/>
      <c r="S66" s="2"/>
      <c r="T66" s="2"/>
      <c r="U66" s="2"/>
      <c r="V66" s="2"/>
      <c r="W66" s="2"/>
      <c r="X66" s="2"/>
      <c r="Y66" s="2"/>
      <c r="Z66" s="2"/>
      <c r="AA66" s="2"/>
      <c r="AB66" s="2"/>
      <c r="AC66" s="2"/>
      <c r="AD66" s="2"/>
      <c r="AE66" s="2"/>
      <c r="AF66" s="2"/>
      <c r="AG66" s="2"/>
      <c r="AH66" s="2"/>
      <c r="AI66" s="2"/>
    </row>
    <row r="67" spans="1:35" s="9" customFormat="1" ht="13.35" customHeight="1" x14ac:dyDescent="0.25">
      <c r="A67" s="2"/>
      <c r="B67" s="2"/>
      <c r="C67" s="2"/>
      <c r="D67" s="2"/>
      <c r="E67" s="2"/>
      <c r="F67" s="19"/>
      <c r="G67" s="19"/>
      <c r="H67" s="17"/>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row>
    <row r="68" spans="1:35" s="9" customFormat="1" ht="13.35" customHeight="1" x14ac:dyDescent="0.25">
      <c r="A68" s="2"/>
      <c r="B68" s="2"/>
      <c r="C68" s="2"/>
      <c r="D68" s="2"/>
      <c r="E68" s="2"/>
      <c r="F68" s="19"/>
      <c r="G68" s="19"/>
      <c r="H68" s="17"/>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row>
    <row r="69" spans="1:35" s="9" customFormat="1" ht="13.35" customHeight="1" x14ac:dyDescent="0.25">
      <c r="A69" s="2"/>
      <c r="B69" s="2"/>
      <c r="C69" s="2"/>
      <c r="D69" s="2"/>
      <c r="E69" s="2"/>
      <c r="F69" s="19"/>
      <c r="G69" s="19"/>
      <c r="H69" s="17"/>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row>
    <row r="70" spans="1:35" s="9" customFormat="1" ht="13.35" customHeight="1" x14ac:dyDescent="0.25">
      <c r="A70" s="2"/>
      <c r="B70" s="2"/>
      <c r="C70" s="2"/>
      <c r="D70" s="2"/>
      <c r="E70" s="2"/>
      <c r="F70" s="19"/>
      <c r="G70" s="19"/>
      <c r="H70" s="17"/>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row>
    <row r="71" spans="1:35" s="9" customFormat="1" ht="13.35" customHeight="1" x14ac:dyDescent="0.25">
      <c r="A71" s="2"/>
      <c r="B71" s="2"/>
      <c r="C71" s="2"/>
      <c r="D71" s="2"/>
      <c r="E71" s="2"/>
      <c r="F71" s="19"/>
      <c r="G71" s="19"/>
      <c r="H71" s="17"/>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row>
    <row r="72" spans="1:35" s="9" customFormat="1" ht="13.35" customHeight="1" x14ac:dyDescent="0.25">
      <c r="A72" s="2"/>
      <c r="B72" s="2"/>
      <c r="C72" s="2"/>
      <c r="D72" s="2"/>
      <c r="E72" s="2"/>
      <c r="F72" s="19"/>
      <c r="G72" s="19"/>
      <c r="H72" s="17"/>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row>
    <row r="73" spans="1:35" s="9" customFormat="1" ht="13.35" customHeight="1" x14ac:dyDescent="0.25">
      <c r="A73" s="2"/>
      <c r="B73" s="2"/>
      <c r="C73" s="2"/>
      <c r="D73" s="2"/>
      <c r="E73" s="2"/>
      <c r="F73" s="19"/>
      <c r="G73" s="19"/>
      <c r="H73" s="17"/>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row>
    <row r="74" spans="1:35" s="9" customFormat="1" ht="13.35" customHeight="1" x14ac:dyDescent="0.25">
      <c r="A74" s="2"/>
      <c r="B74" s="2"/>
      <c r="C74" s="2"/>
      <c r="D74" s="2"/>
      <c r="E74" s="2"/>
      <c r="F74" s="19"/>
      <c r="G74" s="19"/>
      <c r="H74" s="17"/>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row>
    <row r="75" spans="1:35" s="9" customFormat="1" ht="13.35" customHeight="1" x14ac:dyDescent="0.25">
      <c r="A75" s="2"/>
      <c r="B75" s="2"/>
      <c r="C75" s="2"/>
      <c r="D75" s="2"/>
      <c r="E75" s="2"/>
      <c r="F75" s="19"/>
      <c r="G75" s="19"/>
      <c r="H75" s="17"/>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row>
    <row r="76" spans="1:35" s="9" customFormat="1" ht="13.35" customHeight="1" x14ac:dyDescent="0.25">
      <c r="A76" s="2"/>
      <c r="B76" s="2"/>
      <c r="C76" s="2"/>
      <c r="D76" s="2"/>
      <c r="E76" s="2"/>
      <c r="F76" s="19"/>
      <c r="G76" s="19"/>
      <c r="H76" s="17"/>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row>
    <row r="77" spans="1:35" s="9" customFormat="1" ht="13.35" customHeight="1" x14ac:dyDescent="0.25">
      <c r="A77" s="2"/>
      <c r="B77" s="2"/>
      <c r="C77" s="2"/>
      <c r="D77" s="2"/>
      <c r="E77" s="2"/>
      <c r="F77" s="19"/>
      <c r="G77" s="19"/>
      <c r="H77" s="17"/>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row>
    <row r="78" spans="1:35" s="9" customFormat="1" ht="13.35" customHeight="1" x14ac:dyDescent="0.25">
      <c r="A78" s="2"/>
      <c r="B78" s="2"/>
      <c r="C78" s="2"/>
      <c r="D78" s="2"/>
      <c r="E78" s="2"/>
      <c r="F78" s="19"/>
      <c r="G78" s="19"/>
      <c r="H78" s="17"/>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row>
    <row r="79" spans="1:35" s="9" customFormat="1" ht="13.35" customHeight="1" x14ac:dyDescent="0.25">
      <c r="A79" s="2"/>
      <c r="B79" s="2"/>
      <c r="C79" s="2"/>
      <c r="D79" s="2"/>
      <c r="E79" s="2"/>
      <c r="F79" s="19"/>
      <c r="G79" s="19"/>
      <c r="H79" s="17"/>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row>
    <row r="80" spans="1:35" s="9" customFormat="1" ht="13.35" customHeight="1" x14ac:dyDescent="0.25">
      <c r="A80" s="2"/>
      <c r="B80" s="2"/>
      <c r="C80" s="2"/>
      <c r="D80" s="2"/>
      <c r="E80" s="2"/>
      <c r="F80" s="19"/>
      <c r="G80" s="19"/>
      <c r="H80" s="17"/>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row>
    <row r="81" spans="1:35" s="9" customFormat="1" ht="13.35" customHeight="1" x14ac:dyDescent="0.25">
      <c r="A81" s="2"/>
      <c r="B81" s="2"/>
      <c r="C81" s="2"/>
      <c r="D81" s="2"/>
      <c r="E81" s="2"/>
      <c r="F81" s="19"/>
      <c r="G81" s="19"/>
      <c r="H81" s="17"/>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row>
    <row r="82" spans="1:35" s="9" customFormat="1" ht="13.35" customHeight="1" x14ac:dyDescent="0.25">
      <c r="A82" s="2"/>
      <c r="B82" s="2"/>
      <c r="C82" s="2"/>
      <c r="D82" s="2"/>
      <c r="E82" s="2"/>
      <c r="F82" s="19"/>
      <c r="G82" s="19"/>
      <c r="H82" s="17"/>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row>
    <row r="83" spans="1:35" s="9" customFormat="1" ht="13.35" customHeight="1" x14ac:dyDescent="0.25">
      <c r="A83" s="2"/>
      <c r="B83" s="2"/>
      <c r="C83" s="2"/>
      <c r="D83" s="2"/>
      <c r="E83" s="2"/>
      <c r="F83" s="19"/>
      <c r="G83" s="19"/>
      <c r="H83" s="17"/>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row>
    <row r="84" spans="1:35" s="9" customFormat="1" ht="13.35" customHeight="1" x14ac:dyDescent="0.25">
      <c r="A84" s="2"/>
      <c r="B84" s="2"/>
      <c r="C84" s="2"/>
      <c r="D84" s="2"/>
      <c r="E84" s="2"/>
      <c r="F84" s="19"/>
      <c r="G84" s="19"/>
      <c r="H84" s="17"/>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row>
    <row r="85" spans="1:35" s="9" customFormat="1" ht="13.35" customHeight="1" x14ac:dyDescent="0.25">
      <c r="A85" s="2"/>
      <c r="B85" s="2"/>
      <c r="C85" s="2"/>
      <c r="D85" s="2"/>
      <c r="E85" s="2"/>
      <c r="F85" s="19"/>
      <c r="G85" s="19"/>
      <c r="H85" s="17"/>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row>
    <row r="86" spans="1:35" s="9" customFormat="1" ht="13.35" customHeight="1" x14ac:dyDescent="0.25">
      <c r="A86" s="2"/>
      <c r="B86" s="2"/>
      <c r="C86" s="2"/>
      <c r="D86" s="2"/>
      <c r="E86" s="2"/>
      <c r="F86" s="19"/>
      <c r="G86" s="19"/>
      <c r="H86" s="17"/>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row>
    <row r="87" spans="1:35" s="9" customFormat="1" ht="13.35" customHeight="1" x14ac:dyDescent="0.25">
      <c r="A87" s="2"/>
      <c r="B87" s="2"/>
      <c r="C87" s="2"/>
      <c r="D87" s="2"/>
      <c r="E87" s="2"/>
      <c r="F87" s="19"/>
      <c r="G87" s="19"/>
      <c r="H87" s="17"/>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row>
    <row r="88" spans="1:35" s="9" customFormat="1" ht="13.35" customHeight="1" x14ac:dyDescent="0.25">
      <c r="A88" s="2"/>
      <c r="B88" s="2"/>
      <c r="C88" s="2"/>
      <c r="D88" s="2"/>
      <c r="E88" s="2"/>
      <c r="F88" s="19"/>
      <c r="G88" s="19"/>
      <c r="H88" s="17"/>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row>
    <row r="89" spans="1:35" s="9" customFormat="1" ht="13.35" customHeight="1" x14ac:dyDescent="0.25">
      <c r="A89" s="2"/>
      <c r="B89" s="2"/>
      <c r="C89" s="2"/>
      <c r="D89" s="2"/>
      <c r="E89" s="2"/>
      <c r="F89" s="19"/>
      <c r="G89" s="19"/>
      <c r="H89" s="17"/>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row>
    <row r="90" spans="1:35" s="9" customFormat="1" ht="13.35" customHeight="1" x14ac:dyDescent="0.25">
      <c r="A90" s="2"/>
      <c r="B90" s="2"/>
      <c r="C90" s="2"/>
      <c r="D90" s="2"/>
      <c r="E90" s="2"/>
      <c r="F90" s="19"/>
      <c r="G90" s="19"/>
      <c r="H90" s="17"/>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row>
    <row r="91" spans="1:35" s="9" customFormat="1" ht="13.35" customHeight="1" x14ac:dyDescent="0.25">
      <c r="A91" s="2"/>
      <c r="B91" s="2"/>
      <c r="C91" s="2"/>
      <c r="D91" s="2"/>
      <c r="E91" s="2"/>
      <c r="F91" s="19"/>
      <c r="G91" s="19"/>
      <c r="H91" s="17"/>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row>
    <row r="92" spans="1:35" s="9" customFormat="1" ht="13.35" customHeight="1" x14ac:dyDescent="0.25">
      <c r="A92" s="2"/>
      <c r="B92" s="2"/>
      <c r="C92" s="2"/>
      <c r="D92" s="2"/>
      <c r="E92" s="2"/>
      <c r="F92" s="19"/>
      <c r="G92" s="19"/>
      <c r="H92" s="17"/>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row>
    <row r="93" spans="1:35" s="9" customFormat="1" ht="13.35" customHeight="1" x14ac:dyDescent="0.25">
      <c r="A93" s="2"/>
      <c r="B93" s="2"/>
      <c r="C93" s="2"/>
      <c r="D93" s="2"/>
      <c r="E93" s="2"/>
      <c r="F93" s="19"/>
      <c r="G93" s="19"/>
      <c r="H93" s="17"/>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row>
    <row r="94" spans="1:35" s="9" customFormat="1" ht="13.35" customHeight="1" x14ac:dyDescent="0.25">
      <c r="A94" s="2"/>
      <c r="B94" s="2"/>
      <c r="C94" s="2"/>
      <c r="D94" s="2"/>
      <c r="E94" s="2"/>
      <c r="F94" s="19"/>
      <c r="G94" s="19"/>
      <c r="H94" s="17"/>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row>
    <row r="95" spans="1:35" s="9" customFormat="1" ht="13.35" customHeight="1" x14ac:dyDescent="0.25">
      <c r="A95" s="2"/>
      <c r="B95" s="2"/>
      <c r="C95" s="2"/>
      <c r="D95" s="2"/>
      <c r="E95" s="2"/>
      <c r="F95" s="19"/>
      <c r="G95" s="19"/>
      <c r="H95" s="17"/>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row>
    <row r="96" spans="1:35" s="9" customFormat="1" ht="13.35" customHeight="1" x14ac:dyDescent="0.25">
      <c r="A96" s="2"/>
      <c r="B96" s="2"/>
      <c r="C96" s="2"/>
      <c r="D96" s="2"/>
      <c r="E96" s="2"/>
      <c r="F96" s="19"/>
      <c r="G96" s="19"/>
      <c r="H96" s="17"/>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row>
    <row r="97" spans="1:35" s="9" customFormat="1" ht="13.35" customHeight="1" x14ac:dyDescent="0.25">
      <c r="A97" s="2"/>
      <c r="B97" s="2"/>
      <c r="C97" s="2"/>
      <c r="D97" s="2"/>
      <c r="E97" s="2"/>
      <c r="F97" s="19"/>
      <c r="G97" s="19"/>
      <c r="H97" s="17"/>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row>
    <row r="98" spans="1:35" s="9" customFormat="1" ht="13.35" customHeight="1" x14ac:dyDescent="0.25">
      <c r="A98" s="2"/>
      <c r="B98" s="2"/>
      <c r="C98" s="2"/>
      <c r="D98" s="2"/>
      <c r="E98" s="2"/>
      <c r="F98" s="19"/>
      <c r="G98" s="19"/>
      <c r="H98" s="17"/>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row>
    <row r="99" spans="1:35" s="9" customFormat="1" ht="13.35" customHeight="1" x14ac:dyDescent="0.25">
      <c r="A99" s="2"/>
      <c r="B99" s="2"/>
      <c r="C99" s="2"/>
      <c r="D99" s="2"/>
      <c r="E99" s="2"/>
      <c r="F99" s="19"/>
      <c r="G99" s="19"/>
      <c r="H99" s="17"/>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row>
    <row r="100" spans="1:35" s="9" customFormat="1" ht="13.35" customHeight="1" x14ac:dyDescent="0.25">
      <c r="A100" s="2"/>
      <c r="B100" s="2"/>
      <c r="C100" s="2"/>
      <c r="D100" s="2"/>
      <c r="E100" s="2"/>
      <c r="F100" s="19"/>
      <c r="G100" s="19"/>
      <c r="H100" s="17"/>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row>
    <row r="101" spans="1:35" s="9" customFormat="1" ht="13.35" customHeight="1" x14ac:dyDescent="0.25">
      <c r="A101" s="2"/>
      <c r="B101" s="2"/>
      <c r="C101" s="2"/>
      <c r="D101" s="2"/>
      <c r="E101" s="2"/>
      <c r="F101" s="19"/>
      <c r="G101" s="19"/>
      <c r="H101" s="17"/>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row>
    <row r="102" spans="1:35" s="9" customFormat="1" ht="13.35" customHeight="1" x14ac:dyDescent="0.25">
      <c r="A102" s="2"/>
      <c r="B102" s="2"/>
      <c r="C102" s="2"/>
      <c r="D102" s="2"/>
      <c r="E102" s="2"/>
      <c r="F102" s="19"/>
      <c r="G102" s="19"/>
      <c r="H102" s="17"/>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row>
    <row r="103" spans="1:35" s="9" customFormat="1" ht="13.35" customHeight="1" x14ac:dyDescent="0.25">
      <c r="A103" s="2"/>
      <c r="B103" s="2"/>
      <c r="C103" s="2"/>
      <c r="D103" s="2"/>
      <c r="E103" s="2"/>
      <c r="F103" s="19"/>
      <c r="G103" s="19"/>
      <c r="H103" s="17"/>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row>
    <row r="104" spans="1:35" s="9" customFormat="1" ht="13.35" customHeight="1" x14ac:dyDescent="0.25">
      <c r="A104" s="2"/>
      <c r="B104" s="2"/>
      <c r="C104" s="2"/>
      <c r="D104" s="2"/>
      <c r="E104" s="2"/>
      <c r="F104" s="19"/>
      <c r="G104" s="19"/>
      <c r="H104" s="17"/>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row>
    <row r="105" spans="1:35" s="9" customFormat="1" ht="13.35" customHeight="1" x14ac:dyDescent="0.25">
      <c r="A105" s="2"/>
      <c r="B105" s="2"/>
      <c r="C105" s="2"/>
      <c r="D105" s="2"/>
      <c r="E105" s="2"/>
      <c r="F105" s="19"/>
      <c r="G105" s="19"/>
      <c r="H105" s="17"/>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row>
    <row r="106" spans="1:35" s="9" customFormat="1" ht="13.35" customHeight="1" x14ac:dyDescent="0.25">
      <c r="A106" s="2"/>
      <c r="B106" s="2"/>
      <c r="C106" s="2"/>
      <c r="D106" s="2"/>
      <c r="E106" s="2"/>
      <c r="F106" s="19"/>
      <c r="G106" s="19"/>
      <c r="H106" s="17"/>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row>
    <row r="107" spans="1:35" s="9" customFormat="1" ht="13.35" customHeight="1" x14ac:dyDescent="0.25">
      <c r="A107" s="2"/>
      <c r="B107" s="2"/>
      <c r="C107" s="2"/>
      <c r="D107" s="2"/>
      <c r="E107" s="2"/>
      <c r="F107" s="19"/>
      <c r="G107" s="19"/>
      <c r="H107" s="17"/>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row>
    <row r="108" spans="1:35" s="9" customFormat="1" ht="13.35" customHeight="1" x14ac:dyDescent="0.25">
      <c r="A108" s="2"/>
      <c r="B108" s="2"/>
      <c r="C108" s="2"/>
      <c r="D108" s="2"/>
      <c r="E108" s="2"/>
      <c r="F108" s="19"/>
      <c r="G108" s="19"/>
      <c r="H108" s="17"/>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row>
    <row r="109" spans="1:35" s="9" customFormat="1" ht="13.35" customHeight="1" x14ac:dyDescent="0.25">
      <c r="A109" s="2"/>
      <c r="B109" s="2"/>
      <c r="C109" s="2"/>
      <c r="D109" s="2"/>
      <c r="E109" s="2"/>
      <c r="F109" s="19"/>
      <c r="G109" s="19"/>
      <c r="H109" s="17"/>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row>
    <row r="110" spans="1:35" s="9" customFormat="1" ht="13.35" customHeight="1" x14ac:dyDescent="0.25">
      <c r="A110" s="2"/>
      <c r="B110" s="2"/>
      <c r="C110" s="2"/>
      <c r="D110" s="2"/>
      <c r="E110" s="2"/>
      <c r="F110" s="19"/>
      <c r="G110" s="8"/>
      <c r="H110" s="8"/>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row>
    <row r="111" spans="1:35" s="9" customFormat="1" ht="13.35" customHeight="1" x14ac:dyDescent="0.25">
      <c r="A111" s="2"/>
      <c r="B111" s="2"/>
      <c r="C111" s="2"/>
      <c r="D111" s="2"/>
      <c r="E111" s="2"/>
      <c r="F111" s="19"/>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row>
    <row r="112" spans="1:35" s="9" customFormat="1" ht="13.35" customHeight="1" x14ac:dyDescent="0.25">
      <c r="A112" s="2"/>
      <c r="B112" s="2"/>
      <c r="C112" s="2"/>
      <c r="D112" s="2"/>
      <c r="E112" s="2"/>
      <c r="F112" s="19"/>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row>
    <row r="113" spans="1:35" s="9" customFormat="1" ht="13.35" customHeight="1" x14ac:dyDescent="0.25">
      <c r="A113" s="2"/>
      <c r="B113" s="2"/>
      <c r="C113" s="2"/>
      <c r="D113" s="2"/>
      <c r="E113" s="2"/>
      <c r="F113" s="19"/>
      <c r="G113" s="1"/>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row>
    <row r="114" spans="1:35" s="9" customFormat="1" ht="13.35" customHeight="1" x14ac:dyDescent="0.25">
      <c r="A114" s="2"/>
      <c r="B114" s="2"/>
      <c r="C114" s="2"/>
      <c r="D114" s="2"/>
      <c r="E114" s="2"/>
      <c r="F114" s="19"/>
      <c r="G114" s="1"/>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row>
    <row r="115" spans="1:35" s="9" customFormat="1" ht="13.35" customHeight="1" x14ac:dyDescent="0.25">
      <c r="A115" s="2"/>
      <c r="B115" s="2"/>
      <c r="C115" s="2"/>
      <c r="D115" s="2"/>
      <c r="E115" s="2"/>
      <c r="F115" s="19"/>
      <c r="G115" s="1"/>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row>
    <row r="116" spans="1:35" s="9" customFormat="1" ht="13.35" customHeight="1" x14ac:dyDescent="0.25">
      <c r="A116" s="2"/>
      <c r="B116" s="2"/>
      <c r="C116" s="2"/>
      <c r="D116" s="2"/>
      <c r="E116" s="2"/>
      <c r="F116" s="19"/>
      <c r="G116" s="1"/>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row>
    <row r="117" spans="1:35" s="9" customFormat="1" ht="13.35" customHeight="1" x14ac:dyDescent="0.25">
      <c r="A117" s="2"/>
      <c r="B117" s="2"/>
      <c r="C117" s="2"/>
      <c r="D117" s="2"/>
      <c r="E117" s="2"/>
      <c r="F117" s="19"/>
      <c r="G117" s="1"/>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row>
    <row r="118" spans="1:35" s="9" customFormat="1" ht="13.35" customHeight="1" x14ac:dyDescent="0.25">
      <c r="A118" s="2"/>
      <c r="B118" s="2"/>
      <c r="C118" s="2"/>
      <c r="D118" s="2"/>
      <c r="E118" s="2"/>
      <c r="F118" s="19"/>
      <c r="G118" s="1"/>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row>
    <row r="119" spans="1:35" s="9" customFormat="1" ht="13.35" customHeight="1" x14ac:dyDescent="0.25">
      <c r="A119" s="2"/>
      <c r="B119" s="2"/>
      <c r="C119" s="2"/>
      <c r="D119" s="2"/>
      <c r="E119" s="2"/>
      <c r="F119" s="19"/>
      <c r="G119" s="1"/>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row>
    <row r="120" spans="1:35" s="9" customFormat="1" ht="13.35" customHeight="1" x14ac:dyDescent="0.25">
      <c r="A120" s="2"/>
      <c r="B120" s="2"/>
      <c r="C120" s="2"/>
      <c r="D120" s="2"/>
      <c r="E120" s="2"/>
      <c r="F120" s="19"/>
      <c r="G120" s="1"/>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row>
    <row r="121" spans="1:35" s="9" customFormat="1" ht="13.35" customHeight="1" x14ac:dyDescent="0.25">
      <c r="A121" s="2"/>
      <c r="B121" s="2"/>
      <c r="C121" s="2"/>
      <c r="D121" s="2"/>
      <c r="E121" s="2"/>
      <c r="F121" s="19"/>
      <c r="G121" s="2"/>
      <c r="H121" s="2"/>
      <c r="I121" s="16"/>
      <c r="J121" s="16"/>
      <c r="K121" s="2"/>
      <c r="L121" s="2"/>
      <c r="M121" s="2"/>
      <c r="N121" s="2"/>
      <c r="O121" s="2"/>
      <c r="P121" s="2"/>
      <c r="Q121" s="2"/>
      <c r="R121" s="2"/>
      <c r="S121" s="2"/>
      <c r="T121" s="2"/>
      <c r="U121" s="2"/>
      <c r="V121" s="2"/>
      <c r="W121" s="2"/>
      <c r="X121" s="2"/>
      <c r="Y121" s="2"/>
      <c r="Z121" s="2"/>
      <c r="AA121" s="2"/>
      <c r="AB121" s="2"/>
      <c r="AC121" s="2"/>
      <c r="AD121" s="2"/>
      <c r="AE121" s="2"/>
      <c r="AF121" s="2"/>
    </row>
    <row r="122" spans="1:35" s="9" customFormat="1" ht="13.35" customHeight="1" x14ac:dyDescent="0.25">
      <c r="A122" s="2"/>
      <c r="B122" s="2"/>
      <c r="C122" s="2"/>
      <c r="D122" s="2"/>
      <c r="E122" s="2"/>
      <c r="F122" s="19"/>
      <c r="G122" s="2"/>
      <c r="H122" s="2"/>
      <c r="I122" s="16"/>
      <c r="J122" s="16"/>
      <c r="K122" s="2"/>
      <c r="L122" s="2"/>
      <c r="M122" s="2"/>
      <c r="N122" s="2"/>
      <c r="O122" s="2"/>
      <c r="P122" s="2"/>
      <c r="Q122" s="2"/>
      <c r="R122" s="2"/>
      <c r="S122" s="2"/>
      <c r="T122" s="2"/>
      <c r="U122" s="2"/>
      <c r="V122" s="2"/>
      <c r="W122" s="2"/>
      <c r="X122" s="2"/>
      <c r="Y122" s="2"/>
      <c r="Z122" s="2"/>
      <c r="AA122" s="2"/>
      <c r="AB122" s="2"/>
      <c r="AC122" s="2"/>
      <c r="AD122" s="2"/>
      <c r="AE122" s="2"/>
      <c r="AF122" s="2"/>
    </row>
    <row r="123" spans="1:35" s="9" customFormat="1" ht="13.35" customHeight="1" x14ac:dyDescent="0.25">
      <c r="A123" s="2"/>
      <c r="B123" s="2"/>
      <c r="C123" s="2"/>
      <c r="D123" s="2"/>
      <c r="E123" s="2"/>
      <c r="F123" s="19"/>
      <c r="G123" s="2"/>
      <c r="H123" s="2"/>
      <c r="I123" s="16"/>
      <c r="J123" s="16"/>
      <c r="K123" s="2"/>
      <c r="L123" s="2"/>
      <c r="M123" s="2"/>
      <c r="N123" s="2"/>
      <c r="O123" s="2"/>
      <c r="P123" s="2"/>
      <c r="Q123" s="2"/>
      <c r="R123" s="2"/>
      <c r="S123" s="2"/>
      <c r="T123" s="2"/>
      <c r="U123" s="2"/>
      <c r="V123" s="2"/>
      <c r="W123" s="2"/>
      <c r="X123" s="2"/>
      <c r="Y123" s="2"/>
      <c r="Z123" s="2"/>
      <c r="AA123" s="2"/>
      <c r="AB123" s="2"/>
      <c r="AC123" s="2"/>
      <c r="AD123" s="2"/>
      <c r="AE123" s="2"/>
      <c r="AF123" s="2"/>
    </row>
    <row r="124" spans="1:35" s="9" customFormat="1" ht="13.35" customHeight="1" x14ac:dyDescent="0.25">
      <c r="A124" s="2"/>
      <c r="B124" s="2"/>
      <c r="C124" s="2"/>
      <c r="D124" s="2"/>
      <c r="E124" s="2"/>
      <c r="F124" s="19"/>
      <c r="G124" s="19"/>
      <c r="H124" s="17"/>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row>
    <row r="125" spans="1:35" s="9" customFormat="1" ht="13.35" customHeight="1" x14ac:dyDescent="0.25">
      <c r="A125" s="2"/>
      <c r="B125" s="2"/>
      <c r="C125" s="2"/>
      <c r="D125" s="2"/>
      <c r="E125" s="2"/>
      <c r="F125" s="19"/>
      <c r="G125" s="19"/>
      <c r="H125" s="17"/>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row>
    <row r="126" spans="1:35" s="9" customFormat="1" ht="13.35" customHeight="1" x14ac:dyDescent="0.25">
      <c r="A126" s="2"/>
      <c r="B126" s="2"/>
      <c r="C126" s="2"/>
      <c r="D126" s="2"/>
      <c r="E126" s="2"/>
      <c r="F126" s="19"/>
      <c r="G126" s="19"/>
      <c r="H126" s="17"/>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row>
    <row r="127" spans="1:35" s="9" customFormat="1" ht="13.35" customHeight="1" x14ac:dyDescent="0.25">
      <c r="A127" s="2"/>
      <c r="B127" s="2"/>
      <c r="C127" s="2"/>
      <c r="D127" s="2"/>
      <c r="E127" s="2"/>
      <c r="F127" s="19"/>
      <c r="G127" s="19"/>
      <c r="H127" s="17"/>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row>
    <row r="128" spans="1:35" s="9" customFormat="1" ht="13.35" customHeight="1" x14ac:dyDescent="0.25">
      <c r="A128" s="2"/>
      <c r="B128" s="2"/>
      <c r="C128" s="2"/>
      <c r="D128" s="2"/>
      <c r="E128" s="2"/>
      <c r="F128" s="19"/>
      <c r="G128" s="19"/>
      <c r="H128" s="17"/>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row>
    <row r="129" spans="1:35" s="9" customFormat="1" ht="13.35" customHeight="1" x14ac:dyDescent="0.25">
      <c r="A129" s="2"/>
      <c r="B129" s="2"/>
      <c r="C129" s="2"/>
      <c r="D129" s="2"/>
      <c r="E129" s="2"/>
      <c r="F129" s="19"/>
      <c r="G129" s="19"/>
      <c r="H129" s="17"/>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row>
    <row r="130" spans="1:35" s="9" customFormat="1" ht="13.35" customHeight="1" x14ac:dyDescent="0.25">
      <c r="A130" s="2"/>
      <c r="B130" s="2"/>
      <c r="C130" s="2"/>
      <c r="D130" s="2"/>
      <c r="E130" s="2"/>
      <c r="F130" s="19"/>
      <c r="G130" s="19"/>
      <c r="H130" s="17"/>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row>
    <row r="131" spans="1:35" s="9" customFormat="1" ht="13.35" customHeight="1" x14ac:dyDescent="0.25">
      <c r="A131" s="2"/>
      <c r="B131" s="2"/>
      <c r="C131" s="2"/>
      <c r="D131" s="2"/>
      <c r="E131" s="2"/>
      <c r="F131" s="19"/>
      <c r="G131" s="19"/>
      <c r="H131" s="17"/>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row>
    <row r="132" spans="1:35" s="9" customFormat="1" ht="13.35" customHeight="1" x14ac:dyDescent="0.25">
      <c r="A132" s="2"/>
      <c r="B132" s="2"/>
      <c r="C132" s="2"/>
      <c r="D132" s="2"/>
      <c r="E132" s="2"/>
      <c r="F132" s="19"/>
      <c r="G132" s="19"/>
      <c r="H132" s="17"/>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row>
    <row r="133" spans="1:35" s="9" customFormat="1" ht="13.35" customHeight="1" x14ac:dyDescent="0.25">
      <c r="A133" s="2"/>
      <c r="B133" s="2"/>
      <c r="C133" s="2"/>
      <c r="D133" s="2"/>
      <c r="E133" s="2"/>
      <c r="F133" s="19"/>
      <c r="G133" s="19"/>
      <c r="H133" s="17"/>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row>
    <row r="134" spans="1:35" s="9" customFormat="1" ht="13.35" customHeight="1" x14ac:dyDescent="0.25">
      <c r="A134" s="2"/>
      <c r="B134" s="2"/>
      <c r="C134" s="2"/>
      <c r="D134" s="2"/>
      <c r="E134" s="2"/>
      <c r="F134" s="19"/>
      <c r="G134" s="19"/>
      <c r="H134" s="17"/>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row>
    <row r="135" spans="1:35" s="9" customFormat="1" ht="13.35" customHeight="1" x14ac:dyDescent="0.25">
      <c r="A135" s="2"/>
      <c r="B135" s="2"/>
      <c r="C135" s="2"/>
      <c r="D135" s="2"/>
      <c r="E135" s="2"/>
      <c r="F135" s="19"/>
      <c r="G135" s="19"/>
      <c r="H135" s="17"/>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row>
    <row r="136" spans="1:35" s="9" customFormat="1" ht="13.35" customHeight="1" x14ac:dyDescent="0.25">
      <c r="A136" s="2"/>
      <c r="B136" s="2"/>
      <c r="C136" s="2"/>
      <c r="D136" s="2"/>
      <c r="E136" s="2"/>
      <c r="F136" s="19"/>
      <c r="G136" s="19"/>
      <c r="H136" s="17"/>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row>
    <row r="137" spans="1:35" s="9" customFormat="1" ht="13.35" customHeight="1" x14ac:dyDescent="0.25">
      <c r="A137" s="2"/>
      <c r="B137" s="2"/>
      <c r="C137" s="2"/>
      <c r="D137" s="2"/>
      <c r="E137" s="2"/>
      <c r="F137" s="19"/>
      <c r="G137" s="19"/>
      <c r="H137" s="17"/>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row>
    <row r="138" spans="1:35" s="9" customFormat="1" ht="13.35" customHeight="1" x14ac:dyDescent="0.25">
      <c r="A138" s="2"/>
      <c r="B138" s="2"/>
      <c r="C138" s="2"/>
      <c r="D138" s="2"/>
      <c r="E138" s="2"/>
      <c r="F138" s="19"/>
      <c r="G138" s="19"/>
      <c r="H138" s="17"/>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row>
    <row r="139" spans="1:35" s="9" customFormat="1" ht="13.35" customHeight="1" x14ac:dyDescent="0.25">
      <c r="A139" s="2"/>
      <c r="B139" s="2"/>
      <c r="C139" s="2"/>
      <c r="D139" s="2"/>
      <c r="E139" s="2"/>
      <c r="F139" s="19"/>
      <c r="G139" s="19"/>
      <c r="H139" s="17"/>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row>
    <row r="140" spans="1:35" s="9" customFormat="1" ht="13.35" customHeight="1" x14ac:dyDescent="0.25">
      <c r="A140" s="2"/>
      <c r="B140" s="2"/>
      <c r="C140" s="2"/>
      <c r="D140" s="2"/>
      <c r="E140" s="2"/>
      <c r="F140" s="19"/>
      <c r="G140" s="19"/>
      <c r="H140" s="17"/>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row>
    <row r="141" spans="1:35" s="9" customFormat="1" ht="13.35" customHeight="1" x14ac:dyDescent="0.25">
      <c r="A141" s="2"/>
      <c r="B141" s="2"/>
      <c r="C141" s="2"/>
      <c r="D141" s="2"/>
      <c r="E141" s="2"/>
      <c r="F141" s="19"/>
      <c r="G141" s="19"/>
      <c r="H141" s="17"/>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row>
    <row r="142" spans="1:35" s="9" customFormat="1" ht="13.35" customHeight="1" x14ac:dyDescent="0.25">
      <c r="A142" s="2"/>
      <c r="B142" s="2"/>
      <c r="C142" s="2"/>
      <c r="D142" s="2"/>
      <c r="E142" s="2"/>
      <c r="F142" s="19"/>
      <c r="G142" s="19"/>
      <c r="H142" s="17"/>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row>
    <row r="143" spans="1:35" s="9" customFormat="1" ht="13.35" customHeight="1" x14ac:dyDescent="0.25">
      <c r="A143" s="2"/>
      <c r="B143" s="2"/>
      <c r="C143" s="2"/>
      <c r="D143" s="2"/>
      <c r="E143" s="2"/>
      <c r="F143" s="19"/>
      <c r="G143" s="19"/>
      <c r="H143" s="17"/>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row>
    <row r="144" spans="1:35" s="9" customFormat="1" ht="13.35" customHeight="1" x14ac:dyDescent="0.25">
      <c r="A144" s="2"/>
      <c r="B144" s="2"/>
      <c r="C144" s="2"/>
      <c r="D144" s="2"/>
      <c r="E144" s="2"/>
      <c r="F144" s="19"/>
      <c r="G144" s="19"/>
      <c r="H144" s="17"/>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row>
    <row r="145" spans="1:35" s="9" customFormat="1" ht="13.35" customHeight="1" x14ac:dyDescent="0.25">
      <c r="A145" s="2"/>
      <c r="B145" s="2"/>
      <c r="C145" s="2"/>
      <c r="D145" s="2"/>
      <c r="E145" s="2"/>
      <c r="F145" s="19"/>
      <c r="G145" s="19"/>
      <c r="H145" s="17"/>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row>
    <row r="146" spans="1:35" s="9" customFormat="1" ht="13.35" customHeight="1" x14ac:dyDescent="0.25">
      <c r="A146" s="2"/>
      <c r="B146" s="2"/>
      <c r="C146" s="2"/>
      <c r="D146" s="2"/>
      <c r="E146" s="2"/>
      <c r="F146" s="19"/>
      <c r="G146" s="19"/>
      <c r="H146" s="17"/>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row>
    <row r="147" spans="1:35" s="9" customFormat="1" ht="13.35" customHeight="1" x14ac:dyDescent="0.25">
      <c r="A147" s="2"/>
      <c r="B147" s="2"/>
      <c r="C147" s="2"/>
      <c r="D147" s="2"/>
      <c r="E147" s="2"/>
      <c r="F147" s="19"/>
      <c r="G147" s="19"/>
      <c r="H147" s="17"/>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row>
    <row r="148" spans="1:35" s="9" customFormat="1" ht="13.35" customHeight="1" x14ac:dyDescent="0.25">
      <c r="A148" s="2"/>
      <c r="B148" s="2"/>
      <c r="C148" s="2"/>
      <c r="D148" s="2"/>
      <c r="E148" s="2"/>
      <c r="F148" s="19"/>
      <c r="G148" s="19"/>
      <c r="H148" s="17"/>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row>
    <row r="149" spans="1:35" s="9" customFormat="1" ht="13.35" customHeight="1" x14ac:dyDescent="0.25">
      <c r="A149" s="2"/>
      <c r="B149" s="2"/>
      <c r="C149" s="2"/>
      <c r="D149" s="2"/>
      <c r="E149" s="2"/>
      <c r="F149" s="19"/>
      <c r="G149" s="19"/>
      <c r="H149" s="17"/>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row>
    <row r="150" spans="1:35" s="9" customFormat="1" ht="13.35" customHeight="1" x14ac:dyDescent="0.25">
      <c r="A150" s="2"/>
      <c r="B150" s="2"/>
      <c r="C150" s="2"/>
      <c r="D150" s="2"/>
      <c r="E150" s="2"/>
      <c r="F150" s="19"/>
      <c r="G150" s="19"/>
      <c r="H150" s="17"/>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row>
    <row r="151" spans="1:35" s="9" customFormat="1" ht="13.35" customHeight="1" x14ac:dyDescent="0.25">
      <c r="A151" s="2"/>
      <c r="B151" s="2"/>
      <c r="C151" s="2"/>
      <c r="D151" s="2"/>
      <c r="E151" s="2"/>
      <c r="F151" s="19"/>
      <c r="G151" s="19"/>
      <c r="H151" s="17"/>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row>
    <row r="152" spans="1:35" s="9" customFormat="1" ht="13.35" customHeight="1" x14ac:dyDescent="0.25">
      <c r="A152" s="2"/>
      <c r="B152" s="2"/>
      <c r="C152" s="2"/>
      <c r="D152" s="2"/>
      <c r="E152" s="2"/>
      <c r="F152" s="19"/>
      <c r="G152" s="19"/>
      <c r="H152" s="17"/>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row>
    <row r="153" spans="1:35" s="9" customFormat="1" ht="13.35" customHeight="1" x14ac:dyDescent="0.25">
      <c r="A153" s="2"/>
      <c r="B153" s="2"/>
      <c r="C153" s="2"/>
      <c r="D153" s="2"/>
      <c r="E153" s="2"/>
      <c r="F153" s="19"/>
      <c r="G153" s="19"/>
      <c r="H153" s="17"/>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row>
    <row r="154" spans="1:35" s="9" customFormat="1" ht="13.35" customHeight="1" x14ac:dyDescent="0.25">
      <c r="A154" s="2"/>
      <c r="B154" s="2"/>
      <c r="C154" s="2"/>
      <c r="D154" s="2"/>
      <c r="E154" s="2"/>
      <c r="F154" s="19"/>
      <c r="G154" s="19"/>
      <c r="H154" s="17"/>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row>
    <row r="155" spans="1:35" s="9" customFormat="1" ht="13.35" customHeight="1" x14ac:dyDescent="0.25">
      <c r="A155" s="2"/>
      <c r="B155" s="2"/>
      <c r="C155" s="2"/>
      <c r="D155" s="2"/>
      <c r="E155" s="2"/>
      <c r="F155" s="19"/>
      <c r="G155" s="19"/>
      <c r="H155" s="17"/>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row>
    <row r="156" spans="1:35" s="9" customFormat="1" ht="13.35" customHeight="1" x14ac:dyDescent="0.25">
      <c r="A156" s="2"/>
      <c r="B156" s="2"/>
      <c r="C156" s="2"/>
      <c r="D156" s="2"/>
      <c r="E156" s="2"/>
      <c r="F156" s="19"/>
      <c r="G156" s="19"/>
      <c r="H156" s="17"/>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row>
    <row r="157" spans="1:35" s="9" customFormat="1" ht="13.35" customHeight="1" x14ac:dyDescent="0.25">
      <c r="A157" s="2"/>
      <c r="B157" s="2"/>
      <c r="C157" s="2"/>
      <c r="D157" s="2"/>
      <c r="E157" s="2"/>
      <c r="F157" s="19"/>
      <c r="G157" s="19"/>
      <c r="H157" s="17"/>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row>
    <row r="158" spans="1:35" s="9" customFormat="1" ht="13.35" customHeight="1" x14ac:dyDescent="0.25">
      <c r="A158" s="2"/>
      <c r="B158" s="2"/>
      <c r="C158" s="2"/>
      <c r="D158" s="2"/>
      <c r="E158" s="2"/>
      <c r="F158" s="19"/>
      <c r="G158" s="19"/>
      <c r="H158" s="17"/>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row>
    <row r="159" spans="1:35" s="9" customFormat="1" ht="13.35" customHeight="1" x14ac:dyDescent="0.25">
      <c r="A159" s="2"/>
      <c r="B159" s="2"/>
      <c r="C159" s="2"/>
      <c r="D159" s="2"/>
      <c r="E159" s="2"/>
      <c r="F159" s="19"/>
      <c r="G159" s="19"/>
      <c r="H159" s="17"/>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row>
    <row r="160" spans="1:35" s="9" customFormat="1" ht="13.35" customHeight="1" x14ac:dyDescent="0.25">
      <c r="A160" s="2"/>
      <c r="B160" s="2"/>
      <c r="C160" s="2"/>
      <c r="D160" s="2"/>
      <c r="E160" s="2"/>
      <c r="F160" s="19"/>
      <c r="G160" s="19"/>
      <c r="H160" s="17"/>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row>
    <row r="161" spans="1:35" s="9" customFormat="1" ht="13.35" customHeight="1" x14ac:dyDescent="0.25">
      <c r="A161" s="2"/>
      <c r="B161" s="2"/>
      <c r="C161" s="2"/>
      <c r="D161" s="2"/>
      <c r="E161" s="2"/>
      <c r="F161" s="19"/>
      <c r="G161" s="19"/>
      <c r="H161" s="17"/>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row>
    <row r="162" spans="1:35" s="9" customFormat="1" ht="13.35" customHeight="1" x14ac:dyDescent="0.25">
      <c r="A162" s="2"/>
      <c r="B162" s="2"/>
      <c r="C162" s="2"/>
      <c r="D162" s="2"/>
      <c r="E162" s="2"/>
      <c r="F162" s="19"/>
      <c r="G162" s="19"/>
      <c r="H162" s="17"/>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row>
    <row r="163" spans="1:35" s="9" customFormat="1" ht="13.35" customHeight="1" x14ac:dyDescent="0.25">
      <c r="A163" s="2"/>
      <c r="B163" s="2"/>
      <c r="C163" s="2"/>
      <c r="D163" s="2"/>
      <c r="E163" s="2"/>
      <c r="F163" s="19"/>
      <c r="G163" s="19"/>
      <c r="H163" s="17"/>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row>
    <row r="164" spans="1:35" s="9" customFormat="1" ht="13.35" customHeight="1" x14ac:dyDescent="0.25">
      <c r="A164" s="2"/>
      <c r="B164" s="2"/>
      <c r="C164" s="2"/>
      <c r="D164" s="2"/>
      <c r="E164" s="2"/>
      <c r="F164" s="19"/>
      <c r="G164" s="19"/>
      <c r="H164" s="17"/>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row>
    <row r="165" spans="1:35" s="9" customFormat="1" ht="13.35" customHeight="1" x14ac:dyDescent="0.25">
      <c r="A165" s="2"/>
      <c r="B165" s="2"/>
      <c r="C165" s="2"/>
      <c r="D165" s="2"/>
      <c r="E165" s="2"/>
      <c r="F165" s="19"/>
      <c r="G165" s="19"/>
      <c r="H165" s="17"/>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row>
    <row r="166" spans="1:35" s="9" customFormat="1" ht="13.35" customHeight="1" x14ac:dyDescent="0.25">
      <c r="A166" s="2"/>
      <c r="B166" s="2"/>
      <c r="C166" s="2"/>
      <c r="D166" s="2"/>
      <c r="E166" s="2"/>
      <c r="F166" s="19"/>
      <c r="G166" s="19"/>
      <c r="H166" s="17"/>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row>
    <row r="167" spans="1:35" s="9" customFormat="1" ht="13.35" customHeight="1" x14ac:dyDescent="0.25">
      <c r="A167" s="2"/>
      <c r="B167" s="2"/>
      <c r="C167" s="2"/>
      <c r="D167" s="2"/>
      <c r="E167" s="2"/>
      <c r="F167" s="19"/>
      <c r="G167" s="19"/>
      <c r="H167" s="17"/>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row>
    <row r="168" spans="1:35" s="9" customFormat="1" ht="13.35" customHeight="1" x14ac:dyDescent="0.25">
      <c r="A168" s="2"/>
      <c r="B168" s="2"/>
      <c r="C168" s="2"/>
      <c r="D168" s="2"/>
      <c r="E168" s="2"/>
      <c r="F168" s="19"/>
      <c r="G168" s="19"/>
      <c r="H168" s="17"/>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row>
    <row r="169" spans="1:35" s="9" customFormat="1" ht="13.35" customHeight="1" x14ac:dyDescent="0.25">
      <c r="A169" s="2"/>
      <c r="B169" s="2"/>
      <c r="C169" s="2"/>
      <c r="D169" s="2"/>
      <c r="E169" s="2"/>
      <c r="F169" s="19"/>
      <c r="G169" s="19"/>
      <c r="H169" s="17"/>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row>
    <row r="170" spans="1:35" s="9" customFormat="1" ht="13.35" customHeight="1" x14ac:dyDescent="0.25">
      <c r="A170" s="2"/>
      <c r="B170" s="2"/>
      <c r="C170" s="2"/>
      <c r="D170" s="2"/>
      <c r="E170" s="2"/>
      <c r="F170" s="19"/>
      <c r="G170" s="19"/>
      <c r="H170" s="17"/>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row>
    <row r="171" spans="1:35" s="9" customFormat="1" ht="13.35" customHeight="1" x14ac:dyDescent="0.25">
      <c r="A171" s="2"/>
      <c r="B171" s="2"/>
      <c r="C171" s="2"/>
      <c r="D171" s="2"/>
      <c r="E171" s="2"/>
      <c r="F171" s="19"/>
      <c r="G171" s="19"/>
      <c r="H171" s="17"/>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row>
    <row r="172" spans="1:35" s="9" customFormat="1" ht="13.35" customHeight="1" x14ac:dyDescent="0.25">
      <c r="A172" s="2"/>
      <c r="B172" s="2"/>
      <c r="C172" s="2"/>
      <c r="D172" s="2"/>
      <c r="E172" s="2"/>
      <c r="F172" s="19"/>
      <c r="G172" s="19"/>
      <c r="H172" s="17"/>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row>
    <row r="173" spans="1:35" s="9" customFormat="1" ht="13.35" customHeight="1" x14ac:dyDescent="0.25">
      <c r="A173" s="2"/>
      <c r="B173" s="2"/>
      <c r="C173" s="2"/>
      <c r="D173" s="2"/>
      <c r="E173" s="2"/>
      <c r="F173" s="19"/>
      <c r="G173" s="19"/>
      <c r="H173" s="17"/>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row>
    <row r="174" spans="1:35" s="9" customFormat="1" ht="13.35" customHeight="1" x14ac:dyDescent="0.25">
      <c r="A174" s="2"/>
      <c r="B174" s="2"/>
      <c r="C174" s="2"/>
      <c r="D174" s="2"/>
      <c r="E174" s="2"/>
      <c r="F174" s="19"/>
      <c r="G174" s="19"/>
      <c r="H174" s="17"/>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row>
    <row r="175" spans="1:35" s="9" customFormat="1" ht="13.35" customHeight="1" x14ac:dyDescent="0.25">
      <c r="A175" s="2"/>
      <c r="B175" s="2"/>
      <c r="C175" s="2"/>
      <c r="D175" s="2"/>
      <c r="E175" s="2"/>
      <c r="F175" s="19"/>
      <c r="G175" s="19"/>
      <c r="H175" s="17"/>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row>
    <row r="176" spans="1:35" s="9" customFormat="1" ht="13.35" customHeight="1" x14ac:dyDescent="0.25">
      <c r="A176" s="2"/>
      <c r="B176" s="2"/>
      <c r="C176" s="2"/>
      <c r="D176" s="2"/>
      <c r="E176" s="2"/>
      <c r="F176" s="19"/>
      <c r="G176" s="19"/>
      <c r="H176" s="17"/>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row>
    <row r="177" spans="1:35" s="9" customFormat="1" ht="13.35" customHeight="1" x14ac:dyDescent="0.25">
      <c r="A177" s="2"/>
      <c r="B177" s="2"/>
      <c r="C177" s="2"/>
      <c r="D177" s="2"/>
      <c r="E177" s="2"/>
      <c r="F177" s="19"/>
      <c r="G177" s="19"/>
      <c r="H177" s="17"/>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row>
    <row r="178" spans="1:35" s="9" customFormat="1" ht="13.35" customHeight="1" x14ac:dyDescent="0.25">
      <c r="A178" s="2"/>
      <c r="B178" s="2"/>
      <c r="C178" s="2"/>
      <c r="D178" s="2"/>
      <c r="E178" s="2"/>
      <c r="F178" s="19"/>
      <c r="G178" s="19"/>
      <c r="H178" s="17"/>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row>
    <row r="179" spans="1:35" s="9" customFormat="1" ht="13.35" customHeight="1" x14ac:dyDescent="0.25">
      <c r="A179" s="2"/>
      <c r="B179" s="2"/>
      <c r="C179" s="2"/>
      <c r="D179" s="2"/>
      <c r="E179" s="2"/>
      <c r="F179" s="19"/>
      <c r="G179" s="19"/>
      <c r="H179" s="17"/>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row>
    <row r="180" spans="1:35" s="9" customFormat="1" ht="13.35" customHeight="1" x14ac:dyDescent="0.25">
      <c r="A180" s="2"/>
      <c r="B180" s="2"/>
      <c r="C180" s="2"/>
      <c r="D180" s="2"/>
      <c r="E180" s="2"/>
      <c r="F180" s="19"/>
      <c r="G180" s="19"/>
      <c r="H180" s="17"/>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row>
    <row r="181" spans="1:35" s="9" customFormat="1" ht="13.35" customHeight="1" x14ac:dyDescent="0.25">
      <c r="A181" s="2"/>
      <c r="B181" s="2"/>
      <c r="C181" s="2"/>
      <c r="D181" s="2"/>
      <c r="E181" s="2"/>
      <c r="F181" s="19"/>
      <c r="G181" s="19"/>
      <c r="H181" s="17"/>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row>
    <row r="182" spans="1:35" s="9" customFormat="1" ht="13.35" customHeight="1" x14ac:dyDescent="0.25">
      <c r="A182" s="2"/>
      <c r="B182" s="2"/>
      <c r="C182" s="2"/>
      <c r="D182" s="2"/>
      <c r="E182" s="2"/>
      <c r="F182" s="19"/>
      <c r="G182" s="19"/>
      <c r="H182" s="17"/>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row>
    <row r="183" spans="1:35" s="9" customFormat="1" ht="13.35" customHeight="1" x14ac:dyDescent="0.25">
      <c r="A183" s="2"/>
      <c r="B183" s="2"/>
      <c r="C183" s="2"/>
      <c r="D183" s="2"/>
      <c r="E183" s="2"/>
      <c r="F183" s="19"/>
      <c r="G183" s="19"/>
      <c r="H183" s="17"/>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row>
    <row r="184" spans="1:35" s="9" customFormat="1" ht="13.35" customHeight="1" x14ac:dyDescent="0.25">
      <c r="A184" s="2"/>
      <c r="B184" s="2"/>
      <c r="C184" s="2"/>
      <c r="D184" s="2"/>
      <c r="E184" s="2"/>
      <c r="F184" s="19"/>
      <c r="G184" s="19"/>
      <c r="H184" s="17"/>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row>
    <row r="185" spans="1:35" s="9" customFormat="1" ht="13.35" customHeight="1" x14ac:dyDescent="0.25">
      <c r="A185" s="2"/>
      <c r="B185" s="2"/>
      <c r="C185" s="2"/>
      <c r="D185" s="2"/>
      <c r="E185" s="2"/>
      <c r="F185" s="19"/>
      <c r="G185" s="19"/>
      <c r="H185" s="17"/>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row>
    <row r="186" spans="1:35" s="9" customFormat="1" ht="13.35" customHeight="1" x14ac:dyDescent="0.25">
      <c r="A186" s="2"/>
      <c r="B186" s="2"/>
      <c r="C186" s="2"/>
      <c r="D186" s="2"/>
      <c r="E186" s="2"/>
      <c r="F186" s="19"/>
      <c r="G186" s="19"/>
      <c r="H186" s="17"/>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row>
    <row r="187" spans="1:35" s="9" customFormat="1" ht="13.35" customHeight="1" x14ac:dyDescent="0.25">
      <c r="A187" s="2"/>
      <c r="B187" s="2"/>
      <c r="C187" s="2"/>
      <c r="D187" s="2"/>
      <c r="E187" s="2"/>
      <c r="F187" s="19"/>
      <c r="G187" s="19"/>
      <c r="H187" s="17"/>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row>
    <row r="188" spans="1:35" s="9" customFormat="1" ht="13.35" customHeight="1" x14ac:dyDescent="0.25">
      <c r="A188" s="2"/>
      <c r="B188" s="2"/>
      <c r="C188" s="2"/>
      <c r="D188" s="2"/>
      <c r="E188" s="2"/>
      <c r="F188" s="19"/>
      <c r="G188" s="19"/>
      <c r="H188" s="17"/>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row>
    <row r="189" spans="1:35" s="9" customFormat="1" ht="13.35" customHeight="1" x14ac:dyDescent="0.25">
      <c r="A189" s="2"/>
      <c r="B189" s="2"/>
      <c r="C189" s="2"/>
      <c r="D189" s="2"/>
      <c r="E189" s="2"/>
      <c r="F189" s="19"/>
      <c r="G189" s="19"/>
      <c r="H189" s="17"/>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row>
    <row r="190" spans="1:35" s="9" customFormat="1" ht="13.35" customHeight="1" x14ac:dyDescent="0.25">
      <c r="A190" s="2"/>
      <c r="B190" s="2"/>
      <c r="C190" s="2"/>
      <c r="D190" s="2"/>
      <c r="E190" s="2"/>
      <c r="F190" s="19"/>
      <c r="G190" s="19"/>
      <c r="H190" s="17"/>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row>
    <row r="191" spans="1:35" s="9" customFormat="1" ht="13.35" customHeight="1" x14ac:dyDescent="0.25">
      <c r="A191" s="2"/>
      <c r="B191" s="2"/>
      <c r="C191" s="2"/>
      <c r="D191" s="2"/>
      <c r="E191" s="2"/>
      <c r="F191" s="19"/>
      <c r="G191" s="19"/>
      <c r="H191" s="17"/>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row>
    <row r="192" spans="1:35" s="9" customFormat="1" ht="13.35" customHeight="1" x14ac:dyDescent="0.25">
      <c r="A192" s="2"/>
      <c r="B192" s="2"/>
      <c r="C192" s="2"/>
      <c r="D192" s="2"/>
      <c r="E192" s="2"/>
      <c r="F192" s="19"/>
      <c r="G192" s="19"/>
      <c r="H192" s="17"/>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row>
    <row r="193" spans="1:35" s="9" customFormat="1" ht="13.35" customHeight="1" x14ac:dyDescent="0.25">
      <c r="A193" s="2"/>
      <c r="B193" s="2"/>
      <c r="C193" s="2"/>
      <c r="D193" s="2"/>
      <c r="E193" s="2"/>
      <c r="F193" s="19"/>
      <c r="G193" s="19"/>
      <c r="H193" s="17"/>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row>
    <row r="194" spans="1:35" s="9" customFormat="1" ht="13.35" customHeight="1" x14ac:dyDescent="0.25">
      <c r="A194" s="2"/>
      <c r="B194" s="2"/>
      <c r="C194" s="2"/>
      <c r="D194" s="2"/>
      <c r="E194" s="2"/>
      <c r="F194" s="19"/>
      <c r="G194" s="19"/>
      <c r="H194" s="17"/>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row>
    <row r="195" spans="1:35" s="9" customFormat="1" ht="13.35" customHeight="1" x14ac:dyDescent="0.25">
      <c r="A195" s="2"/>
      <c r="B195" s="2"/>
      <c r="C195" s="2"/>
      <c r="D195" s="2"/>
      <c r="E195" s="2"/>
      <c r="F195" s="19"/>
      <c r="G195" s="19"/>
      <c r="H195" s="17"/>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row>
    <row r="196" spans="1:35" s="9" customFormat="1" ht="13.35" customHeight="1" x14ac:dyDescent="0.25">
      <c r="A196" s="2"/>
      <c r="B196" s="2"/>
      <c r="C196" s="2"/>
      <c r="D196" s="2"/>
      <c r="E196" s="2"/>
      <c r="F196" s="19"/>
      <c r="G196" s="19"/>
      <c r="H196" s="17"/>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row>
    <row r="197" spans="1:35" s="9" customFormat="1" ht="13.35" customHeight="1" x14ac:dyDescent="0.25">
      <c r="A197" s="2"/>
      <c r="B197" s="2"/>
      <c r="C197" s="2"/>
      <c r="D197" s="2"/>
      <c r="E197" s="2"/>
      <c r="F197" s="19"/>
      <c r="G197" s="19"/>
      <c r="H197" s="17"/>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row>
    <row r="198" spans="1:35" s="9" customFormat="1" ht="13.35" customHeight="1" x14ac:dyDescent="0.25">
      <c r="A198" s="2"/>
      <c r="B198" s="2"/>
      <c r="C198" s="2"/>
      <c r="D198" s="2"/>
      <c r="E198" s="2"/>
      <c r="F198" s="19"/>
      <c r="G198" s="19"/>
      <c r="H198" s="17"/>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row>
    <row r="199" spans="1:35" s="9" customFormat="1" ht="13.35" customHeight="1" x14ac:dyDescent="0.25">
      <c r="A199" s="2"/>
      <c r="B199" s="2"/>
      <c r="C199" s="2"/>
      <c r="D199" s="2"/>
      <c r="E199" s="2"/>
      <c r="F199" s="19"/>
      <c r="G199" s="19"/>
      <c r="H199" s="17"/>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row>
    <row r="200" spans="1:35" s="9" customFormat="1" ht="13.35" customHeight="1" x14ac:dyDescent="0.25">
      <c r="A200" s="2"/>
      <c r="B200" s="2"/>
      <c r="C200" s="2"/>
      <c r="D200" s="2"/>
      <c r="E200" s="2"/>
      <c r="F200" s="19"/>
      <c r="G200" s="19"/>
      <c r="H200" s="17"/>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row>
    <row r="201" spans="1:35" s="9" customFormat="1" ht="13.35" customHeight="1" x14ac:dyDescent="0.25">
      <c r="A201" s="2"/>
      <c r="B201" s="2"/>
      <c r="C201" s="2"/>
      <c r="D201" s="2"/>
      <c r="E201" s="2"/>
      <c r="F201" s="19"/>
      <c r="G201" s="19"/>
      <c r="H201" s="17"/>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row>
    <row r="202" spans="1:35" s="9" customFormat="1" ht="13.35" customHeight="1" x14ac:dyDescent="0.25">
      <c r="A202" s="2"/>
      <c r="B202" s="2"/>
      <c r="C202" s="2"/>
      <c r="D202" s="2"/>
      <c r="E202" s="2"/>
      <c r="F202" s="19"/>
      <c r="G202" s="19"/>
      <c r="H202" s="17"/>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row>
    <row r="203" spans="1:35" s="9" customFormat="1" ht="13.35" customHeight="1" x14ac:dyDescent="0.25">
      <c r="A203" s="2"/>
      <c r="B203" s="2"/>
      <c r="C203" s="2"/>
      <c r="D203" s="2"/>
      <c r="E203" s="2"/>
      <c r="F203" s="19"/>
      <c r="G203" s="19"/>
      <c r="H203" s="17"/>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row>
    <row r="204" spans="1:35" s="9" customFormat="1" ht="13.35" customHeight="1" x14ac:dyDescent="0.25">
      <c r="A204" s="2"/>
      <c r="B204" s="2"/>
      <c r="C204" s="2"/>
      <c r="D204" s="2"/>
      <c r="E204" s="2"/>
      <c r="F204" s="19"/>
      <c r="G204" s="19"/>
      <c r="H204" s="17"/>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row>
    <row r="205" spans="1:35" s="9" customFormat="1" ht="13.35" customHeight="1" x14ac:dyDescent="0.25">
      <c r="A205" s="2"/>
      <c r="B205" s="2"/>
      <c r="C205" s="2"/>
      <c r="D205" s="2"/>
      <c r="E205" s="2"/>
      <c r="F205" s="19"/>
      <c r="G205" s="19"/>
      <c r="H205" s="17"/>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row>
    <row r="206" spans="1:35" s="9" customFormat="1" ht="13.35" customHeight="1" x14ac:dyDescent="0.25">
      <c r="A206" s="2"/>
      <c r="B206" s="2"/>
      <c r="C206" s="2"/>
      <c r="D206" s="2"/>
      <c r="E206" s="2"/>
      <c r="F206" s="19"/>
      <c r="G206" s="19"/>
      <c r="H206" s="17"/>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row>
    <row r="207" spans="1:35" s="9" customFormat="1" ht="13.35" customHeight="1" x14ac:dyDescent="0.25">
      <c r="A207" s="2"/>
      <c r="B207" s="2"/>
      <c r="C207" s="2"/>
      <c r="D207" s="2"/>
      <c r="E207" s="2"/>
      <c r="F207" s="19"/>
      <c r="G207" s="19"/>
      <c r="H207" s="17"/>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row>
    <row r="208" spans="1:35" s="9" customFormat="1" ht="13.35" customHeight="1" x14ac:dyDescent="0.25">
      <c r="A208" s="2"/>
      <c r="B208" s="2"/>
      <c r="C208" s="2"/>
      <c r="D208" s="2"/>
      <c r="E208" s="2"/>
      <c r="F208" s="19"/>
      <c r="G208" s="19"/>
      <c r="H208" s="17"/>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row>
    <row r="209" spans="1:35" s="9" customFormat="1" ht="13.35" customHeight="1" x14ac:dyDescent="0.25">
      <c r="A209" s="2"/>
      <c r="B209" s="2"/>
      <c r="C209" s="2"/>
      <c r="D209" s="2"/>
      <c r="E209" s="2"/>
      <c r="F209" s="19"/>
      <c r="G209" s="19"/>
      <c r="H209" s="17"/>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row>
    <row r="210" spans="1:35" s="9" customFormat="1" ht="13.35" customHeight="1" x14ac:dyDescent="0.25">
      <c r="A210" s="2"/>
      <c r="B210" s="2"/>
      <c r="C210" s="2"/>
      <c r="D210" s="2"/>
      <c r="E210" s="2"/>
      <c r="F210" s="19"/>
      <c r="G210" s="19"/>
      <c r="H210" s="17"/>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row>
    <row r="211" spans="1:35" s="9" customFormat="1" ht="13.35" customHeight="1" x14ac:dyDescent="0.25">
      <c r="A211" s="2"/>
      <c r="B211" s="2"/>
      <c r="C211" s="2"/>
      <c r="D211" s="2"/>
      <c r="E211" s="2"/>
      <c r="F211" s="19"/>
      <c r="G211" s="19"/>
      <c r="H211" s="17"/>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row>
    <row r="212" spans="1:35" s="9" customFormat="1" ht="13.35" customHeight="1" x14ac:dyDescent="0.25">
      <c r="A212" s="2"/>
      <c r="B212" s="2"/>
      <c r="C212" s="2"/>
      <c r="D212" s="2"/>
      <c r="E212" s="2"/>
      <c r="F212" s="19"/>
      <c r="G212" s="19"/>
      <c r="H212" s="17"/>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row>
    <row r="213" spans="1:35" s="9" customFormat="1" ht="13.35" customHeight="1" x14ac:dyDescent="0.25">
      <c r="A213" s="2"/>
      <c r="B213" s="2"/>
      <c r="C213" s="2"/>
      <c r="D213" s="2"/>
      <c r="E213" s="2"/>
      <c r="F213" s="19"/>
      <c r="G213" s="19"/>
      <c r="H213" s="17"/>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row>
    <row r="214" spans="1:35" s="9" customFormat="1" ht="13.35" customHeight="1" x14ac:dyDescent="0.25">
      <c r="A214" s="2"/>
      <c r="B214" s="2"/>
      <c r="C214" s="2"/>
      <c r="D214" s="2"/>
      <c r="E214" s="2"/>
      <c r="F214" s="19"/>
      <c r="G214" s="19"/>
      <c r="H214" s="17"/>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row>
    <row r="215" spans="1:35" s="9" customFormat="1" ht="13.35" customHeight="1" x14ac:dyDescent="0.25">
      <c r="A215" s="2"/>
      <c r="B215" s="2"/>
      <c r="C215" s="2"/>
      <c r="D215" s="2"/>
      <c r="E215" s="2"/>
      <c r="F215" s="19"/>
      <c r="G215" s="19"/>
      <c r="H215" s="17"/>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row>
    <row r="216" spans="1:35" s="9" customFormat="1" ht="13.35" customHeight="1" x14ac:dyDescent="0.25">
      <c r="A216" s="2"/>
      <c r="B216" s="2"/>
      <c r="C216" s="2"/>
      <c r="D216" s="2"/>
      <c r="E216" s="2"/>
      <c r="F216" s="19"/>
      <c r="G216" s="19"/>
      <c r="H216" s="17"/>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row>
    <row r="217" spans="1:35" s="9" customFormat="1" ht="13.35" customHeight="1" x14ac:dyDescent="0.25">
      <c r="A217" s="2"/>
      <c r="B217" s="2"/>
      <c r="C217" s="2"/>
      <c r="D217" s="2"/>
      <c r="E217" s="2"/>
      <c r="F217" s="19"/>
      <c r="G217" s="19"/>
      <c r="H217" s="17"/>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row>
    <row r="218" spans="1:35" s="9" customFormat="1" ht="13.35" customHeight="1" x14ac:dyDescent="0.25">
      <c r="A218" s="2"/>
      <c r="B218" s="2"/>
      <c r="C218" s="2"/>
      <c r="D218" s="2"/>
      <c r="E218" s="2"/>
      <c r="F218" s="19"/>
      <c r="G218" s="19"/>
      <c r="H218" s="17"/>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row>
    <row r="219" spans="1:35" s="9" customFormat="1" ht="13.35" customHeight="1" x14ac:dyDescent="0.25">
      <c r="A219" s="2"/>
      <c r="B219" s="2"/>
      <c r="C219" s="2"/>
      <c r="D219" s="2"/>
      <c r="E219" s="2"/>
      <c r="F219" s="19"/>
      <c r="G219" s="19"/>
      <c r="H219" s="17"/>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row>
    <row r="220" spans="1:35" s="9" customFormat="1" ht="13.35" customHeight="1" x14ac:dyDescent="0.25">
      <c r="A220" s="2"/>
      <c r="B220" s="2"/>
      <c r="C220" s="2"/>
      <c r="D220" s="2"/>
      <c r="E220" s="2"/>
      <c r="F220" s="19"/>
      <c r="G220" s="19"/>
      <c r="H220" s="17"/>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row>
    <row r="221" spans="1:35" s="9" customFormat="1" ht="13.35" customHeight="1" x14ac:dyDescent="0.25">
      <c r="A221" s="2"/>
      <c r="B221" s="2"/>
      <c r="C221" s="2"/>
      <c r="D221" s="2"/>
      <c r="E221" s="2"/>
      <c r="F221" s="19"/>
      <c r="G221" s="19"/>
      <c r="H221" s="17"/>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row>
    <row r="222" spans="1:35" s="9" customFormat="1" ht="13.35" customHeight="1" x14ac:dyDescent="0.25">
      <c r="A222" s="2"/>
      <c r="B222" s="2"/>
      <c r="C222" s="2"/>
      <c r="D222" s="2"/>
      <c r="E222" s="2"/>
      <c r="F222" s="19"/>
      <c r="G222" s="19"/>
      <c r="H222" s="17"/>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row>
    <row r="223" spans="1:35" s="9" customFormat="1" ht="13.35" customHeight="1" x14ac:dyDescent="0.25">
      <c r="A223" s="2"/>
      <c r="B223" s="2"/>
      <c r="C223" s="2"/>
      <c r="D223" s="2"/>
      <c r="E223" s="2"/>
      <c r="F223" s="19"/>
      <c r="G223" s="19"/>
      <c r="H223" s="17"/>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row>
    <row r="224" spans="1:35" s="9" customFormat="1" ht="13.35" customHeight="1" x14ac:dyDescent="0.25">
      <c r="A224" s="2"/>
      <c r="B224" s="2"/>
      <c r="C224" s="2"/>
      <c r="D224" s="2"/>
      <c r="E224" s="2"/>
      <c r="F224" s="19"/>
      <c r="G224" s="19"/>
      <c r="H224" s="17"/>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row>
    <row r="225" spans="1:35" s="9" customFormat="1" ht="13.35" customHeight="1" x14ac:dyDescent="0.25">
      <c r="A225" s="2"/>
      <c r="B225" s="2"/>
      <c r="C225" s="2"/>
      <c r="D225" s="2"/>
      <c r="E225" s="2"/>
      <c r="F225" s="19"/>
      <c r="G225" s="19"/>
      <c r="H225" s="17"/>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row>
    <row r="226" spans="1:35" s="9" customFormat="1" ht="13.35" customHeight="1" x14ac:dyDescent="0.25">
      <c r="A226" s="2"/>
      <c r="B226" s="2"/>
      <c r="C226" s="2"/>
      <c r="D226" s="2"/>
      <c r="E226" s="2"/>
      <c r="F226" s="19"/>
      <c r="G226" s="19"/>
      <c r="H226" s="17"/>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row>
    <row r="227" spans="1:35" s="9" customFormat="1" ht="13.35" customHeight="1" x14ac:dyDescent="0.25">
      <c r="A227" s="2"/>
      <c r="B227" s="2"/>
      <c r="C227" s="2"/>
      <c r="D227" s="2"/>
      <c r="E227" s="2"/>
      <c r="F227" s="19"/>
      <c r="G227" s="19"/>
      <c r="H227" s="17"/>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row>
    <row r="228" spans="1:35" s="9" customFormat="1" ht="13.35" customHeight="1" x14ac:dyDescent="0.25">
      <c r="A228" s="2"/>
      <c r="B228" s="2"/>
      <c r="C228" s="2"/>
      <c r="D228" s="2"/>
      <c r="E228" s="2"/>
      <c r="F228" s="19"/>
      <c r="G228" s="19"/>
      <c r="H228" s="17"/>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row>
    <row r="229" spans="1:35" s="9" customFormat="1" ht="13.35" customHeight="1" x14ac:dyDescent="0.25">
      <c r="A229" s="2"/>
      <c r="B229" s="2"/>
      <c r="C229" s="2"/>
      <c r="D229" s="2"/>
      <c r="E229" s="2"/>
      <c r="F229" s="19"/>
      <c r="G229" s="19"/>
      <c r="H229" s="17"/>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row>
    <row r="230" spans="1:35" s="9" customFormat="1" ht="13.35" customHeight="1" x14ac:dyDescent="0.25">
      <c r="A230" s="2"/>
      <c r="B230" s="2"/>
      <c r="C230" s="2"/>
      <c r="D230" s="2"/>
      <c r="E230" s="2"/>
      <c r="F230" s="19"/>
      <c r="G230" s="19"/>
      <c r="H230" s="17"/>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row>
    <row r="231" spans="1:35" s="9" customFormat="1" ht="13.35" customHeight="1" x14ac:dyDescent="0.25">
      <c r="A231" s="2"/>
      <c r="B231" s="2"/>
      <c r="C231" s="2"/>
      <c r="D231" s="2"/>
      <c r="E231" s="2"/>
      <c r="F231" s="19"/>
      <c r="G231" s="19"/>
      <c r="H231" s="17"/>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row>
    <row r="232" spans="1:35" s="9" customFormat="1" ht="13.35" customHeight="1" x14ac:dyDescent="0.25">
      <c r="A232" s="2"/>
      <c r="B232" s="2"/>
      <c r="C232" s="2"/>
      <c r="D232" s="2"/>
      <c r="E232" s="2"/>
      <c r="F232" s="19"/>
      <c r="G232" s="19"/>
      <c r="H232" s="17"/>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row>
    <row r="233" spans="1:35" s="9" customFormat="1" ht="13.35" customHeight="1" x14ac:dyDescent="0.25">
      <c r="A233" s="2"/>
      <c r="B233" s="2"/>
      <c r="C233" s="2"/>
      <c r="D233" s="2"/>
      <c r="E233" s="2"/>
      <c r="F233" s="19"/>
      <c r="G233" s="19"/>
      <c r="H233" s="17"/>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row>
    <row r="234" spans="1:35" s="9" customFormat="1" ht="13.35" customHeight="1" x14ac:dyDescent="0.25">
      <c r="A234" s="2"/>
      <c r="B234" s="2"/>
      <c r="C234" s="2"/>
      <c r="D234" s="2"/>
      <c r="E234" s="2"/>
      <c r="F234" s="19"/>
      <c r="G234" s="19"/>
      <c r="H234" s="17"/>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row>
    <row r="235" spans="1:35" s="9" customFormat="1" ht="13.35" customHeight="1" x14ac:dyDescent="0.25">
      <c r="A235" s="2"/>
      <c r="B235" s="2"/>
      <c r="C235" s="2"/>
      <c r="D235" s="2"/>
      <c r="E235" s="2"/>
      <c r="F235" s="19"/>
      <c r="G235" s="19"/>
      <c r="H235" s="17"/>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row>
    <row r="236" spans="1:35" s="9" customFormat="1" ht="13.35" customHeight="1" x14ac:dyDescent="0.25">
      <c r="A236" s="2"/>
      <c r="B236" s="2"/>
      <c r="C236" s="2"/>
      <c r="D236" s="2"/>
      <c r="E236" s="2"/>
      <c r="F236" s="19"/>
      <c r="G236" s="19"/>
      <c r="H236" s="17"/>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row>
    <row r="237" spans="1:35" s="9" customFormat="1" ht="13.35" customHeight="1" x14ac:dyDescent="0.25">
      <c r="A237" s="2"/>
      <c r="B237" s="2"/>
      <c r="C237" s="2"/>
      <c r="D237" s="2"/>
      <c r="E237" s="2"/>
      <c r="F237" s="19"/>
      <c r="G237" s="19"/>
      <c r="H237" s="17"/>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row>
    <row r="238" spans="1:35" s="9" customFormat="1" ht="13.35" customHeight="1" x14ac:dyDescent="0.25">
      <c r="A238" s="2"/>
      <c r="B238" s="2"/>
      <c r="C238" s="2"/>
      <c r="D238" s="2"/>
      <c r="E238" s="2"/>
      <c r="F238" s="19"/>
      <c r="G238" s="19"/>
      <c r="H238" s="17"/>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row>
    <row r="239" spans="1:35" s="9" customFormat="1" ht="13.35" customHeight="1" x14ac:dyDescent="0.25">
      <c r="A239" s="2"/>
      <c r="B239" s="2"/>
      <c r="C239" s="2"/>
      <c r="D239" s="2"/>
      <c r="E239" s="2"/>
      <c r="F239" s="19"/>
      <c r="G239" s="19"/>
      <c r="H239" s="17"/>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row>
    <row r="240" spans="1:35" s="9" customFormat="1" ht="13.35" customHeight="1" x14ac:dyDescent="0.25">
      <c r="A240" s="2"/>
      <c r="B240" s="2"/>
      <c r="C240" s="2"/>
      <c r="D240" s="2"/>
      <c r="E240" s="2"/>
      <c r="F240" s="19"/>
      <c r="G240" s="19"/>
      <c r="H240" s="17"/>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row>
    <row r="241" spans="1:35" s="9" customFormat="1" ht="13.35" customHeight="1" x14ac:dyDescent="0.25">
      <c r="A241" s="2"/>
      <c r="B241" s="2"/>
      <c r="C241" s="2"/>
      <c r="D241" s="2"/>
      <c r="E241" s="2"/>
      <c r="F241" s="19"/>
      <c r="G241" s="19"/>
      <c r="H241" s="17"/>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row>
    <row r="242" spans="1:35" s="9" customFormat="1" ht="13.35" customHeight="1" x14ac:dyDescent="0.25">
      <c r="A242" s="2"/>
      <c r="B242" s="2"/>
      <c r="C242" s="2"/>
      <c r="D242" s="2"/>
      <c r="E242" s="2"/>
      <c r="F242" s="19"/>
      <c r="G242" s="19"/>
      <c r="H242" s="17"/>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row>
    <row r="243" spans="1:35" s="9" customFormat="1" ht="13.35" customHeight="1" x14ac:dyDescent="0.25">
      <c r="A243" s="2"/>
      <c r="B243" s="2"/>
      <c r="C243" s="2"/>
      <c r="D243" s="2"/>
      <c r="E243" s="2"/>
      <c r="F243" s="19"/>
      <c r="G243" s="19"/>
      <c r="H243" s="17"/>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row>
    <row r="244" spans="1:35" s="9" customFormat="1" ht="13.35" customHeight="1" x14ac:dyDescent="0.25">
      <c r="A244" s="2"/>
      <c r="B244" s="2"/>
      <c r="C244" s="2"/>
      <c r="D244" s="2"/>
      <c r="E244" s="2"/>
      <c r="F244" s="19"/>
      <c r="G244" s="19"/>
      <c r="H244" s="17"/>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row>
    <row r="245" spans="1:35" s="9" customFormat="1" ht="13.35" customHeight="1" x14ac:dyDescent="0.25">
      <c r="A245" s="2"/>
      <c r="B245" s="2"/>
      <c r="C245" s="2"/>
      <c r="D245" s="2"/>
      <c r="E245" s="2"/>
      <c r="F245" s="19"/>
      <c r="G245" s="19"/>
      <c r="H245" s="17"/>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row>
    <row r="246" spans="1:35" s="9" customFormat="1" ht="13.35" customHeight="1" x14ac:dyDescent="0.25">
      <c r="A246" s="2"/>
      <c r="B246" s="2"/>
      <c r="C246" s="2"/>
      <c r="D246" s="2"/>
      <c r="E246" s="2"/>
      <c r="F246" s="19"/>
      <c r="G246" s="19"/>
      <c r="H246" s="17"/>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row>
    <row r="247" spans="1:35" s="9" customFormat="1" ht="13.35" customHeight="1" x14ac:dyDescent="0.25">
      <c r="A247" s="2"/>
      <c r="B247" s="2"/>
      <c r="C247" s="2"/>
      <c r="D247" s="2"/>
      <c r="E247" s="2"/>
      <c r="F247" s="19"/>
      <c r="G247" s="19"/>
      <c r="H247" s="17"/>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row>
    <row r="248" spans="1:35" s="9" customFormat="1" ht="13.35" customHeight="1" x14ac:dyDescent="0.25">
      <c r="A248" s="2"/>
      <c r="B248" s="2"/>
      <c r="C248" s="2"/>
      <c r="D248" s="2"/>
      <c r="E248" s="2"/>
      <c r="F248" s="19"/>
      <c r="G248" s="19"/>
      <c r="H248" s="17"/>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row>
    <row r="249" spans="1:35" s="9" customFormat="1" ht="13.35" customHeight="1" x14ac:dyDescent="0.25">
      <c r="A249" s="2"/>
      <c r="B249" s="2"/>
      <c r="C249" s="2"/>
      <c r="D249" s="2"/>
      <c r="E249" s="2"/>
      <c r="F249" s="19"/>
      <c r="G249" s="19"/>
      <c r="H249" s="17"/>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row>
    <row r="250" spans="1:35" s="9" customFormat="1" ht="13.35" customHeight="1" x14ac:dyDescent="0.25">
      <c r="A250" s="2"/>
      <c r="B250" s="2"/>
      <c r="C250" s="2"/>
      <c r="D250" s="2"/>
      <c r="E250" s="2"/>
      <c r="F250" s="19"/>
      <c r="G250" s="19"/>
      <c r="H250" s="17"/>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row>
    <row r="251" spans="1:35" s="9" customFormat="1" ht="13.35" customHeight="1" x14ac:dyDescent="0.25">
      <c r="A251" s="2"/>
      <c r="B251" s="2"/>
      <c r="C251" s="2"/>
      <c r="D251" s="2"/>
      <c r="E251" s="2"/>
      <c r="F251" s="19"/>
      <c r="G251" s="19"/>
      <c r="H251" s="17"/>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row>
    <row r="252" spans="1:35" s="9" customFormat="1" ht="13.35" customHeight="1" x14ac:dyDescent="0.25">
      <c r="A252" s="2"/>
      <c r="B252" s="2"/>
      <c r="C252" s="2"/>
      <c r="D252" s="2"/>
      <c r="E252" s="2"/>
      <c r="F252" s="19"/>
      <c r="G252" s="19"/>
      <c r="H252" s="17"/>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row>
    <row r="253" spans="1:35" s="9" customFormat="1" ht="13.35" customHeight="1" x14ac:dyDescent="0.25">
      <c r="A253" s="2"/>
      <c r="B253" s="2"/>
      <c r="C253" s="2"/>
      <c r="D253" s="2"/>
      <c r="E253" s="2"/>
      <c r="F253" s="19"/>
      <c r="G253" s="19"/>
      <c r="H253" s="17"/>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row>
    <row r="254" spans="1:35" s="9" customFormat="1" ht="13.35" customHeight="1" x14ac:dyDescent="0.25">
      <c r="A254" s="2"/>
      <c r="B254" s="2"/>
      <c r="C254" s="2"/>
      <c r="D254" s="2"/>
      <c r="E254" s="2"/>
      <c r="F254" s="19"/>
      <c r="G254" s="19"/>
      <c r="H254" s="17"/>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row>
    <row r="255" spans="1:35" s="9" customFormat="1" ht="13.35" customHeight="1" x14ac:dyDescent="0.25">
      <c r="A255" s="2"/>
      <c r="B255" s="2"/>
      <c r="C255" s="2"/>
      <c r="D255" s="2"/>
      <c r="E255" s="2"/>
      <c r="F255" s="19"/>
      <c r="G255" s="19"/>
      <c r="H255" s="17"/>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row>
    <row r="256" spans="1:35" s="9" customFormat="1" ht="13.35" customHeight="1" x14ac:dyDescent="0.25">
      <c r="A256" s="2"/>
      <c r="B256" s="2"/>
      <c r="C256" s="2"/>
      <c r="D256" s="2"/>
      <c r="E256" s="2"/>
      <c r="F256" s="19"/>
      <c r="G256" s="19"/>
      <c r="H256" s="17"/>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row>
    <row r="257" spans="1:35" s="9" customFormat="1" ht="13.35" customHeight="1" x14ac:dyDescent="0.25">
      <c r="A257" s="2"/>
      <c r="B257" s="2"/>
      <c r="C257" s="2"/>
      <c r="D257" s="2"/>
      <c r="E257" s="2"/>
      <c r="F257" s="19"/>
      <c r="G257" s="19"/>
      <c r="H257" s="17"/>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row>
    <row r="258" spans="1:35" s="9" customFormat="1" ht="13.35" customHeight="1" x14ac:dyDescent="0.25">
      <c r="A258" s="2"/>
      <c r="B258" s="2"/>
      <c r="C258" s="2"/>
      <c r="D258" s="2"/>
      <c r="E258" s="2"/>
      <c r="F258" s="19"/>
      <c r="G258" s="19"/>
      <c r="H258" s="17"/>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row>
    <row r="259" spans="1:35" s="9" customFormat="1" ht="13.35" customHeight="1" x14ac:dyDescent="0.25">
      <c r="A259" s="2"/>
      <c r="B259" s="2"/>
      <c r="C259" s="2"/>
      <c r="D259" s="2"/>
      <c r="E259" s="2"/>
      <c r="F259" s="19"/>
      <c r="G259" s="19"/>
      <c r="H259" s="17"/>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row>
    <row r="260" spans="1:35" s="9" customFormat="1" ht="13.35" customHeight="1" x14ac:dyDescent="0.25">
      <c r="A260" s="2"/>
      <c r="B260" s="2"/>
      <c r="C260" s="2"/>
      <c r="D260" s="2"/>
      <c r="E260" s="2"/>
      <c r="F260" s="19"/>
      <c r="G260" s="19"/>
      <c r="H260" s="17"/>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row>
    <row r="261" spans="1:35" s="9" customFormat="1" ht="13.35" customHeight="1" x14ac:dyDescent="0.25">
      <c r="A261" s="2"/>
      <c r="B261" s="2"/>
      <c r="C261" s="2"/>
      <c r="D261" s="2"/>
      <c r="E261" s="2"/>
      <c r="F261" s="19"/>
      <c r="G261" s="19"/>
      <c r="H261" s="17"/>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row>
    <row r="262" spans="1:35" s="9" customFormat="1" ht="13.35" customHeight="1" x14ac:dyDescent="0.25">
      <c r="A262" s="2"/>
      <c r="B262" s="2"/>
      <c r="C262" s="2"/>
      <c r="D262" s="2"/>
      <c r="E262" s="2"/>
      <c r="F262" s="19"/>
      <c r="G262" s="19"/>
      <c r="H262" s="17"/>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row>
    <row r="263" spans="1:35" s="9" customFormat="1" ht="13.35" customHeight="1" x14ac:dyDescent="0.25">
      <c r="A263" s="2"/>
      <c r="B263" s="2"/>
      <c r="C263" s="2"/>
      <c r="D263" s="2"/>
      <c r="E263" s="2"/>
      <c r="F263" s="19"/>
      <c r="G263" s="19"/>
      <c r="H263" s="17"/>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row>
    <row r="264" spans="1:35" s="9" customFormat="1" ht="13.35" customHeight="1" x14ac:dyDescent="0.25">
      <c r="A264" s="2"/>
      <c r="B264" s="2"/>
      <c r="C264" s="2"/>
      <c r="D264" s="2"/>
      <c r="E264" s="2"/>
      <c r="F264" s="19"/>
      <c r="G264" s="19"/>
      <c r="H264" s="17"/>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row>
    <row r="265" spans="1:35" s="9" customFormat="1" ht="13.35" customHeight="1" x14ac:dyDescent="0.25">
      <c r="A265" s="2"/>
      <c r="B265" s="2"/>
      <c r="C265" s="2"/>
      <c r="D265" s="2"/>
      <c r="E265" s="2"/>
      <c r="F265" s="19"/>
      <c r="G265" s="19"/>
      <c r="H265" s="17"/>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row>
    <row r="266" spans="1:35" s="9" customFormat="1" ht="13.35" customHeight="1" x14ac:dyDescent="0.25">
      <c r="A266" s="2"/>
      <c r="B266" s="2"/>
      <c r="C266" s="2"/>
      <c r="D266" s="2"/>
      <c r="E266" s="2"/>
      <c r="F266" s="19"/>
      <c r="G266" s="19"/>
      <c r="H266" s="17"/>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row>
    <row r="267" spans="1:35" s="9" customFormat="1" ht="13.35" customHeight="1" x14ac:dyDescent="0.25">
      <c r="A267" s="8"/>
      <c r="B267" s="8"/>
      <c r="C267" s="8"/>
      <c r="D267" s="2"/>
      <c r="E267" s="2"/>
      <c r="F267" s="19"/>
      <c r="G267" s="8"/>
      <c r="H267" s="8"/>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row>
    <row r="268" spans="1:35" s="9" customFormat="1" ht="13.35" customHeight="1" x14ac:dyDescent="0.2">
      <c r="A268" s="8"/>
      <c r="B268" s="8"/>
      <c r="C268" s="8"/>
      <c r="D268" s="8"/>
      <c r="E268" s="8"/>
      <c r="F268" s="8"/>
      <c r="G268" s="8"/>
      <c r="H268" s="8"/>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row>
    <row r="269" spans="1:35" s="9" customFormat="1" ht="13.35" customHeight="1" x14ac:dyDescent="0.2">
      <c r="A269" s="8"/>
      <c r="B269" s="8"/>
      <c r="C269" s="8"/>
      <c r="D269" s="8"/>
      <c r="E269" s="8"/>
      <c r="F269" s="8"/>
      <c r="G269" s="8"/>
      <c r="H269" s="8"/>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row>
    <row r="270" spans="1:35" s="9" customFormat="1" ht="13.35" customHeight="1" x14ac:dyDescent="0.2">
      <c r="A270" s="8"/>
      <c r="B270" s="8"/>
      <c r="C270" s="8"/>
      <c r="D270" s="8"/>
      <c r="E270" s="8"/>
      <c r="F270" s="8"/>
      <c r="G270" s="8"/>
      <c r="H270" s="8"/>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row>
    <row r="271" spans="1:35" s="9" customFormat="1" ht="13.35" customHeight="1" x14ac:dyDescent="0.2">
      <c r="A271" s="8"/>
      <c r="B271" s="8"/>
      <c r="C271" s="8"/>
      <c r="D271" s="8"/>
      <c r="E271" s="8"/>
      <c r="F271" s="8"/>
      <c r="G271" s="8"/>
      <c r="H271" s="8"/>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row>
    <row r="272" spans="1:35" s="9" customFormat="1" ht="13.35" customHeight="1" x14ac:dyDescent="0.2">
      <c r="A272" s="8"/>
      <c r="B272" s="8"/>
      <c r="C272" s="8"/>
      <c r="D272" s="8"/>
      <c r="E272" s="8"/>
      <c r="F272" s="8"/>
      <c r="G272" s="8"/>
      <c r="H272" s="8"/>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row>
    <row r="273" spans="1:35" s="9" customFormat="1" ht="13.35" customHeight="1" x14ac:dyDescent="0.2">
      <c r="A273" s="8"/>
      <c r="B273" s="8"/>
      <c r="C273" s="8"/>
      <c r="D273" s="8"/>
      <c r="E273" s="8"/>
      <c r="F273" s="8"/>
      <c r="G273" s="8"/>
      <c r="H273" s="8"/>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row>
    <row r="274" spans="1:35" s="9" customFormat="1" ht="13.35" customHeight="1" x14ac:dyDescent="0.2">
      <c r="A274" s="8"/>
      <c r="B274" s="8"/>
      <c r="C274" s="8"/>
      <c r="D274" s="8"/>
      <c r="E274" s="8"/>
      <c r="F274" s="8"/>
      <c r="G274" s="8"/>
      <c r="H274" s="8"/>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row>
    <row r="275" spans="1:35" s="9" customFormat="1" ht="13.35" customHeight="1" x14ac:dyDescent="0.2">
      <c r="A275" s="8"/>
      <c r="B275" s="8"/>
      <c r="C275" s="8"/>
      <c r="D275" s="8"/>
      <c r="E275" s="8"/>
      <c r="F275" s="8"/>
      <c r="G275" s="8"/>
      <c r="H275" s="8"/>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row>
    <row r="276" spans="1:35" s="9" customFormat="1" ht="13.35" customHeight="1" x14ac:dyDescent="0.2">
      <c r="A276" s="8"/>
      <c r="B276" s="8"/>
      <c r="C276" s="8"/>
      <c r="D276" s="8"/>
      <c r="E276" s="8"/>
      <c r="F276" s="8"/>
      <c r="G276" s="8"/>
      <c r="H276" s="8"/>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row>
    <row r="277" spans="1:35" s="9" customFormat="1" ht="13.35" customHeight="1" x14ac:dyDescent="0.2">
      <c r="A277" s="8"/>
      <c r="B277" s="8"/>
      <c r="C277" s="8"/>
      <c r="D277" s="8"/>
      <c r="E277" s="8"/>
      <c r="F277" s="8"/>
      <c r="G277" s="8"/>
      <c r="H277" s="8"/>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row>
    <row r="278" spans="1:35" s="9" customFormat="1" ht="13.35" customHeight="1" x14ac:dyDescent="0.2">
      <c r="A278" s="8"/>
      <c r="B278" s="8"/>
      <c r="C278" s="8"/>
      <c r="D278" s="8"/>
      <c r="E278" s="8"/>
      <c r="F278" s="8"/>
      <c r="G278" s="8"/>
      <c r="H278" s="8"/>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row>
    <row r="279" spans="1:35" s="9" customFormat="1" ht="13.35" customHeight="1" x14ac:dyDescent="0.2">
      <c r="A279" s="8"/>
      <c r="B279" s="8"/>
      <c r="C279" s="8"/>
      <c r="D279" s="8"/>
      <c r="E279" s="8"/>
      <c r="F279" s="8"/>
      <c r="G279" s="8"/>
      <c r="H279" s="8"/>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row>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row r="1088" ht="13.35" customHeight="1" x14ac:dyDescent="0.2"/>
    <row r="1089" ht="13.35" customHeight="1" x14ac:dyDescent="0.2"/>
    <row r="1090" ht="13.35" customHeight="1" x14ac:dyDescent="0.2"/>
    <row r="1091" ht="13.35" customHeight="1" x14ac:dyDescent="0.2"/>
  </sheetData>
  <mergeCells count="23">
    <mergeCell ref="A17:I17"/>
    <mergeCell ref="A1:I1"/>
    <mergeCell ref="A9:F13"/>
    <mergeCell ref="A14:I15"/>
    <mergeCell ref="B3:D3"/>
    <mergeCell ref="H10:I10"/>
    <mergeCell ref="H9:I9"/>
    <mergeCell ref="B4:D4"/>
    <mergeCell ref="B5:D5"/>
    <mergeCell ref="C6:D6"/>
    <mergeCell ref="B7:D7"/>
    <mergeCell ref="G50:I51"/>
    <mergeCell ref="G52:I53"/>
    <mergeCell ref="G54:I55"/>
    <mergeCell ref="A57:I58"/>
    <mergeCell ref="E18:F18"/>
    <mergeCell ref="E19:F19"/>
    <mergeCell ref="A22:D22"/>
    <mergeCell ref="F22:H22"/>
    <mergeCell ref="F31:H32"/>
    <mergeCell ref="F33:F34"/>
    <mergeCell ref="G33:G34"/>
    <mergeCell ref="H33:H34"/>
  </mergeCells>
  <pageMargins left="0.7" right="0.7" top="1.1000000000000001" bottom="0.75" header="0.5" footer="0.3"/>
  <pageSetup scale="57" orientation="portrait" r:id="rId1"/>
  <headerFooter>
    <oddHeader>&amp;L&amp;"Arial,Regular"&amp;10&amp;G&amp;C&amp;"Arial,Bold"&amp;14MONTHLY PROGRESS PAYMENT 
WWTP RRE PROJECT&amp;"Arial,Regular"&amp;12
&amp;R&amp;"Arial,Bold"&amp;14Engineering Services Department</oddHeader>
  </headerFooter>
  <rowBreaks count="1" manualBreakCount="1">
    <brk id="58" max="8" man="1"/>
  </rowBreaks>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091"/>
  <sheetViews>
    <sheetView view="pageBreakPreview" zoomScale="75" zoomScaleNormal="75" zoomScaleSheetLayoutView="75" zoomScalePageLayoutView="75" workbookViewId="0">
      <selection activeCell="F22" sqref="F22:H47"/>
    </sheetView>
  </sheetViews>
  <sheetFormatPr defaultRowHeight="15" x14ac:dyDescent="0.2"/>
  <cols>
    <col min="1" max="1" width="18.28515625" style="8" customWidth="1"/>
    <col min="2" max="2" width="21.42578125" style="8" customWidth="1"/>
    <col min="3" max="3" width="19.5703125" style="8" customWidth="1"/>
    <col min="4" max="4" width="18.28515625" style="8" customWidth="1"/>
    <col min="5" max="5" width="2.42578125" style="8" customWidth="1"/>
    <col min="6" max="7" width="18.28515625" style="8" customWidth="1"/>
    <col min="8" max="8" width="20" style="8" customWidth="1"/>
    <col min="9" max="9" width="18.28515625" style="8" customWidth="1"/>
    <col min="10" max="10" width="18.85546875" style="8" customWidth="1"/>
    <col min="11" max="11" width="19" style="8" customWidth="1"/>
    <col min="12" max="12" width="23.7109375" style="8" customWidth="1"/>
    <col min="13" max="15" width="18.140625" style="8" bestFit="1" customWidth="1"/>
    <col min="16" max="16384" width="9.140625" style="8"/>
  </cols>
  <sheetData>
    <row r="1" spans="1:35" s="5" customFormat="1" ht="20.25" customHeight="1" x14ac:dyDescent="0.2">
      <c r="A1" s="254" t="s">
        <v>17</v>
      </c>
      <c r="B1" s="254"/>
      <c r="C1" s="254"/>
      <c r="D1" s="254"/>
      <c r="E1" s="254"/>
      <c r="F1" s="254"/>
      <c r="G1" s="254"/>
      <c r="H1" s="254"/>
      <c r="I1" s="254"/>
      <c r="J1" s="131"/>
      <c r="K1" s="22"/>
      <c r="L1" s="3"/>
      <c r="M1" s="3"/>
      <c r="N1" s="3"/>
      <c r="O1" s="3"/>
      <c r="P1" s="6"/>
      <c r="Q1" s="6"/>
      <c r="R1" s="6"/>
      <c r="S1" s="6"/>
      <c r="T1" s="6"/>
      <c r="U1" s="6"/>
      <c r="V1" s="6"/>
      <c r="W1" s="6"/>
      <c r="X1" s="6"/>
      <c r="Y1" s="6"/>
      <c r="Z1" s="6"/>
      <c r="AA1" s="6"/>
      <c r="AB1" s="6"/>
      <c r="AC1" s="6"/>
      <c r="AD1" s="6"/>
      <c r="AE1" s="6"/>
      <c r="AF1" s="6"/>
      <c r="AG1" s="6"/>
      <c r="AH1" s="6"/>
      <c r="AI1" s="6"/>
    </row>
    <row r="2" spans="1:35" ht="11.25" customHeight="1" x14ac:dyDescent="0.25">
      <c r="A2" s="33"/>
      <c r="B2" s="33"/>
      <c r="C2" s="33"/>
      <c r="D2" s="33"/>
      <c r="E2" s="33"/>
      <c r="F2" s="34"/>
      <c r="G2" s="34"/>
      <c r="H2" s="35"/>
      <c r="I2" s="35"/>
      <c r="J2" s="35"/>
      <c r="K2" s="23"/>
      <c r="L2" s="1"/>
      <c r="M2" s="1"/>
      <c r="N2" s="1"/>
      <c r="O2" s="1"/>
      <c r="P2" s="7"/>
      <c r="Q2" s="7"/>
      <c r="R2" s="7"/>
      <c r="S2" s="7"/>
      <c r="T2" s="7"/>
      <c r="U2" s="7"/>
      <c r="V2" s="7"/>
      <c r="W2" s="7"/>
      <c r="X2" s="7"/>
      <c r="Y2" s="7"/>
      <c r="Z2" s="7"/>
      <c r="AA2" s="7"/>
      <c r="AB2" s="7"/>
      <c r="AC2" s="7"/>
      <c r="AD2" s="7"/>
      <c r="AE2" s="7"/>
      <c r="AF2" s="7"/>
      <c r="AG2" s="7"/>
      <c r="AH2" s="7"/>
      <c r="AI2" s="7"/>
    </row>
    <row r="3" spans="1:35" ht="24" customHeight="1" thickBot="1" x14ac:dyDescent="0.35">
      <c r="A3" s="36" t="s">
        <v>0</v>
      </c>
      <c r="B3" s="255" t="str">
        <f>'PROGRESS PAYMT #1'!B3:D3</f>
        <v>N. Springbrook - N. Elliot Pavement Project</v>
      </c>
      <c r="C3" s="255"/>
      <c r="D3" s="255"/>
      <c r="E3" s="37"/>
      <c r="F3" s="38"/>
      <c r="G3" s="103" t="s">
        <v>13</v>
      </c>
      <c r="H3" s="102"/>
      <c r="I3" s="39" t="s">
        <v>19</v>
      </c>
      <c r="L3" s="1"/>
      <c r="M3" s="1"/>
      <c r="N3" s="1"/>
      <c r="O3" s="1"/>
      <c r="P3" s="7"/>
      <c r="Q3" s="7"/>
      <c r="R3" s="7"/>
      <c r="S3" s="7"/>
      <c r="T3" s="7"/>
      <c r="U3" s="7"/>
      <c r="V3" s="7"/>
      <c r="W3" s="7"/>
      <c r="X3" s="7"/>
      <c r="Y3" s="7"/>
      <c r="Z3" s="7"/>
      <c r="AA3" s="7"/>
      <c r="AB3" s="7"/>
      <c r="AC3" s="7"/>
      <c r="AD3" s="7"/>
      <c r="AE3" s="7"/>
      <c r="AF3" s="7"/>
      <c r="AG3" s="7"/>
      <c r="AH3" s="7"/>
      <c r="AI3" s="7"/>
    </row>
    <row r="4" spans="1:35" ht="21.75" customHeight="1" thickBot="1" x14ac:dyDescent="0.35">
      <c r="A4" s="36" t="s">
        <v>4</v>
      </c>
      <c r="B4" s="256">
        <f>'PROGRESS PAYMT #1'!B4:D4</f>
        <v>702171</v>
      </c>
      <c r="C4" s="256"/>
      <c r="D4" s="256"/>
      <c r="E4" s="37"/>
      <c r="F4" s="38"/>
      <c r="G4" s="42" t="s">
        <v>1</v>
      </c>
      <c r="H4" s="102"/>
      <c r="I4" s="40"/>
      <c r="K4" s="24"/>
      <c r="L4" s="1"/>
      <c r="M4" s="1"/>
      <c r="N4" s="1"/>
      <c r="O4" s="1"/>
      <c r="P4" s="7"/>
      <c r="Q4" s="7"/>
      <c r="R4" s="7"/>
      <c r="S4" s="7"/>
      <c r="T4" s="7"/>
      <c r="U4" s="7"/>
      <c r="V4" s="7"/>
      <c r="W4" s="7"/>
      <c r="X4" s="7"/>
      <c r="Y4" s="7"/>
      <c r="Z4" s="7"/>
      <c r="AA4" s="7"/>
      <c r="AB4" s="7"/>
      <c r="AC4" s="7"/>
      <c r="AD4" s="7"/>
      <c r="AE4" s="7"/>
      <c r="AF4" s="7"/>
      <c r="AG4" s="7"/>
      <c r="AH4" s="7"/>
      <c r="AI4" s="7"/>
    </row>
    <row r="5" spans="1:35" ht="24.75" customHeight="1" thickBot="1" x14ac:dyDescent="0.35">
      <c r="A5" s="41" t="s">
        <v>47</v>
      </c>
      <c r="B5" s="256" t="str">
        <f>'PROGRESS PAYMT #1'!B5:D5</f>
        <v>2016-3318</v>
      </c>
      <c r="C5" s="256"/>
      <c r="D5" s="256"/>
      <c r="E5" s="37"/>
      <c r="F5" s="38"/>
      <c r="G5" s="103" t="s">
        <v>3</v>
      </c>
      <c r="H5" s="102"/>
      <c r="I5" s="40"/>
      <c r="K5" s="24"/>
      <c r="L5" s="1"/>
      <c r="M5" s="1"/>
      <c r="N5" s="1"/>
      <c r="O5" s="1"/>
      <c r="P5" s="7"/>
      <c r="Q5" s="7"/>
      <c r="R5" s="7"/>
      <c r="S5" s="7"/>
      <c r="T5" s="7"/>
      <c r="U5" s="7"/>
      <c r="V5" s="7"/>
      <c r="W5" s="7"/>
      <c r="X5" s="7"/>
      <c r="Y5" s="7"/>
      <c r="Z5" s="7"/>
      <c r="AA5" s="7"/>
      <c r="AB5" s="7"/>
      <c r="AC5" s="7"/>
      <c r="AD5" s="7"/>
      <c r="AE5" s="7"/>
      <c r="AF5" s="7"/>
      <c r="AG5" s="7"/>
      <c r="AH5" s="7"/>
      <c r="AI5" s="7"/>
    </row>
    <row r="6" spans="1:35" ht="19.5" customHeight="1" thickBot="1" x14ac:dyDescent="0.35">
      <c r="A6" s="41" t="s">
        <v>20</v>
      </c>
      <c r="B6" s="41"/>
      <c r="C6" s="257" t="str">
        <f>'PROGRESS PAYMT #1'!C6:D6</f>
        <v>17-057</v>
      </c>
      <c r="D6" s="257"/>
      <c r="E6" s="37"/>
      <c r="F6" s="36" t="s">
        <v>2</v>
      </c>
      <c r="G6" s="103" t="s">
        <v>22</v>
      </c>
      <c r="H6" s="102"/>
      <c r="I6" s="40"/>
      <c r="K6" s="25"/>
      <c r="L6" s="1"/>
      <c r="M6" s="1"/>
      <c r="N6" s="1"/>
      <c r="O6" s="1"/>
      <c r="P6" s="7"/>
      <c r="Q6" s="7"/>
      <c r="R6" s="7"/>
      <c r="S6" s="7"/>
      <c r="T6" s="7"/>
      <c r="U6" s="7"/>
      <c r="V6" s="7"/>
      <c r="W6" s="7"/>
      <c r="X6" s="7"/>
      <c r="Y6" s="7"/>
      <c r="Z6" s="7"/>
      <c r="AA6" s="7"/>
      <c r="AB6" s="7"/>
      <c r="AC6" s="7"/>
      <c r="AD6" s="7"/>
      <c r="AE6" s="7"/>
      <c r="AF6" s="7"/>
      <c r="AG6" s="7"/>
      <c r="AH6" s="7"/>
      <c r="AI6" s="7"/>
    </row>
    <row r="7" spans="1:35" ht="21" customHeight="1" thickBot="1" x14ac:dyDescent="0.3">
      <c r="A7" s="42" t="s">
        <v>21</v>
      </c>
      <c r="B7" s="260">
        <f>'PROGRESS PAYMT #1'!B7:D7</f>
        <v>0</v>
      </c>
      <c r="C7" s="260"/>
      <c r="D7" s="260"/>
      <c r="E7" s="37"/>
      <c r="F7" s="38"/>
      <c r="G7" s="38"/>
      <c r="H7" s="38"/>
      <c r="I7" s="44"/>
      <c r="L7" s="1"/>
      <c r="M7" s="1"/>
      <c r="N7" s="1"/>
      <c r="O7" s="1"/>
      <c r="P7" s="7"/>
      <c r="Q7" s="7"/>
      <c r="R7" s="7"/>
      <c r="S7" s="7"/>
      <c r="T7" s="7"/>
      <c r="U7" s="7"/>
      <c r="V7" s="7"/>
      <c r="W7" s="7"/>
      <c r="X7" s="7"/>
      <c r="Y7" s="7"/>
      <c r="Z7" s="7"/>
      <c r="AA7" s="7"/>
      <c r="AB7" s="7"/>
      <c r="AC7" s="7"/>
      <c r="AD7" s="7"/>
      <c r="AE7" s="7"/>
      <c r="AF7" s="7"/>
      <c r="AG7" s="7"/>
      <c r="AH7" s="7"/>
      <c r="AI7" s="7"/>
    </row>
    <row r="8" spans="1:35" ht="18" customHeight="1" x14ac:dyDescent="0.25">
      <c r="A8" s="38"/>
      <c r="B8" s="38"/>
      <c r="C8" s="38"/>
      <c r="D8" s="37"/>
      <c r="E8" s="37"/>
      <c r="F8" s="38"/>
      <c r="G8" s="38"/>
      <c r="H8" s="38"/>
      <c r="I8" s="38"/>
      <c r="L8" s="1"/>
      <c r="M8" s="1"/>
      <c r="N8" s="1"/>
      <c r="O8" s="1"/>
      <c r="P8" s="7"/>
      <c r="Q8" s="7"/>
      <c r="R8" s="7"/>
      <c r="S8" s="7"/>
      <c r="T8" s="7"/>
      <c r="U8" s="7"/>
      <c r="V8" s="7"/>
      <c r="W8" s="7"/>
      <c r="X8" s="7"/>
      <c r="Y8" s="7"/>
      <c r="Z8" s="7"/>
      <c r="AA8" s="7"/>
      <c r="AB8" s="7"/>
      <c r="AC8" s="7"/>
      <c r="AD8" s="7"/>
      <c r="AE8" s="7"/>
      <c r="AF8" s="7"/>
      <c r="AG8" s="7"/>
      <c r="AH8" s="7"/>
      <c r="AI8" s="7"/>
    </row>
    <row r="9" spans="1:35" ht="25.5" customHeight="1" thickBot="1" x14ac:dyDescent="0.45">
      <c r="A9" s="253" t="str">
        <f>'PROGRESS PAYMT #1'!A9:F13</f>
        <v xml:space="preserve">The Original Kodiak Pacific Construction Contract was approved by City Council per Resolution No.2016-3318.  </v>
      </c>
      <c r="B9" s="253"/>
      <c r="C9" s="253"/>
      <c r="D9" s="253"/>
      <c r="E9" s="253"/>
      <c r="F9" s="253"/>
      <c r="G9" s="238" t="s">
        <v>59</v>
      </c>
      <c r="H9" s="258" t="str">
        <f>'PROGRESS PAYMT #1'!H9:I9</f>
        <v>Kodiak Pacific Construction</v>
      </c>
      <c r="I9" s="258"/>
      <c r="K9" s="26"/>
      <c r="L9" s="1"/>
      <c r="M9" s="1"/>
      <c r="N9" s="1"/>
      <c r="O9" s="1"/>
      <c r="P9" s="7"/>
      <c r="Q9" s="7"/>
      <c r="R9" s="7"/>
      <c r="S9" s="7"/>
      <c r="T9" s="7"/>
      <c r="U9" s="7"/>
      <c r="V9" s="7"/>
      <c r="W9" s="7"/>
      <c r="X9" s="7"/>
      <c r="Y9" s="7"/>
      <c r="Z9" s="7"/>
      <c r="AA9" s="7"/>
      <c r="AB9" s="7"/>
      <c r="AC9" s="7"/>
      <c r="AD9" s="7"/>
      <c r="AE9" s="7"/>
      <c r="AF9" s="7"/>
      <c r="AG9" s="7"/>
      <c r="AH9" s="7"/>
      <c r="AI9" s="7"/>
    </row>
    <row r="10" spans="1:35" ht="17.25" customHeight="1" thickBot="1" x14ac:dyDescent="0.3">
      <c r="A10" s="253"/>
      <c r="B10" s="253"/>
      <c r="C10" s="253"/>
      <c r="D10" s="253"/>
      <c r="E10" s="253"/>
      <c r="F10" s="253"/>
      <c r="G10" s="240" t="s">
        <v>46</v>
      </c>
      <c r="H10" s="304">
        <v>15</v>
      </c>
      <c r="I10" s="304"/>
      <c r="K10" s="27"/>
      <c r="L10" s="1"/>
      <c r="M10" s="1"/>
      <c r="N10" s="1"/>
      <c r="O10" s="1"/>
      <c r="P10" s="7"/>
      <c r="Q10" s="7"/>
      <c r="R10" s="7"/>
      <c r="S10" s="7"/>
      <c r="T10" s="7"/>
      <c r="U10" s="7"/>
      <c r="V10" s="7"/>
      <c r="W10" s="7"/>
      <c r="X10" s="7"/>
      <c r="Y10" s="7"/>
      <c r="Z10" s="7"/>
      <c r="AA10" s="7"/>
      <c r="AB10" s="7"/>
      <c r="AC10" s="7"/>
      <c r="AD10" s="7"/>
      <c r="AE10" s="7"/>
      <c r="AF10" s="7"/>
      <c r="AG10" s="7"/>
      <c r="AH10" s="7"/>
      <c r="AI10" s="7"/>
    </row>
    <row r="11" spans="1:35" ht="11.25" customHeight="1" thickBot="1" x14ac:dyDescent="0.3">
      <c r="A11" s="253"/>
      <c r="B11" s="253"/>
      <c r="C11" s="253"/>
      <c r="D11" s="253"/>
      <c r="E11" s="253"/>
      <c r="F11" s="253"/>
      <c r="G11" s="46"/>
      <c r="H11" s="46"/>
      <c r="I11" s="47"/>
      <c r="K11" s="4"/>
      <c r="L11" s="1"/>
      <c r="M11" s="1"/>
      <c r="N11" s="1"/>
      <c r="O11" s="1"/>
      <c r="P11" s="7"/>
      <c r="Q11" s="7"/>
      <c r="R11" s="7"/>
      <c r="S11" s="7"/>
      <c r="T11" s="7"/>
      <c r="U11" s="7"/>
      <c r="V11" s="7"/>
      <c r="W11" s="7"/>
      <c r="X11" s="7"/>
      <c r="Y11" s="7"/>
      <c r="Z11" s="7"/>
      <c r="AA11" s="7"/>
      <c r="AB11" s="7"/>
      <c r="AC11" s="7"/>
      <c r="AD11" s="7"/>
      <c r="AE11" s="7"/>
      <c r="AF11" s="7"/>
      <c r="AG11" s="7"/>
      <c r="AH11" s="7"/>
      <c r="AI11" s="7"/>
    </row>
    <row r="12" spans="1:35" ht="21.75" customHeight="1" thickBot="1" x14ac:dyDescent="0.3">
      <c r="A12" s="253"/>
      <c r="B12" s="253"/>
      <c r="C12" s="253"/>
      <c r="D12" s="253"/>
      <c r="E12" s="253"/>
      <c r="F12" s="253"/>
      <c r="G12" s="48"/>
      <c r="H12" s="49" t="s">
        <v>15</v>
      </c>
      <c r="I12" s="50"/>
      <c r="K12" s="28"/>
      <c r="L12" s="1"/>
      <c r="M12" s="1"/>
      <c r="N12" s="1"/>
      <c r="O12" s="1"/>
      <c r="P12" s="7"/>
      <c r="Q12" s="7"/>
      <c r="R12" s="7"/>
      <c r="S12" s="7"/>
      <c r="T12" s="7"/>
      <c r="U12" s="7"/>
      <c r="V12" s="7"/>
      <c r="W12" s="7"/>
      <c r="X12" s="7"/>
      <c r="Y12" s="7"/>
      <c r="Z12" s="7"/>
      <c r="AA12" s="7"/>
      <c r="AB12" s="7"/>
      <c r="AC12" s="7"/>
      <c r="AD12" s="7"/>
      <c r="AE12" s="7"/>
      <c r="AF12" s="7"/>
      <c r="AG12" s="7"/>
      <c r="AH12" s="7"/>
      <c r="AI12" s="7"/>
    </row>
    <row r="13" spans="1:35" ht="17.25" customHeight="1" thickBot="1" x14ac:dyDescent="0.3">
      <c r="A13" s="253"/>
      <c r="B13" s="253"/>
      <c r="C13" s="253"/>
      <c r="D13" s="253"/>
      <c r="E13" s="253"/>
      <c r="F13" s="253"/>
      <c r="G13" s="48"/>
      <c r="H13" s="48"/>
      <c r="I13" s="48"/>
      <c r="J13" s="48"/>
      <c r="K13" s="29"/>
      <c r="L13" s="1"/>
      <c r="M13" s="1"/>
      <c r="N13" s="1"/>
      <c r="O13" s="1"/>
      <c r="P13" s="7"/>
      <c r="Q13" s="7"/>
      <c r="R13" s="7"/>
      <c r="S13" s="7"/>
      <c r="T13" s="7"/>
      <c r="U13" s="7"/>
      <c r="V13" s="7"/>
      <c r="W13" s="7"/>
      <c r="X13" s="7"/>
      <c r="Y13" s="7"/>
      <c r="Z13" s="7"/>
      <c r="AA13" s="7"/>
      <c r="AB13" s="7"/>
      <c r="AC13" s="7"/>
      <c r="AD13" s="7"/>
      <c r="AE13" s="7"/>
      <c r="AF13" s="7"/>
      <c r="AG13" s="7"/>
      <c r="AH13" s="7"/>
      <c r="AI13" s="7"/>
    </row>
    <row r="14" spans="1:35" ht="19.5" customHeight="1" x14ac:dyDescent="0.25">
      <c r="A14" s="247" t="s">
        <v>45</v>
      </c>
      <c r="B14" s="248"/>
      <c r="C14" s="248"/>
      <c r="D14" s="248"/>
      <c r="E14" s="248"/>
      <c r="F14" s="248"/>
      <c r="G14" s="248"/>
      <c r="H14" s="248"/>
      <c r="I14" s="249"/>
      <c r="J14" s="51"/>
      <c r="K14" s="2"/>
      <c r="M14" s="1"/>
      <c r="N14" s="1"/>
      <c r="O14" s="1"/>
      <c r="P14" s="7"/>
      <c r="Q14" s="7"/>
      <c r="R14" s="7"/>
      <c r="S14" s="7"/>
      <c r="T14" s="7"/>
      <c r="U14" s="7"/>
      <c r="V14" s="7"/>
      <c r="W14" s="7"/>
      <c r="X14" s="7"/>
      <c r="Y14" s="7"/>
      <c r="Z14" s="7"/>
      <c r="AA14" s="7"/>
      <c r="AB14" s="7"/>
      <c r="AC14" s="7"/>
      <c r="AD14" s="7"/>
      <c r="AE14" s="7"/>
      <c r="AF14" s="7"/>
      <c r="AG14" s="7"/>
      <c r="AH14" s="7"/>
      <c r="AI14" s="7"/>
    </row>
    <row r="15" spans="1:35" ht="42" customHeight="1" thickBot="1" x14ac:dyDescent="0.3">
      <c r="A15" s="250"/>
      <c r="B15" s="251"/>
      <c r="C15" s="251"/>
      <c r="D15" s="251"/>
      <c r="E15" s="251"/>
      <c r="F15" s="251"/>
      <c r="G15" s="251"/>
      <c r="H15" s="251"/>
      <c r="I15" s="252"/>
      <c r="J15" s="38"/>
      <c r="M15" s="1"/>
      <c r="N15" s="1"/>
      <c r="O15" s="1"/>
      <c r="P15" s="7"/>
      <c r="Q15" s="7"/>
      <c r="R15" s="7"/>
      <c r="S15" s="7"/>
      <c r="T15" s="7"/>
      <c r="U15" s="7"/>
      <c r="V15" s="7"/>
      <c r="W15" s="7"/>
      <c r="X15" s="7"/>
      <c r="Y15" s="7"/>
      <c r="Z15" s="7"/>
      <c r="AA15" s="7"/>
      <c r="AB15" s="7"/>
      <c r="AC15" s="7"/>
      <c r="AD15" s="7"/>
      <c r="AE15" s="7"/>
      <c r="AF15" s="7"/>
      <c r="AG15" s="7"/>
      <c r="AH15" s="7"/>
      <c r="AI15" s="7"/>
    </row>
    <row r="16" spans="1:35" ht="21" hidden="1" customHeight="1" thickBot="1" x14ac:dyDescent="0.3">
      <c r="A16" s="38"/>
      <c r="B16" s="38"/>
      <c r="C16" s="38"/>
      <c r="D16" s="38"/>
      <c r="E16" s="38"/>
      <c r="F16" s="38"/>
      <c r="G16" s="38"/>
      <c r="H16" s="38"/>
      <c r="I16" s="38"/>
      <c r="J16" s="38"/>
      <c r="M16" s="1"/>
      <c r="N16" s="1"/>
      <c r="O16" s="1"/>
      <c r="P16" s="7"/>
      <c r="Q16" s="7"/>
      <c r="R16" s="7"/>
      <c r="S16" s="7"/>
      <c r="T16" s="7"/>
      <c r="U16" s="7"/>
      <c r="V16" s="7"/>
      <c r="W16" s="7"/>
      <c r="X16" s="7"/>
      <c r="Y16" s="7"/>
      <c r="Z16" s="7"/>
      <c r="AA16" s="7"/>
      <c r="AB16" s="7"/>
      <c r="AC16" s="7"/>
      <c r="AD16" s="7"/>
      <c r="AE16" s="7"/>
      <c r="AF16" s="7"/>
      <c r="AG16" s="7"/>
      <c r="AH16" s="7"/>
      <c r="AI16" s="7"/>
    </row>
    <row r="17" spans="1:35" ht="22.5" customHeight="1" thickBot="1" x14ac:dyDescent="0.3">
      <c r="A17" s="261" t="s">
        <v>6</v>
      </c>
      <c r="B17" s="262"/>
      <c r="C17" s="262"/>
      <c r="D17" s="262"/>
      <c r="E17" s="262"/>
      <c r="F17" s="262"/>
      <c r="G17" s="262"/>
      <c r="H17" s="262"/>
      <c r="I17" s="263"/>
      <c r="J17" s="52"/>
      <c r="K17" s="30"/>
      <c r="M17" s="1"/>
      <c r="N17" s="1"/>
      <c r="O17" s="1"/>
      <c r="P17" s="7"/>
      <c r="Q17" s="7"/>
      <c r="R17" s="7"/>
      <c r="S17" s="7"/>
      <c r="T17" s="7"/>
      <c r="U17" s="7"/>
      <c r="V17" s="7"/>
      <c r="W17" s="7"/>
      <c r="X17" s="7"/>
      <c r="Y17" s="7"/>
      <c r="Z17" s="7"/>
      <c r="AA17" s="7"/>
      <c r="AB17" s="7"/>
      <c r="AC17" s="7"/>
      <c r="AD17" s="7"/>
      <c r="AE17" s="7"/>
      <c r="AF17" s="7"/>
      <c r="AG17" s="7"/>
      <c r="AH17" s="7"/>
      <c r="AI17" s="7"/>
    </row>
    <row r="18" spans="1:35" ht="75" customHeight="1" thickBot="1" x14ac:dyDescent="0.3">
      <c r="A18" s="53" t="s">
        <v>9</v>
      </c>
      <c r="B18" s="53" t="s">
        <v>10</v>
      </c>
      <c r="C18" s="53" t="s">
        <v>11</v>
      </c>
      <c r="D18" s="53" t="s">
        <v>27</v>
      </c>
      <c r="E18" s="270" t="s">
        <v>41</v>
      </c>
      <c r="F18" s="271"/>
      <c r="G18" s="53" t="s">
        <v>28</v>
      </c>
      <c r="H18" s="53" t="s">
        <v>29</v>
      </c>
      <c r="I18" s="53" t="s">
        <v>30</v>
      </c>
      <c r="J18" s="38"/>
      <c r="L18" s="1"/>
      <c r="M18" s="1"/>
      <c r="N18" s="1"/>
      <c r="O18" s="1"/>
      <c r="P18" s="7"/>
      <c r="Q18" s="7"/>
      <c r="R18" s="7"/>
      <c r="S18" s="7"/>
      <c r="T18" s="7"/>
      <c r="U18" s="7"/>
      <c r="V18" s="7"/>
      <c r="W18" s="7"/>
      <c r="X18" s="7"/>
      <c r="Y18" s="7"/>
      <c r="Z18" s="7"/>
      <c r="AA18" s="7"/>
      <c r="AB18" s="7"/>
      <c r="AC18" s="7"/>
      <c r="AD18" s="7"/>
      <c r="AE18" s="7"/>
      <c r="AF18" s="7"/>
      <c r="AG18" s="7"/>
      <c r="AH18" s="7"/>
      <c r="AI18" s="7"/>
    </row>
    <row r="19" spans="1:35" s="9" customFormat="1" ht="36" customHeight="1" thickBot="1" x14ac:dyDescent="0.25">
      <c r="A19" s="137">
        <v>0</v>
      </c>
      <c r="B19" s="200">
        <v>0</v>
      </c>
      <c r="C19" s="139">
        <f>A19+B19</f>
        <v>0</v>
      </c>
      <c r="D19" s="139">
        <v>0</v>
      </c>
      <c r="E19" s="272">
        <f>D19*0.05+C38</f>
        <v>0</v>
      </c>
      <c r="F19" s="273"/>
      <c r="G19" s="139">
        <f>D19-E19</f>
        <v>0</v>
      </c>
      <c r="H19" s="139">
        <f>G19-RETEN1!B44-0.01</f>
        <v>0</v>
      </c>
      <c r="I19" s="141">
        <f>C19-B44-0.01</f>
        <v>0</v>
      </c>
      <c r="J19" s="54"/>
      <c r="L19" s="1"/>
      <c r="M19" s="1"/>
      <c r="N19" s="1"/>
      <c r="O19" s="1"/>
      <c r="P19" s="1"/>
      <c r="Q19" s="1"/>
      <c r="R19" s="1"/>
      <c r="S19" s="1"/>
      <c r="T19" s="1"/>
      <c r="U19" s="1"/>
      <c r="V19" s="1"/>
      <c r="W19" s="1"/>
      <c r="X19" s="1"/>
      <c r="Y19" s="1"/>
      <c r="Z19" s="1"/>
      <c r="AA19" s="1"/>
      <c r="AB19" s="1"/>
      <c r="AC19" s="1"/>
      <c r="AD19" s="1"/>
      <c r="AE19" s="1"/>
      <c r="AF19" s="1"/>
      <c r="AG19" s="1"/>
      <c r="AH19" s="1"/>
      <c r="AI19" s="1"/>
    </row>
    <row r="20" spans="1:35" s="9" customFormat="1" ht="6" customHeight="1" thickBot="1" x14ac:dyDescent="0.3">
      <c r="A20" s="54"/>
      <c r="B20" s="56"/>
      <c r="C20" s="57"/>
      <c r="D20" s="58"/>
      <c r="E20" s="58"/>
      <c r="F20" s="58"/>
      <c r="G20" s="58"/>
      <c r="H20" s="58"/>
      <c r="I20" s="58"/>
      <c r="J20" s="58"/>
      <c r="K20" s="10"/>
      <c r="O20" s="1"/>
      <c r="P20" s="1"/>
      <c r="Q20" s="1"/>
      <c r="R20" s="1"/>
      <c r="S20" s="1"/>
      <c r="T20" s="1"/>
      <c r="U20" s="1"/>
      <c r="V20" s="1"/>
      <c r="W20" s="1"/>
      <c r="X20" s="1"/>
      <c r="Y20" s="1"/>
      <c r="Z20" s="1"/>
      <c r="AA20" s="1"/>
      <c r="AB20" s="1"/>
      <c r="AC20" s="1"/>
      <c r="AD20" s="1"/>
      <c r="AE20" s="1"/>
      <c r="AF20" s="1"/>
      <c r="AG20" s="1"/>
      <c r="AH20" s="1"/>
      <c r="AI20" s="1"/>
    </row>
    <row r="21" spans="1:35" s="9" customFormat="1" ht="3" hidden="1" customHeight="1" thickBot="1" x14ac:dyDescent="0.3">
      <c r="A21" s="54"/>
      <c r="B21" s="56"/>
      <c r="C21" s="57"/>
      <c r="D21" s="58"/>
      <c r="E21" s="58"/>
      <c r="G21" s="59"/>
      <c r="H21" s="59"/>
      <c r="J21" s="54"/>
      <c r="O21" s="1"/>
      <c r="P21" s="1"/>
      <c r="Q21" s="1"/>
      <c r="R21" s="1"/>
      <c r="S21" s="1"/>
      <c r="T21" s="1"/>
      <c r="U21" s="1"/>
      <c r="V21" s="1"/>
      <c r="W21" s="1"/>
      <c r="X21" s="1"/>
      <c r="Y21" s="1"/>
      <c r="Z21" s="1"/>
      <c r="AA21" s="1"/>
      <c r="AB21" s="1"/>
      <c r="AC21" s="1"/>
      <c r="AD21" s="1"/>
      <c r="AE21" s="1"/>
      <c r="AF21" s="1"/>
      <c r="AG21" s="1"/>
      <c r="AH21" s="1"/>
      <c r="AI21" s="1"/>
    </row>
    <row r="22" spans="1:35" s="9" customFormat="1" ht="24" customHeight="1" thickBot="1" x14ac:dyDescent="0.3">
      <c r="A22" s="283" t="s">
        <v>12</v>
      </c>
      <c r="B22" s="284"/>
      <c r="C22" s="284"/>
      <c r="D22" s="285"/>
      <c r="E22" s="116"/>
      <c r="F22" s="274" t="s">
        <v>43</v>
      </c>
      <c r="G22" s="275"/>
      <c r="H22" s="276"/>
      <c r="J22" s="41"/>
      <c r="K22" s="31"/>
      <c r="O22" s="1"/>
      <c r="P22" s="1"/>
      <c r="Q22" s="1"/>
      <c r="R22" s="1"/>
      <c r="S22" s="1"/>
      <c r="T22" s="1"/>
      <c r="U22" s="1"/>
      <c r="V22" s="1"/>
      <c r="W22" s="1"/>
      <c r="X22" s="1"/>
      <c r="Y22" s="1"/>
      <c r="Z22" s="1"/>
      <c r="AA22" s="1"/>
      <c r="AB22" s="1"/>
      <c r="AC22" s="1"/>
      <c r="AD22" s="1"/>
      <c r="AE22" s="1"/>
      <c r="AF22" s="1"/>
      <c r="AG22" s="1"/>
      <c r="AH22" s="1"/>
      <c r="AI22" s="1"/>
    </row>
    <row r="23" spans="1:35" s="9" customFormat="1" ht="36.75" customHeight="1" thickBot="1" x14ac:dyDescent="0.25">
      <c r="A23" s="201" t="s">
        <v>40</v>
      </c>
      <c r="B23" s="143" t="s">
        <v>31</v>
      </c>
      <c r="C23" s="202" t="s">
        <v>26</v>
      </c>
      <c r="D23" s="132" t="s">
        <v>42</v>
      </c>
      <c r="E23" s="117"/>
      <c r="F23" s="226" t="s">
        <v>32</v>
      </c>
      <c r="G23" s="227" t="s">
        <v>33</v>
      </c>
      <c r="H23" s="121" t="s">
        <v>34</v>
      </c>
      <c r="J23" s="59"/>
      <c r="K23" s="31"/>
      <c r="O23" s="1"/>
      <c r="P23" s="1"/>
      <c r="Q23" s="1"/>
      <c r="R23" s="1"/>
      <c r="S23" s="1"/>
      <c r="T23" s="1"/>
      <c r="U23" s="1"/>
      <c r="V23" s="1"/>
      <c r="W23" s="1"/>
      <c r="X23" s="1"/>
      <c r="Y23" s="1"/>
      <c r="Z23" s="1"/>
      <c r="AA23" s="1"/>
      <c r="AB23" s="1"/>
      <c r="AC23" s="1"/>
      <c r="AD23" s="1"/>
      <c r="AE23" s="1"/>
      <c r="AF23" s="1"/>
      <c r="AG23" s="1"/>
      <c r="AH23" s="1"/>
      <c r="AI23" s="1"/>
    </row>
    <row r="24" spans="1:35" s="9" customFormat="1" ht="20.25" customHeight="1" thickBot="1" x14ac:dyDescent="0.3">
      <c r="A24" s="60">
        <v>1</v>
      </c>
      <c r="B24" s="61">
        <v>0</v>
      </c>
      <c r="C24" s="62">
        <f>'PROGRESS PAYMT #2'!C24</f>
        <v>7201.6044999999995</v>
      </c>
      <c r="D24" s="63" t="e">
        <f>(B24+C24)/$C$19</f>
        <v>#DIV/0!</v>
      </c>
      <c r="E24" s="118"/>
      <c r="F24" s="105"/>
      <c r="G24" s="62"/>
      <c r="H24" s="63"/>
      <c r="J24" s="59"/>
      <c r="O24" s="1"/>
      <c r="P24" s="1"/>
      <c r="Q24" s="1"/>
      <c r="R24" s="1"/>
      <c r="S24" s="1"/>
      <c r="T24" s="1"/>
      <c r="U24" s="1"/>
      <c r="V24" s="1"/>
      <c r="W24" s="1"/>
      <c r="X24" s="1"/>
      <c r="Y24" s="1"/>
      <c r="Z24" s="1"/>
      <c r="AA24" s="1"/>
      <c r="AB24" s="1"/>
      <c r="AC24" s="1"/>
      <c r="AD24" s="1"/>
      <c r="AE24" s="1"/>
      <c r="AF24" s="1"/>
      <c r="AG24" s="1"/>
      <c r="AH24" s="1"/>
      <c r="AI24" s="1"/>
    </row>
    <row r="25" spans="1:35" s="9" customFormat="1" ht="20.25" customHeight="1" thickBot="1" x14ac:dyDescent="0.3">
      <c r="A25" s="64">
        <v>2</v>
      </c>
      <c r="B25" s="65">
        <v>0</v>
      </c>
      <c r="C25" s="66">
        <f>'PROGRESS PAYMT #2'!C25</f>
        <v>3042.39</v>
      </c>
      <c r="D25" s="63" t="e">
        <f t="shared" ref="D25:D43" si="0">(B25+C25)/$C$19</f>
        <v>#DIV/0!</v>
      </c>
      <c r="E25" s="114"/>
      <c r="F25" s="106"/>
      <c r="G25" s="66"/>
      <c r="H25" s="67"/>
      <c r="J25" s="59"/>
      <c r="M25" s="1"/>
      <c r="N25" s="1"/>
      <c r="O25" s="1"/>
      <c r="P25" s="1"/>
      <c r="Q25" s="1"/>
      <c r="R25" s="1"/>
      <c r="S25" s="1"/>
      <c r="T25" s="1"/>
      <c r="U25" s="1"/>
      <c r="V25" s="1"/>
      <c r="W25" s="1"/>
      <c r="X25" s="1"/>
      <c r="Y25" s="1"/>
      <c r="Z25" s="1"/>
      <c r="AA25" s="1"/>
      <c r="AB25" s="1"/>
      <c r="AC25" s="1"/>
      <c r="AD25" s="1"/>
      <c r="AE25" s="1"/>
      <c r="AF25" s="1"/>
      <c r="AG25" s="1"/>
    </row>
    <row r="26" spans="1:35" s="9" customFormat="1" ht="20.25" customHeight="1" thickBot="1" x14ac:dyDescent="0.3">
      <c r="A26" s="64">
        <v>3</v>
      </c>
      <c r="B26" s="65">
        <v>0</v>
      </c>
      <c r="C26" s="66">
        <f>'PROGRESS PAYMT #3'!C26</f>
        <v>0</v>
      </c>
      <c r="D26" s="63" t="e">
        <f t="shared" si="0"/>
        <v>#DIV/0!</v>
      </c>
      <c r="E26" s="114"/>
      <c r="F26" s="106"/>
      <c r="G26" s="66"/>
      <c r="H26" s="67"/>
      <c r="J26" s="71"/>
      <c r="L26" s="1"/>
      <c r="M26" s="1"/>
      <c r="N26" s="1"/>
      <c r="O26" s="1"/>
      <c r="P26" s="1"/>
      <c r="Q26" s="1"/>
      <c r="R26" s="1"/>
      <c r="S26" s="1"/>
      <c r="T26" s="1"/>
      <c r="U26" s="1"/>
      <c r="V26" s="1"/>
      <c r="W26" s="1"/>
      <c r="X26" s="1"/>
      <c r="Y26" s="1"/>
      <c r="Z26" s="1"/>
      <c r="AA26" s="1"/>
      <c r="AB26" s="1"/>
      <c r="AC26" s="1"/>
      <c r="AD26" s="1"/>
      <c r="AE26" s="1"/>
      <c r="AF26" s="1"/>
      <c r="AG26" s="1"/>
    </row>
    <row r="27" spans="1:35" s="9" customFormat="1" ht="20.25" customHeight="1" thickBot="1" x14ac:dyDescent="0.3">
      <c r="A27" s="64">
        <v>4</v>
      </c>
      <c r="B27" s="65">
        <v>0</v>
      </c>
      <c r="C27" s="66">
        <f>'PROGRESS PAYMT #4'!C27</f>
        <v>-10243.994499999999</v>
      </c>
      <c r="D27" s="63" t="e">
        <f t="shared" si="0"/>
        <v>#DIV/0!</v>
      </c>
      <c r="E27" s="104"/>
      <c r="F27" s="106"/>
      <c r="G27" s="72"/>
      <c r="H27" s="73"/>
      <c r="J27" s="75"/>
      <c r="L27" s="1"/>
      <c r="M27" s="1"/>
      <c r="N27" s="1"/>
      <c r="O27" s="1"/>
      <c r="P27" s="1"/>
      <c r="Q27" s="1"/>
      <c r="R27" s="1"/>
      <c r="S27" s="1"/>
      <c r="T27" s="1"/>
      <c r="U27" s="1"/>
      <c r="V27" s="1"/>
      <c r="W27" s="1"/>
      <c r="X27" s="1"/>
      <c r="Y27" s="1"/>
      <c r="Z27" s="1"/>
      <c r="AA27" s="1"/>
      <c r="AB27" s="1"/>
      <c r="AC27" s="1"/>
      <c r="AD27" s="1"/>
      <c r="AE27" s="1"/>
      <c r="AF27" s="1"/>
      <c r="AG27" s="1"/>
    </row>
    <row r="28" spans="1:35" ht="20.25" customHeight="1" thickBot="1" x14ac:dyDescent="0.3">
      <c r="A28" s="64">
        <v>5</v>
      </c>
      <c r="B28" s="65">
        <v>0</v>
      </c>
      <c r="C28" s="66">
        <f>'PROGRESS PAYMT #5'!C28</f>
        <v>0</v>
      </c>
      <c r="D28" s="63" t="e">
        <f t="shared" si="0"/>
        <v>#DIV/0!</v>
      </c>
      <c r="E28" s="101"/>
      <c r="F28" s="107"/>
      <c r="G28" s="108"/>
      <c r="H28" s="109"/>
      <c r="J28" s="71"/>
      <c r="L28" s="1"/>
      <c r="M28" s="1"/>
      <c r="N28" s="1"/>
      <c r="O28" s="1"/>
      <c r="P28" s="1"/>
      <c r="Q28" s="1"/>
      <c r="R28" s="1"/>
      <c r="S28" s="1"/>
      <c r="T28" s="1"/>
      <c r="U28" s="1"/>
      <c r="V28" s="1"/>
      <c r="W28" s="1"/>
      <c r="X28" s="1"/>
      <c r="Y28" s="1"/>
      <c r="Z28" s="1"/>
      <c r="AA28" s="1"/>
      <c r="AB28" s="1"/>
      <c r="AC28" s="1"/>
      <c r="AD28" s="1"/>
      <c r="AE28" s="1"/>
      <c r="AF28" s="1"/>
      <c r="AG28" s="1"/>
    </row>
    <row r="29" spans="1:35" ht="20.25" customHeight="1" thickBot="1" x14ac:dyDescent="0.3">
      <c r="A29" s="64">
        <v>6</v>
      </c>
      <c r="B29" s="65">
        <v>0</v>
      </c>
      <c r="C29" s="66">
        <f>'PROGRESS PAYMT #6'!C29</f>
        <v>0</v>
      </c>
      <c r="D29" s="63" t="e">
        <f t="shared" si="0"/>
        <v>#DIV/0!</v>
      </c>
      <c r="E29" s="101"/>
      <c r="F29" s="68"/>
      <c r="G29" s="124" t="s">
        <v>14</v>
      </c>
      <c r="H29" s="123">
        <f>SUM(H24:H28)</f>
        <v>0</v>
      </c>
      <c r="I29" s="70"/>
      <c r="J29" s="79"/>
      <c r="L29" s="1"/>
      <c r="M29" s="1"/>
      <c r="N29" s="1"/>
      <c r="O29" s="1"/>
      <c r="P29" s="1"/>
      <c r="Q29" s="1"/>
      <c r="R29" s="1"/>
      <c r="S29" s="1"/>
      <c r="T29" s="1"/>
      <c r="U29" s="1"/>
      <c r="V29" s="1"/>
      <c r="W29" s="1"/>
      <c r="X29" s="1"/>
      <c r="Y29" s="1"/>
      <c r="Z29" s="1"/>
      <c r="AA29" s="1"/>
      <c r="AB29" s="1"/>
      <c r="AC29" s="1"/>
      <c r="AD29" s="1"/>
      <c r="AE29" s="1"/>
      <c r="AF29" s="1"/>
      <c r="AG29" s="1"/>
    </row>
    <row r="30" spans="1:35" ht="20.25" customHeight="1" thickBot="1" x14ac:dyDescent="0.3">
      <c r="A30" s="64">
        <v>7</v>
      </c>
      <c r="B30" s="65">
        <v>0</v>
      </c>
      <c r="C30" s="66">
        <f>'PROGRESS PAYMT #7'!C30</f>
        <v>0</v>
      </c>
      <c r="D30" s="63" t="e">
        <f t="shared" si="0"/>
        <v>#DIV/0!</v>
      </c>
      <c r="E30" s="101"/>
      <c r="F30" s="69"/>
      <c r="G30" s="77"/>
      <c r="H30" s="78"/>
      <c r="I30" s="56"/>
      <c r="J30" s="78"/>
      <c r="L30" s="1"/>
      <c r="M30" s="1"/>
      <c r="N30" s="1"/>
      <c r="O30" s="1"/>
      <c r="P30" s="1"/>
      <c r="Q30" s="1"/>
      <c r="R30" s="1"/>
      <c r="S30" s="1"/>
      <c r="T30" s="1"/>
      <c r="U30" s="1"/>
      <c r="V30" s="1"/>
      <c r="W30" s="1"/>
      <c r="X30" s="1"/>
      <c r="Y30" s="1"/>
      <c r="Z30" s="1"/>
      <c r="AA30" s="1"/>
      <c r="AB30" s="1"/>
      <c r="AC30" s="1"/>
      <c r="AD30" s="1"/>
      <c r="AE30" s="1"/>
      <c r="AF30" s="1"/>
      <c r="AG30" s="1"/>
    </row>
    <row r="31" spans="1:35" s="9" customFormat="1" ht="20.25" customHeight="1" thickBot="1" x14ac:dyDescent="0.3">
      <c r="A31" s="64">
        <v>8</v>
      </c>
      <c r="B31" s="65">
        <v>0</v>
      </c>
      <c r="C31" s="66">
        <f>'PROGRESS PAYMT #8'!C31</f>
        <v>0</v>
      </c>
      <c r="D31" s="63" t="e">
        <f t="shared" si="0"/>
        <v>#DIV/0!</v>
      </c>
      <c r="E31" s="115"/>
      <c r="F31" s="277" t="s">
        <v>44</v>
      </c>
      <c r="G31" s="278"/>
      <c r="H31" s="279"/>
      <c r="J31" s="71"/>
      <c r="L31" s="1"/>
      <c r="M31" s="1"/>
      <c r="N31" s="1"/>
      <c r="O31" s="1"/>
      <c r="P31" s="1"/>
      <c r="Q31" s="1"/>
      <c r="R31" s="1"/>
      <c r="S31" s="1"/>
      <c r="T31" s="1"/>
      <c r="U31" s="1"/>
      <c r="V31" s="1"/>
      <c r="W31" s="1"/>
      <c r="X31" s="1"/>
      <c r="Y31" s="1"/>
      <c r="Z31" s="1"/>
      <c r="AA31" s="1"/>
      <c r="AB31" s="1"/>
      <c r="AC31" s="1"/>
      <c r="AD31" s="1"/>
      <c r="AE31" s="1"/>
      <c r="AF31" s="1"/>
      <c r="AG31" s="1"/>
    </row>
    <row r="32" spans="1:35" s="9" customFormat="1" ht="20.25" customHeight="1" thickBot="1" x14ac:dyDescent="0.3">
      <c r="A32" s="64">
        <v>9</v>
      </c>
      <c r="B32" s="65">
        <v>0</v>
      </c>
      <c r="C32" s="66">
        <f>'PROGRESS PAYMT #9'!C32</f>
        <v>0</v>
      </c>
      <c r="D32" s="63" t="e">
        <f t="shared" si="0"/>
        <v>#DIV/0!</v>
      </c>
      <c r="E32" s="115"/>
      <c r="F32" s="280"/>
      <c r="G32" s="281"/>
      <c r="H32" s="282"/>
      <c r="J32" s="75"/>
      <c r="L32" s="1"/>
      <c r="M32" s="1"/>
      <c r="N32" s="1"/>
      <c r="O32" s="1"/>
      <c r="P32" s="1"/>
      <c r="Q32" s="1"/>
      <c r="R32" s="1"/>
      <c r="S32" s="1"/>
      <c r="T32" s="1"/>
      <c r="U32" s="1"/>
      <c r="V32" s="1"/>
      <c r="W32" s="1"/>
      <c r="X32" s="1"/>
      <c r="Y32" s="1"/>
      <c r="Z32" s="1"/>
      <c r="AA32" s="1"/>
      <c r="AB32" s="1"/>
      <c r="AC32" s="1"/>
      <c r="AD32" s="1"/>
      <c r="AE32" s="1"/>
      <c r="AF32" s="1"/>
      <c r="AG32" s="1"/>
    </row>
    <row r="33" spans="1:35" s="9" customFormat="1" ht="20.25" customHeight="1" thickBot="1" x14ac:dyDescent="0.3">
      <c r="A33" s="64">
        <v>10</v>
      </c>
      <c r="B33" s="65">
        <v>0</v>
      </c>
      <c r="C33" s="66">
        <f>'PROGRESS PAYMT #10'!C33</f>
        <v>0</v>
      </c>
      <c r="D33" s="63" t="e">
        <f>(B33+C33)/$C$19</f>
        <v>#DIV/0!</v>
      </c>
      <c r="E33" s="119"/>
      <c r="F33" s="302" t="s">
        <v>35</v>
      </c>
      <c r="G33" s="298" t="s">
        <v>33</v>
      </c>
      <c r="H33" s="300" t="s">
        <v>34</v>
      </c>
      <c r="J33" s="71"/>
      <c r="L33" s="1"/>
      <c r="M33" s="1"/>
      <c r="N33" s="1"/>
      <c r="O33" s="1"/>
      <c r="P33" s="1"/>
      <c r="Q33" s="1"/>
      <c r="R33" s="1"/>
      <c r="S33" s="1"/>
      <c r="T33" s="1"/>
      <c r="U33" s="1"/>
      <c r="V33" s="1"/>
      <c r="W33" s="1"/>
      <c r="X33" s="1"/>
      <c r="Y33" s="1"/>
      <c r="Z33" s="1"/>
      <c r="AA33" s="1"/>
      <c r="AB33" s="1"/>
      <c r="AC33" s="1"/>
      <c r="AD33" s="1"/>
      <c r="AE33" s="1"/>
      <c r="AF33" s="1"/>
      <c r="AG33" s="1"/>
    </row>
    <row r="34" spans="1:35" s="9" customFormat="1" ht="20.25" customHeight="1" thickBot="1" x14ac:dyDescent="0.3">
      <c r="A34" s="64">
        <v>11</v>
      </c>
      <c r="B34" s="185">
        <v>0</v>
      </c>
      <c r="C34" s="66">
        <f>'PROGRESS PAYMT #11'!C34</f>
        <v>0</v>
      </c>
      <c r="D34" s="63" t="e">
        <f t="shared" si="0"/>
        <v>#DIV/0!</v>
      </c>
      <c r="E34" s="54"/>
      <c r="F34" s="303"/>
      <c r="G34" s="299"/>
      <c r="H34" s="301"/>
      <c r="J34" s="54"/>
      <c r="K34" s="194"/>
      <c r="L34" s="192"/>
      <c r="M34" s="195"/>
      <c r="N34" s="195"/>
      <c r="O34" s="196"/>
      <c r="P34" s="1"/>
      <c r="Q34" s="1"/>
      <c r="R34" s="1"/>
      <c r="S34" s="1"/>
      <c r="T34" s="1"/>
      <c r="U34" s="1"/>
      <c r="V34" s="1"/>
      <c r="W34" s="1"/>
      <c r="X34" s="1"/>
      <c r="Y34" s="1"/>
      <c r="Z34" s="1"/>
      <c r="AA34" s="1"/>
      <c r="AB34" s="1"/>
      <c r="AC34" s="1"/>
      <c r="AD34" s="1"/>
      <c r="AE34" s="1"/>
      <c r="AF34" s="1"/>
      <c r="AG34" s="1"/>
    </row>
    <row r="35" spans="1:35" s="9" customFormat="1" ht="20.25" customHeight="1" thickBot="1" x14ac:dyDescent="0.3">
      <c r="A35" s="64">
        <v>12</v>
      </c>
      <c r="B35" s="185">
        <v>0</v>
      </c>
      <c r="C35" s="66">
        <f>'PROGRESS PAYMT #12'!C35</f>
        <v>0</v>
      </c>
      <c r="D35" s="63" t="e">
        <f t="shared" si="0"/>
        <v>#DIV/0!</v>
      </c>
      <c r="E35" s="54"/>
      <c r="F35" s="134"/>
      <c r="G35" s="133"/>
      <c r="H35" s="67"/>
      <c r="K35" s="194"/>
      <c r="L35" s="193"/>
      <c r="M35" s="195"/>
      <c r="N35" s="195"/>
      <c r="O35" s="196"/>
      <c r="P35" s="1"/>
      <c r="Q35" s="1"/>
      <c r="R35" s="1"/>
      <c r="S35" s="1"/>
      <c r="T35" s="1"/>
      <c r="U35" s="1"/>
      <c r="V35" s="1"/>
      <c r="W35" s="1"/>
      <c r="X35" s="1"/>
      <c r="Y35" s="1"/>
      <c r="Z35" s="1"/>
      <c r="AA35" s="1"/>
      <c r="AB35" s="1"/>
      <c r="AC35" s="1"/>
      <c r="AD35" s="1"/>
      <c r="AE35" s="1"/>
      <c r="AF35" s="1"/>
      <c r="AG35" s="1"/>
    </row>
    <row r="36" spans="1:35" s="9" customFormat="1" ht="20.25" customHeight="1" thickBot="1" x14ac:dyDescent="0.3">
      <c r="A36" s="64">
        <v>13</v>
      </c>
      <c r="B36" s="185">
        <v>0</v>
      </c>
      <c r="C36" s="66" t="e">
        <f>RETEN1!C36</f>
        <v>#DIV/0!</v>
      </c>
      <c r="D36" s="63" t="e">
        <f t="shared" si="0"/>
        <v>#DIV/0!</v>
      </c>
      <c r="E36" s="54"/>
      <c r="F36" s="134"/>
      <c r="G36" s="133"/>
      <c r="H36" s="67"/>
      <c r="L36" s="54"/>
      <c r="M36" s="1"/>
      <c r="N36" s="1"/>
      <c r="O36" s="1"/>
      <c r="P36" s="1"/>
      <c r="Q36" s="1"/>
      <c r="R36" s="1"/>
      <c r="S36" s="1"/>
      <c r="T36" s="1"/>
      <c r="U36" s="1"/>
      <c r="V36" s="1"/>
      <c r="W36" s="1"/>
      <c r="X36" s="1"/>
      <c r="Y36" s="1"/>
      <c r="Z36" s="1"/>
      <c r="AA36" s="1"/>
      <c r="AB36" s="1"/>
      <c r="AC36" s="1"/>
      <c r="AD36" s="1"/>
      <c r="AE36" s="1"/>
      <c r="AF36" s="1"/>
      <c r="AG36" s="1"/>
    </row>
    <row r="37" spans="1:35" s="9" customFormat="1" ht="20.25" customHeight="1" thickBot="1" x14ac:dyDescent="0.3">
      <c r="A37" s="64">
        <v>14</v>
      </c>
      <c r="B37" s="185">
        <v>0</v>
      </c>
      <c r="C37" s="66" t="e">
        <f>RETEN1!C37</f>
        <v>#DIV/0!</v>
      </c>
      <c r="D37" s="63" t="e">
        <f t="shared" si="0"/>
        <v>#DIV/0!</v>
      </c>
      <c r="E37" s="54"/>
      <c r="F37" s="134"/>
      <c r="G37" s="76"/>
      <c r="H37" s="73"/>
      <c r="L37" s="1"/>
      <c r="M37" s="1"/>
      <c r="N37" s="1"/>
      <c r="O37" s="1"/>
      <c r="P37" s="1"/>
      <c r="Q37" s="1"/>
      <c r="R37" s="1"/>
      <c r="S37" s="1"/>
      <c r="T37" s="1"/>
      <c r="U37" s="1"/>
      <c r="V37" s="1"/>
      <c r="W37" s="1"/>
      <c r="X37" s="1"/>
      <c r="Y37" s="1"/>
      <c r="Z37" s="1"/>
      <c r="AA37" s="1"/>
      <c r="AB37" s="1"/>
      <c r="AC37" s="1"/>
      <c r="AD37" s="1"/>
      <c r="AE37" s="1"/>
      <c r="AF37" s="1"/>
      <c r="AG37" s="1"/>
    </row>
    <row r="38" spans="1:35" s="9" customFormat="1" ht="20.25" customHeight="1" thickBot="1" x14ac:dyDescent="0.3">
      <c r="A38" s="64" t="s">
        <v>53</v>
      </c>
      <c r="B38" s="185">
        <v>0</v>
      </c>
      <c r="C38" s="203">
        <v>0</v>
      </c>
      <c r="D38" s="63" t="e">
        <f t="shared" si="0"/>
        <v>#DIV/0!</v>
      </c>
      <c r="E38" s="54"/>
      <c r="F38" s="134"/>
      <c r="G38" s="125"/>
      <c r="H38" s="125"/>
      <c r="J38" s="54"/>
      <c r="L38" s="1"/>
      <c r="M38" s="1"/>
      <c r="N38" s="1"/>
      <c r="O38" s="1"/>
      <c r="P38" s="1"/>
      <c r="Q38" s="1"/>
      <c r="R38" s="1"/>
      <c r="S38" s="1"/>
      <c r="T38" s="1"/>
      <c r="U38" s="1"/>
      <c r="V38" s="1"/>
      <c r="W38" s="1"/>
      <c r="X38" s="1"/>
      <c r="Y38" s="1"/>
      <c r="Z38" s="1"/>
      <c r="AA38" s="1"/>
      <c r="AB38" s="1"/>
      <c r="AC38" s="1"/>
      <c r="AD38" s="1"/>
      <c r="AE38" s="1"/>
      <c r="AF38" s="1"/>
      <c r="AG38" s="1"/>
    </row>
    <row r="39" spans="1:35" s="9" customFormat="1" ht="20.25" customHeight="1" thickBot="1" x14ac:dyDescent="0.3">
      <c r="A39" s="64">
        <v>15</v>
      </c>
      <c r="B39" s="204">
        <v>0</v>
      </c>
      <c r="C39" s="205" t="e">
        <f>E19-SUM(C24:C38)</f>
        <v>#DIV/0!</v>
      </c>
      <c r="D39" s="63" t="e">
        <f t="shared" si="0"/>
        <v>#DIV/0!</v>
      </c>
      <c r="E39" s="54"/>
      <c r="F39" s="134"/>
      <c r="G39" s="125"/>
      <c r="H39" s="125"/>
      <c r="I39" s="54"/>
      <c r="J39" s="54"/>
      <c r="K39" s="32"/>
      <c r="L39" s="1"/>
      <c r="M39" s="1"/>
      <c r="N39" s="1"/>
      <c r="O39" s="1"/>
      <c r="P39" s="1"/>
      <c r="Q39" s="1"/>
      <c r="R39" s="1"/>
      <c r="S39" s="1"/>
      <c r="T39" s="1"/>
      <c r="U39" s="1"/>
      <c r="V39" s="1"/>
      <c r="W39" s="1"/>
      <c r="X39" s="1"/>
      <c r="Y39" s="1"/>
      <c r="Z39" s="1"/>
      <c r="AA39" s="1"/>
      <c r="AB39" s="1"/>
      <c r="AC39" s="1"/>
      <c r="AD39" s="1"/>
      <c r="AE39" s="1"/>
      <c r="AF39" s="1"/>
      <c r="AG39" s="1"/>
    </row>
    <row r="40" spans="1:35" s="9" customFormat="1" ht="20.25" customHeight="1" thickBot="1" x14ac:dyDescent="0.3">
      <c r="A40" s="64">
        <v>17</v>
      </c>
      <c r="B40" s="80"/>
      <c r="C40" s="81"/>
      <c r="D40" s="63" t="e">
        <f t="shared" si="0"/>
        <v>#DIV/0!</v>
      </c>
      <c r="E40" s="54"/>
      <c r="F40" s="134"/>
      <c r="G40" s="125"/>
      <c r="H40" s="125"/>
      <c r="I40" s="54"/>
      <c r="J40" s="54"/>
      <c r="L40" s="1"/>
      <c r="M40" s="1"/>
      <c r="N40" s="1"/>
      <c r="O40" s="1"/>
      <c r="P40" s="1"/>
      <c r="Q40" s="1"/>
      <c r="R40" s="1"/>
      <c r="S40" s="1"/>
      <c r="T40" s="1"/>
      <c r="U40" s="1"/>
      <c r="V40" s="1"/>
      <c r="W40" s="1"/>
      <c r="X40" s="1"/>
      <c r="Y40" s="1"/>
      <c r="Z40" s="1"/>
      <c r="AA40" s="1"/>
      <c r="AB40" s="1"/>
      <c r="AC40" s="1"/>
      <c r="AD40" s="1"/>
      <c r="AE40" s="1"/>
      <c r="AF40" s="1"/>
      <c r="AG40" s="1"/>
    </row>
    <row r="41" spans="1:35" s="13" customFormat="1" ht="20.25" customHeight="1" thickBot="1" x14ac:dyDescent="0.3">
      <c r="A41" s="64">
        <v>18</v>
      </c>
      <c r="B41" s="82"/>
      <c r="C41" s="83"/>
      <c r="D41" s="63" t="e">
        <f t="shared" si="0"/>
        <v>#DIV/0!</v>
      </c>
      <c r="E41" s="74"/>
      <c r="F41" s="134"/>
      <c r="G41" s="125"/>
      <c r="H41" s="125"/>
      <c r="I41" s="84"/>
      <c r="J41" s="84"/>
      <c r="L41" s="11"/>
      <c r="M41" s="11"/>
      <c r="N41" s="11"/>
      <c r="O41" s="11"/>
      <c r="P41" s="11"/>
      <c r="Q41" s="11"/>
      <c r="R41" s="11"/>
      <c r="S41" s="11"/>
      <c r="T41" s="11"/>
      <c r="U41" s="11"/>
      <c r="V41" s="11"/>
      <c r="W41" s="11"/>
      <c r="X41" s="11"/>
      <c r="Y41" s="11"/>
      <c r="Z41" s="11"/>
      <c r="AA41" s="11"/>
      <c r="AB41" s="11"/>
      <c r="AC41" s="11"/>
      <c r="AD41" s="11"/>
      <c r="AE41" s="11"/>
      <c r="AF41" s="11"/>
      <c r="AG41" s="11"/>
      <c r="AH41" s="11"/>
      <c r="AI41" s="11"/>
    </row>
    <row r="42" spans="1:35" s="14" customFormat="1" ht="20.25" customHeight="1" thickBot="1" x14ac:dyDescent="0.3">
      <c r="A42" s="64">
        <v>19</v>
      </c>
      <c r="B42" s="85"/>
      <c r="C42" s="86"/>
      <c r="D42" s="63" t="e">
        <f t="shared" si="0"/>
        <v>#DIV/0!</v>
      </c>
      <c r="E42" s="74"/>
      <c r="F42" s="134"/>
      <c r="G42" s="125"/>
      <c r="H42" s="125"/>
      <c r="I42" s="74"/>
      <c r="J42" s="74"/>
      <c r="K42" s="12"/>
      <c r="L42" s="15"/>
      <c r="M42" s="15"/>
      <c r="N42" s="15"/>
      <c r="O42" s="15"/>
      <c r="P42" s="15"/>
      <c r="Q42" s="15"/>
      <c r="R42" s="15"/>
      <c r="S42" s="15"/>
      <c r="T42" s="15"/>
      <c r="U42" s="15"/>
      <c r="V42" s="15"/>
      <c r="W42" s="15"/>
      <c r="X42" s="15"/>
      <c r="Y42" s="15"/>
      <c r="Z42" s="15"/>
      <c r="AA42" s="15"/>
      <c r="AB42" s="15"/>
      <c r="AC42" s="15"/>
      <c r="AD42" s="15"/>
      <c r="AE42" s="15"/>
      <c r="AF42" s="15"/>
      <c r="AG42" s="15"/>
      <c r="AH42" s="15"/>
      <c r="AI42" s="15"/>
    </row>
    <row r="43" spans="1:35" ht="20.25" customHeight="1" x14ac:dyDescent="0.25">
      <c r="A43" s="64">
        <v>20</v>
      </c>
      <c r="B43" s="87"/>
      <c r="C43" s="88"/>
      <c r="D43" s="63" t="e">
        <f t="shared" si="0"/>
        <v>#DIV/0!</v>
      </c>
      <c r="E43" s="38"/>
      <c r="F43" s="134"/>
      <c r="G43" s="125"/>
      <c r="H43" s="125"/>
      <c r="I43" s="38"/>
      <c r="J43" s="38"/>
      <c r="L43" s="1"/>
      <c r="M43" s="1"/>
      <c r="N43" s="1"/>
      <c r="O43" s="1"/>
      <c r="P43" s="1"/>
      <c r="Q43" s="1"/>
      <c r="R43" s="1"/>
      <c r="S43" s="1"/>
      <c r="T43" s="1"/>
      <c r="U43" s="1"/>
      <c r="V43" s="1"/>
      <c r="W43" s="1"/>
      <c r="X43" s="1"/>
      <c r="Y43" s="1"/>
      <c r="Z43" s="1"/>
      <c r="AA43" s="1"/>
      <c r="AB43" s="1"/>
      <c r="AC43" s="1"/>
      <c r="AD43" s="1"/>
      <c r="AE43" s="1"/>
      <c r="AF43" s="1"/>
      <c r="AG43" s="1"/>
      <c r="AH43" s="1"/>
      <c r="AI43" s="1"/>
    </row>
    <row r="44" spans="1:35" ht="20.25" customHeight="1" thickBot="1" x14ac:dyDescent="0.3">
      <c r="A44" s="89" t="s">
        <v>14</v>
      </c>
      <c r="B44" s="90">
        <f>SUM(B24:B43)-0.01</f>
        <v>-0.01</v>
      </c>
      <c r="C44" s="91" t="e">
        <f>SUM(C24:C43)</f>
        <v>#DIV/0!</v>
      </c>
      <c r="D44" s="92" t="e">
        <f>SUM(D24:D43)</f>
        <v>#DIV/0!</v>
      </c>
      <c r="E44" s="120"/>
      <c r="F44" s="135"/>
      <c r="G44" s="125"/>
      <c r="H44" s="125"/>
      <c r="I44" s="38"/>
      <c r="J44" s="38"/>
      <c r="K44" s="1"/>
      <c r="L44" s="1"/>
      <c r="M44" s="1"/>
      <c r="N44" s="1"/>
      <c r="O44" s="1"/>
      <c r="P44" s="1"/>
      <c r="Q44" s="1"/>
      <c r="R44" s="1"/>
      <c r="S44" s="1"/>
      <c r="T44" s="1"/>
      <c r="U44" s="1"/>
      <c r="V44" s="1"/>
      <c r="W44" s="1"/>
      <c r="X44" s="1"/>
      <c r="Y44" s="1"/>
      <c r="Z44" s="1"/>
      <c r="AA44" s="1"/>
      <c r="AB44" s="1"/>
      <c r="AC44" s="1"/>
      <c r="AD44" s="1"/>
      <c r="AE44" s="1"/>
      <c r="AF44" s="1"/>
      <c r="AG44" s="1"/>
      <c r="AH44" s="1"/>
      <c r="AI44" s="1"/>
    </row>
    <row r="45" spans="1:35" ht="14.25" customHeight="1" x14ac:dyDescent="0.25">
      <c r="A45" s="38"/>
      <c r="B45" s="38"/>
      <c r="C45" s="38"/>
      <c r="D45" s="38"/>
      <c r="E45" s="38"/>
      <c r="F45" s="38"/>
      <c r="G45" s="126" t="s">
        <v>36</v>
      </c>
      <c r="H45" s="127">
        <f>SUM(H34:H38)</f>
        <v>0</v>
      </c>
      <c r="J45" s="38"/>
      <c r="L45" s="1"/>
      <c r="M45" s="1"/>
      <c r="N45" s="1"/>
      <c r="O45" s="1"/>
      <c r="P45" s="1"/>
      <c r="Q45" s="1"/>
      <c r="R45" s="1"/>
      <c r="S45" s="1"/>
      <c r="T45" s="1"/>
      <c r="U45" s="1"/>
      <c r="V45" s="1"/>
      <c r="W45" s="1"/>
      <c r="X45" s="1"/>
      <c r="Y45" s="1"/>
      <c r="Z45" s="1"/>
      <c r="AA45" s="1"/>
      <c r="AB45" s="1"/>
      <c r="AC45" s="1"/>
      <c r="AD45" s="1"/>
      <c r="AE45" s="1"/>
      <c r="AF45" s="1"/>
      <c r="AG45" s="1"/>
      <c r="AH45" s="1"/>
      <c r="AI45" s="1"/>
    </row>
    <row r="46" spans="1:35" ht="39" customHeight="1" thickBot="1" x14ac:dyDescent="0.25">
      <c r="A46" s="55"/>
      <c r="B46" s="55"/>
      <c r="C46" s="191"/>
      <c r="D46" s="55"/>
      <c r="E46" s="54"/>
      <c r="F46" s="59"/>
      <c r="G46" s="146" t="s">
        <v>37</v>
      </c>
      <c r="H46" s="128">
        <v>0</v>
      </c>
      <c r="J46" s="113"/>
      <c r="R46" s="1"/>
      <c r="S46" s="1"/>
      <c r="T46" s="1"/>
      <c r="U46" s="1"/>
      <c r="V46" s="1"/>
      <c r="W46" s="1"/>
      <c r="X46" s="1"/>
      <c r="Y46" s="1"/>
      <c r="Z46" s="1"/>
      <c r="AA46" s="1"/>
      <c r="AB46" s="1"/>
      <c r="AC46" s="1"/>
      <c r="AD46" s="1"/>
      <c r="AE46" s="1"/>
      <c r="AF46" s="1"/>
      <c r="AG46" s="1"/>
      <c r="AH46" s="1"/>
      <c r="AI46" s="1"/>
    </row>
    <row r="47" spans="1:35" ht="18" customHeight="1" thickBot="1" x14ac:dyDescent="0.3">
      <c r="A47" s="51" t="s">
        <v>25</v>
      </c>
      <c r="B47" s="38"/>
      <c r="C47" s="38"/>
      <c r="D47" s="97" t="s">
        <v>8</v>
      </c>
      <c r="E47" s="112"/>
      <c r="F47" s="93"/>
      <c r="G47" s="129" t="s">
        <v>38</v>
      </c>
      <c r="H47" s="130">
        <f>H46-H45</f>
        <v>0</v>
      </c>
      <c r="J47" s="94"/>
      <c r="L47" s="1"/>
      <c r="M47" s="1"/>
      <c r="N47" s="1"/>
      <c r="O47" s="1"/>
      <c r="P47" s="1"/>
      <c r="Q47" s="1"/>
      <c r="R47" s="1"/>
      <c r="S47" s="1"/>
      <c r="T47" s="1"/>
      <c r="U47" s="1"/>
      <c r="V47" s="1"/>
      <c r="W47" s="1"/>
      <c r="X47" s="1"/>
      <c r="Y47" s="1"/>
      <c r="Z47" s="1"/>
      <c r="AA47" s="1"/>
      <c r="AB47" s="1"/>
      <c r="AC47" s="1"/>
      <c r="AD47" s="1"/>
      <c r="AE47" s="1"/>
      <c r="AF47" s="1"/>
      <c r="AG47" s="1"/>
      <c r="AH47" s="1"/>
      <c r="AI47" s="1"/>
    </row>
    <row r="48" spans="1:35" ht="9" customHeight="1" x14ac:dyDescent="0.25">
      <c r="A48" s="38"/>
      <c r="B48" s="51"/>
      <c r="C48" s="38"/>
      <c r="D48" s="51"/>
      <c r="E48" s="112"/>
      <c r="F48" s="93"/>
      <c r="J48" s="38"/>
      <c r="L48" s="1"/>
      <c r="M48" s="1"/>
      <c r="N48" s="1"/>
      <c r="O48" s="1"/>
      <c r="P48" s="1"/>
      <c r="Q48" s="1"/>
      <c r="R48" s="1"/>
      <c r="S48" s="1"/>
      <c r="T48" s="1"/>
      <c r="U48" s="1"/>
      <c r="V48" s="1"/>
      <c r="W48" s="1"/>
      <c r="X48" s="1"/>
      <c r="Y48" s="1"/>
      <c r="Z48" s="1"/>
      <c r="AA48" s="1"/>
      <c r="AB48" s="1"/>
      <c r="AC48" s="1"/>
      <c r="AD48" s="1"/>
      <c r="AE48" s="1"/>
      <c r="AF48" s="1"/>
      <c r="AG48" s="1"/>
      <c r="AH48" s="1"/>
      <c r="AI48" s="1"/>
    </row>
    <row r="49" spans="1:35" ht="14.25" customHeight="1" thickBot="1" x14ac:dyDescent="0.3">
      <c r="A49" s="96"/>
      <c r="B49" s="96"/>
      <c r="C49" s="96"/>
      <c r="D49" s="96"/>
      <c r="E49" s="112"/>
      <c r="F49" s="93"/>
      <c r="J49" s="38"/>
      <c r="L49" s="1"/>
      <c r="M49" s="1"/>
      <c r="N49" s="1"/>
      <c r="O49" s="1"/>
      <c r="P49" s="1"/>
      <c r="Q49" s="1"/>
      <c r="R49" s="1"/>
      <c r="S49" s="1"/>
      <c r="T49" s="1"/>
      <c r="U49" s="1"/>
      <c r="V49" s="1"/>
      <c r="W49" s="1"/>
      <c r="X49" s="1"/>
      <c r="Y49" s="1"/>
      <c r="Z49" s="1"/>
      <c r="AA49" s="1"/>
      <c r="AB49" s="1"/>
      <c r="AC49" s="1"/>
      <c r="AD49" s="1"/>
      <c r="AE49" s="1"/>
      <c r="AF49" s="1"/>
      <c r="AG49" s="1"/>
      <c r="AH49" s="1"/>
      <c r="AI49" s="1"/>
    </row>
    <row r="50" spans="1:35" ht="16.5" customHeight="1" x14ac:dyDescent="0.25">
      <c r="A50" s="33" t="s">
        <v>50</v>
      </c>
      <c r="B50" s="38"/>
      <c r="C50" s="51"/>
      <c r="D50" s="97" t="s">
        <v>8</v>
      </c>
      <c r="E50" s="112"/>
      <c r="F50" s="93"/>
      <c r="G50" s="286" t="s">
        <v>7</v>
      </c>
      <c r="H50" s="287"/>
      <c r="I50" s="288"/>
      <c r="J50" s="38"/>
      <c r="L50" s="1"/>
      <c r="M50" s="1"/>
      <c r="N50" s="1"/>
      <c r="O50" s="1"/>
      <c r="P50" s="1"/>
      <c r="Q50" s="1"/>
      <c r="R50" s="1"/>
      <c r="S50" s="1"/>
      <c r="T50" s="1"/>
      <c r="U50" s="1"/>
      <c r="V50" s="1"/>
      <c r="W50" s="1"/>
      <c r="X50" s="1"/>
      <c r="Y50" s="1"/>
      <c r="Z50" s="1"/>
      <c r="AA50" s="1"/>
      <c r="AB50" s="1"/>
      <c r="AC50" s="1"/>
      <c r="AD50" s="1"/>
      <c r="AE50" s="1"/>
      <c r="AF50" s="1"/>
      <c r="AG50" s="1"/>
      <c r="AH50" s="1"/>
      <c r="AI50" s="1"/>
    </row>
    <row r="51" spans="1:35" ht="9.75" customHeight="1" thickBot="1" x14ac:dyDescent="0.3">
      <c r="A51" s="33"/>
      <c r="B51" s="38"/>
      <c r="C51" s="51"/>
      <c r="D51" s="97"/>
      <c r="E51" s="38"/>
      <c r="F51" s="38"/>
      <c r="G51" s="289"/>
      <c r="H51" s="290"/>
      <c r="I51" s="291"/>
      <c r="J51" s="38"/>
      <c r="L51" s="1"/>
      <c r="M51" s="1"/>
      <c r="N51" s="1"/>
      <c r="O51" s="1"/>
      <c r="P51" s="1"/>
      <c r="Q51" s="1"/>
      <c r="R51" s="1"/>
      <c r="S51" s="1"/>
      <c r="T51" s="1"/>
      <c r="U51" s="1"/>
      <c r="V51" s="1"/>
      <c r="W51" s="1"/>
      <c r="X51" s="1"/>
      <c r="Y51" s="1"/>
      <c r="Z51" s="1"/>
      <c r="AA51" s="1"/>
      <c r="AB51" s="1"/>
      <c r="AC51" s="1"/>
      <c r="AD51" s="1"/>
      <c r="AE51" s="1"/>
      <c r="AF51" s="1"/>
      <c r="AG51" s="1"/>
      <c r="AH51" s="1"/>
      <c r="AI51" s="1"/>
    </row>
    <row r="52" spans="1:35" ht="21" customHeight="1" thickBot="1" x14ac:dyDescent="0.3">
      <c r="A52" s="51"/>
      <c r="B52" s="96"/>
      <c r="C52" s="96"/>
      <c r="D52" s="51"/>
      <c r="E52" s="95"/>
      <c r="F52" s="95"/>
      <c r="G52" s="286" t="s">
        <v>57</v>
      </c>
      <c r="H52" s="287"/>
      <c r="I52" s="288"/>
      <c r="J52" s="38"/>
      <c r="L52" s="1"/>
      <c r="M52" s="1"/>
      <c r="N52" s="1"/>
      <c r="O52" s="1"/>
      <c r="P52" s="1"/>
      <c r="Q52" s="1"/>
      <c r="R52" s="1"/>
      <c r="S52" s="1"/>
      <c r="T52" s="1"/>
      <c r="U52" s="1"/>
      <c r="V52" s="1"/>
      <c r="W52" s="1"/>
      <c r="X52" s="1"/>
      <c r="Y52" s="1"/>
      <c r="Z52" s="1"/>
      <c r="AA52" s="1"/>
      <c r="AB52" s="1"/>
      <c r="AC52" s="1"/>
      <c r="AD52" s="1"/>
      <c r="AE52" s="1"/>
      <c r="AF52" s="1"/>
      <c r="AG52" s="1"/>
      <c r="AH52" s="1"/>
      <c r="AI52" s="1"/>
    </row>
    <row r="53" spans="1:35" ht="21" customHeight="1" thickBot="1" x14ac:dyDescent="0.3">
      <c r="A53" s="98" t="s">
        <v>48</v>
      </c>
      <c r="B53" s="54"/>
      <c r="C53" s="38"/>
      <c r="D53" s="99" t="s">
        <v>8</v>
      </c>
      <c r="E53" s="95"/>
      <c r="G53" s="289"/>
      <c r="H53" s="290"/>
      <c r="I53" s="291"/>
      <c r="L53" s="1"/>
      <c r="M53" s="1"/>
      <c r="N53" s="1"/>
      <c r="O53" s="1"/>
      <c r="P53" s="1"/>
      <c r="Q53" s="1"/>
      <c r="R53" s="1"/>
      <c r="S53" s="1"/>
      <c r="T53" s="1"/>
      <c r="U53" s="1"/>
      <c r="V53" s="1"/>
      <c r="W53" s="1"/>
      <c r="X53" s="1"/>
      <c r="Y53" s="1"/>
      <c r="Z53" s="1"/>
      <c r="AA53" s="1"/>
      <c r="AB53" s="1"/>
      <c r="AC53" s="1"/>
      <c r="AD53" s="1"/>
      <c r="AE53" s="1"/>
      <c r="AF53" s="1"/>
      <c r="AG53" s="1"/>
      <c r="AH53" s="1"/>
      <c r="AI53" s="1"/>
    </row>
    <row r="54" spans="1:35" s="9" customFormat="1" ht="17.25" customHeight="1" x14ac:dyDescent="0.2">
      <c r="E54" s="95"/>
      <c r="G54" s="292">
        <f>H19</f>
        <v>0</v>
      </c>
      <c r="H54" s="293"/>
      <c r="I54" s="294"/>
      <c r="L54" s="1"/>
      <c r="M54" s="1"/>
      <c r="N54" s="1"/>
      <c r="O54" s="1"/>
      <c r="P54" s="1"/>
      <c r="Q54" s="1"/>
      <c r="R54" s="1"/>
      <c r="S54" s="1"/>
      <c r="T54" s="1"/>
      <c r="U54" s="1"/>
      <c r="V54" s="1"/>
      <c r="W54" s="1"/>
      <c r="X54" s="1"/>
      <c r="Y54" s="1"/>
      <c r="Z54" s="1"/>
      <c r="AA54" s="1"/>
      <c r="AB54" s="1"/>
      <c r="AC54" s="1"/>
      <c r="AD54" s="1"/>
      <c r="AE54" s="1"/>
      <c r="AF54" s="1"/>
      <c r="AG54" s="1"/>
      <c r="AH54" s="1"/>
      <c r="AI54" s="1"/>
    </row>
    <row r="55" spans="1:35" s="9" customFormat="1" ht="11.25" customHeight="1" thickBot="1" x14ac:dyDescent="0.3">
      <c r="E55" s="38"/>
      <c r="G55" s="295"/>
      <c r="H55" s="296"/>
      <c r="I55" s="297"/>
      <c r="K55" s="1"/>
      <c r="L55" s="1"/>
      <c r="M55" s="1"/>
      <c r="N55" s="1"/>
      <c r="O55" s="1"/>
      <c r="P55" s="1"/>
      <c r="Q55" s="1"/>
      <c r="R55" s="1"/>
      <c r="S55" s="1"/>
      <c r="T55" s="1"/>
      <c r="U55" s="1"/>
      <c r="V55" s="1"/>
      <c r="W55" s="1"/>
      <c r="X55" s="1"/>
      <c r="Y55" s="1"/>
      <c r="Z55" s="1"/>
      <c r="AA55" s="1"/>
      <c r="AB55" s="1"/>
      <c r="AC55" s="1"/>
      <c r="AD55" s="1"/>
      <c r="AE55" s="1"/>
      <c r="AF55" s="1"/>
      <c r="AG55" s="1"/>
      <c r="AH55" s="1"/>
      <c r="AI55" s="1"/>
    </row>
    <row r="56" spans="1:35" s="9" customFormat="1" ht="8.25" customHeight="1" thickBot="1" x14ac:dyDescent="0.25">
      <c r="E56" s="111"/>
      <c r="K56" s="20"/>
      <c r="L56" s="2"/>
      <c r="M56" s="2"/>
      <c r="N56" s="2"/>
      <c r="O56" s="2"/>
      <c r="P56" s="2"/>
      <c r="Q56" s="2"/>
      <c r="R56" s="2"/>
      <c r="S56" s="2"/>
      <c r="T56" s="2"/>
      <c r="U56" s="2"/>
      <c r="V56" s="2"/>
      <c r="W56" s="2"/>
      <c r="X56" s="2"/>
      <c r="Y56" s="2"/>
      <c r="Z56" s="2"/>
      <c r="AA56" s="2"/>
      <c r="AB56" s="2"/>
      <c r="AC56" s="2"/>
      <c r="AD56" s="2"/>
      <c r="AE56" s="2"/>
      <c r="AF56" s="2"/>
      <c r="AG56" s="2"/>
      <c r="AH56" s="2"/>
      <c r="AI56" s="2"/>
    </row>
    <row r="57" spans="1:35" s="9" customFormat="1" ht="23.25" customHeight="1" x14ac:dyDescent="0.2">
      <c r="A57" s="264" t="s">
        <v>16</v>
      </c>
      <c r="B57" s="265"/>
      <c r="C57" s="265"/>
      <c r="D57" s="265"/>
      <c r="E57" s="265"/>
      <c r="F57" s="265"/>
      <c r="G57" s="265"/>
      <c r="H57" s="265"/>
      <c r="I57" s="266"/>
      <c r="K57" s="21"/>
      <c r="L57" s="2"/>
      <c r="M57" s="2"/>
      <c r="N57" s="2"/>
      <c r="O57" s="2"/>
      <c r="P57" s="2"/>
      <c r="Q57" s="2"/>
      <c r="R57" s="2"/>
      <c r="S57" s="2"/>
      <c r="T57" s="2"/>
      <c r="U57" s="2"/>
      <c r="V57" s="2"/>
      <c r="W57" s="2"/>
      <c r="X57" s="2"/>
      <c r="Y57" s="2"/>
      <c r="Z57" s="2"/>
      <c r="AA57" s="2"/>
      <c r="AB57" s="2"/>
      <c r="AC57" s="2"/>
      <c r="AD57" s="2"/>
      <c r="AE57" s="2"/>
      <c r="AF57" s="2"/>
      <c r="AG57" s="2"/>
      <c r="AH57" s="2"/>
      <c r="AI57" s="2"/>
    </row>
    <row r="58" spans="1:35" s="9" customFormat="1" ht="13.35" customHeight="1" thickBot="1" x14ac:dyDescent="0.25">
      <c r="A58" s="267"/>
      <c r="B58" s="268"/>
      <c r="C58" s="268"/>
      <c r="D58" s="268"/>
      <c r="E58" s="268"/>
      <c r="F58" s="268"/>
      <c r="G58" s="268"/>
      <c r="H58" s="268"/>
      <c r="I58" s="269"/>
      <c r="K58" s="2"/>
      <c r="L58" s="2"/>
      <c r="M58" s="2"/>
      <c r="N58" s="2"/>
      <c r="O58" s="2"/>
      <c r="P58" s="2"/>
      <c r="Q58" s="2"/>
      <c r="R58" s="2"/>
      <c r="S58" s="2"/>
      <c r="T58" s="2"/>
      <c r="U58" s="2"/>
      <c r="V58" s="2"/>
      <c r="W58" s="2"/>
      <c r="X58" s="2"/>
      <c r="Y58" s="2"/>
      <c r="Z58" s="2"/>
      <c r="AA58" s="2"/>
      <c r="AB58" s="2"/>
      <c r="AC58" s="2"/>
      <c r="AD58" s="2"/>
      <c r="AE58" s="2"/>
      <c r="AF58" s="2"/>
      <c r="AG58" s="2"/>
      <c r="AH58" s="2"/>
      <c r="AI58" s="2"/>
    </row>
    <row r="59" spans="1:35" s="9" customFormat="1" ht="13.35" customHeight="1" x14ac:dyDescent="0.2">
      <c r="K59" s="2"/>
      <c r="L59" s="2"/>
      <c r="M59" s="2"/>
      <c r="N59" s="2"/>
      <c r="O59" s="2"/>
      <c r="P59" s="2"/>
      <c r="Q59" s="2"/>
      <c r="R59" s="2"/>
      <c r="S59" s="2"/>
      <c r="T59" s="2"/>
      <c r="U59" s="2"/>
      <c r="V59" s="2"/>
      <c r="W59" s="2"/>
      <c r="X59" s="2"/>
      <c r="Y59" s="2"/>
      <c r="Z59" s="2"/>
      <c r="AA59" s="2"/>
      <c r="AB59" s="2"/>
      <c r="AC59" s="2"/>
      <c r="AD59" s="2"/>
      <c r="AE59" s="2"/>
      <c r="AF59" s="2"/>
      <c r="AG59" s="2"/>
      <c r="AH59" s="2"/>
      <c r="AI59" s="2"/>
    </row>
    <row r="60" spans="1:35" s="9" customFormat="1" ht="19.5" customHeight="1" x14ac:dyDescent="0.2">
      <c r="K60" s="2"/>
      <c r="L60" s="2"/>
      <c r="M60" s="2"/>
      <c r="N60" s="2"/>
      <c r="O60" s="2"/>
      <c r="P60" s="2"/>
      <c r="Q60" s="2"/>
      <c r="R60" s="2"/>
      <c r="S60" s="2"/>
      <c r="T60" s="2"/>
      <c r="U60" s="2"/>
      <c r="V60" s="2"/>
      <c r="W60" s="2"/>
      <c r="X60" s="2"/>
      <c r="Y60" s="2"/>
      <c r="Z60" s="2"/>
      <c r="AA60" s="2"/>
      <c r="AB60" s="2"/>
      <c r="AC60" s="2"/>
      <c r="AD60" s="2"/>
      <c r="AE60" s="2"/>
      <c r="AF60" s="2"/>
      <c r="AG60" s="2"/>
      <c r="AH60" s="2"/>
      <c r="AI60" s="2"/>
    </row>
    <row r="61" spans="1:35" s="9" customFormat="1" ht="13.35" customHeight="1" x14ac:dyDescent="0.25">
      <c r="A61" s="38"/>
      <c r="B61" s="38"/>
      <c r="C61" s="38"/>
      <c r="D61" s="33"/>
      <c r="E61" s="33"/>
      <c r="F61" s="38"/>
      <c r="G61" s="33"/>
      <c r="H61" s="38"/>
      <c r="I61" s="51"/>
      <c r="J61" s="97"/>
      <c r="K61" s="2"/>
      <c r="L61" s="2"/>
      <c r="M61" s="2"/>
      <c r="N61" s="2"/>
      <c r="O61" s="2"/>
      <c r="P61" s="2"/>
      <c r="Q61" s="2"/>
      <c r="R61" s="2"/>
      <c r="S61" s="2"/>
      <c r="T61" s="2"/>
      <c r="U61" s="2"/>
      <c r="V61" s="2"/>
      <c r="W61" s="2"/>
      <c r="X61" s="2"/>
      <c r="Y61" s="2"/>
      <c r="Z61" s="2"/>
      <c r="AA61" s="2"/>
      <c r="AB61" s="2"/>
      <c r="AC61" s="2"/>
      <c r="AD61" s="2"/>
      <c r="AE61" s="2"/>
      <c r="AF61" s="2"/>
      <c r="AG61" s="2"/>
      <c r="AH61" s="2"/>
      <c r="AI61" s="2"/>
    </row>
    <row r="62" spans="1:35" s="9" customFormat="1" ht="18" customHeight="1" x14ac:dyDescent="0.25">
      <c r="J62" s="38"/>
      <c r="K62" s="2"/>
      <c r="L62" s="2"/>
      <c r="M62" s="2"/>
      <c r="N62" s="2"/>
      <c r="O62" s="2"/>
      <c r="P62" s="2"/>
      <c r="Q62" s="2"/>
      <c r="R62" s="2"/>
      <c r="S62" s="2"/>
      <c r="T62" s="2"/>
      <c r="U62" s="2"/>
      <c r="V62" s="2"/>
      <c r="W62" s="2"/>
      <c r="X62" s="2"/>
      <c r="Y62" s="2"/>
      <c r="Z62" s="2"/>
      <c r="AA62" s="2"/>
      <c r="AB62" s="2"/>
      <c r="AC62" s="2"/>
      <c r="AD62" s="2"/>
      <c r="AE62" s="2"/>
      <c r="AF62" s="2"/>
      <c r="AG62" s="2"/>
      <c r="AH62" s="2"/>
      <c r="AI62" s="2"/>
    </row>
    <row r="63" spans="1:35" s="9" customFormat="1" ht="18" customHeight="1" x14ac:dyDescent="0.2">
      <c r="J63" s="54"/>
      <c r="K63" s="2"/>
      <c r="L63" s="2"/>
      <c r="M63" s="2"/>
      <c r="N63" s="2"/>
      <c r="O63" s="2"/>
      <c r="P63" s="2"/>
      <c r="Q63" s="2"/>
      <c r="R63" s="2"/>
      <c r="S63" s="2"/>
      <c r="T63" s="2"/>
      <c r="U63" s="2"/>
      <c r="V63" s="2"/>
      <c r="W63" s="2"/>
      <c r="X63" s="2"/>
      <c r="Y63" s="2"/>
      <c r="Z63" s="2"/>
      <c r="AA63" s="2"/>
      <c r="AB63" s="2"/>
      <c r="AC63" s="2"/>
      <c r="AD63" s="2"/>
      <c r="AE63" s="2"/>
      <c r="AF63" s="2"/>
      <c r="AG63" s="2"/>
      <c r="AH63" s="2"/>
      <c r="AI63" s="2"/>
    </row>
    <row r="64" spans="1:35" s="9" customFormat="1" ht="13.35" customHeight="1" x14ac:dyDescent="0.25">
      <c r="A64" s="38"/>
      <c r="B64" s="38"/>
      <c r="C64" s="38"/>
      <c r="D64" s="33"/>
      <c r="E64" s="33"/>
      <c r="F64" s="100"/>
      <c r="G64" s="100"/>
      <c r="H64" s="51"/>
      <c r="I64" s="51"/>
      <c r="J64" s="78"/>
      <c r="K64" s="2"/>
      <c r="L64" s="2"/>
      <c r="M64" s="2"/>
      <c r="N64" s="2"/>
      <c r="O64" s="2"/>
      <c r="P64" s="2"/>
      <c r="Q64" s="2"/>
      <c r="R64" s="2"/>
      <c r="S64" s="2"/>
      <c r="T64" s="2"/>
      <c r="U64" s="2"/>
      <c r="V64" s="2"/>
      <c r="W64" s="2"/>
      <c r="X64" s="2"/>
      <c r="Y64" s="2"/>
      <c r="Z64" s="2"/>
      <c r="AA64" s="2"/>
      <c r="AB64" s="2"/>
      <c r="AC64" s="2"/>
      <c r="AD64" s="2"/>
      <c r="AE64" s="2"/>
      <c r="AF64" s="2"/>
      <c r="AG64" s="2"/>
      <c r="AH64" s="2"/>
      <c r="AI64" s="2"/>
    </row>
    <row r="65" spans="1:35" s="9" customFormat="1" ht="13.35" customHeight="1" x14ac:dyDescent="0.25">
      <c r="J65" s="45"/>
      <c r="K65" s="2"/>
      <c r="L65" s="2"/>
      <c r="M65" s="2"/>
      <c r="N65" s="2"/>
      <c r="O65" s="2"/>
      <c r="P65" s="2"/>
      <c r="Q65" s="2"/>
      <c r="R65" s="2"/>
      <c r="S65" s="2"/>
      <c r="T65" s="2"/>
      <c r="U65" s="2"/>
      <c r="V65" s="2"/>
      <c r="W65" s="2"/>
      <c r="X65" s="2"/>
      <c r="Y65" s="2"/>
      <c r="Z65" s="2"/>
      <c r="AA65" s="2"/>
      <c r="AB65" s="2"/>
      <c r="AC65" s="2"/>
      <c r="AD65" s="2"/>
      <c r="AE65" s="2"/>
      <c r="AF65" s="2"/>
      <c r="AG65" s="2"/>
      <c r="AH65" s="2"/>
      <c r="AI65" s="2"/>
    </row>
    <row r="66" spans="1:35" s="9" customFormat="1" ht="22.5" customHeight="1" x14ac:dyDescent="0.2">
      <c r="J66" s="18"/>
      <c r="K66" s="2"/>
      <c r="L66" s="2"/>
      <c r="M66" s="2"/>
      <c r="N66" s="2"/>
      <c r="O66" s="2"/>
      <c r="P66" s="2"/>
      <c r="Q66" s="2"/>
      <c r="R66" s="2"/>
      <c r="S66" s="2"/>
      <c r="T66" s="2"/>
      <c r="U66" s="2"/>
      <c r="V66" s="2"/>
      <c r="W66" s="2"/>
      <c r="X66" s="2"/>
      <c r="Y66" s="2"/>
      <c r="Z66" s="2"/>
      <c r="AA66" s="2"/>
      <c r="AB66" s="2"/>
      <c r="AC66" s="2"/>
      <c r="AD66" s="2"/>
      <c r="AE66" s="2"/>
      <c r="AF66" s="2"/>
      <c r="AG66" s="2"/>
      <c r="AH66" s="2"/>
      <c r="AI66" s="2"/>
    </row>
    <row r="67" spans="1:35" s="9" customFormat="1" ht="13.35" customHeight="1" x14ac:dyDescent="0.25">
      <c r="A67" s="2"/>
      <c r="B67" s="2"/>
      <c r="C67" s="2"/>
      <c r="D67" s="2"/>
      <c r="E67" s="2"/>
      <c r="F67" s="19"/>
      <c r="G67" s="19"/>
      <c r="H67" s="17"/>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row>
    <row r="68" spans="1:35" s="9" customFormat="1" ht="13.35" customHeight="1" x14ac:dyDescent="0.25">
      <c r="A68" s="2"/>
      <c r="B68" s="2"/>
      <c r="C68" s="2"/>
      <c r="D68" s="2"/>
      <c r="E68" s="2"/>
      <c r="F68" s="19"/>
      <c r="G68" s="19"/>
      <c r="H68" s="17"/>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row>
    <row r="69" spans="1:35" s="9" customFormat="1" ht="13.35" customHeight="1" x14ac:dyDescent="0.25">
      <c r="A69" s="2"/>
      <c r="B69" s="2"/>
      <c r="C69" s="2"/>
      <c r="D69" s="2"/>
      <c r="E69" s="2"/>
      <c r="F69" s="19"/>
      <c r="G69" s="19"/>
      <c r="H69" s="17"/>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row>
    <row r="70" spans="1:35" s="9" customFormat="1" ht="13.35" customHeight="1" x14ac:dyDescent="0.25">
      <c r="A70" s="2"/>
      <c r="B70" s="2"/>
      <c r="C70" s="2"/>
      <c r="D70" s="2"/>
      <c r="E70" s="2"/>
      <c r="F70" s="19"/>
      <c r="G70" s="19"/>
      <c r="H70" s="17"/>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row>
    <row r="71" spans="1:35" s="9" customFormat="1" ht="13.35" customHeight="1" x14ac:dyDescent="0.25">
      <c r="A71" s="2"/>
      <c r="B71" s="2"/>
      <c r="C71" s="2"/>
      <c r="D71" s="2"/>
      <c r="E71" s="2"/>
      <c r="F71" s="19"/>
      <c r="G71" s="19"/>
      <c r="H71" s="17"/>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row>
    <row r="72" spans="1:35" s="9" customFormat="1" ht="13.35" customHeight="1" x14ac:dyDescent="0.25">
      <c r="A72" s="2"/>
      <c r="B72" s="2"/>
      <c r="C72" s="2"/>
      <c r="D72" s="2"/>
      <c r="E72" s="2"/>
      <c r="F72" s="19"/>
      <c r="G72" s="19"/>
      <c r="H72" s="17"/>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row>
    <row r="73" spans="1:35" s="9" customFormat="1" ht="13.35" customHeight="1" x14ac:dyDescent="0.25">
      <c r="A73" s="2"/>
      <c r="B73" s="2"/>
      <c r="C73" s="2"/>
      <c r="D73" s="2"/>
      <c r="E73" s="2"/>
      <c r="F73" s="19"/>
      <c r="G73" s="19"/>
      <c r="H73" s="17"/>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row>
    <row r="74" spans="1:35" s="9" customFormat="1" ht="13.35" customHeight="1" x14ac:dyDescent="0.25">
      <c r="A74" s="2"/>
      <c r="B74" s="2"/>
      <c r="C74" s="2"/>
      <c r="D74" s="2"/>
      <c r="E74" s="2"/>
      <c r="F74" s="19"/>
      <c r="G74" s="19"/>
      <c r="H74" s="17"/>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row>
    <row r="75" spans="1:35" s="9" customFormat="1" ht="13.35" customHeight="1" x14ac:dyDescent="0.25">
      <c r="A75" s="2"/>
      <c r="B75" s="2"/>
      <c r="C75" s="2"/>
      <c r="D75" s="2"/>
      <c r="E75" s="2"/>
      <c r="F75" s="19"/>
      <c r="G75" s="19"/>
      <c r="H75" s="17"/>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row>
    <row r="76" spans="1:35" s="9" customFormat="1" ht="13.35" customHeight="1" x14ac:dyDescent="0.25">
      <c r="A76" s="2"/>
      <c r="B76" s="2"/>
      <c r="C76" s="2"/>
      <c r="D76" s="2"/>
      <c r="E76" s="2"/>
      <c r="F76" s="19"/>
      <c r="G76" s="19"/>
      <c r="H76" s="17"/>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row>
    <row r="77" spans="1:35" s="9" customFormat="1" ht="13.35" customHeight="1" x14ac:dyDescent="0.25">
      <c r="A77" s="2"/>
      <c r="B77" s="2"/>
      <c r="C77" s="2"/>
      <c r="D77" s="2"/>
      <c r="E77" s="2"/>
      <c r="F77" s="19"/>
      <c r="G77" s="19"/>
      <c r="H77" s="17"/>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row>
    <row r="78" spans="1:35" s="9" customFormat="1" ht="13.35" customHeight="1" x14ac:dyDescent="0.25">
      <c r="A78" s="2"/>
      <c r="B78" s="2"/>
      <c r="C78" s="2"/>
      <c r="D78" s="2"/>
      <c r="E78" s="2"/>
      <c r="F78" s="19"/>
      <c r="G78" s="19"/>
      <c r="H78" s="17"/>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row>
    <row r="79" spans="1:35" s="9" customFormat="1" ht="13.35" customHeight="1" x14ac:dyDescent="0.25">
      <c r="A79" s="2"/>
      <c r="B79" s="2"/>
      <c r="C79" s="2"/>
      <c r="D79" s="2"/>
      <c r="E79" s="2"/>
      <c r="F79" s="19"/>
      <c r="G79" s="19"/>
      <c r="H79" s="17"/>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row>
    <row r="80" spans="1:35" s="9" customFormat="1" ht="13.35" customHeight="1" x14ac:dyDescent="0.25">
      <c r="A80" s="2"/>
      <c r="B80" s="2"/>
      <c r="C80" s="2"/>
      <c r="D80" s="2"/>
      <c r="E80" s="2"/>
      <c r="F80" s="19"/>
      <c r="G80" s="19"/>
      <c r="H80" s="17"/>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row>
    <row r="81" spans="1:35" s="9" customFormat="1" ht="13.35" customHeight="1" x14ac:dyDescent="0.25">
      <c r="A81" s="2"/>
      <c r="B81" s="2"/>
      <c r="C81" s="2"/>
      <c r="D81" s="2"/>
      <c r="E81" s="2"/>
      <c r="F81" s="19"/>
      <c r="G81" s="19"/>
      <c r="H81" s="17"/>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row>
    <row r="82" spans="1:35" s="9" customFormat="1" ht="13.35" customHeight="1" x14ac:dyDescent="0.25">
      <c r="A82" s="2"/>
      <c r="B82" s="2"/>
      <c r="C82" s="2"/>
      <c r="D82" s="2"/>
      <c r="E82" s="2"/>
      <c r="F82" s="19"/>
      <c r="G82" s="19"/>
      <c r="H82" s="17"/>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row>
    <row r="83" spans="1:35" s="9" customFormat="1" ht="13.35" customHeight="1" x14ac:dyDescent="0.25">
      <c r="A83" s="2"/>
      <c r="B83" s="2"/>
      <c r="C83" s="2"/>
      <c r="D83" s="2"/>
      <c r="E83" s="2"/>
      <c r="F83" s="19"/>
      <c r="G83" s="19"/>
      <c r="H83" s="17"/>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row>
    <row r="84" spans="1:35" s="9" customFormat="1" ht="13.35" customHeight="1" x14ac:dyDescent="0.25">
      <c r="A84" s="2"/>
      <c r="B84" s="2"/>
      <c r="C84" s="2"/>
      <c r="D84" s="2"/>
      <c r="E84" s="2"/>
      <c r="F84" s="19"/>
      <c r="G84" s="19"/>
      <c r="H84" s="17"/>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row>
    <row r="85" spans="1:35" s="9" customFormat="1" ht="13.35" customHeight="1" x14ac:dyDescent="0.25">
      <c r="A85" s="2"/>
      <c r="B85" s="2"/>
      <c r="C85" s="2"/>
      <c r="D85" s="2"/>
      <c r="E85" s="2"/>
      <c r="F85" s="19"/>
      <c r="G85" s="19"/>
      <c r="H85" s="17"/>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row>
    <row r="86" spans="1:35" s="9" customFormat="1" ht="13.35" customHeight="1" x14ac:dyDescent="0.25">
      <c r="A86" s="2"/>
      <c r="B86" s="2"/>
      <c r="C86" s="2"/>
      <c r="D86" s="2"/>
      <c r="E86" s="2"/>
      <c r="F86" s="19"/>
      <c r="G86" s="19"/>
      <c r="H86" s="17"/>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row>
    <row r="87" spans="1:35" s="9" customFormat="1" ht="13.35" customHeight="1" x14ac:dyDescent="0.25">
      <c r="A87" s="2"/>
      <c r="B87" s="2"/>
      <c r="C87" s="2"/>
      <c r="D87" s="2"/>
      <c r="E87" s="2"/>
      <c r="F87" s="19"/>
      <c r="G87" s="19"/>
      <c r="H87" s="17"/>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row>
    <row r="88" spans="1:35" s="9" customFormat="1" ht="13.35" customHeight="1" x14ac:dyDescent="0.25">
      <c r="A88" s="2"/>
      <c r="B88" s="2"/>
      <c r="C88" s="2"/>
      <c r="D88" s="2"/>
      <c r="E88" s="2"/>
      <c r="F88" s="19"/>
      <c r="G88" s="19"/>
      <c r="H88" s="17"/>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row>
    <row r="89" spans="1:35" s="9" customFormat="1" ht="13.35" customHeight="1" x14ac:dyDescent="0.25">
      <c r="A89" s="2"/>
      <c r="B89" s="2"/>
      <c r="C89" s="2"/>
      <c r="D89" s="2"/>
      <c r="E89" s="2"/>
      <c r="F89" s="19"/>
      <c r="G89" s="19"/>
      <c r="H89" s="17"/>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row>
    <row r="90" spans="1:35" s="9" customFormat="1" ht="13.35" customHeight="1" x14ac:dyDescent="0.25">
      <c r="A90" s="2"/>
      <c r="B90" s="2"/>
      <c r="C90" s="2"/>
      <c r="D90" s="2"/>
      <c r="E90" s="2"/>
      <c r="F90" s="19"/>
      <c r="G90" s="19"/>
      <c r="H90" s="17"/>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row>
    <row r="91" spans="1:35" s="9" customFormat="1" ht="13.35" customHeight="1" x14ac:dyDescent="0.25">
      <c r="A91" s="2"/>
      <c r="B91" s="2"/>
      <c r="C91" s="2"/>
      <c r="D91" s="2"/>
      <c r="E91" s="2"/>
      <c r="F91" s="19"/>
      <c r="G91" s="19"/>
      <c r="H91" s="17"/>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row>
    <row r="92" spans="1:35" s="9" customFormat="1" ht="13.35" customHeight="1" x14ac:dyDescent="0.25">
      <c r="A92" s="2"/>
      <c r="B92" s="2"/>
      <c r="C92" s="2"/>
      <c r="D92" s="2"/>
      <c r="E92" s="2"/>
      <c r="F92" s="19"/>
      <c r="G92" s="19"/>
      <c r="H92" s="17"/>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row>
    <row r="93" spans="1:35" s="9" customFormat="1" ht="13.35" customHeight="1" x14ac:dyDescent="0.25">
      <c r="A93" s="2"/>
      <c r="B93" s="2"/>
      <c r="C93" s="2"/>
      <c r="D93" s="2"/>
      <c r="E93" s="2"/>
      <c r="F93" s="19"/>
      <c r="G93" s="19"/>
      <c r="H93" s="17"/>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row>
    <row r="94" spans="1:35" s="9" customFormat="1" ht="13.35" customHeight="1" x14ac:dyDescent="0.25">
      <c r="A94" s="2"/>
      <c r="B94" s="2"/>
      <c r="C94" s="2"/>
      <c r="D94" s="2"/>
      <c r="E94" s="2"/>
      <c r="F94" s="19"/>
      <c r="G94" s="19"/>
      <c r="H94" s="17"/>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row>
    <row r="95" spans="1:35" s="9" customFormat="1" ht="13.35" customHeight="1" x14ac:dyDescent="0.25">
      <c r="A95" s="2"/>
      <c r="B95" s="2"/>
      <c r="C95" s="2"/>
      <c r="D95" s="2"/>
      <c r="E95" s="2"/>
      <c r="F95" s="19"/>
      <c r="G95" s="19"/>
      <c r="H95" s="17"/>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row>
    <row r="96" spans="1:35" s="9" customFormat="1" ht="13.35" customHeight="1" x14ac:dyDescent="0.25">
      <c r="A96" s="2"/>
      <c r="B96" s="2"/>
      <c r="C96" s="2"/>
      <c r="D96" s="2"/>
      <c r="E96" s="2"/>
      <c r="F96" s="19"/>
      <c r="G96" s="19"/>
      <c r="H96" s="17"/>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row>
    <row r="97" spans="1:35" s="9" customFormat="1" ht="13.35" customHeight="1" x14ac:dyDescent="0.25">
      <c r="A97" s="2"/>
      <c r="B97" s="2"/>
      <c r="C97" s="2"/>
      <c r="D97" s="2"/>
      <c r="E97" s="2"/>
      <c r="F97" s="19"/>
      <c r="G97" s="19"/>
      <c r="H97" s="17"/>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row>
    <row r="98" spans="1:35" s="9" customFormat="1" ht="13.35" customHeight="1" x14ac:dyDescent="0.25">
      <c r="A98" s="2"/>
      <c r="B98" s="2"/>
      <c r="C98" s="2"/>
      <c r="D98" s="2"/>
      <c r="E98" s="2"/>
      <c r="F98" s="19"/>
      <c r="G98" s="19"/>
      <c r="H98" s="17"/>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row>
    <row r="99" spans="1:35" s="9" customFormat="1" ht="13.35" customHeight="1" x14ac:dyDescent="0.25">
      <c r="A99" s="2"/>
      <c r="B99" s="2"/>
      <c r="C99" s="2"/>
      <c r="D99" s="2"/>
      <c r="E99" s="2"/>
      <c r="F99" s="19"/>
      <c r="G99" s="19"/>
      <c r="H99" s="17"/>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row>
    <row r="100" spans="1:35" s="9" customFormat="1" ht="13.35" customHeight="1" x14ac:dyDescent="0.25">
      <c r="A100" s="2"/>
      <c r="B100" s="2"/>
      <c r="C100" s="2"/>
      <c r="D100" s="2"/>
      <c r="E100" s="2"/>
      <c r="F100" s="19"/>
      <c r="G100" s="19"/>
      <c r="H100" s="17"/>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row>
    <row r="101" spans="1:35" s="9" customFormat="1" ht="13.35" customHeight="1" x14ac:dyDescent="0.25">
      <c r="A101" s="2"/>
      <c r="B101" s="2"/>
      <c r="C101" s="2"/>
      <c r="D101" s="2"/>
      <c r="E101" s="2"/>
      <c r="F101" s="19"/>
      <c r="G101" s="19"/>
      <c r="H101" s="17"/>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row>
    <row r="102" spans="1:35" s="9" customFormat="1" ht="13.35" customHeight="1" x14ac:dyDescent="0.25">
      <c r="A102" s="2"/>
      <c r="B102" s="2"/>
      <c r="C102" s="2"/>
      <c r="D102" s="2"/>
      <c r="E102" s="2"/>
      <c r="F102" s="19"/>
      <c r="G102" s="19"/>
      <c r="H102" s="17"/>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row>
    <row r="103" spans="1:35" s="9" customFormat="1" ht="13.35" customHeight="1" x14ac:dyDescent="0.25">
      <c r="A103" s="2"/>
      <c r="B103" s="2"/>
      <c r="C103" s="2"/>
      <c r="D103" s="2"/>
      <c r="E103" s="2"/>
      <c r="F103" s="19"/>
      <c r="G103" s="19"/>
      <c r="H103" s="17"/>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row>
    <row r="104" spans="1:35" s="9" customFormat="1" ht="13.35" customHeight="1" x14ac:dyDescent="0.25">
      <c r="A104" s="2"/>
      <c r="B104" s="2"/>
      <c r="C104" s="2"/>
      <c r="D104" s="2"/>
      <c r="E104" s="2"/>
      <c r="F104" s="19"/>
      <c r="G104" s="19"/>
      <c r="H104" s="17"/>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row>
    <row r="105" spans="1:35" s="9" customFormat="1" ht="13.35" customHeight="1" x14ac:dyDescent="0.25">
      <c r="A105" s="2"/>
      <c r="B105" s="2"/>
      <c r="C105" s="2"/>
      <c r="D105" s="2"/>
      <c r="E105" s="2"/>
      <c r="F105" s="19"/>
      <c r="G105" s="19"/>
      <c r="H105" s="17"/>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row>
    <row r="106" spans="1:35" s="9" customFormat="1" ht="13.35" customHeight="1" x14ac:dyDescent="0.25">
      <c r="A106" s="2"/>
      <c r="B106" s="2"/>
      <c r="C106" s="2"/>
      <c r="D106" s="2"/>
      <c r="E106" s="2"/>
      <c r="F106" s="19"/>
      <c r="G106" s="19"/>
      <c r="H106" s="17"/>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row>
    <row r="107" spans="1:35" s="9" customFormat="1" ht="13.35" customHeight="1" x14ac:dyDescent="0.25">
      <c r="A107" s="2"/>
      <c r="B107" s="2"/>
      <c r="C107" s="2"/>
      <c r="D107" s="2"/>
      <c r="E107" s="2"/>
      <c r="F107" s="19"/>
      <c r="G107" s="19"/>
      <c r="H107" s="17"/>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row>
    <row r="108" spans="1:35" s="9" customFormat="1" ht="13.35" customHeight="1" x14ac:dyDescent="0.25">
      <c r="A108" s="2"/>
      <c r="B108" s="2"/>
      <c r="C108" s="2"/>
      <c r="D108" s="2"/>
      <c r="E108" s="2"/>
      <c r="F108" s="19"/>
      <c r="G108" s="19"/>
      <c r="H108" s="17"/>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row>
    <row r="109" spans="1:35" s="9" customFormat="1" ht="13.35" customHeight="1" x14ac:dyDescent="0.25">
      <c r="A109" s="2"/>
      <c r="B109" s="2"/>
      <c r="C109" s="2"/>
      <c r="D109" s="2"/>
      <c r="E109" s="2"/>
      <c r="F109" s="19"/>
      <c r="G109" s="19"/>
      <c r="H109" s="17"/>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row>
    <row r="110" spans="1:35" s="9" customFormat="1" ht="13.35" customHeight="1" x14ac:dyDescent="0.25">
      <c r="A110" s="2"/>
      <c r="B110" s="2"/>
      <c r="C110" s="2"/>
      <c r="D110" s="2"/>
      <c r="E110" s="2"/>
      <c r="F110" s="19"/>
      <c r="G110" s="8"/>
      <c r="H110" s="8"/>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row>
    <row r="111" spans="1:35" s="9" customFormat="1" ht="13.35" customHeight="1" x14ac:dyDescent="0.25">
      <c r="A111" s="2"/>
      <c r="B111" s="2"/>
      <c r="C111" s="2"/>
      <c r="D111" s="2"/>
      <c r="E111" s="2"/>
      <c r="F111" s="19"/>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row>
    <row r="112" spans="1:35" s="9" customFormat="1" ht="13.35" customHeight="1" x14ac:dyDescent="0.25">
      <c r="A112" s="2"/>
      <c r="B112" s="2"/>
      <c r="C112" s="2"/>
      <c r="D112" s="2"/>
      <c r="E112" s="2"/>
      <c r="F112" s="19"/>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row>
    <row r="113" spans="1:35" s="9" customFormat="1" ht="13.35" customHeight="1" x14ac:dyDescent="0.25">
      <c r="A113" s="2"/>
      <c r="B113" s="2"/>
      <c r="C113" s="2"/>
      <c r="D113" s="2"/>
      <c r="E113" s="2"/>
      <c r="F113" s="19"/>
      <c r="G113" s="1"/>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row>
    <row r="114" spans="1:35" s="9" customFormat="1" ht="13.35" customHeight="1" x14ac:dyDescent="0.25">
      <c r="A114" s="2"/>
      <c r="B114" s="2"/>
      <c r="C114" s="2"/>
      <c r="D114" s="2"/>
      <c r="E114" s="2"/>
      <c r="F114" s="19"/>
      <c r="G114" s="1"/>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row>
    <row r="115" spans="1:35" s="9" customFormat="1" ht="13.35" customHeight="1" x14ac:dyDescent="0.25">
      <c r="A115" s="2"/>
      <c r="B115" s="2"/>
      <c r="C115" s="2"/>
      <c r="D115" s="2"/>
      <c r="E115" s="2"/>
      <c r="F115" s="19"/>
      <c r="G115" s="1"/>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row>
    <row r="116" spans="1:35" s="9" customFormat="1" ht="13.35" customHeight="1" x14ac:dyDescent="0.25">
      <c r="A116" s="2"/>
      <c r="B116" s="2"/>
      <c r="C116" s="2"/>
      <c r="D116" s="2"/>
      <c r="E116" s="2"/>
      <c r="F116" s="19"/>
      <c r="G116" s="1"/>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row>
    <row r="117" spans="1:35" s="9" customFormat="1" ht="13.35" customHeight="1" x14ac:dyDescent="0.25">
      <c r="A117" s="2"/>
      <c r="B117" s="2"/>
      <c r="C117" s="2"/>
      <c r="D117" s="2"/>
      <c r="E117" s="2"/>
      <c r="F117" s="19"/>
      <c r="G117" s="1"/>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row>
    <row r="118" spans="1:35" s="9" customFormat="1" ht="13.35" customHeight="1" x14ac:dyDescent="0.25">
      <c r="A118" s="2"/>
      <c r="B118" s="2"/>
      <c r="C118" s="2"/>
      <c r="D118" s="2"/>
      <c r="E118" s="2"/>
      <c r="F118" s="19"/>
      <c r="G118" s="1"/>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row>
    <row r="119" spans="1:35" s="9" customFormat="1" ht="13.35" customHeight="1" x14ac:dyDescent="0.25">
      <c r="A119" s="2"/>
      <c r="B119" s="2"/>
      <c r="C119" s="2"/>
      <c r="D119" s="2"/>
      <c r="E119" s="2"/>
      <c r="F119" s="19"/>
      <c r="G119" s="1"/>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row>
    <row r="120" spans="1:35" s="9" customFormat="1" ht="13.35" customHeight="1" x14ac:dyDescent="0.25">
      <c r="A120" s="2"/>
      <c r="B120" s="2"/>
      <c r="C120" s="2"/>
      <c r="D120" s="2"/>
      <c r="E120" s="2"/>
      <c r="F120" s="19"/>
      <c r="G120" s="1"/>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row>
    <row r="121" spans="1:35" s="9" customFormat="1" ht="13.35" customHeight="1" x14ac:dyDescent="0.25">
      <c r="A121" s="2"/>
      <c r="B121" s="2"/>
      <c r="C121" s="2"/>
      <c r="D121" s="2"/>
      <c r="E121" s="2"/>
      <c r="F121" s="19"/>
      <c r="G121" s="2"/>
      <c r="H121" s="2"/>
      <c r="I121" s="16"/>
      <c r="J121" s="16"/>
      <c r="K121" s="2"/>
      <c r="L121" s="2"/>
      <c r="M121" s="2"/>
      <c r="N121" s="2"/>
      <c r="O121" s="2"/>
      <c r="P121" s="2"/>
      <c r="Q121" s="2"/>
      <c r="R121" s="2"/>
      <c r="S121" s="2"/>
      <c r="T121" s="2"/>
      <c r="U121" s="2"/>
      <c r="V121" s="2"/>
      <c r="W121" s="2"/>
      <c r="X121" s="2"/>
      <c r="Y121" s="2"/>
      <c r="Z121" s="2"/>
      <c r="AA121" s="2"/>
      <c r="AB121" s="2"/>
      <c r="AC121" s="2"/>
      <c r="AD121" s="2"/>
      <c r="AE121" s="2"/>
      <c r="AF121" s="2"/>
    </row>
    <row r="122" spans="1:35" s="9" customFormat="1" ht="13.35" customHeight="1" x14ac:dyDescent="0.25">
      <c r="A122" s="2"/>
      <c r="B122" s="2"/>
      <c r="C122" s="2"/>
      <c r="D122" s="2"/>
      <c r="E122" s="2"/>
      <c r="F122" s="19"/>
      <c r="G122" s="2"/>
      <c r="H122" s="2"/>
      <c r="I122" s="16"/>
      <c r="J122" s="16"/>
      <c r="K122" s="2"/>
      <c r="L122" s="2"/>
      <c r="M122" s="2"/>
      <c r="N122" s="2"/>
      <c r="O122" s="2"/>
      <c r="P122" s="2"/>
      <c r="Q122" s="2"/>
      <c r="R122" s="2"/>
      <c r="S122" s="2"/>
      <c r="T122" s="2"/>
      <c r="U122" s="2"/>
      <c r="V122" s="2"/>
      <c r="W122" s="2"/>
      <c r="X122" s="2"/>
      <c r="Y122" s="2"/>
      <c r="Z122" s="2"/>
      <c r="AA122" s="2"/>
      <c r="AB122" s="2"/>
      <c r="AC122" s="2"/>
      <c r="AD122" s="2"/>
      <c r="AE122" s="2"/>
      <c r="AF122" s="2"/>
    </row>
    <row r="123" spans="1:35" s="9" customFormat="1" ht="13.35" customHeight="1" x14ac:dyDescent="0.25">
      <c r="A123" s="2"/>
      <c r="B123" s="2"/>
      <c r="C123" s="2"/>
      <c r="D123" s="2"/>
      <c r="E123" s="2"/>
      <c r="F123" s="19"/>
      <c r="G123" s="2"/>
      <c r="H123" s="2"/>
      <c r="I123" s="16"/>
      <c r="J123" s="16"/>
      <c r="K123" s="2"/>
      <c r="L123" s="2"/>
      <c r="M123" s="2"/>
      <c r="N123" s="2"/>
      <c r="O123" s="2"/>
      <c r="P123" s="2"/>
      <c r="Q123" s="2"/>
      <c r="R123" s="2"/>
      <c r="S123" s="2"/>
      <c r="T123" s="2"/>
      <c r="U123" s="2"/>
      <c r="V123" s="2"/>
      <c r="W123" s="2"/>
      <c r="X123" s="2"/>
      <c r="Y123" s="2"/>
      <c r="Z123" s="2"/>
      <c r="AA123" s="2"/>
      <c r="AB123" s="2"/>
      <c r="AC123" s="2"/>
      <c r="AD123" s="2"/>
      <c r="AE123" s="2"/>
      <c r="AF123" s="2"/>
    </row>
    <row r="124" spans="1:35" s="9" customFormat="1" ht="13.35" customHeight="1" x14ac:dyDescent="0.25">
      <c r="A124" s="2"/>
      <c r="B124" s="2"/>
      <c r="C124" s="2"/>
      <c r="D124" s="2"/>
      <c r="E124" s="2"/>
      <c r="F124" s="19"/>
      <c r="G124" s="19"/>
      <c r="H124" s="17"/>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row>
    <row r="125" spans="1:35" s="9" customFormat="1" ht="13.35" customHeight="1" x14ac:dyDescent="0.25">
      <c r="A125" s="2"/>
      <c r="B125" s="2"/>
      <c r="C125" s="2"/>
      <c r="D125" s="2"/>
      <c r="E125" s="2"/>
      <c r="F125" s="19"/>
      <c r="G125" s="19"/>
      <c r="H125" s="17"/>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row>
    <row r="126" spans="1:35" s="9" customFormat="1" ht="13.35" customHeight="1" x14ac:dyDescent="0.25">
      <c r="A126" s="2"/>
      <c r="B126" s="2"/>
      <c r="C126" s="2"/>
      <c r="D126" s="2"/>
      <c r="E126" s="2"/>
      <c r="F126" s="19"/>
      <c r="G126" s="19"/>
      <c r="H126" s="17"/>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row>
    <row r="127" spans="1:35" s="9" customFormat="1" ht="13.35" customHeight="1" x14ac:dyDescent="0.25">
      <c r="A127" s="2"/>
      <c r="B127" s="2"/>
      <c r="C127" s="2"/>
      <c r="D127" s="2"/>
      <c r="E127" s="2"/>
      <c r="F127" s="19"/>
      <c r="G127" s="19"/>
      <c r="H127" s="17"/>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row>
    <row r="128" spans="1:35" s="9" customFormat="1" ht="13.35" customHeight="1" x14ac:dyDescent="0.25">
      <c r="A128" s="2"/>
      <c r="B128" s="2"/>
      <c r="C128" s="2"/>
      <c r="D128" s="2"/>
      <c r="E128" s="2"/>
      <c r="F128" s="19"/>
      <c r="G128" s="19"/>
      <c r="H128" s="17"/>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row>
    <row r="129" spans="1:35" s="9" customFormat="1" ht="13.35" customHeight="1" x14ac:dyDescent="0.25">
      <c r="A129" s="2"/>
      <c r="B129" s="2"/>
      <c r="C129" s="2"/>
      <c r="D129" s="2"/>
      <c r="E129" s="2"/>
      <c r="F129" s="19"/>
      <c r="G129" s="19"/>
      <c r="H129" s="17"/>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row>
    <row r="130" spans="1:35" s="9" customFormat="1" ht="13.35" customHeight="1" x14ac:dyDescent="0.25">
      <c r="A130" s="2"/>
      <c r="B130" s="2"/>
      <c r="C130" s="2"/>
      <c r="D130" s="2"/>
      <c r="E130" s="2"/>
      <c r="F130" s="19"/>
      <c r="G130" s="19"/>
      <c r="H130" s="17"/>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row>
    <row r="131" spans="1:35" s="9" customFormat="1" ht="13.35" customHeight="1" x14ac:dyDescent="0.25">
      <c r="A131" s="2"/>
      <c r="B131" s="2"/>
      <c r="C131" s="2"/>
      <c r="D131" s="2"/>
      <c r="E131" s="2"/>
      <c r="F131" s="19"/>
      <c r="G131" s="19"/>
      <c r="H131" s="17"/>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row>
    <row r="132" spans="1:35" s="9" customFormat="1" ht="13.35" customHeight="1" x14ac:dyDescent="0.25">
      <c r="A132" s="2"/>
      <c r="B132" s="2"/>
      <c r="C132" s="2"/>
      <c r="D132" s="2"/>
      <c r="E132" s="2"/>
      <c r="F132" s="19"/>
      <c r="G132" s="19"/>
      <c r="H132" s="17"/>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row>
    <row r="133" spans="1:35" s="9" customFormat="1" ht="13.35" customHeight="1" x14ac:dyDescent="0.25">
      <c r="A133" s="2"/>
      <c r="B133" s="2"/>
      <c r="C133" s="2"/>
      <c r="D133" s="2"/>
      <c r="E133" s="2"/>
      <c r="F133" s="19"/>
      <c r="G133" s="19"/>
      <c r="H133" s="17"/>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row>
    <row r="134" spans="1:35" s="9" customFormat="1" ht="13.35" customHeight="1" x14ac:dyDescent="0.25">
      <c r="A134" s="2"/>
      <c r="B134" s="2"/>
      <c r="C134" s="2"/>
      <c r="D134" s="2"/>
      <c r="E134" s="2"/>
      <c r="F134" s="19"/>
      <c r="G134" s="19"/>
      <c r="H134" s="17"/>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row>
    <row r="135" spans="1:35" s="9" customFormat="1" ht="13.35" customHeight="1" x14ac:dyDescent="0.25">
      <c r="A135" s="2"/>
      <c r="B135" s="2"/>
      <c r="C135" s="2"/>
      <c r="D135" s="2"/>
      <c r="E135" s="2"/>
      <c r="F135" s="19"/>
      <c r="G135" s="19"/>
      <c r="H135" s="17"/>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row>
    <row r="136" spans="1:35" s="9" customFormat="1" ht="13.35" customHeight="1" x14ac:dyDescent="0.25">
      <c r="A136" s="2"/>
      <c r="B136" s="2"/>
      <c r="C136" s="2"/>
      <c r="D136" s="2"/>
      <c r="E136" s="2"/>
      <c r="F136" s="19"/>
      <c r="G136" s="19"/>
      <c r="H136" s="17"/>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row>
    <row r="137" spans="1:35" s="9" customFormat="1" ht="13.35" customHeight="1" x14ac:dyDescent="0.25">
      <c r="A137" s="2"/>
      <c r="B137" s="2"/>
      <c r="C137" s="2"/>
      <c r="D137" s="2"/>
      <c r="E137" s="2"/>
      <c r="F137" s="19"/>
      <c r="G137" s="19"/>
      <c r="H137" s="17"/>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row>
    <row r="138" spans="1:35" s="9" customFormat="1" ht="13.35" customHeight="1" x14ac:dyDescent="0.25">
      <c r="A138" s="2"/>
      <c r="B138" s="2"/>
      <c r="C138" s="2"/>
      <c r="D138" s="2"/>
      <c r="E138" s="2"/>
      <c r="F138" s="19"/>
      <c r="G138" s="19"/>
      <c r="H138" s="17"/>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row>
    <row r="139" spans="1:35" s="9" customFormat="1" ht="13.35" customHeight="1" x14ac:dyDescent="0.25">
      <c r="A139" s="2"/>
      <c r="B139" s="2"/>
      <c r="C139" s="2"/>
      <c r="D139" s="2"/>
      <c r="E139" s="2"/>
      <c r="F139" s="19"/>
      <c r="G139" s="19"/>
      <c r="H139" s="17"/>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row>
    <row r="140" spans="1:35" s="9" customFormat="1" ht="13.35" customHeight="1" x14ac:dyDescent="0.25">
      <c r="A140" s="2"/>
      <c r="B140" s="2"/>
      <c r="C140" s="2"/>
      <c r="D140" s="2"/>
      <c r="E140" s="2"/>
      <c r="F140" s="19"/>
      <c r="G140" s="19"/>
      <c r="H140" s="17"/>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row>
    <row r="141" spans="1:35" s="9" customFormat="1" ht="13.35" customHeight="1" x14ac:dyDescent="0.25">
      <c r="A141" s="2"/>
      <c r="B141" s="2"/>
      <c r="C141" s="2"/>
      <c r="D141" s="2"/>
      <c r="E141" s="2"/>
      <c r="F141" s="19"/>
      <c r="G141" s="19"/>
      <c r="H141" s="17"/>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row>
    <row r="142" spans="1:35" s="9" customFormat="1" ht="13.35" customHeight="1" x14ac:dyDescent="0.25">
      <c r="A142" s="2"/>
      <c r="B142" s="2"/>
      <c r="C142" s="2"/>
      <c r="D142" s="2"/>
      <c r="E142" s="2"/>
      <c r="F142" s="19"/>
      <c r="G142" s="19"/>
      <c r="H142" s="17"/>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row>
    <row r="143" spans="1:35" s="9" customFormat="1" ht="13.35" customHeight="1" x14ac:dyDescent="0.25">
      <c r="A143" s="2"/>
      <c r="B143" s="2"/>
      <c r="C143" s="2"/>
      <c r="D143" s="2"/>
      <c r="E143" s="2"/>
      <c r="F143" s="19"/>
      <c r="G143" s="19"/>
      <c r="H143" s="17"/>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row>
    <row r="144" spans="1:35" s="9" customFormat="1" ht="13.35" customHeight="1" x14ac:dyDescent="0.25">
      <c r="A144" s="2"/>
      <c r="B144" s="2"/>
      <c r="C144" s="2"/>
      <c r="D144" s="2"/>
      <c r="E144" s="2"/>
      <c r="F144" s="19"/>
      <c r="G144" s="19"/>
      <c r="H144" s="17"/>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row>
    <row r="145" spans="1:35" s="9" customFormat="1" ht="13.35" customHeight="1" x14ac:dyDescent="0.25">
      <c r="A145" s="2"/>
      <c r="B145" s="2"/>
      <c r="C145" s="2"/>
      <c r="D145" s="2"/>
      <c r="E145" s="2"/>
      <c r="F145" s="19"/>
      <c r="G145" s="19"/>
      <c r="H145" s="17"/>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row>
    <row r="146" spans="1:35" s="9" customFormat="1" ht="13.35" customHeight="1" x14ac:dyDescent="0.25">
      <c r="A146" s="2"/>
      <c r="B146" s="2"/>
      <c r="C146" s="2"/>
      <c r="D146" s="2"/>
      <c r="E146" s="2"/>
      <c r="F146" s="19"/>
      <c r="G146" s="19"/>
      <c r="H146" s="17"/>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row>
    <row r="147" spans="1:35" s="9" customFormat="1" ht="13.35" customHeight="1" x14ac:dyDescent="0.25">
      <c r="A147" s="2"/>
      <c r="B147" s="2"/>
      <c r="C147" s="2"/>
      <c r="D147" s="2"/>
      <c r="E147" s="2"/>
      <c r="F147" s="19"/>
      <c r="G147" s="19"/>
      <c r="H147" s="17"/>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row>
    <row r="148" spans="1:35" s="9" customFormat="1" ht="13.35" customHeight="1" x14ac:dyDescent="0.25">
      <c r="A148" s="2"/>
      <c r="B148" s="2"/>
      <c r="C148" s="2"/>
      <c r="D148" s="2"/>
      <c r="E148" s="2"/>
      <c r="F148" s="19"/>
      <c r="G148" s="19"/>
      <c r="H148" s="17"/>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row>
    <row r="149" spans="1:35" s="9" customFormat="1" ht="13.35" customHeight="1" x14ac:dyDescent="0.25">
      <c r="A149" s="2"/>
      <c r="B149" s="2"/>
      <c r="C149" s="2"/>
      <c r="D149" s="2"/>
      <c r="E149" s="2"/>
      <c r="F149" s="19"/>
      <c r="G149" s="19"/>
      <c r="H149" s="17"/>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row>
    <row r="150" spans="1:35" s="9" customFormat="1" ht="13.35" customHeight="1" x14ac:dyDescent="0.25">
      <c r="A150" s="2"/>
      <c r="B150" s="2"/>
      <c r="C150" s="2"/>
      <c r="D150" s="2"/>
      <c r="E150" s="2"/>
      <c r="F150" s="19"/>
      <c r="G150" s="19"/>
      <c r="H150" s="17"/>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row>
    <row r="151" spans="1:35" s="9" customFormat="1" ht="13.35" customHeight="1" x14ac:dyDescent="0.25">
      <c r="A151" s="2"/>
      <c r="B151" s="2"/>
      <c r="C151" s="2"/>
      <c r="D151" s="2"/>
      <c r="E151" s="2"/>
      <c r="F151" s="19"/>
      <c r="G151" s="19"/>
      <c r="H151" s="17"/>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row>
    <row r="152" spans="1:35" s="9" customFormat="1" ht="13.35" customHeight="1" x14ac:dyDescent="0.25">
      <c r="A152" s="2"/>
      <c r="B152" s="2"/>
      <c r="C152" s="2"/>
      <c r="D152" s="2"/>
      <c r="E152" s="2"/>
      <c r="F152" s="19"/>
      <c r="G152" s="19"/>
      <c r="H152" s="17"/>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row>
    <row r="153" spans="1:35" s="9" customFormat="1" ht="13.35" customHeight="1" x14ac:dyDescent="0.25">
      <c r="A153" s="2"/>
      <c r="B153" s="2"/>
      <c r="C153" s="2"/>
      <c r="D153" s="2"/>
      <c r="E153" s="2"/>
      <c r="F153" s="19"/>
      <c r="G153" s="19"/>
      <c r="H153" s="17"/>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row>
    <row r="154" spans="1:35" s="9" customFormat="1" ht="13.35" customHeight="1" x14ac:dyDescent="0.25">
      <c r="A154" s="2"/>
      <c r="B154" s="2"/>
      <c r="C154" s="2"/>
      <c r="D154" s="2"/>
      <c r="E154" s="2"/>
      <c r="F154" s="19"/>
      <c r="G154" s="19"/>
      <c r="H154" s="17"/>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row>
    <row r="155" spans="1:35" s="9" customFormat="1" ht="13.35" customHeight="1" x14ac:dyDescent="0.25">
      <c r="A155" s="2"/>
      <c r="B155" s="2"/>
      <c r="C155" s="2"/>
      <c r="D155" s="2"/>
      <c r="E155" s="2"/>
      <c r="F155" s="19"/>
      <c r="G155" s="19"/>
      <c r="H155" s="17"/>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row>
    <row r="156" spans="1:35" s="9" customFormat="1" ht="13.35" customHeight="1" x14ac:dyDescent="0.25">
      <c r="A156" s="2"/>
      <c r="B156" s="2"/>
      <c r="C156" s="2"/>
      <c r="D156" s="2"/>
      <c r="E156" s="2"/>
      <c r="F156" s="19"/>
      <c r="G156" s="19"/>
      <c r="H156" s="17"/>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row>
    <row r="157" spans="1:35" s="9" customFormat="1" ht="13.35" customHeight="1" x14ac:dyDescent="0.25">
      <c r="A157" s="2"/>
      <c r="B157" s="2"/>
      <c r="C157" s="2"/>
      <c r="D157" s="2"/>
      <c r="E157" s="2"/>
      <c r="F157" s="19"/>
      <c r="G157" s="19"/>
      <c r="H157" s="17"/>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row>
    <row r="158" spans="1:35" s="9" customFormat="1" ht="13.35" customHeight="1" x14ac:dyDescent="0.25">
      <c r="A158" s="2"/>
      <c r="B158" s="2"/>
      <c r="C158" s="2"/>
      <c r="D158" s="2"/>
      <c r="E158" s="2"/>
      <c r="F158" s="19"/>
      <c r="G158" s="19"/>
      <c r="H158" s="17"/>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row>
    <row r="159" spans="1:35" s="9" customFormat="1" ht="13.35" customHeight="1" x14ac:dyDescent="0.25">
      <c r="A159" s="2"/>
      <c r="B159" s="2"/>
      <c r="C159" s="2"/>
      <c r="D159" s="2"/>
      <c r="E159" s="2"/>
      <c r="F159" s="19"/>
      <c r="G159" s="19"/>
      <c r="H159" s="17"/>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row>
    <row r="160" spans="1:35" s="9" customFormat="1" ht="13.35" customHeight="1" x14ac:dyDescent="0.25">
      <c r="A160" s="2"/>
      <c r="B160" s="2"/>
      <c r="C160" s="2"/>
      <c r="D160" s="2"/>
      <c r="E160" s="2"/>
      <c r="F160" s="19"/>
      <c r="G160" s="19"/>
      <c r="H160" s="17"/>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row>
    <row r="161" spans="1:35" s="9" customFormat="1" ht="13.35" customHeight="1" x14ac:dyDescent="0.25">
      <c r="A161" s="2"/>
      <c r="B161" s="2"/>
      <c r="C161" s="2"/>
      <c r="D161" s="2"/>
      <c r="E161" s="2"/>
      <c r="F161" s="19"/>
      <c r="G161" s="19"/>
      <c r="H161" s="17"/>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row>
    <row r="162" spans="1:35" s="9" customFormat="1" ht="13.35" customHeight="1" x14ac:dyDescent="0.25">
      <c r="A162" s="2"/>
      <c r="B162" s="2"/>
      <c r="C162" s="2"/>
      <c r="D162" s="2"/>
      <c r="E162" s="2"/>
      <c r="F162" s="19"/>
      <c r="G162" s="19"/>
      <c r="H162" s="17"/>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row>
    <row r="163" spans="1:35" s="9" customFormat="1" ht="13.35" customHeight="1" x14ac:dyDescent="0.25">
      <c r="A163" s="2"/>
      <c r="B163" s="2"/>
      <c r="C163" s="2"/>
      <c r="D163" s="2"/>
      <c r="E163" s="2"/>
      <c r="F163" s="19"/>
      <c r="G163" s="19"/>
      <c r="H163" s="17"/>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row>
    <row r="164" spans="1:35" s="9" customFormat="1" ht="13.35" customHeight="1" x14ac:dyDescent="0.25">
      <c r="A164" s="2"/>
      <c r="B164" s="2"/>
      <c r="C164" s="2"/>
      <c r="D164" s="2"/>
      <c r="E164" s="2"/>
      <c r="F164" s="19"/>
      <c r="G164" s="19"/>
      <c r="H164" s="17"/>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row>
    <row r="165" spans="1:35" s="9" customFormat="1" ht="13.35" customHeight="1" x14ac:dyDescent="0.25">
      <c r="A165" s="2"/>
      <c r="B165" s="2"/>
      <c r="C165" s="2"/>
      <c r="D165" s="2"/>
      <c r="E165" s="2"/>
      <c r="F165" s="19"/>
      <c r="G165" s="19"/>
      <c r="H165" s="17"/>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row>
    <row r="166" spans="1:35" s="9" customFormat="1" ht="13.35" customHeight="1" x14ac:dyDescent="0.25">
      <c r="A166" s="2"/>
      <c r="B166" s="2"/>
      <c r="C166" s="2"/>
      <c r="D166" s="2"/>
      <c r="E166" s="2"/>
      <c r="F166" s="19"/>
      <c r="G166" s="19"/>
      <c r="H166" s="17"/>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row>
    <row r="167" spans="1:35" s="9" customFormat="1" ht="13.35" customHeight="1" x14ac:dyDescent="0.25">
      <c r="A167" s="2"/>
      <c r="B167" s="2"/>
      <c r="C167" s="2"/>
      <c r="D167" s="2"/>
      <c r="E167" s="2"/>
      <c r="F167" s="19"/>
      <c r="G167" s="19"/>
      <c r="H167" s="17"/>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row>
    <row r="168" spans="1:35" s="9" customFormat="1" ht="13.35" customHeight="1" x14ac:dyDescent="0.25">
      <c r="A168" s="2"/>
      <c r="B168" s="2"/>
      <c r="C168" s="2"/>
      <c r="D168" s="2"/>
      <c r="E168" s="2"/>
      <c r="F168" s="19"/>
      <c r="G168" s="19"/>
      <c r="H168" s="17"/>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row>
    <row r="169" spans="1:35" s="9" customFormat="1" ht="13.35" customHeight="1" x14ac:dyDescent="0.25">
      <c r="A169" s="2"/>
      <c r="B169" s="2"/>
      <c r="C169" s="2"/>
      <c r="D169" s="2"/>
      <c r="E169" s="2"/>
      <c r="F169" s="19"/>
      <c r="G169" s="19"/>
      <c r="H169" s="17"/>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row>
    <row r="170" spans="1:35" s="9" customFormat="1" ht="13.35" customHeight="1" x14ac:dyDescent="0.25">
      <c r="A170" s="2"/>
      <c r="B170" s="2"/>
      <c r="C170" s="2"/>
      <c r="D170" s="2"/>
      <c r="E170" s="2"/>
      <c r="F170" s="19"/>
      <c r="G170" s="19"/>
      <c r="H170" s="17"/>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row>
    <row r="171" spans="1:35" s="9" customFormat="1" ht="13.35" customHeight="1" x14ac:dyDescent="0.25">
      <c r="A171" s="2"/>
      <c r="B171" s="2"/>
      <c r="C171" s="2"/>
      <c r="D171" s="2"/>
      <c r="E171" s="2"/>
      <c r="F171" s="19"/>
      <c r="G171" s="19"/>
      <c r="H171" s="17"/>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row>
    <row r="172" spans="1:35" s="9" customFormat="1" ht="13.35" customHeight="1" x14ac:dyDescent="0.25">
      <c r="A172" s="2"/>
      <c r="B172" s="2"/>
      <c r="C172" s="2"/>
      <c r="D172" s="2"/>
      <c r="E172" s="2"/>
      <c r="F172" s="19"/>
      <c r="G172" s="19"/>
      <c r="H172" s="17"/>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row>
    <row r="173" spans="1:35" s="9" customFormat="1" ht="13.35" customHeight="1" x14ac:dyDescent="0.25">
      <c r="A173" s="2"/>
      <c r="B173" s="2"/>
      <c r="C173" s="2"/>
      <c r="D173" s="2"/>
      <c r="E173" s="2"/>
      <c r="F173" s="19"/>
      <c r="G173" s="19"/>
      <c r="H173" s="17"/>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row>
    <row r="174" spans="1:35" s="9" customFormat="1" ht="13.35" customHeight="1" x14ac:dyDescent="0.25">
      <c r="A174" s="2"/>
      <c r="B174" s="2"/>
      <c r="C174" s="2"/>
      <c r="D174" s="2"/>
      <c r="E174" s="2"/>
      <c r="F174" s="19"/>
      <c r="G174" s="19"/>
      <c r="H174" s="17"/>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row>
    <row r="175" spans="1:35" s="9" customFormat="1" ht="13.35" customHeight="1" x14ac:dyDescent="0.25">
      <c r="A175" s="2"/>
      <c r="B175" s="2"/>
      <c r="C175" s="2"/>
      <c r="D175" s="2"/>
      <c r="E175" s="2"/>
      <c r="F175" s="19"/>
      <c r="G175" s="19"/>
      <c r="H175" s="17"/>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row>
    <row r="176" spans="1:35" s="9" customFormat="1" ht="13.35" customHeight="1" x14ac:dyDescent="0.25">
      <c r="A176" s="2"/>
      <c r="B176" s="2"/>
      <c r="C176" s="2"/>
      <c r="D176" s="2"/>
      <c r="E176" s="2"/>
      <c r="F176" s="19"/>
      <c r="G176" s="19"/>
      <c r="H176" s="17"/>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row>
    <row r="177" spans="1:35" s="9" customFormat="1" ht="13.35" customHeight="1" x14ac:dyDescent="0.25">
      <c r="A177" s="2"/>
      <c r="B177" s="2"/>
      <c r="C177" s="2"/>
      <c r="D177" s="2"/>
      <c r="E177" s="2"/>
      <c r="F177" s="19"/>
      <c r="G177" s="19"/>
      <c r="H177" s="17"/>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row>
    <row r="178" spans="1:35" s="9" customFormat="1" ht="13.35" customHeight="1" x14ac:dyDescent="0.25">
      <c r="A178" s="2"/>
      <c r="B178" s="2"/>
      <c r="C178" s="2"/>
      <c r="D178" s="2"/>
      <c r="E178" s="2"/>
      <c r="F178" s="19"/>
      <c r="G178" s="19"/>
      <c r="H178" s="17"/>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row>
    <row r="179" spans="1:35" s="9" customFormat="1" ht="13.35" customHeight="1" x14ac:dyDescent="0.25">
      <c r="A179" s="2"/>
      <c r="B179" s="2"/>
      <c r="C179" s="2"/>
      <c r="D179" s="2"/>
      <c r="E179" s="2"/>
      <c r="F179" s="19"/>
      <c r="G179" s="19"/>
      <c r="H179" s="17"/>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row>
    <row r="180" spans="1:35" s="9" customFormat="1" ht="13.35" customHeight="1" x14ac:dyDescent="0.25">
      <c r="A180" s="2"/>
      <c r="B180" s="2"/>
      <c r="C180" s="2"/>
      <c r="D180" s="2"/>
      <c r="E180" s="2"/>
      <c r="F180" s="19"/>
      <c r="G180" s="19"/>
      <c r="H180" s="17"/>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row>
    <row r="181" spans="1:35" s="9" customFormat="1" ht="13.35" customHeight="1" x14ac:dyDescent="0.25">
      <c r="A181" s="2"/>
      <c r="B181" s="2"/>
      <c r="C181" s="2"/>
      <c r="D181" s="2"/>
      <c r="E181" s="2"/>
      <c r="F181" s="19"/>
      <c r="G181" s="19"/>
      <c r="H181" s="17"/>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row>
    <row r="182" spans="1:35" s="9" customFormat="1" ht="13.35" customHeight="1" x14ac:dyDescent="0.25">
      <c r="A182" s="2"/>
      <c r="B182" s="2"/>
      <c r="C182" s="2"/>
      <c r="D182" s="2"/>
      <c r="E182" s="2"/>
      <c r="F182" s="19"/>
      <c r="G182" s="19"/>
      <c r="H182" s="17"/>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row>
    <row r="183" spans="1:35" s="9" customFormat="1" ht="13.35" customHeight="1" x14ac:dyDescent="0.25">
      <c r="A183" s="2"/>
      <c r="B183" s="2"/>
      <c r="C183" s="2"/>
      <c r="D183" s="2"/>
      <c r="E183" s="2"/>
      <c r="F183" s="19"/>
      <c r="G183" s="19"/>
      <c r="H183" s="17"/>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row>
    <row r="184" spans="1:35" s="9" customFormat="1" ht="13.35" customHeight="1" x14ac:dyDescent="0.25">
      <c r="A184" s="2"/>
      <c r="B184" s="2"/>
      <c r="C184" s="2"/>
      <c r="D184" s="2"/>
      <c r="E184" s="2"/>
      <c r="F184" s="19"/>
      <c r="G184" s="19"/>
      <c r="H184" s="17"/>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row>
    <row r="185" spans="1:35" s="9" customFormat="1" ht="13.35" customHeight="1" x14ac:dyDescent="0.25">
      <c r="A185" s="2"/>
      <c r="B185" s="2"/>
      <c r="C185" s="2"/>
      <c r="D185" s="2"/>
      <c r="E185" s="2"/>
      <c r="F185" s="19"/>
      <c r="G185" s="19"/>
      <c r="H185" s="17"/>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row>
    <row r="186" spans="1:35" s="9" customFormat="1" ht="13.35" customHeight="1" x14ac:dyDescent="0.25">
      <c r="A186" s="2"/>
      <c r="B186" s="2"/>
      <c r="C186" s="2"/>
      <c r="D186" s="2"/>
      <c r="E186" s="2"/>
      <c r="F186" s="19"/>
      <c r="G186" s="19"/>
      <c r="H186" s="17"/>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row>
    <row r="187" spans="1:35" s="9" customFormat="1" ht="13.35" customHeight="1" x14ac:dyDescent="0.25">
      <c r="A187" s="2"/>
      <c r="B187" s="2"/>
      <c r="C187" s="2"/>
      <c r="D187" s="2"/>
      <c r="E187" s="2"/>
      <c r="F187" s="19"/>
      <c r="G187" s="19"/>
      <c r="H187" s="17"/>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row>
    <row r="188" spans="1:35" s="9" customFormat="1" ht="13.35" customHeight="1" x14ac:dyDescent="0.25">
      <c r="A188" s="2"/>
      <c r="B188" s="2"/>
      <c r="C188" s="2"/>
      <c r="D188" s="2"/>
      <c r="E188" s="2"/>
      <c r="F188" s="19"/>
      <c r="G188" s="19"/>
      <c r="H188" s="17"/>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row>
    <row r="189" spans="1:35" s="9" customFormat="1" ht="13.35" customHeight="1" x14ac:dyDescent="0.25">
      <c r="A189" s="2"/>
      <c r="B189" s="2"/>
      <c r="C189" s="2"/>
      <c r="D189" s="2"/>
      <c r="E189" s="2"/>
      <c r="F189" s="19"/>
      <c r="G189" s="19"/>
      <c r="H189" s="17"/>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row>
    <row r="190" spans="1:35" s="9" customFormat="1" ht="13.35" customHeight="1" x14ac:dyDescent="0.25">
      <c r="A190" s="2"/>
      <c r="B190" s="2"/>
      <c r="C190" s="2"/>
      <c r="D190" s="2"/>
      <c r="E190" s="2"/>
      <c r="F190" s="19"/>
      <c r="G190" s="19"/>
      <c r="H190" s="17"/>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row>
    <row r="191" spans="1:35" s="9" customFormat="1" ht="13.35" customHeight="1" x14ac:dyDescent="0.25">
      <c r="A191" s="2"/>
      <c r="B191" s="2"/>
      <c r="C191" s="2"/>
      <c r="D191" s="2"/>
      <c r="E191" s="2"/>
      <c r="F191" s="19"/>
      <c r="G191" s="19"/>
      <c r="H191" s="17"/>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row>
    <row r="192" spans="1:35" s="9" customFormat="1" ht="13.35" customHeight="1" x14ac:dyDescent="0.25">
      <c r="A192" s="2"/>
      <c r="B192" s="2"/>
      <c r="C192" s="2"/>
      <c r="D192" s="2"/>
      <c r="E192" s="2"/>
      <c r="F192" s="19"/>
      <c r="G192" s="19"/>
      <c r="H192" s="17"/>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row>
    <row r="193" spans="1:35" s="9" customFormat="1" ht="13.35" customHeight="1" x14ac:dyDescent="0.25">
      <c r="A193" s="2"/>
      <c r="B193" s="2"/>
      <c r="C193" s="2"/>
      <c r="D193" s="2"/>
      <c r="E193" s="2"/>
      <c r="F193" s="19"/>
      <c r="G193" s="19"/>
      <c r="H193" s="17"/>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row>
    <row r="194" spans="1:35" s="9" customFormat="1" ht="13.35" customHeight="1" x14ac:dyDescent="0.25">
      <c r="A194" s="2"/>
      <c r="B194" s="2"/>
      <c r="C194" s="2"/>
      <c r="D194" s="2"/>
      <c r="E194" s="2"/>
      <c r="F194" s="19"/>
      <c r="G194" s="19"/>
      <c r="H194" s="17"/>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row>
    <row r="195" spans="1:35" s="9" customFormat="1" ht="13.35" customHeight="1" x14ac:dyDescent="0.25">
      <c r="A195" s="2"/>
      <c r="B195" s="2"/>
      <c r="C195" s="2"/>
      <c r="D195" s="2"/>
      <c r="E195" s="2"/>
      <c r="F195" s="19"/>
      <c r="G195" s="19"/>
      <c r="H195" s="17"/>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row>
    <row r="196" spans="1:35" s="9" customFormat="1" ht="13.35" customHeight="1" x14ac:dyDescent="0.25">
      <c r="A196" s="2"/>
      <c r="B196" s="2"/>
      <c r="C196" s="2"/>
      <c r="D196" s="2"/>
      <c r="E196" s="2"/>
      <c r="F196" s="19"/>
      <c r="G196" s="19"/>
      <c r="H196" s="17"/>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row>
    <row r="197" spans="1:35" s="9" customFormat="1" ht="13.35" customHeight="1" x14ac:dyDescent="0.25">
      <c r="A197" s="2"/>
      <c r="B197" s="2"/>
      <c r="C197" s="2"/>
      <c r="D197" s="2"/>
      <c r="E197" s="2"/>
      <c r="F197" s="19"/>
      <c r="G197" s="19"/>
      <c r="H197" s="17"/>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row>
    <row r="198" spans="1:35" s="9" customFormat="1" ht="13.35" customHeight="1" x14ac:dyDescent="0.25">
      <c r="A198" s="2"/>
      <c r="B198" s="2"/>
      <c r="C198" s="2"/>
      <c r="D198" s="2"/>
      <c r="E198" s="2"/>
      <c r="F198" s="19"/>
      <c r="G198" s="19"/>
      <c r="H198" s="17"/>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row>
    <row r="199" spans="1:35" s="9" customFormat="1" ht="13.35" customHeight="1" x14ac:dyDescent="0.25">
      <c r="A199" s="2"/>
      <c r="B199" s="2"/>
      <c r="C199" s="2"/>
      <c r="D199" s="2"/>
      <c r="E199" s="2"/>
      <c r="F199" s="19"/>
      <c r="G199" s="19"/>
      <c r="H199" s="17"/>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row>
    <row r="200" spans="1:35" s="9" customFormat="1" ht="13.35" customHeight="1" x14ac:dyDescent="0.25">
      <c r="A200" s="2"/>
      <c r="B200" s="2"/>
      <c r="C200" s="2"/>
      <c r="D200" s="2"/>
      <c r="E200" s="2"/>
      <c r="F200" s="19"/>
      <c r="G200" s="19"/>
      <c r="H200" s="17"/>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row>
    <row r="201" spans="1:35" s="9" customFormat="1" ht="13.35" customHeight="1" x14ac:dyDescent="0.25">
      <c r="A201" s="2"/>
      <c r="B201" s="2"/>
      <c r="C201" s="2"/>
      <c r="D201" s="2"/>
      <c r="E201" s="2"/>
      <c r="F201" s="19"/>
      <c r="G201" s="19"/>
      <c r="H201" s="17"/>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row>
    <row r="202" spans="1:35" s="9" customFormat="1" ht="13.35" customHeight="1" x14ac:dyDescent="0.25">
      <c r="A202" s="2"/>
      <c r="B202" s="2"/>
      <c r="C202" s="2"/>
      <c r="D202" s="2"/>
      <c r="E202" s="2"/>
      <c r="F202" s="19"/>
      <c r="G202" s="19"/>
      <c r="H202" s="17"/>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row>
    <row r="203" spans="1:35" s="9" customFormat="1" ht="13.35" customHeight="1" x14ac:dyDescent="0.25">
      <c r="A203" s="2"/>
      <c r="B203" s="2"/>
      <c r="C203" s="2"/>
      <c r="D203" s="2"/>
      <c r="E203" s="2"/>
      <c r="F203" s="19"/>
      <c r="G203" s="19"/>
      <c r="H203" s="17"/>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row>
    <row r="204" spans="1:35" s="9" customFormat="1" ht="13.35" customHeight="1" x14ac:dyDescent="0.25">
      <c r="A204" s="2"/>
      <c r="B204" s="2"/>
      <c r="C204" s="2"/>
      <c r="D204" s="2"/>
      <c r="E204" s="2"/>
      <c r="F204" s="19"/>
      <c r="G204" s="19"/>
      <c r="H204" s="17"/>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row>
    <row r="205" spans="1:35" s="9" customFormat="1" ht="13.35" customHeight="1" x14ac:dyDescent="0.25">
      <c r="A205" s="2"/>
      <c r="B205" s="2"/>
      <c r="C205" s="2"/>
      <c r="D205" s="2"/>
      <c r="E205" s="2"/>
      <c r="F205" s="19"/>
      <c r="G205" s="19"/>
      <c r="H205" s="17"/>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row>
    <row r="206" spans="1:35" s="9" customFormat="1" ht="13.35" customHeight="1" x14ac:dyDescent="0.25">
      <c r="A206" s="2"/>
      <c r="B206" s="2"/>
      <c r="C206" s="2"/>
      <c r="D206" s="2"/>
      <c r="E206" s="2"/>
      <c r="F206" s="19"/>
      <c r="G206" s="19"/>
      <c r="H206" s="17"/>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row>
    <row r="207" spans="1:35" s="9" customFormat="1" ht="13.35" customHeight="1" x14ac:dyDescent="0.25">
      <c r="A207" s="2"/>
      <c r="B207" s="2"/>
      <c r="C207" s="2"/>
      <c r="D207" s="2"/>
      <c r="E207" s="2"/>
      <c r="F207" s="19"/>
      <c r="G207" s="19"/>
      <c r="H207" s="17"/>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row>
    <row r="208" spans="1:35" s="9" customFormat="1" ht="13.35" customHeight="1" x14ac:dyDescent="0.25">
      <c r="A208" s="2"/>
      <c r="B208" s="2"/>
      <c r="C208" s="2"/>
      <c r="D208" s="2"/>
      <c r="E208" s="2"/>
      <c r="F208" s="19"/>
      <c r="G208" s="19"/>
      <c r="H208" s="17"/>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row>
    <row r="209" spans="1:35" s="9" customFormat="1" ht="13.35" customHeight="1" x14ac:dyDescent="0.25">
      <c r="A209" s="2"/>
      <c r="B209" s="2"/>
      <c r="C209" s="2"/>
      <c r="D209" s="2"/>
      <c r="E209" s="2"/>
      <c r="F209" s="19"/>
      <c r="G209" s="19"/>
      <c r="H209" s="17"/>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row>
    <row r="210" spans="1:35" s="9" customFormat="1" ht="13.35" customHeight="1" x14ac:dyDescent="0.25">
      <c r="A210" s="2"/>
      <c r="B210" s="2"/>
      <c r="C210" s="2"/>
      <c r="D210" s="2"/>
      <c r="E210" s="2"/>
      <c r="F210" s="19"/>
      <c r="G210" s="19"/>
      <c r="H210" s="17"/>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row>
    <row r="211" spans="1:35" s="9" customFormat="1" ht="13.35" customHeight="1" x14ac:dyDescent="0.25">
      <c r="A211" s="2"/>
      <c r="B211" s="2"/>
      <c r="C211" s="2"/>
      <c r="D211" s="2"/>
      <c r="E211" s="2"/>
      <c r="F211" s="19"/>
      <c r="G211" s="19"/>
      <c r="H211" s="17"/>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row>
    <row r="212" spans="1:35" s="9" customFormat="1" ht="13.35" customHeight="1" x14ac:dyDescent="0.25">
      <c r="A212" s="2"/>
      <c r="B212" s="2"/>
      <c r="C212" s="2"/>
      <c r="D212" s="2"/>
      <c r="E212" s="2"/>
      <c r="F212" s="19"/>
      <c r="G212" s="19"/>
      <c r="H212" s="17"/>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row>
    <row r="213" spans="1:35" s="9" customFormat="1" ht="13.35" customHeight="1" x14ac:dyDescent="0.25">
      <c r="A213" s="2"/>
      <c r="B213" s="2"/>
      <c r="C213" s="2"/>
      <c r="D213" s="2"/>
      <c r="E213" s="2"/>
      <c r="F213" s="19"/>
      <c r="G213" s="19"/>
      <c r="H213" s="17"/>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row>
    <row r="214" spans="1:35" s="9" customFormat="1" ht="13.35" customHeight="1" x14ac:dyDescent="0.25">
      <c r="A214" s="2"/>
      <c r="B214" s="2"/>
      <c r="C214" s="2"/>
      <c r="D214" s="2"/>
      <c r="E214" s="2"/>
      <c r="F214" s="19"/>
      <c r="G214" s="19"/>
      <c r="H214" s="17"/>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row>
    <row r="215" spans="1:35" s="9" customFormat="1" ht="13.35" customHeight="1" x14ac:dyDescent="0.25">
      <c r="A215" s="2"/>
      <c r="B215" s="2"/>
      <c r="C215" s="2"/>
      <c r="D215" s="2"/>
      <c r="E215" s="2"/>
      <c r="F215" s="19"/>
      <c r="G215" s="19"/>
      <c r="H215" s="17"/>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row>
    <row r="216" spans="1:35" s="9" customFormat="1" ht="13.35" customHeight="1" x14ac:dyDescent="0.25">
      <c r="A216" s="2"/>
      <c r="B216" s="2"/>
      <c r="C216" s="2"/>
      <c r="D216" s="2"/>
      <c r="E216" s="2"/>
      <c r="F216" s="19"/>
      <c r="G216" s="19"/>
      <c r="H216" s="17"/>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row>
    <row r="217" spans="1:35" s="9" customFormat="1" ht="13.35" customHeight="1" x14ac:dyDescent="0.25">
      <c r="A217" s="2"/>
      <c r="B217" s="2"/>
      <c r="C217" s="2"/>
      <c r="D217" s="2"/>
      <c r="E217" s="2"/>
      <c r="F217" s="19"/>
      <c r="G217" s="19"/>
      <c r="H217" s="17"/>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row>
    <row r="218" spans="1:35" s="9" customFormat="1" ht="13.35" customHeight="1" x14ac:dyDescent="0.25">
      <c r="A218" s="2"/>
      <c r="B218" s="2"/>
      <c r="C218" s="2"/>
      <c r="D218" s="2"/>
      <c r="E218" s="2"/>
      <c r="F218" s="19"/>
      <c r="G218" s="19"/>
      <c r="H218" s="17"/>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row>
    <row r="219" spans="1:35" s="9" customFormat="1" ht="13.35" customHeight="1" x14ac:dyDescent="0.25">
      <c r="A219" s="2"/>
      <c r="B219" s="2"/>
      <c r="C219" s="2"/>
      <c r="D219" s="2"/>
      <c r="E219" s="2"/>
      <c r="F219" s="19"/>
      <c r="G219" s="19"/>
      <c r="H219" s="17"/>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row>
    <row r="220" spans="1:35" s="9" customFormat="1" ht="13.35" customHeight="1" x14ac:dyDescent="0.25">
      <c r="A220" s="2"/>
      <c r="B220" s="2"/>
      <c r="C220" s="2"/>
      <c r="D220" s="2"/>
      <c r="E220" s="2"/>
      <c r="F220" s="19"/>
      <c r="G220" s="19"/>
      <c r="H220" s="17"/>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row>
    <row r="221" spans="1:35" s="9" customFormat="1" ht="13.35" customHeight="1" x14ac:dyDescent="0.25">
      <c r="A221" s="2"/>
      <c r="B221" s="2"/>
      <c r="C221" s="2"/>
      <c r="D221" s="2"/>
      <c r="E221" s="2"/>
      <c r="F221" s="19"/>
      <c r="G221" s="19"/>
      <c r="H221" s="17"/>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row>
    <row r="222" spans="1:35" s="9" customFormat="1" ht="13.35" customHeight="1" x14ac:dyDescent="0.25">
      <c r="A222" s="2"/>
      <c r="B222" s="2"/>
      <c r="C222" s="2"/>
      <c r="D222" s="2"/>
      <c r="E222" s="2"/>
      <c r="F222" s="19"/>
      <c r="G222" s="19"/>
      <c r="H222" s="17"/>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row>
    <row r="223" spans="1:35" s="9" customFormat="1" ht="13.35" customHeight="1" x14ac:dyDescent="0.25">
      <c r="A223" s="2"/>
      <c r="B223" s="2"/>
      <c r="C223" s="2"/>
      <c r="D223" s="2"/>
      <c r="E223" s="2"/>
      <c r="F223" s="19"/>
      <c r="G223" s="19"/>
      <c r="H223" s="17"/>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row>
    <row r="224" spans="1:35" s="9" customFormat="1" ht="13.35" customHeight="1" x14ac:dyDescent="0.25">
      <c r="A224" s="2"/>
      <c r="B224" s="2"/>
      <c r="C224" s="2"/>
      <c r="D224" s="2"/>
      <c r="E224" s="2"/>
      <c r="F224" s="19"/>
      <c r="G224" s="19"/>
      <c r="H224" s="17"/>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row>
    <row r="225" spans="1:35" s="9" customFormat="1" ht="13.35" customHeight="1" x14ac:dyDescent="0.25">
      <c r="A225" s="2"/>
      <c r="B225" s="2"/>
      <c r="C225" s="2"/>
      <c r="D225" s="2"/>
      <c r="E225" s="2"/>
      <c r="F225" s="19"/>
      <c r="G225" s="19"/>
      <c r="H225" s="17"/>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row>
    <row r="226" spans="1:35" s="9" customFormat="1" ht="13.35" customHeight="1" x14ac:dyDescent="0.25">
      <c r="A226" s="2"/>
      <c r="B226" s="2"/>
      <c r="C226" s="2"/>
      <c r="D226" s="2"/>
      <c r="E226" s="2"/>
      <c r="F226" s="19"/>
      <c r="G226" s="19"/>
      <c r="H226" s="17"/>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row>
    <row r="227" spans="1:35" s="9" customFormat="1" ht="13.35" customHeight="1" x14ac:dyDescent="0.25">
      <c r="A227" s="2"/>
      <c r="B227" s="2"/>
      <c r="C227" s="2"/>
      <c r="D227" s="2"/>
      <c r="E227" s="2"/>
      <c r="F227" s="19"/>
      <c r="G227" s="19"/>
      <c r="H227" s="17"/>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row>
    <row r="228" spans="1:35" s="9" customFormat="1" ht="13.35" customHeight="1" x14ac:dyDescent="0.25">
      <c r="A228" s="2"/>
      <c r="B228" s="2"/>
      <c r="C228" s="2"/>
      <c r="D228" s="2"/>
      <c r="E228" s="2"/>
      <c r="F228" s="19"/>
      <c r="G228" s="19"/>
      <c r="H228" s="17"/>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row>
    <row r="229" spans="1:35" s="9" customFormat="1" ht="13.35" customHeight="1" x14ac:dyDescent="0.25">
      <c r="A229" s="2"/>
      <c r="B229" s="2"/>
      <c r="C229" s="2"/>
      <c r="D229" s="2"/>
      <c r="E229" s="2"/>
      <c r="F229" s="19"/>
      <c r="G229" s="19"/>
      <c r="H229" s="17"/>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row>
    <row r="230" spans="1:35" s="9" customFormat="1" ht="13.35" customHeight="1" x14ac:dyDescent="0.25">
      <c r="A230" s="2"/>
      <c r="B230" s="2"/>
      <c r="C230" s="2"/>
      <c r="D230" s="2"/>
      <c r="E230" s="2"/>
      <c r="F230" s="19"/>
      <c r="G230" s="19"/>
      <c r="H230" s="17"/>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row>
    <row r="231" spans="1:35" s="9" customFormat="1" ht="13.35" customHeight="1" x14ac:dyDescent="0.25">
      <c r="A231" s="2"/>
      <c r="B231" s="2"/>
      <c r="C231" s="2"/>
      <c r="D231" s="2"/>
      <c r="E231" s="2"/>
      <c r="F231" s="19"/>
      <c r="G231" s="19"/>
      <c r="H231" s="17"/>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row>
    <row r="232" spans="1:35" s="9" customFormat="1" ht="13.35" customHeight="1" x14ac:dyDescent="0.25">
      <c r="A232" s="2"/>
      <c r="B232" s="2"/>
      <c r="C232" s="2"/>
      <c r="D232" s="2"/>
      <c r="E232" s="2"/>
      <c r="F232" s="19"/>
      <c r="G232" s="19"/>
      <c r="H232" s="17"/>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row>
    <row r="233" spans="1:35" s="9" customFormat="1" ht="13.35" customHeight="1" x14ac:dyDescent="0.25">
      <c r="A233" s="2"/>
      <c r="B233" s="2"/>
      <c r="C233" s="2"/>
      <c r="D233" s="2"/>
      <c r="E233" s="2"/>
      <c r="F233" s="19"/>
      <c r="G233" s="19"/>
      <c r="H233" s="17"/>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row>
    <row r="234" spans="1:35" s="9" customFormat="1" ht="13.35" customHeight="1" x14ac:dyDescent="0.25">
      <c r="A234" s="2"/>
      <c r="B234" s="2"/>
      <c r="C234" s="2"/>
      <c r="D234" s="2"/>
      <c r="E234" s="2"/>
      <c r="F234" s="19"/>
      <c r="G234" s="19"/>
      <c r="H234" s="17"/>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row>
    <row r="235" spans="1:35" s="9" customFormat="1" ht="13.35" customHeight="1" x14ac:dyDescent="0.25">
      <c r="A235" s="2"/>
      <c r="B235" s="2"/>
      <c r="C235" s="2"/>
      <c r="D235" s="2"/>
      <c r="E235" s="2"/>
      <c r="F235" s="19"/>
      <c r="G235" s="19"/>
      <c r="H235" s="17"/>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row>
    <row r="236" spans="1:35" s="9" customFormat="1" ht="13.35" customHeight="1" x14ac:dyDescent="0.25">
      <c r="A236" s="2"/>
      <c r="B236" s="2"/>
      <c r="C236" s="2"/>
      <c r="D236" s="2"/>
      <c r="E236" s="2"/>
      <c r="F236" s="19"/>
      <c r="G236" s="19"/>
      <c r="H236" s="17"/>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row>
    <row r="237" spans="1:35" s="9" customFormat="1" ht="13.35" customHeight="1" x14ac:dyDescent="0.25">
      <c r="A237" s="2"/>
      <c r="B237" s="2"/>
      <c r="C237" s="2"/>
      <c r="D237" s="2"/>
      <c r="E237" s="2"/>
      <c r="F237" s="19"/>
      <c r="G237" s="19"/>
      <c r="H237" s="17"/>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row>
    <row r="238" spans="1:35" s="9" customFormat="1" ht="13.35" customHeight="1" x14ac:dyDescent="0.25">
      <c r="A238" s="2"/>
      <c r="B238" s="2"/>
      <c r="C238" s="2"/>
      <c r="D238" s="2"/>
      <c r="E238" s="2"/>
      <c r="F238" s="19"/>
      <c r="G238" s="19"/>
      <c r="H238" s="17"/>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row>
    <row r="239" spans="1:35" s="9" customFormat="1" ht="13.35" customHeight="1" x14ac:dyDescent="0.25">
      <c r="A239" s="2"/>
      <c r="B239" s="2"/>
      <c r="C239" s="2"/>
      <c r="D239" s="2"/>
      <c r="E239" s="2"/>
      <c r="F239" s="19"/>
      <c r="G239" s="19"/>
      <c r="H239" s="17"/>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row>
    <row r="240" spans="1:35" s="9" customFormat="1" ht="13.35" customHeight="1" x14ac:dyDescent="0.25">
      <c r="A240" s="2"/>
      <c r="B240" s="2"/>
      <c r="C240" s="2"/>
      <c r="D240" s="2"/>
      <c r="E240" s="2"/>
      <c r="F240" s="19"/>
      <c r="G240" s="19"/>
      <c r="H240" s="17"/>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row>
    <row r="241" spans="1:35" s="9" customFormat="1" ht="13.35" customHeight="1" x14ac:dyDescent="0.25">
      <c r="A241" s="2"/>
      <c r="B241" s="2"/>
      <c r="C241" s="2"/>
      <c r="D241" s="2"/>
      <c r="E241" s="2"/>
      <c r="F241" s="19"/>
      <c r="G241" s="19"/>
      <c r="H241" s="17"/>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row>
    <row r="242" spans="1:35" s="9" customFormat="1" ht="13.35" customHeight="1" x14ac:dyDescent="0.25">
      <c r="A242" s="2"/>
      <c r="B242" s="2"/>
      <c r="C242" s="2"/>
      <c r="D242" s="2"/>
      <c r="E242" s="2"/>
      <c r="F242" s="19"/>
      <c r="G242" s="19"/>
      <c r="H242" s="17"/>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row>
    <row r="243" spans="1:35" s="9" customFormat="1" ht="13.35" customHeight="1" x14ac:dyDescent="0.25">
      <c r="A243" s="2"/>
      <c r="B243" s="2"/>
      <c r="C243" s="2"/>
      <c r="D243" s="2"/>
      <c r="E243" s="2"/>
      <c r="F243" s="19"/>
      <c r="G243" s="19"/>
      <c r="H243" s="17"/>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row>
    <row r="244" spans="1:35" s="9" customFormat="1" ht="13.35" customHeight="1" x14ac:dyDescent="0.25">
      <c r="A244" s="2"/>
      <c r="B244" s="2"/>
      <c r="C244" s="2"/>
      <c r="D244" s="2"/>
      <c r="E244" s="2"/>
      <c r="F244" s="19"/>
      <c r="G244" s="19"/>
      <c r="H244" s="17"/>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row>
    <row r="245" spans="1:35" s="9" customFormat="1" ht="13.35" customHeight="1" x14ac:dyDescent="0.25">
      <c r="A245" s="2"/>
      <c r="B245" s="2"/>
      <c r="C245" s="2"/>
      <c r="D245" s="2"/>
      <c r="E245" s="2"/>
      <c r="F245" s="19"/>
      <c r="G245" s="19"/>
      <c r="H245" s="17"/>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row>
    <row r="246" spans="1:35" s="9" customFormat="1" ht="13.35" customHeight="1" x14ac:dyDescent="0.25">
      <c r="A246" s="2"/>
      <c r="B246" s="2"/>
      <c r="C246" s="2"/>
      <c r="D246" s="2"/>
      <c r="E246" s="2"/>
      <c r="F246" s="19"/>
      <c r="G246" s="19"/>
      <c r="H246" s="17"/>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row>
    <row r="247" spans="1:35" s="9" customFormat="1" ht="13.35" customHeight="1" x14ac:dyDescent="0.25">
      <c r="A247" s="2"/>
      <c r="B247" s="2"/>
      <c r="C247" s="2"/>
      <c r="D247" s="2"/>
      <c r="E247" s="2"/>
      <c r="F247" s="19"/>
      <c r="G247" s="19"/>
      <c r="H247" s="17"/>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row>
    <row r="248" spans="1:35" s="9" customFormat="1" ht="13.35" customHeight="1" x14ac:dyDescent="0.25">
      <c r="A248" s="2"/>
      <c r="B248" s="2"/>
      <c r="C248" s="2"/>
      <c r="D248" s="2"/>
      <c r="E248" s="2"/>
      <c r="F248" s="19"/>
      <c r="G248" s="19"/>
      <c r="H248" s="17"/>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row>
    <row r="249" spans="1:35" s="9" customFormat="1" ht="13.35" customHeight="1" x14ac:dyDescent="0.25">
      <c r="A249" s="2"/>
      <c r="B249" s="2"/>
      <c r="C249" s="2"/>
      <c r="D249" s="2"/>
      <c r="E249" s="2"/>
      <c r="F249" s="19"/>
      <c r="G249" s="19"/>
      <c r="H249" s="17"/>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row>
    <row r="250" spans="1:35" s="9" customFormat="1" ht="13.35" customHeight="1" x14ac:dyDescent="0.25">
      <c r="A250" s="2"/>
      <c r="B250" s="2"/>
      <c r="C250" s="2"/>
      <c r="D250" s="2"/>
      <c r="E250" s="2"/>
      <c r="F250" s="19"/>
      <c r="G250" s="19"/>
      <c r="H250" s="17"/>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row>
    <row r="251" spans="1:35" s="9" customFormat="1" ht="13.35" customHeight="1" x14ac:dyDescent="0.25">
      <c r="A251" s="2"/>
      <c r="B251" s="2"/>
      <c r="C251" s="2"/>
      <c r="D251" s="2"/>
      <c r="E251" s="2"/>
      <c r="F251" s="19"/>
      <c r="G251" s="19"/>
      <c r="H251" s="17"/>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row>
    <row r="252" spans="1:35" s="9" customFormat="1" ht="13.35" customHeight="1" x14ac:dyDescent="0.25">
      <c r="A252" s="2"/>
      <c r="B252" s="2"/>
      <c r="C252" s="2"/>
      <c r="D252" s="2"/>
      <c r="E252" s="2"/>
      <c r="F252" s="19"/>
      <c r="G252" s="19"/>
      <c r="H252" s="17"/>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row>
    <row r="253" spans="1:35" s="9" customFormat="1" ht="13.35" customHeight="1" x14ac:dyDescent="0.25">
      <c r="A253" s="2"/>
      <c r="B253" s="2"/>
      <c r="C253" s="2"/>
      <c r="D253" s="2"/>
      <c r="E253" s="2"/>
      <c r="F253" s="19"/>
      <c r="G253" s="19"/>
      <c r="H253" s="17"/>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row>
    <row r="254" spans="1:35" s="9" customFormat="1" ht="13.35" customHeight="1" x14ac:dyDescent="0.25">
      <c r="A254" s="2"/>
      <c r="B254" s="2"/>
      <c r="C254" s="2"/>
      <c r="D254" s="2"/>
      <c r="E254" s="2"/>
      <c r="F254" s="19"/>
      <c r="G254" s="19"/>
      <c r="H254" s="17"/>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row>
    <row r="255" spans="1:35" s="9" customFormat="1" ht="13.35" customHeight="1" x14ac:dyDescent="0.25">
      <c r="A255" s="2"/>
      <c r="B255" s="2"/>
      <c r="C255" s="2"/>
      <c r="D255" s="2"/>
      <c r="E255" s="2"/>
      <c r="F255" s="19"/>
      <c r="G255" s="19"/>
      <c r="H255" s="17"/>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row>
    <row r="256" spans="1:35" s="9" customFormat="1" ht="13.35" customHeight="1" x14ac:dyDescent="0.25">
      <c r="A256" s="2"/>
      <c r="B256" s="2"/>
      <c r="C256" s="2"/>
      <c r="D256" s="2"/>
      <c r="E256" s="2"/>
      <c r="F256" s="19"/>
      <c r="G256" s="19"/>
      <c r="H256" s="17"/>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row>
    <row r="257" spans="1:35" s="9" customFormat="1" ht="13.35" customHeight="1" x14ac:dyDescent="0.25">
      <c r="A257" s="2"/>
      <c r="B257" s="2"/>
      <c r="C257" s="2"/>
      <c r="D257" s="2"/>
      <c r="E257" s="2"/>
      <c r="F257" s="19"/>
      <c r="G257" s="19"/>
      <c r="H257" s="17"/>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row>
    <row r="258" spans="1:35" s="9" customFormat="1" ht="13.35" customHeight="1" x14ac:dyDescent="0.25">
      <c r="A258" s="2"/>
      <c r="B258" s="2"/>
      <c r="C258" s="2"/>
      <c r="D258" s="2"/>
      <c r="E258" s="2"/>
      <c r="F258" s="19"/>
      <c r="G258" s="19"/>
      <c r="H258" s="17"/>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row>
    <row r="259" spans="1:35" s="9" customFormat="1" ht="13.35" customHeight="1" x14ac:dyDescent="0.25">
      <c r="A259" s="2"/>
      <c r="B259" s="2"/>
      <c r="C259" s="2"/>
      <c r="D259" s="2"/>
      <c r="E259" s="2"/>
      <c r="F259" s="19"/>
      <c r="G259" s="19"/>
      <c r="H259" s="17"/>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row>
    <row r="260" spans="1:35" s="9" customFormat="1" ht="13.35" customHeight="1" x14ac:dyDescent="0.25">
      <c r="A260" s="2"/>
      <c r="B260" s="2"/>
      <c r="C260" s="2"/>
      <c r="D260" s="2"/>
      <c r="E260" s="2"/>
      <c r="F260" s="19"/>
      <c r="G260" s="19"/>
      <c r="H260" s="17"/>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row>
    <row r="261" spans="1:35" s="9" customFormat="1" ht="13.35" customHeight="1" x14ac:dyDescent="0.25">
      <c r="A261" s="2"/>
      <c r="B261" s="2"/>
      <c r="C261" s="2"/>
      <c r="D261" s="2"/>
      <c r="E261" s="2"/>
      <c r="F261" s="19"/>
      <c r="G261" s="19"/>
      <c r="H261" s="17"/>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row>
    <row r="262" spans="1:35" s="9" customFormat="1" ht="13.35" customHeight="1" x14ac:dyDescent="0.25">
      <c r="A262" s="2"/>
      <c r="B262" s="2"/>
      <c r="C262" s="2"/>
      <c r="D262" s="2"/>
      <c r="E262" s="2"/>
      <c r="F262" s="19"/>
      <c r="G262" s="19"/>
      <c r="H262" s="17"/>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row>
    <row r="263" spans="1:35" s="9" customFormat="1" ht="13.35" customHeight="1" x14ac:dyDescent="0.25">
      <c r="A263" s="2"/>
      <c r="B263" s="2"/>
      <c r="C263" s="2"/>
      <c r="D263" s="2"/>
      <c r="E263" s="2"/>
      <c r="F263" s="19"/>
      <c r="G263" s="19"/>
      <c r="H263" s="17"/>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row>
    <row r="264" spans="1:35" s="9" customFormat="1" ht="13.35" customHeight="1" x14ac:dyDescent="0.25">
      <c r="A264" s="2"/>
      <c r="B264" s="2"/>
      <c r="C264" s="2"/>
      <c r="D264" s="2"/>
      <c r="E264" s="2"/>
      <c r="F264" s="19"/>
      <c r="G264" s="19"/>
      <c r="H264" s="17"/>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row>
    <row r="265" spans="1:35" s="9" customFormat="1" ht="13.35" customHeight="1" x14ac:dyDescent="0.25">
      <c r="A265" s="2"/>
      <c r="B265" s="2"/>
      <c r="C265" s="2"/>
      <c r="D265" s="2"/>
      <c r="E265" s="2"/>
      <c r="F265" s="19"/>
      <c r="G265" s="19"/>
      <c r="H265" s="17"/>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row>
    <row r="266" spans="1:35" s="9" customFormat="1" ht="13.35" customHeight="1" x14ac:dyDescent="0.25">
      <c r="A266" s="2"/>
      <c r="B266" s="2"/>
      <c r="C266" s="2"/>
      <c r="D266" s="2"/>
      <c r="E266" s="2"/>
      <c r="F266" s="19"/>
      <c r="G266" s="19"/>
      <c r="H266" s="17"/>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row>
    <row r="267" spans="1:35" s="9" customFormat="1" ht="13.35" customHeight="1" x14ac:dyDescent="0.25">
      <c r="A267" s="8"/>
      <c r="B267" s="8"/>
      <c r="C267" s="8"/>
      <c r="D267" s="2"/>
      <c r="E267" s="2"/>
      <c r="F267" s="19"/>
      <c r="G267" s="8"/>
      <c r="H267" s="8"/>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row>
    <row r="268" spans="1:35" s="9" customFormat="1" ht="13.35" customHeight="1" x14ac:dyDescent="0.2">
      <c r="A268" s="8"/>
      <c r="B268" s="8"/>
      <c r="C268" s="8"/>
      <c r="D268" s="8"/>
      <c r="E268" s="8"/>
      <c r="F268" s="8"/>
      <c r="G268" s="8"/>
      <c r="H268" s="8"/>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row>
    <row r="269" spans="1:35" s="9" customFormat="1" ht="13.35" customHeight="1" x14ac:dyDescent="0.2">
      <c r="A269" s="8"/>
      <c r="B269" s="8"/>
      <c r="C269" s="8"/>
      <c r="D269" s="8"/>
      <c r="E269" s="8"/>
      <c r="F269" s="8"/>
      <c r="G269" s="8"/>
      <c r="H269" s="8"/>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row>
    <row r="270" spans="1:35" s="9" customFormat="1" ht="13.35" customHeight="1" x14ac:dyDescent="0.2">
      <c r="A270" s="8"/>
      <c r="B270" s="8"/>
      <c r="C270" s="8"/>
      <c r="D270" s="8"/>
      <c r="E270" s="8"/>
      <c r="F270" s="8"/>
      <c r="G270" s="8"/>
      <c r="H270" s="8"/>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row>
    <row r="271" spans="1:35" s="9" customFormat="1" ht="13.35" customHeight="1" x14ac:dyDescent="0.2">
      <c r="A271" s="8"/>
      <c r="B271" s="8"/>
      <c r="C271" s="8"/>
      <c r="D271" s="8"/>
      <c r="E271" s="8"/>
      <c r="F271" s="8"/>
      <c r="G271" s="8"/>
      <c r="H271" s="8"/>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row>
    <row r="272" spans="1:35" s="9" customFormat="1" ht="13.35" customHeight="1" x14ac:dyDescent="0.2">
      <c r="A272" s="8"/>
      <c r="B272" s="8"/>
      <c r="C272" s="8"/>
      <c r="D272" s="8"/>
      <c r="E272" s="8"/>
      <c r="F272" s="8"/>
      <c r="G272" s="8"/>
      <c r="H272" s="8"/>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row>
    <row r="273" spans="1:35" s="9" customFormat="1" ht="13.35" customHeight="1" x14ac:dyDescent="0.2">
      <c r="A273" s="8"/>
      <c r="B273" s="8"/>
      <c r="C273" s="8"/>
      <c r="D273" s="8"/>
      <c r="E273" s="8"/>
      <c r="F273" s="8"/>
      <c r="G273" s="8"/>
      <c r="H273" s="8"/>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row>
    <row r="274" spans="1:35" s="9" customFormat="1" ht="13.35" customHeight="1" x14ac:dyDescent="0.2">
      <c r="A274" s="8"/>
      <c r="B274" s="8"/>
      <c r="C274" s="8"/>
      <c r="D274" s="8"/>
      <c r="E274" s="8"/>
      <c r="F274" s="8"/>
      <c r="G274" s="8"/>
      <c r="H274" s="8"/>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row>
    <row r="275" spans="1:35" s="9" customFormat="1" ht="13.35" customHeight="1" x14ac:dyDescent="0.2">
      <c r="A275" s="8"/>
      <c r="B275" s="8"/>
      <c r="C275" s="8"/>
      <c r="D275" s="8"/>
      <c r="E275" s="8"/>
      <c r="F275" s="8"/>
      <c r="G275" s="8"/>
      <c r="H275" s="8"/>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row>
    <row r="276" spans="1:35" s="9" customFormat="1" ht="13.35" customHeight="1" x14ac:dyDescent="0.2">
      <c r="A276" s="8"/>
      <c r="B276" s="8"/>
      <c r="C276" s="8"/>
      <c r="D276" s="8"/>
      <c r="E276" s="8"/>
      <c r="F276" s="8"/>
      <c r="G276" s="8"/>
      <c r="H276" s="8"/>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row>
    <row r="277" spans="1:35" s="9" customFormat="1" ht="13.35" customHeight="1" x14ac:dyDescent="0.2">
      <c r="A277" s="8"/>
      <c r="B277" s="8"/>
      <c r="C277" s="8"/>
      <c r="D277" s="8"/>
      <c r="E277" s="8"/>
      <c r="F277" s="8"/>
      <c r="G277" s="8"/>
      <c r="H277" s="8"/>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row>
    <row r="278" spans="1:35" s="9" customFormat="1" ht="13.35" customHeight="1" x14ac:dyDescent="0.2">
      <c r="A278" s="8"/>
      <c r="B278" s="8"/>
      <c r="C278" s="8"/>
      <c r="D278" s="8"/>
      <c r="E278" s="8"/>
      <c r="F278" s="8"/>
      <c r="G278" s="8"/>
      <c r="H278" s="8"/>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row>
    <row r="279" spans="1:35" s="9" customFormat="1" ht="13.35" customHeight="1" x14ac:dyDescent="0.2">
      <c r="A279" s="8"/>
      <c r="B279" s="8"/>
      <c r="C279" s="8"/>
      <c r="D279" s="8"/>
      <c r="E279" s="8"/>
      <c r="F279" s="8"/>
      <c r="G279" s="8"/>
      <c r="H279" s="8"/>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row>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row r="1088" ht="13.35" customHeight="1" x14ac:dyDescent="0.2"/>
    <row r="1089" ht="13.35" customHeight="1" x14ac:dyDescent="0.2"/>
    <row r="1090" ht="13.35" customHeight="1" x14ac:dyDescent="0.2"/>
    <row r="1091" ht="13.35" customHeight="1" x14ac:dyDescent="0.2"/>
  </sheetData>
  <mergeCells count="23">
    <mergeCell ref="G50:I51"/>
    <mergeCell ref="G52:I53"/>
    <mergeCell ref="G54:I55"/>
    <mergeCell ref="A57:I58"/>
    <mergeCell ref="E18:F18"/>
    <mergeCell ref="E19:F19"/>
    <mergeCell ref="A22:D22"/>
    <mergeCell ref="F22:H22"/>
    <mergeCell ref="F31:H32"/>
    <mergeCell ref="F33:F34"/>
    <mergeCell ref="G33:G34"/>
    <mergeCell ref="H33:H34"/>
    <mergeCell ref="A17:I17"/>
    <mergeCell ref="A1:I1"/>
    <mergeCell ref="A9:F13"/>
    <mergeCell ref="A14:I15"/>
    <mergeCell ref="B3:D3"/>
    <mergeCell ref="B4:D4"/>
    <mergeCell ref="B5:D5"/>
    <mergeCell ref="C6:D6"/>
    <mergeCell ref="B7:D7"/>
    <mergeCell ref="H9:I9"/>
    <mergeCell ref="H10:I10"/>
  </mergeCells>
  <pageMargins left="0.7" right="0.7" top="1.1000000000000001" bottom="0.75" header="0.5" footer="0.3"/>
  <pageSetup scale="57" orientation="portrait" r:id="rId1"/>
  <headerFooter>
    <oddHeader>&amp;L&amp;"Arial,Regular"&amp;10&amp;G&amp;C&amp;"Arial,Bold"&amp;14MONTHLY PROGRESS PAYMENT 
WWTP RRE PROJECT&amp;"Arial,Regular"&amp;12
&amp;R&amp;"Arial,Bold"&amp;14Engineering Services Department</oddHeader>
  </headerFooter>
  <rowBreaks count="1" manualBreakCount="1">
    <brk id="58" max="8" man="1"/>
  </rowBreaks>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091"/>
  <sheetViews>
    <sheetView view="pageBreakPreview" topLeftCell="A22" zoomScale="75" zoomScaleNormal="75" zoomScaleSheetLayoutView="75" zoomScalePageLayoutView="75" workbookViewId="0">
      <selection activeCell="F22" sqref="F22:H47"/>
    </sheetView>
  </sheetViews>
  <sheetFormatPr defaultRowHeight="15" x14ac:dyDescent="0.2"/>
  <cols>
    <col min="1" max="1" width="18.28515625" style="8" customWidth="1"/>
    <col min="2" max="2" width="21.42578125" style="8" customWidth="1"/>
    <col min="3" max="3" width="19.5703125" style="8" customWidth="1"/>
    <col min="4" max="4" width="18.28515625" style="8" customWidth="1"/>
    <col min="5" max="5" width="2.42578125" style="8" customWidth="1"/>
    <col min="6" max="7" width="18.28515625" style="8" customWidth="1"/>
    <col min="8" max="8" width="20" style="8" customWidth="1"/>
    <col min="9" max="9" width="18.28515625" style="8" customWidth="1"/>
    <col min="10" max="10" width="18.85546875" style="8" customWidth="1"/>
    <col min="11" max="11" width="19" style="8" customWidth="1"/>
    <col min="12" max="12" width="23.7109375" style="8" customWidth="1"/>
    <col min="13" max="15" width="18.140625" style="8" bestFit="1" customWidth="1"/>
    <col min="16" max="16384" width="9.140625" style="8"/>
  </cols>
  <sheetData>
    <row r="1" spans="1:35" s="5" customFormat="1" ht="20.25" customHeight="1" x14ac:dyDescent="0.2">
      <c r="A1" s="254" t="s">
        <v>17</v>
      </c>
      <c r="B1" s="254"/>
      <c r="C1" s="254"/>
      <c r="D1" s="254"/>
      <c r="E1" s="254"/>
      <c r="F1" s="254"/>
      <c r="G1" s="254"/>
      <c r="H1" s="254"/>
      <c r="I1" s="254"/>
      <c r="J1" s="131"/>
      <c r="K1" s="22"/>
      <c r="L1" s="3"/>
      <c r="M1" s="3"/>
      <c r="N1" s="3"/>
      <c r="O1" s="3"/>
      <c r="P1" s="6"/>
      <c r="Q1" s="6"/>
      <c r="R1" s="6"/>
      <c r="S1" s="6"/>
      <c r="T1" s="6"/>
      <c r="U1" s="6"/>
      <c r="V1" s="6"/>
      <c r="W1" s="6"/>
      <c r="X1" s="6"/>
      <c r="Y1" s="6"/>
      <c r="Z1" s="6"/>
      <c r="AA1" s="6"/>
      <c r="AB1" s="6"/>
      <c r="AC1" s="6"/>
      <c r="AD1" s="6"/>
      <c r="AE1" s="6"/>
      <c r="AF1" s="6"/>
      <c r="AG1" s="6"/>
      <c r="AH1" s="6"/>
      <c r="AI1" s="6"/>
    </row>
    <row r="2" spans="1:35" ht="11.25" customHeight="1" x14ac:dyDescent="0.25">
      <c r="A2" s="33"/>
      <c r="B2" s="33"/>
      <c r="C2" s="33"/>
      <c r="D2" s="33"/>
      <c r="E2" s="33"/>
      <c r="F2" s="34"/>
      <c r="G2" s="34"/>
      <c r="H2" s="35"/>
      <c r="I2" s="35"/>
      <c r="J2" s="35"/>
      <c r="K2" s="23"/>
      <c r="L2" s="1"/>
      <c r="M2" s="1"/>
      <c r="N2" s="1"/>
      <c r="O2" s="1"/>
      <c r="P2" s="7"/>
      <c r="Q2" s="7"/>
      <c r="R2" s="7"/>
      <c r="S2" s="7"/>
      <c r="T2" s="7"/>
      <c r="U2" s="7"/>
      <c r="V2" s="7"/>
      <c r="W2" s="7"/>
      <c r="X2" s="7"/>
      <c r="Y2" s="7"/>
      <c r="Z2" s="7"/>
      <c r="AA2" s="7"/>
      <c r="AB2" s="7"/>
      <c r="AC2" s="7"/>
      <c r="AD2" s="7"/>
      <c r="AE2" s="7"/>
      <c r="AF2" s="7"/>
      <c r="AG2" s="7"/>
      <c r="AH2" s="7"/>
      <c r="AI2" s="7"/>
    </row>
    <row r="3" spans="1:35" ht="24" customHeight="1" thickBot="1" x14ac:dyDescent="0.35">
      <c r="A3" s="36" t="s">
        <v>0</v>
      </c>
      <c r="B3" s="255" t="str">
        <f>'PROGRESS PAYMT #1'!B3:D3</f>
        <v>N. Springbrook - N. Elliot Pavement Project</v>
      </c>
      <c r="C3" s="255"/>
      <c r="D3" s="255"/>
      <c r="E3" s="37"/>
      <c r="F3" s="38"/>
      <c r="G3" s="103" t="s">
        <v>13</v>
      </c>
      <c r="H3" s="102"/>
      <c r="I3" s="39" t="s">
        <v>19</v>
      </c>
      <c r="L3" s="1"/>
      <c r="M3" s="1"/>
      <c r="N3" s="1"/>
      <c r="O3" s="1"/>
      <c r="P3" s="7"/>
      <c r="Q3" s="7"/>
      <c r="R3" s="7"/>
      <c r="S3" s="7"/>
      <c r="T3" s="7"/>
      <c r="U3" s="7"/>
      <c r="V3" s="7"/>
      <c r="W3" s="7"/>
      <c r="X3" s="7"/>
      <c r="Y3" s="7"/>
      <c r="Z3" s="7"/>
      <c r="AA3" s="7"/>
      <c r="AB3" s="7"/>
      <c r="AC3" s="7"/>
      <c r="AD3" s="7"/>
      <c r="AE3" s="7"/>
      <c r="AF3" s="7"/>
      <c r="AG3" s="7"/>
      <c r="AH3" s="7"/>
      <c r="AI3" s="7"/>
    </row>
    <row r="4" spans="1:35" ht="21.75" customHeight="1" thickBot="1" x14ac:dyDescent="0.35">
      <c r="A4" s="36" t="s">
        <v>4</v>
      </c>
      <c r="B4" s="256">
        <f>'PROGRESS PAYMT #1'!B4:D4</f>
        <v>702171</v>
      </c>
      <c r="C4" s="256"/>
      <c r="D4" s="256"/>
      <c r="E4" s="37"/>
      <c r="F4" s="38"/>
      <c r="G4" s="42" t="s">
        <v>1</v>
      </c>
      <c r="H4" s="102"/>
      <c r="I4" s="40"/>
      <c r="K4" s="24"/>
      <c r="L4" s="1"/>
      <c r="M4" s="1"/>
      <c r="N4" s="1"/>
      <c r="O4" s="1"/>
      <c r="P4" s="7"/>
      <c r="Q4" s="7"/>
      <c r="R4" s="7"/>
      <c r="S4" s="7"/>
      <c r="T4" s="7"/>
      <c r="U4" s="7"/>
      <c r="V4" s="7"/>
      <c r="W4" s="7"/>
      <c r="X4" s="7"/>
      <c r="Y4" s="7"/>
      <c r="Z4" s="7"/>
      <c r="AA4" s="7"/>
      <c r="AB4" s="7"/>
      <c r="AC4" s="7"/>
      <c r="AD4" s="7"/>
      <c r="AE4" s="7"/>
      <c r="AF4" s="7"/>
      <c r="AG4" s="7"/>
      <c r="AH4" s="7"/>
      <c r="AI4" s="7"/>
    </row>
    <row r="5" spans="1:35" ht="24.75" customHeight="1" thickBot="1" x14ac:dyDescent="0.35">
      <c r="A5" s="41" t="s">
        <v>47</v>
      </c>
      <c r="B5" s="256" t="str">
        <f>'PROGRESS PAYMT #1'!B5:D5</f>
        <v>2016-3318</v>
      </c>
      <c r="C5" s="256"/>
      <c r="D5" s="256"/>
      <c r="E5" s="37"/>
      <c r="F5" s="38"/>
      <c r="G5" s="103" t="s">
        <v>3</v>
      </c>
      <c r="H5" s="102"/>
      <c r="I5" s="40"/>
      <c r="K5" s="24"/>
      <c r="L5" s="1"/>
      <c r="M5" s="1"/>
      <c r="N5" s="1"/>
      <c r="O5" s="1"/>
      <c r="P5" s="7"/>
      <c r="Q5" s="7"/>
      <c r="R5" s="7"/>
      <c r="S5" s="7"/>
      <c r="T5" s="7"/>
      <c r="U5" s="7"/>
      <c r="V5" s="7"/>
      <c r="W5" s="7"/>
      <c r="X5" s="7"/>
      <c r="Y5" s="7"/>
      <c r="Z5" s="7"/>
      <c r="AA5" s="7"/>
      <c r="AB5" s="7"/>
      <c r="AC5" s="7"/>
      <c r="AD5" s="7"/>
      <c r="AE5" s="7"/>
      <c r="AF5" s="7"/>
      <c r="AG5" s="7"/>
      <c r="AH5" s="7"/>
      <c r="AI5" s="7"/>
    </row>
    <row r="6" spans="1:35" ht="19.5" customHeight="1" thickBot="1" x14ac:dyDescent="0.35">
      <c r="A6" s="41" t="s">
        <v>20</v>
      </c>
      <c r="B6" s="41"/>
      <c r="C6" s="257" t="str">
        <f>'PROGRESS PAYMT #1'!C6:D6</f>
        <v>17-057</v>
      </c>
      <c r="D6" s="257"/>
      <c r="E6" s="37"/>
      <c r="F6" s="36" t="s">
        <v>2</v>
      </c>
      <c r="G6" s="103" t="s">
        <v>22</v>
      </c>
      <c r="H6" s="102"/>
      <c r="I6" s="40"/>
      <c r="K6" s="25"/>
      <c r="L6" s="1"/>
      <c r="M6" s="1"/>
      <c r="N6" s="1"/>
      <c r="O6" s="1"/>
      <c r="P6" s="7"/>
      <c r="Q6" s="7"/>
      <c r="R6" s="7"/>
      <c r="S6" s="7"/>
      <c r="T6" s="7"/>
      <c r="U6" s="7"/>
      <c r="V6" s="7"/>
      <c r="W6" s="7"/>
      <c r="X6" s="7"/>
      <c r="Y6" s="7"/>
      <c r="Z6" s="7"/>
      <c r="AA6" s="7"/>
      <c r="AB6" s="7"/>
      <c r="AC6" s="7"/>
      <c r="AD6" s="7"/>
      <c r="AE6" s="7"/>
      <c r="AF6" s="7"/>
      <c r="AG6" s="7"/>
      <c r="AH6" s="7"/>
      <c r="AI6" s="7"/>
    </row>
    <row r="7" spans="1:35" ht="21" customHeight="1" thickBot="1" x14ac:dyDescent="0.3">
      <c r="A7" s="42" t="s">
        <v>21</v>
      </c>
      <c r="B7" s="306">
        <f>'PROGRESS PAYMT #1'!B7:D7</f>
        <v>0</v>
      </c>
      <c r="C7" s="306"/>
      <c r="D7" s="306"/>
      <c r="E7" s="37"/>
      <c r="F7" s="38"/>
      <c r="G7" s="38"/>
      <c r="H7" s="38"/>
      <c r="I7" s="44"/>
      <c r="L7" s="1"/>
      <c r="M7" s="1"/>
      <c r="N7" s="1"/>
      <c r="O7" s="1"/>
      <c r="P7" s="7"/>
      <c r="Q7" s="7"/>
      <c r="R7" s="7"/>
      <c r="S7" s="7"/>
      <c r="T7" s="7"/>
      <c r="U7" s="7"/>
      <c r="V7" s="7"/>
      <c r="W7" s="7"/>
      <c r="X7" s="7"/>
      <c r="Y7" s="7"/>
      <c r="Z7" s="7"/>
      <c r="AA7" s="7"/>
      <c r="AB7" s="7"/>
      <c r="AC7" s="7"/>
      <c r="AD7" s="7"/>
      <c r="AE7" s="7"/>
      <c r="AF7" s="7"/>
      <c r="AG7" s="7"/>
      <c r="AH7" s="7"/>
      <c r="AI7" s="7"/>
    </row>
    <row r="8" spans="1:35" ht="18" customHeight="1" x14ac:dyDescent="0.25">
      <c r="A8" s="38"/>
      <c r="B8" s="38"/>
      <c r="C8" s="38"/>
      <c r="D8" s="37"/>
      <c r="E8" s="37"/>
      <c r="F8" s="38"/>
      <c r="G8" s="38"/>
      <c r="H8" s="38"/>
      <c r="I8" s="38"/>
      <c r="L8" s="1"/>
      <c r="M8" s="1"/>
      <c r="N8" s="1"/>
      <c r="O8" s="1"/>
      <c r="P8" s="7"/>
      <c r="Q8" s="7"/>
      <c r="R8" s="7"/>
      <c r="S8" s="7"/>
      <c r="T8" s="7"/>
      <c r="U8" s="7"/>
      <c r="V8" s="7"/>
      <c r="W8" s="7"/>
      <c r="X8" s="7"/>
      <c r="Y8" s="7"/>
      <c r="Z8" s="7"/>
      <c r="AA8" s="7"/>
      <c r="AB8" s="7"/>
      <c r="AC8" s="7"/>
      <c r="AD8" s="7"/>
      <c r="AE8" s="7"/>
      <c r="AF8" s="7"/>
      <c r="AG8" s="7"/>
      <c r="AH8" s="7"/>
      <c r="AI8" s="7"/>
    </row>
    <row r="9" spans="1:35" ht="25.5" customHeight="1" thickBot="1" x14ac:dyDescent="0.45">
      <c r="A9" s="253" t="str">
        <f>'PROGRESS PAYMT #1'!A9:F13</f>
        <v xml:space="preserve">The Original Kodiak Pacific Construction Contract was approved by City Council per Resolution No.2016-3318.  </v>
      </c>
      <c r="B9" s="253"/>
      <c r="C9" s="253"/>
      <c r="D9" s="253"/>
      <c r="E9" s="253"/>
      <c r="F9" s="253"/>
      <c r="G9" s="238" t="s">
        <v>56</v>
      </c>
      <c r="H9" s="258" t="str">
        <f>'PROGRESS PAYMT #1'!H9:I9</f>
        <v>Kodiak Pacific Construction</v>
      </c>
      <c r="I9" s="258"/>
      <c r="K9" s="26"/>
      <c r="L9" s="1"/>
      <c r="M9" s="1"/>
      <c r="N9" s="1"/>
      <c r="O9" s="1"/>
      <c r="P9" s="7"/>
      <c r="Q9" s="7"/>
      <c r="R9" s="7"/>
      <c r="S9" s="7"/>
      <c r="T9" s="7"/>
      <c r="U9" s="7"/>
      <c r="V9" s="7"/>
      <c r="W9" s="7"/>
      <c r="X9" s="7"/>
      <c r="Y9" s="7"/>
      <c r="Z9" s="7"/>
      <c r="AA9" s="7"/>
      <c r="AB9" s="7"/>
      <c r="AC9" s="7"/>
      <c r="AD9" s="7"/>
      <c r="AE9" s="7"/>
      <c r="AF9" s="7"/>
      <c r="AG9" s="7"/>
      <c r="AH9" s="7"/>
      <c r="AI9" s="7"/>
    </row>
    <row r="10" spans="1:35" ht="17.25" customHeight="1" thickBot="1" x14ac:dyDescent="0.3">
      <c r="A10" s="253"/>
      <c r="B10" s="253"/>
      <c r="C10" s="253"/>
      <c r="D10" s="253"/>
      <c r="E10" s="253"/>
      <c r="F10" s="253"/>
      <c r="G10" s="240" t="s">
        <v>46</v>
      </c>
      <c r="H10" s="304">
        <v>16</v>
      </c>
      <c r="I10" s="304"/>
      <c r="K10" s="27"/>
      <c r="L10" s="1"/>
      <c r="M10" s="1"/>
      <c r="N10" s="1"/>
      <c r="O10" s="1"/>
      <c r="P10" s="7"/>
      <c r="Q10" s="7"/>
      <c r="R10" s="7"/>
      <c r="S10" s="7"/>
      <c r="T10" s="7"/>
      <c r="U10" s="7"/>
      <c r="V10" s="7"/>
      <c r="W10" s="7"/>
      <c r="X10" s="7"/>
      <c r="Y10" s="7"/>
      <c r="Z10" s="7"/>
      <c r="AA10" s="7"/>
      <c r="AB10" s="7"/>
      <c r="AC10" s="7"/>
      <c r="AD10" s="7"/>
      <c r="AE10" s="7"/>
      <c r="AF10" s="7"/>
      <c r="AG10" s="7"/>
      <c r="AH10" s="7"/>
      <c r="AI10" s="7"/>
    </row>
    <row r="11" spans="1:35" ht="11.25" customHeight="1" thickBot="1" x14ac:dyDescent="0.3">
      <c r="A11" s="253"/>
      <c r="B11" s="253"/>
      <c r="C11" s="253"/>
      <c r="D11" s="253"/>
      <c r="E11" s="253"/>
      <c r="F11" s="253"/>
      <c r="G11" s="46"/>
      <c r="H11" s="46"/>
      <c r="I11" s="47"/>
      <c r="K11" s="4"/>
      <c r="L11" s="1"/>
      <c r="M11" s="1"/>
      <c r="N11" s="1"/>
      <c r="O11" s="1"/>
      <c r="P11" s="7"/>
      <c r="Q11" s="7"/>
      <c r="R11" s="7"/>
      <c r="S11" s="7"/>
      <c r="T11" s="7"/>
      <c r="U11" s="7"/>
      <c r="V11" s="7"/>
      <c r="W11" s="7"/>
      <c r="X11" s="7"/>
      <c r="Y11" s="7"/>
      <c r="Z11" s="7"/>
      <c r="AA11" s="7"/>
      <c r="AB11" s="7"/>
      <c r="AC11" s="7"/>
      <c r="AD11" s="7"/>
      <c r="AE11" s="7"/>
      <c r="AF11" s="7"/>
      <c r="AG11" s="7"/>
      <c r="AH11" s="7"/>
      <c r="AI11" s="7"/>
    </row>
    <row r="12" spans="1:35" ht="21.75" customHeight="1" thickBot="1" x14ac:dyDescent="0.3">
      <c r="A12" s="253"/>
      <c r="B12" s="253"/>
      <c r="C12" s="253"/>
      <c r="D12" s="253"/>
      <c r="E12" s="253"/>
      <c r="F12" s="253"/>
      <c r="G12" s="48"/>
      <c r="H12" s="49" t="s">
        <v>15</v>
      </c>
      <c r="I12" s="50"/>
      <c r="K12" s="28"/>
      <c r="L12" s="1"/>
      <c r="M12" s="1"/>
      <c r="N12" s="1"/>
      <c r="O12" s="1"/>
      <c r="P12" s="7"/>
      <c r="Q12" s="7"/>
      <c r="R12" s="7"/>
      <c r="S12" s="7"/>
      <c r="T12" s="7"/>
      <c r="U12" s="7"/>
      <c r="V12" s="7"/>
      <c r="W12" s="7"/>
      <c r="X12" s="7"/>
      <c r="Y12" s="7"/>
      <c r="Z12" s="7"/>
      <c r="AA12" s="7"/>
      <c r="AB12" s="7"/>
      <c r="AC12" s="7"/>
      <c r="AD12" s="7"/>
      <c r="AE12" s="7"/>
      <c r="AF12" s="7"/>
      <c r="AG12" s="7"/>
      <c r="AH12" s="7"/>
      <c r="AI12" s="7"/>
    </row>
    <row r="13" spans="1:35" ht="17.25" customHeight="1" thickBot="1" x14ac:dyDescent="0.3">
      <c r="A13" s="253"/>
      <c r="B13" s="253"/>
      <c r="C13" s="253"/>
      <c r="D13" s="253"/>
      <c r="E13" s="253"/>
      <c r="F13" s="253"/>
      <c r="G13" s="48"/>
      <c r="H13" s="48"/>
      <c r="I13" s="48"/>
      <c r="J13" s="48"/>
      <c r="K13" s="29"/>
      <c r="L13" s="1"/>
      <c r="M13" s="1"/>
      <c r="N13" s="1"/>
      <c r="O13" s="1"/>
      <c r="P13" s="7"/>
      <c r="Q13" s="7"/>
      <c r="R13" s="7"/>
      <c r="S13" s="7"/>
      <c r="T13" s="7"/>
      <c r="U13" s="7"/>
      <c r="V13" s="7"/>
      <c r="W13" s="7"/>
      <c r="X13" s="7"/>
      <c r="Y13" s="7"/>
      <c r="Z13" s="7"/>
      <c r="AA13" s="7"/>
      <c r="AB13" s="7"/>
      <c r="AC13" s="7"/>
      <c r="AD13" s="7"/>
      <c r="AE13" s="7"/>
      <c r="AF13" s="7"/>
      <c r="AG13" s="7"/>
      <c r="AH13" s="7"/>
      <c r="AI13" s="7"/>
    </row>
    <row r="14" spans="1:35" ht="19.5" customHeight="1" x14ac:dyDescent="0.25">
      <c r="A14" s="247" t="s">
        <v>45</v>
      </c>
      <c r="B14" s="248"/>
      <c r="C14" s="248"/>
      <c r="D14" s="248"/>
      <c r="E14" s="248"/>
      <c r="F14" s="248"/>
      <c r="G14" s="248"/>
      <c r="H14" s="248"/>
      <c r="I14" s="249"/>
      <c r="J14" s="51"/>
      <c r="K14" s="2"/>
      <c r="M14" s="1"/>
      <c r="N14" s="1"/>
      <c r="O14" s="1"/>
      <c r="P14" s="7"/>
      <c r="Q14" s="7"/>
      <c r="R14" s="7"/>
      <c r="S14" s="7"/>
      <c r="T14" s="7"/>
      <c r="U14" s="7"/>
      <c r="V14" s="7"/>
      <c r="W14" s="7"/>
      <c r="X14" s="7"/>
      <c r="Y14" s="7"/>
      <c r="Z14" s="7"/>
      <c r="AA14" s="7"/>
      <c r="AB14" s="7"/>
      <c r="AC14" s="7"/>
      <c r="AD14" s="7"/>
      <c r="AE14" s="7"/>
      <c r="AF14" s="7"/>
      <c r="AG14" s="7"/>
      <c r="AH14" s="7"/>
      <c r="AI14" s="7"/>
    </row>
    <row r="15" spans="1:35" ht="42" customHeight="1" thickBot="1" x14ac:dyDescent="0.3">
      <c r="A15" s="250"/>
      <c r="B15" s="251"/>
      <c r="C15" s="251"/>
      <c r="D15" s="251"/>
      <c r="E15" s="251"/>
      <c r="F15" s="251"/>
      <c r="G15" s="251"/>
      <c r="H15" s="251"/>
      <c r="I15" s="252"/>
      <c r="J15" s="38"/>
      <c r="M15" s="1"/>
      <c r="N15" s="1"/>
      <c r="O15" s="1"/>
      <c r="P15" s="7"/>
      <c r="Q15" s="7"/>
      <c r="R15" s="7"/>
      <c r="S15" s="7"/>
      <c r="T15" s="7"/>
      <c r="U15" s="7"/>
      <c r="V15" s="7"/>
      <c r="W15" s="7"/>
      <c r="X15" s="7"/>
      <c r="Y15" s="7"/>
      <c r="Z15" s="7"/>
      <c r="AA15" s="7"/>
      <c r="AB15" s="7"/>
      <c r="AC15" s="7"/>
      <c r="AD15" s="7"/>
      <c r="AE15" s="7"/>
      <c r="AF15" s="7"/>
      <c r="AG15" s="7"/>
      <c r="AH15" s="7"/>
      <c r="AI15" s="7"/>
    </row>
    <row r="16" spans="1:35" ht="21" hidden="1" customHeight="1" thickBot="1" x14ac:dyDescent="0.3">
      <c r="A16" s="38"/>
      <c r="B16" s="38"/>
      <c r="C16" s="38"/>
      <c r="D16" s="38"/>
      <c r="E16" s="38"/>
      <c r="F16" s="38"/>
      <c r="G16" s="38"/>
      <c r="H16" s="38"/>
      <c r="I16" s="38"/>
      <c r="J16" s="38"/>
      <c r="M16" s="1"/>
      <c r="N16" s="1"/>
      <c r="O16" s="1"/>
      <c r="P16" s="7"/>
      <c r="Q16" s="7"/>
      <c r="R16" s="7"/>
      <c r="S16" s="7"/>
      <c r="T16" s="7"/>
      <c r="U16" s="7"/>
      <c r="V16" s="7"/>
      <c r="W16" s="7"/>
      <c r="X16" s="7"/>
      <c r="Y16" s="7"/>
      <c r="Z16" s="7"/>
      <c r="AA16" s="7"/>
      <c r="AB16" s="7"/>
      <c r="AC16" s="7"/>
      <c r="AD16" s="7"/>
      <c r="AE16" s="7"/>
      <c r="AF16" s="7"/>
      <c r="AG16" s="7"/>
      <c r="AH16" s="7"/>
      <c r="AI16" s="7"/>
    </row>
    <row r="17" spans="1:35" ht="22.5" customHeight="1" thickBot="1" x14ac:dyDescent="0.3">
      <c r="A17" s="261" t="s">
        <v>6</v>
      </c>
      <c r="B17" s="262"/>
      <c r="C17" s="262"/>
      <c r="D17" s="262"/>
      <c r="E17" s="262"/>
      <c r="F17" s="262"/>
      <c r="G17" s="262"/>
      <c r="H17" s="262"/>
      <c r="I17" s="263"/>
      <c r="J17" s="52"/>
      <c r="K17" s="30"/>
      <c r="M17" s="1"/>
      <c r="N17" s="1"/>
      <c r="O17" s="1"/>
      <c r="P17" s="7"/>
      <c r="Q17" s="7"/>
      <c r="R17" s="7"/>
      <c r="S17" s="7"/>
      <c r="T17" s="7"/>
      <c r="U17" s="7"/>
      <c r="V17" s="7"/>
      <c r="W17" s="7"/>
      <c r="X17" s="7"/>
      <c r="Y17" s="7"/>
      <c r="Z17" s="7"/>
      <c r="AA17" s="7"/>
      <c r="AB17" s="7"/>
      <c r="AC17" s="7"/>
      <c r="AD17" s="7"/>
      <c r="AE17" s="7"/>
      <c r="AF17" s="7"/>
      <c r="AG17" s="7"/>
      <c r="AH17" s="7"/>
      <c r="AI17" s="7"/>
    </row>
    <row r="18" spans="1:35" ht="75" customHeight="1" thickBot="1" x14ac:dyDescent="0.3">
      <c r="A18" s="53" t="s">
        <v>9</v>
      </c>
      <c r="B18" s="53" t="s">
        <v>10</v>
      </c>
      <c r="C18" s="53" t="s">
        <v>11</v>
      </c>
      <c r="D18" s="53" t="s">
        <v>27</v>
      </c>
      <c r="E18" s="270" t="s">
        <v>41</v>
      </c>
      <c r="F18" s="271"/>
      <c r="G18" s="53" t="s">
        <v>28</v>
      </c>
      <c r="H18" s="53" t="s">
        <v>29</v>
      </c>
      <c r="I18" s="53" t="s">
        <v>30</v>
      </c>
      <c r="J18" s="38"/>
      <c r="L18" s="1"/>
      <c r="M18" s="1"/>
      <c r="N18" s="1"/>
      <c r="O18" s="1"/>
      <c r="P18" s="7"/>
      <c r="Q18" s="7"/>
      <c r="R18" s="7"/>
      <c r="S18" s="7"/>
      <c r="T18" s="7"/>
      <c r="U18" s="7"/>
      <c r="V18" s="7"/>
      <c r="W18" s="7"/>
      <c r="X18" s="7"/>
      <c r="Y18" s="7"/>
      <c r="Z18" s="7"/>
      <c r="AA18" s="7"/>
      <c r="AB18" s="7"/>
      <c r="AC18" s="7"/>
      <c r="AD18" s="7"/>
      <c r="AE18" s="7"/>
      <c r="AF18" s="7"/>
      <c r="AG18" s="7"/>
      <c r="AH18" s="7"/>
      <c r="AI18" s="7"/>
    </row>
    <row r="19" spans="1:35" s="9" customFormat="1" ht="36" customHeight="1" thickBot="1" x14ac:dyDescent="0.25">
      <c r="A19" s="137">
        <v>0</v>
      </c>
      <c r="B19" s="206">
        <v>0</v>
      </c>
      <c r="C19" s="139">
        <f>A19+B19</f>
        <v>0</v>
      </c>
      <c r="D19" s="139">
        <v>0</v>
      </c>
      <c r="E19" s="272">
        <f>D19*0.05+C38</f>
        <v>0</v>
      </c>
      <c r="F19" s="273"/>
      <c r="G19" s="139">
        <f>D19-E19</f>
        <v>0</v>
      </c>
      <c r="H19" s="139">
        <f>G19-'PROGRESS PAYMT #15'!B44-0.01</f>
        <v>0</v>
      </c>
      <c r="I19" s="141">
        <f>C19-B44-0.01</f>
        <v>0</v>
      </c>
      <c r="J19" s="54"/>
      <c r="L19" s="1"/>
      <c r="M19" s="1"/>
      <c r="N19" s="1"/>
      <c r="O19" s="1"/>
      <c r="P19" s="1"/>
      <c r="Q19" s="1"/>
      <c r="R19" s="1"/>
      <c r="S19" s="1"/>
      <c r="T19" s="1"/>
      <c r="U19" s="1"/>
      <c r="V19" s="1"/>
      <c r="W19" s="1"/>
      <c r="X19" s="1"/>
      <c r="Y19" s="1"/>
      <c r="Z19" s="1"/>
      <c r="AA19" s="1"/>
      <c r="AB19" s="1"/>
      <c r="AC19" s="1"/>
      <c r="AD19" s="1"/>
      <c r="AE19" s="1"/>
      <c r="AF19" s="1"/>
      <c r="AG19" s="1"/>
      <c r="AH19" s="1"/>
      <c r="AI19" s="1"/>
    </row>
    <row r="20" spans="1:35" s="9" customFormat="1" ht="6" customHeight="1" thickBot="1" x14ac:dyDescent="0.3">
      <c r="A20" s="54"/>
      <c r="B20" s="56"/>
      <c r="C20" s="57"/>
      <c r="D20" s="58"/>
      <c r="E20" s="58"/>
      <c r="F20" s="58"/>
      <c r="G20" s="58"/>
      <c r="H20" s="58"/>
      <c r="I20" s="58"/>
      <c r="J20" s="58"/>
      <c r="K20" s="10"/>
      <c r="O20" s="1"/>
      <c r="P20" s="1"/>
      <c r="Q20" s="1"/>
      <c r="R20" s="1"/>
      <c r="S20" s="1"/>
      <c r="T20" s="1"/>
      <c r="U20" s="1"/>
      <c r="V20" s="1"/>
      <c r="W20" s="1"/>
      <c r="X20" s="1"/>
      <c r="Y20" s="1"/>
      <c r="Z20" s="1"/>
      <c r="AA20" s="1"/>
      <c r="AB20" s="1"/>
      <c r="AC20" s="1"/>
      <c r="AD20" s="1"/>
      <c r="AE20" s="1"/>
      <c r="AF20" s="1"/>
      <c r="AG20" s="1"/>
      <c r="AH20" s="1"/>
      <c r="AI20" s="1"/>
    </row>
    <row r="21" spans="1:35" s="9" customFormat="1" ht="3" hidden="1" customHeight="1" thickBot="1" x14ac:dyDescent="0.3">
      <c r="A21" s="54"/>
      <c r="B21" s="56"/>
      <c r="C21" s="57"/>
      <c r="D21" s="58"/>
      <c r="E21" s="58"/>
      <c r="G21" s="59"/>
      <c r="H21" s="59"/>
      <c r="J21" s="54"/>
      <c r="O21" s="1"/>
      <c r="P21" s="1"/>
      <c r="Q21" s="1"/>
      <c r="R21" s="1"/>
      <c r="S21" s="1"/>
      <c r="T21" s="1"/>
      <c r="U21" s="1"/>
      <c r="V21" s="1"/>
      <c r="W21" s="1"/>
      <c r="X21" s="1"/>
      <c r="Y21" s="1"/>
      <c r="Z21" s="1"/>
      <c r="AA21" s="1"/>
      <c r="AB21" s="1"/>
      <c r="AC21" s="1"/>
      <c r="AD21" s="1"/>
      <c r="AE21" s="1"/>
      <c r="AF21" s="1"/>
      <c r="AG21" s="1"/>
      <c r="AH21" s="1"/>
      <c r="AI21" s="1"/>
    </row>
    <row r="22" spans="1:35" s="9" customFormat="1" ht="24" customHeight="1" thickBot="1" x14ac:dyDescent="0.3">
      <c r="A22" s="283" t="s">
        <v>12</v>
      </c>
      <c r="B22" s="284"/>
      <c r="C22" s="284"/>
      <c r="D22" s="285"/>
      <c r="E22" s="116"/>
      <c r="F22" s="274" t="s">
        <v>43</v>
      </c>
      <c r="G22" s="275"/>
      <c r="H22" s="276"/>
      <c r="J22" s="41"/>
      <c r="K22" s="31"/>
      <c r="O22" s="1"/>
      <c r="P22" s="1"/>
      <c r="Q22" s="1"/>
      <c r="R22" s="1"/>
      <c r="S22" s="1"/>
      <c r="T22" s="1"/>
      <c r="U22" s="1"/>
      <c r="V22" s="1"/>
      <c r="W22" s="1"/>
      <c r="X22" s="1"/>
      <c r="Y22" s="1"/>
      <c r="Z22" s="1"/>
      <c r="AA22" s="1"/>
      <c r="AB22" s="1"/>
      <c r="AC22" s="1"/>
      <c r="AD22" s="1"/>
      <c r="AE22" s="1"/>
      <c r="AF22" s="1"/>
      <c r="AG22" s="1"/>
      <c r="AH22" s="1"/>
      <c r="AI22" s="1"/>
    </row>
    <row r="23" spans="1:35" s="9" customFormat="1" ht="36.75" customHeight="1" thickBot="1" x14ac:dyDescent="0.25">
      <c r="A23" s="207" t="s">
        <v>40</v>
      </c>
      <c r="B23" s="143" t="s">
        <v>31</v>
      </c>
      <c r="C23" s="208" t="s">
        <v>26</v>
      </c>
      <c r="D23" s="132" t="s">
        <v>42</v>
      </c>
      <c r="E23" s="117"/>
      <c r="F23" s="226" t="s">
        <v>32</v>
      </c>
      <c r="G23" s="227" t="s">
        <v>33</v>
      </c>
      <c r="H23" s="121" t="s">
        <v>34</v>
      </c>
      <c r="J23" s="59"/>
      <c r="K23" s="31"/>
      <c r="O23" s="1"/>
      <c r="P23" s="1"/>
      <c r="Q23" s="1"/>
      <c r="R23" s="1"/>
      <c r="S23" s="1"/>
      <c r="T23" s="1"/>
      <c r="U23" s="1"/>
      <c r="V23" s="1"/>
      <c r="W23" s="1"/>
      <c r="X23" s="1"/>
      <c r="Y23" s="1"/>
      <c r="Z23" s="1"/>
      <c r="AA23" s="1"/>
      <c r="AB23" s="1"/>
      <c r="AC23" s="1"/>
      <c r="AD23" s="1"/>
      <c r="AE23" s="1"/>
      <c r="AF23" s="1"/>
      <c r="AG23" s="1"/>
      <c r="AH23" s="1"/>
      <c r="AI23" s="1"/>
    </row>
    <row r="24" spans="1:35" s="9" customFormat="1" ht="20.25" customHeight="1" thickBot="1" x14ac:dyDescent="0.3">
      <c r="A24" s="60">
        <v>1</v>
      </c>
      <c r="B24" s="61">
        <v>0</v>
      </c>
      <c r="C24" s="62">
        <f>'PROGRESS PAYMT #2'!C24</f>
        <v>7201.6044999999995</v>
      </c>
      <c r="D24" s="63" t="e">
        <f>(B24+C24)/$C$19</f>
        <v>#DIV/0!</v>
      </c>
      <c r="E24" s="118"/>
      <c r="F24" s="105"/>
      <c r="G24" s="62"/>
      <c r="H24" s="63"/>
      <c r="J24" s="59"/>
      <c r="O24" s="1"/>
      <c r="P24" s="1"/>
      <c r="Q24" s="1"/>
      <c r="R24" s="1"/>
      <c r="S24" s="1"/>
      <c r="T24" s="1"/>
      <c r="U24" s="1"/>
      <c r="V24" s="1"/>
      <c r="W24" s="1"/>
      <c r="X24" s="1"/>
      <c r="Y24" s="1"/>
      <c r="Z24" s="1"/>
      <c r="AA24" s="1"/>
      <c r="AB24" s="1"/>
      <c r="AC24" s="1"/>
      <c r="AD24" s="1"/>
      <c r="AE24" s="1"/>
      <c r="AF24" s="1"/>
      <c r="AG24" s="1"/>
      <c r="AH24" s="1"/>
      <c r="AI24" s="1"/>
    </row>
    <row r="25" spans="1:35" s="9" customFormat="1" ht="20.25" customHeight="1" thickBot="1" x14ac:dyDescent="0.3">
      <c r="A25" s="64">
        <v>2</v>
      </c>
      <c r="B25" s="65">
        <v>0</v>
      </c>
      <c r="C25" s="66">
        <f>'PROGRESS PAYMT #2'!C25</f>
        <v>3042.39</v>
      </c>
      <c r="D25" s="63" t="e">
        <f t="shared" ref="D25:D43" si="0">(B25+C25)/$C$19</f>
        <v>#DIV/0!</v>
      </c>
      <c r="E25" s="114"/>
      <c r="F25" s="106"/>
      <c r="G25" s="66"/>
      <c r="H25" s="67"/>
      <c r="J25" s="59"/>
      <c r="M25" s="1"/>
      <c r="N25" s="1"/>
      <c r="O25" s="1"/>
      <c r="P25" s="1"/>
      <c r="Q25" s="1"/>
      <c r="R25" s="1"/>
      <c r="S25" s="1"/>
      <c r="T25" s="1"/>
      <c r="U25" s="1"/>
      <c r="V25" s="1"/>
      <c r="W25" s="1"/>
      <c r="X25" s="1"/>
      <c r="Y25" s="1"/>
      <c r="Z25" s="1"/>
      <c r="AA25" s="1"/>
      <c r="AB25" s="1"/>
      <c r="AC25" s="1"/>
      <c r="AD25" s="1"/>
      <c r="AE25" s="1"/>
      <c r="AF25" s="1"/>
      <c r="AG25" s="1"/>
    </row>
    <row r="26" spans="1:35" s="9" customFormat="1" ht="20.25" customHeight="1" thickBot="1" x14ac:dyDescent="0.3">
      <c r="A26" s="64">
        <v>3</v>
      </c>
      <c r="B26" s="65">
        <v>0</v>
      </c>
      <c r="C26" s="66">
        <f>'PROGRESS PAYMT #3'!C26</f>
        <v>0</v>
      </c>
      <c r="D26" s="63" t="e">
        <f t="shared" si="0"/>
        <v>#DIV/0!</v>
      </c>
      <c r="E26" s="114"/>
      <c r="F26" s="106"/>
      <c r="G26" s="66"/>
      <c r="H26" s="67"/>
      <c r="J26" s="71"/>
      <c r="L26" s="1"/>
      <c r="M26" s="1"/>
      <c r="N26" s="1"/>
      <c r="O26" s="1"/>
      <c r="P26" s="1"/>
      <c r="Q26" s="1"/>
      <c r="R26" s="1"/>
      <c r="S26" s="1"/>
      <c r="T26" s="1"/>
      <c r="U26" s="1"/>
      <c r="V26" s="1"/>
      <c r="W26" s="1"/>
      <c r="X26" s="1"/>
      <c r="Y26" s="1"/>
      <c r="Z26" s="1"/>
      <c r="AA26" s="1"/>
      <c r="AB26" s="1"/>
      <c r="AC26" s="1"/>
      <c r="AD26" s="1"/>
      <c r="AE26" s="1"/>
      <c r="AF26" s="1"/>
      <c r="AG26" s="1"/>
    </row>
    <row r="27" spans="1:35" s="9" customFormat="1" ht="20.25" customHeight="1" thickBot="1" x14ac:dyDescent="0.3">
      <c r="A27" s="64">
        <v>4</v>
      </c>
      <c r="B27" s="65">
        <v>0</v>
      </c>
      <c r="C27" s="66">
        <f>'PROGRESS PAYMT #4'!C27</f>
        <v>-10243.994499999999</v>
      </c>
      <c r="D27" s="63" t="e">
        <f t="shared" si="0"/>
        <v>#DIV/0!</v>
      </c>
      <c r="E27" s="104"/>
      <c r="F27" s="106"/>
      <c r="G27" s="72"/>
      <c r="H27" s="73"/>
      <c r="J27" s="75"/>
      <c r="L27" s="1"/>
      <c r="M27" s="1"/>
      <c r="N27" s="1"/>
      <c r="O27" s="1"/>
      <c r="P27" s="1"/>
      <c r="Q27" s="1"/>
      <c r="R27" s="1"/>
      <c r="S27" s="1"/>
      <c r="T27" s="1"/>
      <c r="U27" s="1"/>
      <c r="V27" s="1"/>
      <c r="W27" s="1"/>
      <c r="X27" s="1"/>
      <c r="Y27" s="1"/>
      <c r="Z27" s="1"/>
      <c r="AA27" s="1"/>
      <c r="AB27" s="1"/>
      <c r="AC27" s="1"/>
      <c r="AD27" s="1"/>
      <c r="AE27" s="1"/>
      <c r="AF27" s="1"/>
      <c r="AG27" s="1"/>
    </row>
    <row r="28" spans="1:35" ht="20.25" customHeight="1" thickBot="1" x14ac:dyDescent="0.3">
      <c r="A28" s="64">
        <v>5</v>
      </c>
      <c r="B28" s="65">
        <v>0</v>
      </c>
      <c r="C28" s="66">
        <f>'PROGRESS PAYMT #5'!C28</f>
        <v>0</v>
      </c>
      <c r="D28" s="63" t="e">
        <f t="shared" si="0"/>
        <v>#DIV/0!</v>
      </c>
      <c r="E28" s="101"/>
      <c r="F28" s="107"/>
      <c r="G28" s="108"/>
      <c r="H28" s="109"/>
      <c r="J28" s="71"/>
      <c r="L28" s="1"/>
      <c r="M28" s="1"/>
      <c r="N28" s="1"/>
      <c r="O28" s="1"/>
      <c r="P28" s="1"/>
      <c r="Q28" s="1"/>
      <c r="R28" s="1"/>
      <c r="S28" s="1"/>
      <c r="T28" s="1"/>
      <c r="U28" s="1"/>
      <c r="V28" s="1"/>
      <c r="W28" s="1"/>
      <c r="X28" s="1"/>
      <c r="Y28" s="1"/>
      <c r="Z28" s="1"/>
      <c r="AA28" s="1"/>
      <c r="AB28" s="1"/>
      <c r="AC28" s="1"/>
      <c r="AD28" s="1"/>
      <c r="AE28" s="1"/>
      <c r="AF28" s="1"/>
      <c r="AG28" s="1"/>
    </row>
    <row r="29" spans="1:35" ht="20.25" customHeight="1" thickBot="1" x14ac:dyDescent="0.3">
      <c r="A29" s="64">
        <v>6</v>
      </c>
      <c r="B29" s="65">
        <v>0</v>
      </c>
      <c r="C29" s="66">
        <f>'PROGRESS PAYMT #6'!C29</f>
        <v>0</v>
      </c>
      <c r="D29" s="63" t="e">
        <f t="shared" si="0"/>
        <v>#DIV/0!</v>
      </c>
      <c r="E29" s="101"/>
      <c r="F29" s="68"/>
      <c r="G29" s="124" t="s">
        <v>14</v>
      </c>
      <c r="H29" s="123">
        <f>SUM(H24:H28)</f>
        <v>0</v>
      </c>
      <c r="I29" s="70"/>
      <c r="J29" s="79"/>
      <c r="L29" s="1"/>
      <c r="M29" s="1"/>
      <c r="N29" s="1"/>
      <c r="O29" s="1"/>
      <c r="P29" s="1"/>
      <c r="Q29" s="1"/>
      <c r="R29" s="1"/>
      <c r="S29" s="1"/>
      <c r="T29" s="1"/>
      <c r="U29" s="1"/>
      <c r="V29" s="1"/>
      <c r="W29" s="1"/>
      <c r="X29" s="1"/>
      <c r="Y29" s="1"/>
      <c r="Z29" s="1"/>
      <c r="AA29" s="1"/>
      <c r="AB29" s="1"/>
      <c r="AC29" s="1"/>
      <c r="AD29" s="1"/>
      <c r="AE29" s="1"/>
      <c r="AF29" s="1"/>
      <c r="AG29" s="1"/>
    </row>
    <row r="30" spans="1:35" ht="20.25" customHeight="1" thickBot="1" x14ac:dyDescent="0.3">
      <c r="A30" s="64">
        <v>7</v>
      </c>
      <c r="B30" s="65">
        <v>0</v>
      </c>
      <c r="C30" s="66">
        <f>'PROGRESS PAYMT #7'!C30</f>
        <v>0</v>
      </c>
      <c r="D30" s="63" t="e">
        <f t="shared" si="0"/>
        <v>#DIV/0!</v>
      </c>
      <c r="E30" s="101"/>
      <c r="F30" s="69"/>
      <c r="G30" s="77"/>
      <c r="H30" s="78"/>
      <c r="I30" s="56"/>
      <c r="J30" s="78"/>
      <c r="L30" s="1"/>
      <c r="M30" s="1"/>
      <c r="N30" s="1"/>
      <c r="O30" s="1"/>
      <c r="P30" s="1"/>
      <c r="Q30" s="1"/>
      <c r="R30" s="1"/>
      <c r="S30" s="1"/>
      <c r="T30" s="1"/>
      <c r="U30" s="1"/>
      <c r="V30" s="1"/>
      <c r="W30" s="1"/>
      <c r="X30" s="1"/>
      <c r="Y30" s="1"/>
      <c r="Z30" s="1"/>
      <c r="AA30" s="1"/>
      <c r="AB30" s="1"/>
      <c r="AC30" s="1"/>
      <c r="AD30" s="1"/>
      <c r="AE30" s="1"/>
      <c r="AF30" s="1"/>
      <c r="AG30" s="1"/>
    </row>
    <row r="31" spans="1:35" s="9" customFormat="1" ht="20.25" customHeight="1" thickBot="1" x14ac:dyDescent="0.3">
      <c r="A31" s="64">
        <v>8</v>
      </c>
      <c r="B31" s="65">
        <v>0</v>
      </c>
      <c r="C31" s="66">
        <f>'PROGRESS PAYMT #8'!C31</f>
        <v>0</v>
      </c>
      <c r="D31" s="63" t="e">
        <f t="shared" si="0"/>
        <v>#DIV/0!</v>
      </c>
      <c r="E31" s="115"/>
      <c r="F31" s="277" t="s">
        <v>44</v>
      </c>
      <c r="G31" s="278"/>
      <c r="H31" s="279"/>
      <c r="J31" s="71"/>
      <c r="L31" s="1"/>
      <c r="M31" s="1"/>
      <c r="N31" s="1"/>
      <c r="O31" s="1"/>
      <c r="P31" s="1"/>
      <c r="Q31" s="1"/>
      <c r="R31" s="1"/>
      <c r="S31" s="1"/>
      <c r="T31" s="1"/>
      <c r="U31" s="1"/>
      <c r="V31" s="1"/>
      <c r="W31" s="1"/>
      <c r="X31" s="1"/>
      <c r="Y31" s="1"/>
      <c r="Z31" s="1"/>
      <c r="AA31" s="1"/>
      <c r="AB31" s="1"/>
      <c r="AC31" s="1"/>
      <c r="AD31" s="1"/>
      <c r="AE31" s="1"/>
      <c r="AF31" s="1"/>
      <c r="AG31" s="1"/>
    </row>
    <row r="32" spans="1:35" s="9" customFormat="1" ht="20.25" customHeight="1" thickBot="1" x14ac:dyDescent="0.3">
      <c r="A32" s="64">
        <v>9</v>
      </c>
      <c r="B32" s="65">
        <v>0</v>
      </c>
      <c r="C32" s="66">
        <f>'PROGRESS PAYMT #9'!C32</f>
        <v>0</v>
      </c>
      <c r="D32" s="63" t="e">
        <f t="shared" si="0"/>
        <v>#DIV/0!</v>
      </c>
      <c r="E32" s="115"/>
      <c r="F32" s="280"/>
      <c r="G32" s="281"/>
      <c r="H32" s="282"/>
      <c r="J32" s="75"/>
      <c r="L32" s="1"/>
      <c r="M32" s="1"/>
      <c r="N32" s="1"/>
      <c r="O32" s="1"/>
      <c r="P32" s="1"/>
      <c r="Q32" s="1"/>
      <c r="R32" s="1"/>
      <c r="S32" s="1"/>
      <c r="T32" s="1"/>
      <c r="U32" s="1"/>
      <c r="V32" s="1"/>
      <c r="W32" s="1"/>
      <c r="X32" s="1"/>
      <c r="Y32" s="1"/>
      <c r="Z32" s="1"/>
      <c r="AA32" s="1"/>
      <c r="AB32" s="1"/>
      <c r="AC32" s="1"/>
      <c r="AD32" s="1"/>
      <c r="AE32" s="1"/>
      <c r="AF32" s="1"/>
      <c r="AG32" s="1"/>
    </row>
    <row r="33" spans="1:35" s="9" customFormat="1" ht="20.25" customHeight="1" thickBot="1" x14ac:dyDescent="0.3">
      <c r="A33" s="64">
        <v>10</v>
      </c>
      <c r="B33" s="65">
        <v>0</v>
      </c>
      <c r="C33" s="66">
        <f>'PROGRESS PAYMT #10'!C33</f>
        <v>0</v>
      </c>
      <c r="D33" s="63" t="e">
        <f>(B33+C33)/$C$19</f>
        <v>#DIV/0!</v>
      </c>
      <c r="E33" s="119"/>
      <c r="F33" s="302" t="s">
        <v>35</v>
      </c>
      <c r="G33" s="298" t="s">
        <v>33</v>
      </c>
      <c r="H33" s="300" t="s">
        <v>34</v>
      </c>
      <c r="J33" s="71"/>
      <c r="L33" s="1"/>
      <c r="M33" s="1"/>
      <c r="N33" s="1"/>
      <c r="O33" s="1"/>
      <c r="P33" s="1"/>
      <c r="Q33" s="1"/>
      <c r="R33" s="1"/>
      <c r="S33" s="1"/>
      <c r="T33" s="1"/>
      <c r="U33" s="1"/>
      <c r="V33" s="1"/>
      <c r="W33" s="1"/>
      <c r="X33" s="1"/>
      <c r="Y33" s="1"/>
      <c r="Z33" s="1"/>
      <c r="AA33" s="1"/>
      <c r="AB33" s="1"/>
      <c r="AC33" s="1"/>
      <c r="AD33" s="1"/>
      <c r="AE33" s="1"/>
      <c r="AF33" s="1"/>
      <c r="AG33" s="1"/>
    </row>
    <row r="34" spans="1:35" s="9" customFormat="1" ht="20.25" customHeight="1" thickBot="1" x14ac:dyDescent="0.3">
      <c r="A34" s="64">
        <v>11</v>
      </c>
      <c r="B34" s="185">
        <v>0</v>
      </c>
      <c r="C34" s="66">
        <f>'PROGRESS PAYMT #11'!C34</f>
        <v>0</v>
      </c>
      <c r="D34" s="63" t="e">
        <f t="shared" si="0"/>
        <v>#DIV/0!</v>
      </c>
      <c r="E34" s="54"/>
      <c r="F34" s="303"/>
      <c r="G34" s="299"/>
      <c r="H34" s="301"/>
      <c r="J34" s="54"/>
      <c r="K34" s="194"/>
      <c r="L34" s="192"/>
      <c r="M34" s="195"/>
      <c r="N34" s="195"/>
      <c r="O34" s="196"/>
      <c r="P34" s="1"/>
      <c r="Q34" s="1"/>
      <c r="R34" s="1"/>
      <c r="S34" s="1"/>
      <c r="T34" s="1"/>
      <c r="U34" s="1"/>
      <c r="V34" s="1"/>
      <c r="W34" s="1"/>
      <c r="X34" s="1"/>
      <c r="Y34" s="1"/>
      <c r="Z34" s="1"/>
      <c r="AA34" s="1"/>
      <c r="AB34" s="1"/>
      <c r="AC34" s="1"/>
      <c r="AD34" s="1"/>
      <c r="AE34" s="1"/>
      <c r="AF34" s="1"/>
      <c r="AG34" s="1"/>
    </row>
    <row r="35" spans="1:35" s="9" customFormat="1" ht="20.25" customHeight="1" thickBot="1" x14ac:dyDescent="0.3">
      <c r="A35" s="64">
        <v>12</v>
      </c>
      <c r="B35" s="185">
        <v>0</v>
      </c>
      <c r="C35" s="66">
        <f>'PROGRESS PAYMT #12'!C35</f>
        <v>0</v>
      </c>
      <c r="D35" s="63" t="e">
        <f t="shared" si="0"/>
        <v>#DIV/0!</v>
      </c>
      <c r="E35" s="54"/>
      <c r="F35" s="134"/>
      <c r="G35" s="133"/>
      <c r="H35" s="67"/>
      <c r="K35" s="194"/>
      <c r="L35" s="193"/>
      <c r="M35" s="195"/>
      <c r="N35" s="195"/>
      <c r="O35" s="196"/>
      <c r="P35" s="1"/>
      <c r="Q35" s="1"/>
      <c r="R35" s="1"/>
      <c r="S35" s="1"/>
      <c r="T35" s="1"/>
      <c r="U35" s="1"/>
      <c r="V35" s="1"/>
      <c r="W35" s="1"/>
      <c r="X35" s="1"/>
      <c r="Y35" s="1"/>
      <c r="Z35" s="1"/>
      <c r="AA35" s="1"/>
      <c r="AB35" s="1"/>
      <c r="AC35" s="1"/>
      <c r="AD35" s="1"/>
      <c r="AE35" s="1"/>
      <c r="AF35" s="1"/>
      <c r="AG35" s="1"/>
    </row>
    <row r="36" spans="1:35" s="9" customFormat="1" ht="20.25" customHeight="1" thickBot="1" x14ac:dyDescent="0.3">
      <c r="A36" s="64">
        <v>13</v>
      </c>
      <c r="B36" s="185">
        <v>0</v>
      </c>
      <c r="C36" s="66" t="e">
        <f>RETEN1!C36</f>
        <v>#DIV/0!</v>
      </c>
      <c r="D36" s="63" t="e">
        <f t="shared" si="0"/>
        <v>#DIV/0!</v>
      </c>
      <c r="E36" s="54"/>
      <c r="F36" s="134"/>
      <c r="G36" s="133"/>
      <c r="H36" s="67"/>
      <c r="L36" s="54"/>
      <c r="M36" s="1"/>
      <c r="N36" s="1"/>
      <c r="O36" s="1"/>
      <c r="P36" s="1"/>
      <c r="Q36" s="1"/>
      <c r="R36" s="1"/>
      <c r="S36" s="1"/>
      <c r="T36" s="1"/>
      <c r="U36" s="1"/>
      <c r="V36" s="1"/>
      <c r="W36" s="1"/>
      <c r="X36" s="1"/>
      <c r="Y36" s="1"/>
      <c r="Z36" s="1"/>
      <c r="AA36" s="1"/>
      <c r="AB36" s="1"/>
      <c r="AC36" s="1"/>
      <c r="AD36" s="1"/>
      <c r="AE36" s="1"/>
      <c r="AF36" s="1"/>
      <c r="AG36" s="1"/>
    </row>
    <row r="37" spans="1:35" s="9" customFormat="1" ht="20.25" customHeight="1" thickBot="1" x14ac:dyDescent="0.3">
      <c r="A37" s="64">
        <v>14</v>
      </c>
      <c r="B37" s="185">
        <v>0</v>
      </c>
      <c r="C37" s="66" t="e">
        <f>RETEN1!C37</f>
        <v>#DIV/0!</v>
      </c>
      <c r="D37" s="63" t="e">
        <f t="shared" si="0"/>
        <v>#DIV/0!</v>
      </c>
      <c r="E37" s="54"/>
      <c r="F37" s="134"/>
      <c r="G37" s="76"/>
      <c r="H37" s="73"/>
      <c r="L37" s="1"/>
      <c r="M37" s="1"/>
      <c r="N37" s="1"/>
      <c r="O37" s="1"/>
      <c r="P37" s="1"/>
      <c r="Q37" s="1"/>
      <c r="R37" s="1"/>
      <c r="S37" s="1"/>
      <c r="T37" s="1"/>
      <c r="U37" s="1"/>
      <c r="V37" s="1"/>
      <c r="W37" s="1"/>
      <c r="X37" s="1"/>
      <c r="Y37" s="1"/>
      <c r="Z37" s="1"/>
      <c r="AA37" s="1"/>
      <c r="AB37" s="1"/>
      <c r="AC37" s="1"/>
      <c r="AD37" s="1"/>
      <c r="AE37" s="1"/>
      <c r="AF37" s="1"/>
      <c r="AG37" s="1"/>
    </row>
    <row r="38" spans="1:35" s="9" customFormat="1" ht="20.25" customHeight="1" thickBot="1" x14ac:dyDescent="0.3">
      <c r="A38" s="64" t="s">
        <v>53</v>
      </c>
      <c r="B38" s="185">
        <v>0</v>
      </c>
      <c r="C38" s="203">
        <v>0</v>
      </c>
      <c r="D38" s="63" t="e">
        <f t="shared" si="0"/>
        <v>#DIV/0!</v>
      </c>
      <c r="E38" s="54"/>
      <c r="F38" s="134"/>
      <c r="G38" s="125"/>
      <c r="H38" s="125"/>
      <c r="J38" s="54"/>
      <c r="L38" s="1"/>
      <c r="M38" s="1"/>
      <c r="N38" s="1"/>
      <c r="O38" s="1"/>
      <c r="P38" s="1"/>
      <c r="Q38" s="1"/>
      <c r="R38" s="1"/>
      <c r="S38" s="1"/>
      <c r="T38" s="1"/>
      <c r="U38" s="1"/>
      <c r="V38" s="1"/>
      <c r="W38" s="1"/>
      <c r="X38" s="1"/>
      <c r="Y38" s="1"/>
      <c r="Z38" s="1"/>
      <c r="AA38" s="1"/>
      <c r="AB38" s="1"/>
      <c r="AC38" s="1"/>
      <c r="AD38" s="1"/>
      <c r="AE38" s="1"/>
      <c r="AF38" s="1"/>
      <c r="AG38" s="1"/>
    </row>
    <row r="39" spans="1:35" s="9" customFormat="1" ht="20.25" customHeight="1" thickBot="1" x14ac:dyDescent="0.3">
      <c r="A39" s="64">
        <v>15</v>
      </c>
      <c r="B39" s="204">
        <v>0</v>
      </c>
      <c r="C39" s="205" t="e">
        <f>'PROGRESS PAYMT #15'!C39</f>
        <v>#DIV/0!</v>
      </c>
      <c r="D39" s="63" t="e">
        <f t="shared" si="0"/>
        <v>#DIV/0!</v>
      </c>
      <c r="E39" s="54"/>
      <c r="F39" s="134"/>
      <c r="G39" s="125"/>
      <c r="H39" s="125"/>
      <c r="I39" s="54"/>
      <c r="J39" s="54"/>
      <c r="K39" s="32"/>
      <c r="L39" s="1"/>
      <c r="M39" s="1"/>
      <c r="N39" s="1"/>
      <c r="O39" s="1"/>
      <c r="P39" s="1"/>
      <c r="Q39" s="1"/>
      <c r="R39" s="1"/>
      <c r="S39" s="1"/>
      <c r="T39" s="1"/>
      <c r="U39" s="1"/>
      <c r="V39" s="1"/>
      <c r="W39" s="1"/>
      <c r="X39" s="1"/>
      <c r="Y39" s="1"/>
      <c r="Z39" s="1"/>
      <c r="AA39" s="1"/>
      <c r="AB39" s="1"/>
      <c r="AC39" s="1"/>
      <c r="AD39" s="1"/>
      <c r="AE39" s="1"/>
      <c r="AF39" s="1"/>
      <c r="AG39" s="1"/>
    </row>
    <row r="40" spans="1:35" s="9" customFormat="1" ht="20.25" customHeight="1" thickBot="1" x14ac:dyDescent="0.3">
      <c r="A40" s="64">
        <v>16</v>
      </c>
      <c r="B40" s="185">
        <v>0</v>
      </c>
      <c r="C40" s="190" t="e">
        <f>E19-SUM(C24:C39)</f>
        <v>#DIV/0!</v>
      </c>
      <c r="D40" s="63" t="e">
        <f t="shared" si="0"/>
        <v>#DIV/0!</v>
      </c>
      <c r="E40" s="54"/>
      <c r="F40" s="134"/>
      <c r="G40" s="125"/>
      <c r="H40" s="125"/>
      <c r="I40" s="54"/>
      <c r="J40" s="54"/>
      <c r="L40" s="1"/>
      <c r="M40" s="1"/>
      <c r="N40" s="1"/>
      <c r="O40" s="1"/>
      <c r="P40" s="1"/>
      <c r="Q40" s="1"/>
      <c r="R40" s="1"/>
      <c r="S40" s="1"/>
      <c r="T40" s="1"/>
      <c r="U40" s="1"/>
      <c r="V40" s="1"/>
      <c r="W40" s="1"/>
      <c r="X40" s="1"/>
      <c r="Y40" s="1"/>
      <c r="Z40" s="1"/>
      <c r="AA40" s="1"/>
      <c r="AB40" s="1"/>
      <c r="AC40" s="1"/>
      <c r="AD40" s="1"/>
      <c r="AE40" s="1"/>
      <c r="AF40" s="1"/>
      <c r="AG40" s="1"/>
    </row>
    <row r="41" spans="1:35" s="13" customFormat="1" ht="20.25" customHeight="1" thickBot="1" x14ac:dyDescent="0.3">
      <c r="A41" s="64">
        <v>17</v>
      </c>
      <c r="B41" s="82"/>
      <c r="C41" s="83"/>
      <c r="D41" s="63" t="e">
        <f t="shared" si="0"/>
        <v>#DIV/0!</v>
      </c>
      <c r="E41" s="74"/>
      <c r="F41" s="134"/>
      <c r="G41" s="125"/>
      <c r="H41" s="125"/>
      <c r="I41" s="84"/>
      <c r="J41" s="84"/>
      <c r="L41" s="11"/>
      <c r="M41" s="11"/>
      <c r="N41" s="11"/>
      <c r="O41" s="11"/>
      <c r="P41" s="11"/>
      <c r="Q41" s="11"/>
      <c r="R41" s="11"/>
      <c r="S41" s="11"/>
      <c r="T41" s="11"/>
      <c r="U41" s="11"/>
      <c r="V41" s="11"/>
      <c r="W41" s="11"/>
      <c r="X41" s="11"/>
      <c r="Y41" s="11"/>
      <c r="Z41" s="11"/>
      <c r="AA41" s="11"/>
      <c r="AB41" s="11"/>
      <c r="AC41" s="11"/>
      <c r="AD41" s="11"/>
      <c r="AE41" s="11"/>
      <c r="AF41" s="11"/>
      <c r="AG41" s="11"/>
      <c r="AH41" s="11"/>
      <c r="AI41" s="11"/>
    </row>
    <row r="42" spans="1:35" s="14" customFormat="1" ht="20.25" customHeight="1" thickBot="1" x14ac:dyDescent="0.3">
      <c r="A42" s="64">
        <v>18</v>
      </c>
      <c r="B42" s="85"/>
      <c r="C42" s="86"/>
      <c r="D42" s="63" t="e">
        <f t="shared" si="0"/>
        <v>#DIV/0!</v>
      </c>
      <c r="E42" s="74"/>
      <c r="F42" s="134"/>
      <c r="G42" s="125"/>
      <c r="H42" s="125"/>
      <c r="I42" s="74"/>
      <c r="J42" s="74"/>
      <c r="K42" s="12"/>
      <c r="L42" s="15"/>
      <c r="M42" s="15"/>
      <c r="N42" s="15"/>
      <c r="O42" s="15"/>
      <c r="P42" s="15"/>
      <c r="Q42" s="15"/>
      <c r="R42" s="15"/>
      <c r="S42" s="15"/>
      <c r="T42" s="15"/>
      <c r="U42" s="15"/>
      <c r="V42" s="15"/>
      <c r="W42" s="15"/>
      <c r="X42" s="15"/>
      <c r="Y42" s="15"/>
      <c r="Z42" s="15"/>
      <c r="AA42" s="15"/>
      <c r="AB42" s="15"/>
      <c r="AC42" s="15"/>
      <c r="AD42" s="15"/>
      <c r="AE42" s="15"/>
      <c r="AF42" s="15"/>
      <c r="AG42" s="15"/>
      <c r="AH42" s="15"/>
      <c r="AI42" s="15"/>
    </row>
    <row r="43" spans="1:35" ht="20.25" customHeight="1" x14ac:dyDescent="0.25">
      <c r="A43" s="64">
        <v>19</v>
      </c>
      <c r="B43" s="87"/>
      <c r="C43" s="88"/>
      <c r="D43" s="63" t="e">
        <f t="shared" si="0"/>
        <v>#DIV/0!</v>
      </c>
      <c r="E43" s="38"/>
      <c r="F43" s="134"/>
      <c r="G43" s="125"/>
      <c r="H43" s="125"/>
      <c r="I43" s="38"/>
      <c r="J43" s="38"/>
      <c r="L43" s="1"/>
      <c r="M43" s="1"/>
      <c r="N43" s="1"/>
      <c r="O43" s="1"/>
      <c r="P43" s="1"/>
      <c r="Q43" s="1"/>
      <c r="R43" s="1"/>
      <c r="S43" s="1"/>
      <c r="T43" s="1"/>
      <c r="U43" s="1"/>
      <c r="V43" s="1"/>
      <c r="W43" s="1"/>
      <c r="X43" s="1"/>
      <c r="Y43" s="1"/>
      <c r="Z43" s="1"/>
      <c r="AA43" s="1"/>
      <c r="AB43" s="1"/>
      <c r="AC43" s="1"/>
      <c r="AD43" s="1"/>
      <c r="AE43" s="1"/>
      <c r="AF43" s="1"/>
      <c r="AG43" s="1"/>
      <c r="AH43" s="1"/>
      <c r="AI43" s="1"/>
    </row>
    <row r="44" spans="1:35" ht="20.25" customHeight="1" thickBot="1" x14ac:dyDescent="0.3">
      <c r="A44" s="89" t="s">
        <v>14</v>
      </c>
      <c r="B44" s="90">
        <f>SUM(B24:B43)-0.01</f>
        <v>-0.01</v>
      </c>
      <c r="C44" s="91" t="e">
        <f>SUM(C24:C43)</f>
        <v>#DIV/0!</v>
      </c>
      <c r="D44" s="92" t="e">
        <f>SUM(D24:D43)</f>
        <v>#DIV/0!</v>
      </c>
      <c r="E44" s="120"/>
      <c r="F44" s="135"/>
      <c r="G44" s="125"/>
      <c r="H44" s="125"/>
      <c r="I44" s="38"/>
      <c r="J44" s="38"/>
      <c r="K44" s="1"/>
      <c r="L44" s="1"/>
      <c r="M44" s="1"/>
      <c r="N44" s="1"/>
      <c r="O44" s="1"/>
      <c r="P44" s="1"/>
      <c r="Q44" s="1"/>
      <c r="R44" s="1"/>
      <c r="S44" s="1"/>
      <c r="T44" s="1"/>
      <c r="U44" s="1"/>
      <c r="V44" s="1"/>
      <c r="W44" s="1"/>
      <c r="X44" s="1"/>
      <c r="Y44" s="1"/>
      <c r="Z44" s="1"/>
      <c r="AA44" s="1"/>
      <c r="AB44" s="1"/>
      <c r="AC44" s="1"/>
      <c r="AD44" s="1"/>
      <c r="AE44" s="1"/>
      <c r="AF44" s="1"/>
      <c r="AG44" s="1"/>
      <c r="AH44" s="1"/>
      <c r="AI44" s="1"/>
    </row>
    <row r="45" spans="1:35" ht="14.25" customHeight="1" x14ac:dyDescent="0.25">
      <c r="A45" s="38"/>
      <c r="B45" s="38"/>
      <c r="C45" s="38"/>
      <c r="D45" s="38"/>
      <c r="E45" s="38"/>
      <c r="F45" s="38"/>
      <c r="G45" s="126" t="s">
        <v>36</v>
      </c>
      <c r="H45" s="127">
        <f>SUM(H34:H38)</f>
        <v>0</v>
      </c>
      <c r="J45" s="38"/>
      <c r="L45" s="1"/>
      <c r="M45" s="1"/>
      <c r="N45" s="1"/>
      <c r="O45" s="1"/>
      <c r="P45" s="1"/>
      <c r="Q45" s="1"/>
      <c r="R45" s="1"/>
      <c r="S45" s="1"/>
      <c r="T45" s="1"/>
      <c r="U45" s="1"/>
      <c r="V45" s="1"/>
      <c r="W45" s="1"/>
      <c r="X45" s="1"/>
      <c r="Y45" s="1"/>
      <c r="Z45" s="1"/>
      <c r="AA45" s="1"/>
      <c r="AB45" s="1"/>
      <c r="AC45" s="1"/>
      <c r="AD45" s="1"/>
      <c r="AE45" s="1"/>
      <c r="AF45" s="1"/>
      <c r="AG45" s="1"/>
      <c r="AH45" s="1"/>
      <c r="AI45" s="1"/>
    </row>
    <row r="46" spans="1:35" ht="39" customHeight="1" thickBot="1" x14ac:dyDescent="0.25">
      <c r="A46" s="55"/>
      <c r="B46" s="55"/>
      <c r="C46" s="191"/>
      <c r="D46" s="55"/>
      <c r="E46" s="54"/>
      <c r="F46" s="59"/>
      <c r="G46" s="146" t="s">
        <v>37</v>
      </c>
      <c r="H46" s="128">
        <v>0</v>
      </c>
      <c r="J46" s="113"/>
      <c r="R46" s="1"/>
      <c r="S46" s="1"/>
      <c r="T46" s="1"/>
      <c r="U46" s="1"/>
      <c r="V46" s="1"/>
      <c r="W46" s="1"/>
      <c r="X46" s="1"/>
      <c r="Y46" s="1"/>
      <c r="Z46" s="1"/>
      <c r="AA46" s="1"/>
      <c r="AB46" s="1"/>
      <c r="AC46" s="1"/>
      <c r="AD46" s="1"/>
      <c r="AE46" s="1"/>
      <c r="AF46" s="1"/>
      <c r="AG46" s="1"/>
      <c r="AH46" s="1"/>
      <c r="AI46" s="1"/>
    </row>
    <row r="47" spans="1:35" ht="18" customHeight="1" thickBot="1" x14ac:dyDescent="0.3">
      <c r="A47" s="51" t="s">
        <v>25</v>
      </c>
      <c r="B47" s="38"/>
      <c r="C47" s="38"/>
      <c r="D47" s="97" t="s">
        <v>8</v>
      </c>
      <c r="E47" s="112"/>
      <c r="F47" s="93"/>
      <c r="G47" s="129" t="s">
        <v>38</v>
      </c>
      <c r="H47" s="130">
        <f>H46-H45</f>
        <v>0</v>
      </c>
      <c r="J47" s="94"/>
      <c r="L47" s="1"/>
      <c r="M47" s="1"/>
      <c r="N47" s="1"/>
      <c r="O47" s="1"/>
      <c r="P47" s="1"/>
      <c r="Q47" s="1"/>
      <c r="R47" s="1"/>
      <c r="S47" s="1"/>
      <c r="T47" s="1"/>
      <c r="U47" s="1"/>
      <c r="V47" s="1"/>
      <c r="W47" s="1"/>
      <c r="X47" s="1"/>
      <c r="Y47" s="1"/>
      <c r="Z47" s="1"/>
      <c r="AA47" s="1"/>
      <c r="AB47" s="1"/>
      <c r="AC47" s="1"/>
      <c r="AD47" s="1"/>
      <c r="AE47" s="1"/>
      <c r="AF47" s="1"/>
      <c r="AG47" s="1"/>
      <c r="AH47" s="1"/>
      <c r="AI47" s="1"/>
    </row>
    <row r="48" spans="1:35" ht="9" customHeight="1" x14ac:dyDescent="0.25">
      <c r="A48" s="38"/>
      <c r="B48" s="51"/>
      <c r="C48" s="38"/>
      <c r="D48" s="51"/>
      <c r="E48" s="112"/>
      <c r="F48" s="93"/>
      <c r="J48" s="38"/>
      <c r="L48" s="1"/>
      <c r="M48" s="1"/>
      <c r="N48" s="1"/>
      <c r="O48" s="1"/>
      <c r="P48" s="1"/>
      <c r="Q48" s="1"/>
      <c r="R48" s="1"/>
      <c r="S48" s="1"/>
      <c r="T48" s="1"/>
      <c r="U48" s="1"/>
      <c r="V48" s="1"/>
      <c r="W48" s="1"/>
      <c r="X48" s="1"/>
      <c r="Y48" s="1"/>
      <c r="Z48" s="1"/>
      <c r="AA48" s="1"/>
      <c r="AB48" s="1"/>
      <c r="AC48" s="1"/>
      <c r="AD48" s="1"/>
      <c r="AE48" s="1"/>
      <c r="AF48" s="1"/>
      <c r="AG48" s="1"/>
      <c r="AH48" s="1"/>
      <c r="AI48" s="1"/>
    </row>
    <row r="49" spans="1:35" ht="14.25" customHeight="1" thickBot="1" x14ac:dyDescent="0.3">
      <c r="A49" s="96"/>
      <c r="B49" s="96"/>
      <c r="C49" s="96"/>
      <c r="D49" s="96"/>
      <c r="E49" s="112"/>
      <c r="F49" s="93"/>
      <c r="J49" s="38"/>
      <c r="L49" s="1"/>
      <c r="M49" s="1"/>
      <c r="N49" s="1"/>
      <c r="O49" s="1"/>
      <c r="P49" s="1"/>
      <c r="Q49" s="1"/>
      <c r="R49" s="1"/>
      <c r="S49" s="1"/>
      <c r="T49" s="1"/>
      <c r="U49" s="1"/>
      <c r="V49" s="1"/>
      <c r="W49" s="1"/>
      <c r="X49" s="1"/>
      <c r="Y49" s="1"/>
      <c r="Z49" s="1"/>
      <c r="AA49" s="1"/>
      <c r="AB49" s="1"/>
      <c r="AC49" s="1"/>
      <c r="AD49" s="1"/>
      <c r="AE49" s="1"/>
      <c r="AF49" s="1"/>
      <c r="AG49" s="1"/>
      <c r="AH49" s="1"/>
      <c r="AI49" s="1"/>
    </row>
    <row r="50" spans="1:35" ht="16.5" customHeight="1" x14ac:dyDescent="0.25">
      <c r="A50" s="33" t="s">
        <v>50</v>
      </c>
      <c r="B50" s="38"/>
      <c r="C50" s="51"/>
      <c r="D50" s="97" t="s">
        <v>8</v>
      </c>
      <c r="E50" s="112"/>
      <c r="F50" s="93"/>
      <c r="G50" s="286" t="s">
        <v>7</v>
      </c>
      <c r="H50" s="287"/>
      <c r="I50" s="288"/>
      <c r="J50" s="38"/>
      <c r="L50" s="1"/>
      <c r="M50" s="1"/>
      <c r="N50" s="1"/>
      <c r="O50" s="1"/>
      <c r="P50" s="1"/>
      <c r="Q50" s="1"/>
      <c r="R50" s="1"/>
      <c r="S50" s="1"/>
      <c r="T50" s="1"/>
      <c r="U50" s="1"/>
      <c r="V50" s="1"/>
      <c r="W50" s="1"/>
      <c r="X50" s="1"/>
      <c r="Y50" s="1"/>
      <c r="Z50" s="1"/>
      <c r="AA50" s="1"/>
      <c r="AB50" s="1"/>
      <c r="AC50" s="1"/>
      <c r="AD50" s="1"/>
      <c r="AE50" s="1"/>
      <c r="AF50" s="1"/>
      <c r="AG50" s="1"/>
      <c r="AH50" s="1"/>
      <c r="AI50" s="1"/>
    </row>
    <row r="51" spans="1:35" ht="9.75" customHeight="1" thickBot="1" x14ac:dyDescent="0.3">
      <c r="A51" s="33"/>
      <c r="B51" s="38"/>
      <c r="C51" s="51"/>
      <c r="D51" s="97"/>
      <c r="E51" s="38"/>
      <c r="F51" s="38"/>
      <c r="G51" s="289"/>
      <c r="H51" s="290"/>
      <c r="I51" s="291"/>
      <c r="J51" s="38"/>
      <c r="L51" s="1"/>
      <c r="M51" s="1"/>
      <c r="N51" s="1"/>
      <c r="O51" s="1"/>
      <c r="P51" s="1"/>
      <c r="Q51" s="1"/>
      <c r="R51" s="1"/>
      <c r="S51" s="1"/>
      <c r="T51" s="1"/>
      <c r="U51" s="1"/>
      <c r="V51" s="1"/>
      <c r="W51" s="1"/>
      <c r="X51" s="1"/>
      <c r="Y51" s="1"/>
      <c r="Z51" s="1"/>
      <c r="AA51" s="1"/>
      <c r="AB51" s="1"/>
      <c r="AC51" s="1"/>
      <c r="AD51" s="1"/>
      <c r="AE51" s="1"/>
      <c r="AF51" s="1"/>
      <c r="AG51" s="1"/>
      <c r="AH51" s="1"/>
      <c r="AI51" s="1"/>
    </row>
    <row r="52" spans="1:35" ht="21" customHeight="1" thickBot="1" x14ac:dyDescent="0.3">
      <c r="A52" s="51"/>
      <c r="B52" s="96"/>
      <c r="C52" s="96"/>
      <c r="D52" s="51"/>
      <c r="E52" s="95"/>
      <c r="F52" s="95"/>
      <c r="G52" s="286" t="s">
        <v>57</v>
      </c>
      <c r="H52" s="287"/>
      <c r="I52" s="288"/>
      <c r="J52" s="38"/>
      <c r="L52" s="1"/>
      <c r="M52" s="1"/>
      <c r="N52" s="1"/>
      <c r="O52" s="1"/>
      <c r="P52" s="1"/>
      <c r="Q52" s="1"/>
      <c r="R52" s="1"/>
      <c r="S52" s="1"/>
      <c r="T52" s="1"/>
      <c r="U52" s="1"/>
      <c r="V52" s="1"/>
      <c r="W52" s="1"/>
      <c r="X52" s="1"/>
      <c r="Y52" s="1"/>
      <c r="Z52" s="1"/>
      <c r="AA52" s="1"/>
      <c r="AB52" s="1"/>
      <c r="AC52" s="1"/>
      <c r="AD52" s="1"/>
      <c r="AE52" s="1"/>
      <c r="AF52" s="1"/>
      <c r="AG52" s="1"/>
      <c r="AH52" s="1"/>
      <c r="AI52" s="1"/>
    </row>
    <row r="53" spans="1:35" ht="21" customHeight="1" thickBot="1" x14ac:dyDescent="0.3">
      <c r="A53" s="98" t="s">
        <v>48</v>
      </c>
      <c r="B53" s="54"/>
      <c r="C53" s="38"/>
      <c r="D53" s="99" t="s">
        <v>8</v>
      </c>
      <c r="E53" s="95"/>
      <c r="G53" s="289"/>
      <c r="H53" s="290"/>
      <c r="I53" s="291"/>
      <c r="L53" s="1"/>
      <c r="M53" s="1"/>
      <c r="N53" s="1"/>
      <c r="O53" s="1"/>
      <c r="P53" s="1"/>
      <c r="Q53" s="1"/>
      <c r="R53" s="1"/>
      <c r="S53" s="1"/>
      <c r="T53" s="1"/>
      <c r="U53" s="1"/>
      <c r="V53" s="1"/>
      <c r="W53" s="1"/>
      <c r="X53" s="1"/>
      <c r="Y53" s="1"/>
      <c r="Z53" s="1"/>
      <c r="AA53" s="1"/>
      <c r="AB53" s="1"/>
      <c r="AC53" s="1"/>
      <c r="AD53" s="1"/>
      <c r="AE53" s="1"/>
      <c r="AF53" s="1"/>
      <c r="AG53" s="1"/>
      <c r="AH53" s="1"/>
      <c r="AI53" s="1"/>
    </row>
    <row r="54" spans="1:35" s="9" customFormat="1" ht="17.25" customHeight="1" x14ac:dyDescent="0.2">
      <c r="E54" s="95"/>
      <c r="G54" s="292">
        <f>H19</f>
        <v>0</v>
      </c>
      <c r="H54" s="293"/>
      <c r="I54" s="294"/>
      <c r="L54" s="1"/>
      <c r="M54" s="1"/>
      <c r="N54" s="1"/>
      <c r="O54" s="1"/>
      <c r="P54" s="1"/>
      <c r="Q54" s="1"/>
      <c r="R54" s="1"/>
      <c r="S54" s="1"/>
      <c r="T54" s="1"/>
      <c r="U54" s="1"/>
      <c r="V54" s="1"/>
      <c r="W54" s="1"/>
      <c r="X54" s="1"/>
      <c r="Y54" s="1"/>
      <c r="Z54" s="1"/>
      <c r="AA54" s="1"/>
      <c r="AB54" s="1"/>
      <c r="AC54" s="1"/>
      <c r="AD54" s="1"/>
      <c r="AE54" s="1"/>
      <c r="AF54" s="1"/>
      <c r="AG54" s="1"/>
      <c r="AH54" s="1"/>
      <c r="AI54" s="1"/>
    </row>
    <row r="55" spans="1:35" s="9" customFormat="1" ht="11.25" customHeight="1" thickBot="1" x14ac:dyDescent="0.3">
      <c r="E55" s="38"/>
      <c r="G55" s="295"/>
      <c r="H55" s="296"/>
      <c r="I55" s="297"/>
      <c r="K55" s="1"/>
      <c r="L55" s="1"/>
      <c r="M55" s="1"/>
      <c r="N55" s="1"/>
      <c r="O55" s="1"/>
      <c r="P55" s="1"/>
      <c r="Q55" s="1"/>
      <c r="R55" s="1"/>
      <c r="S55" s="1"/>
      <c r="T55" s="1"/>
      <c r="U55" s="1"/>
      <c r="V55" s="1"/>
      <c r="W55" s="1"/>
      <c r="X55" s="1"/>
      <c r="Y55" s="1"/>
      <c r="Z55" s="1"/>
      <c r="AA55" s="1"/>
      <c r="AB55" s="1"/>
      <c r="AC55" s="1"/>
      <c r="AD55" s="1"/>
      <c r="AE55" s="1"/>
      <c r="AF55" s="1"/>
      <c r="AG55" s="1"/>
      <c r="AH55" s="1"/>
      <c r="AI55" s="1"/>
    </row>
    <row r="56" spans="1:35" s="9" customFormat="1" ht="8.25" customHeight="1" thickBot="1" x14ac:dyDescent="0.25">
      <c r="E56" s="111"/>
      <c r="K56" s="20"/>
      <c r="L56" s="2"/>
      <c r="M56" s="2"/>
      <c r="N56" s="2"/>
      <c r="O56" s="2"/>
      <c r="P56" s="2"/>
      <c r="Q56" s="2"/>
      <c r="R56" s="2"/>
      <c r="S56" s="2"/>
      <c r="T56" s="2"/>
      <c r="U56" s="2"/>
      <c r="V56" s="2"/>
      <c r="W56" s="2"/>
      <c r="X56" s="2"/>
      <c r="Y56" s="2"/>
      <c r="Z56" s="2"/>
      <c r="AA56" s="2"/>
      <c r="AB56" s="2"/>
      <c r="AC56" s="2"/>
      <c r="AD56" s="2"/>
      <c r="AE56" s="2"/>
      <c r="AF56" s="2"/>
      <c r="AG56" s="2"/>
      <c r="AH56" s="2"/>
      <c r="AI56" s="2"/>
    </row>
    <row r="57" spans="1:35" s="9" customFormat="1" ht="23.25" customHeight="1" x14ac:dyDescent="0.2">
      <c r="A57" s="264" t="s">
        <v>16</v>
      </c>
      <c r="B57" s="265"/>
      <c r="C57" s="265"/>
      <c r="D57" s="265"/>
      <c r="E57" s="265"/>
      <c r="F57" s="265"/>
      <c r="G57" s="265"/>
      <c r="H57" s="265"/>
      <c r="I57" s="266"/>
      <c r="K57" s="21"/>
      <c r="L57" s="2"/>
      <c r="M57" s="2"/>
      <c r="N57" s="2"/>
      <c r="O57" s="2"/>
      <c r="P57" s="2"/>
      <c r="Q57" s="2"/>
      <c r="R57" s="2"/>
      <c r="S57" s="2"/>
      <c r="T57" s="2"/>
      <c r="U57" s="2"/>
      <c r="V57" s="2"/>
      <c r="W57" s="2"/>
      <c r="X57" s="2"/>
      <c r="Y57" s="2"/>
      <c r="Z57" s="2"/>
      <c r="AA57" s="2"/>
      <c r="AB57" s="2"/>
      <c r="AC57" s="2"/>
      <c r="AD57" s="2"/>
      <c r="AE57" s="2"/>
      <c r="AF57" s="2"/>
      <c r="AG57" s="2"/>
      <c r="AH57" s="2"/>
      <c r="AI57" s="2"/>
    </row>
    <row r="58" spans="1:35" s="9" customFormat="1" ht="13.35" customHeight="1" thickBot="1" x14ac:dyDescent="0.25">
      <c r="A58" s="267"/>
      <c r="B58" s="268"/>
      <c r="C58" s="268"/>
      <c r="D58" s="268"/>
      <c r="E58" s="268"/>
      <c r="F58" s="268"/>
      <c r="G58" s="268"/>
      <c r="H58" s="268"/>
      <c r="I58" s="269"/>
      <c r="K58" s="2"/>
      <c r="L58" s="2"/>
      <c r="M58" s="2"/>
      <c r="N58" s="2"/>
      <c r="O58" s="2"/>
      <c r="P58" s="2"/>
      <c r="Q58" s="2"/>
      <c r="R58" s="2"/>
      <c r="S58" s="2"/>
      <c r="T58" s="2"/>
      <c r="U58" s="2"/>
      <c r="V58" s="2"/>
      <c r="W58" s="2"/>
      <c r="X58" s="2"/>
      <c r="Y58" s="2"/>
      <c r="Z58" s="2"/>
      <c r="AA58" s="2"/>
      <c r="AB58" s="2"/>
      <c r="AC58" s="2"/>
      <c r="AD58" s="2"/>
      <c r="AE58" s="2"/>
      <c r="AF58" s="2"/>
      <c r="AG58" s="2"/>
      <c r="AH58" s="2"/>
      <c r="AI58" s="2"/>
    </row>
    <row r="59" spans="1:35" s="9" customFormat="1" ht="13.35" customHeight="1" x14ac:dyDescent="0.2">
      <c r="K59" s="2"/>
      <c r="L59" s="2"/>
      <c r="M59" s="2"/>
      <c r="N59" s="2"/>
      <c r="O59" s="2"/>
      <c r="P59" s="2"/>
      <c r="Q59" s="2"/>
      <c r="R59" s="2"/>
      <c r="S59" s="2"/>
      <c r="T59" s="2"/>
      <c r="U59" s="2"/>
      <c r="V59" s="2"/>
      <c r="W59" s="2"/>
      <c r="X59" s="2"/>
      <c r="Y59" s="2"/>
      <c r="Z59" s="2"/>
      <c r="AA59" s="2"/>
      <c r="AB59" s="2"/>
      <c r="AC59" s="2"/>
      <c r="AD59" s="2"/>
      <c r="AE59" s="2"/>
      <c r="AF59" s="2"/>
      <c r="AG59" s="2"/>
      <c r="AH59" s="2"/>
      <c r="AI59" s="2"/>
    </row>
    <row r="60" spans="1:35" s="9" customFormat="1" ht="19.5" customHeight="1" x14ac:dyDescent="0.2">
      <c r="K60" s="2"/>
      <c r="L60" s="2"/>
      <c r="M60" s="2"/>
      <c r="N60" s="2"/>
      <c r="O60" s="2"/>
      <c r="P60" s="2"/>
      <c r="Q60" s="2"/>
      <c r="R60" s="2"/>
      <c r="S60" s="2"/>
      <c r="T60" s="2"/>
      <c r="U60" s="2"/>
      <c r="V60" s="2"/>
      <c r="W60" s="2"/>
      <c r="X60" s="2"/>
      <c r="Y60" s="2"/>
      <c r="Z60" s="2"/>
      <c r="AA60" s="2"/>
      <c r="AB60" s="2"/>
      <c r="AC60" s="2"/>
      <c r="AD60" s="2"/>
      <c r="AE60" s="2"/>
      <c r="AF60" s="2"/>
      <c r="AG60" s="2"/>
      <c r="AH60" s="2"/>
      <c r="AI60" s="2"/>
    </row>
    <row r="61" spans="1:35" s="9" customFormat="1" ht="13.35" customHeight="1" x14ac:dyDescent="0.25">
      <c r="A61" s="38"/>
      <c r="B61" s="38"/>
      <c r="C61" s="38"/>
      <c r="D61" s="33"/>
      <c r="E61" s="33"/>
      <c r="F61" s="38"/>
      <c r="G61" s="33"/>
      <c r="H61" s="38"/>
      <c r="I61" s="51"/>
      <c r="J61" s="97"/>
      <c r="K61" s="2"/>
      <c r="L61" s="2"/>
      <c r="M61" s="2"/>
      <c r="N61" s="2"/>
      <c r="O61" s="2"/>
      <c r="P61" s="2"/>
      <c r="Q61" s="2"/>
      <c r="R61" s="2"/>
      <c r="S61" s="2"/>
      <c r="T61" s="2"/>
      <c r="U61" s="2"/>
      <c r="V61" s="2"/>
      <c r="W61" s="2"/>
      <c r="X61" s="2"/>
      <c r="Y61" s="2"/>
      <c r="Z61" s="2"/>
      <c r="AA61" s="2"/>
      <c r="AB61" s="2"/>
      <c r="AC61" s="2"/>
      <c r="AD61" s="2"/>
      <c r="AE61" s="2"/>
      <c r="AF61" s="2"/>
      <c r="AG61" s="2"/>
      <c r="AH61" s="2"/>
      <c r="AI61" s="2"/>
    </row>
    <row r="62" spans="1:35" s="9" customFormat="1" ht="18" customHeight="1" x14ac:dyDescent="0.25">
      <c r="J62" s="38"/>
      <c r="K62" s="2"/>
      <c r="L62" s="2"/>
      <c r="M62" s="2"/>
      <c r="N62" s="2"/>
      <c r="O62" s="2"/>
      <c r="P62" s="2"/>
      <c r="Q62" s="2"/>
      <c r="R62" s="2"/>
      <c r="S62" s="2"/>
      <c r="T62" s="2"/>
      <c r="U62" s="2"/>
      <c r="V62" s="2"/>
      <c r="W62" s="2"/>
      <c r="X62" s="2"/>
      <c r="Y62" s="2"/>
      <c r="Z62" s="2"/>
      <c r="AA62" s="2"/>
      <c r="AB62" s="2"/>
      <c r="AC62" s="2"/>
      <c r="AD62" s="2"/>
      <c r="AE62" s="2"/>
      <c r="AF62" s="2"/>
      <c r="AG62" s="2"/>
      <c r="AH62" s="2"/>
      <c r="AI62" s="2"/>
    </row>
    <row r="63" spans="1:35" s="9" customFormat="1" ht="18" customHeight="1" x14ac:dyDescent="0.2">
      <c r="J63" s="54"/>
      <c r="K63" s="2"/>
      <c r="L63" s="2"/>
      <c r="M63" s="2"/>
      <c r="N63" s="2"/>
      <c r="O63" s="2"/>
      <c r="P63" s="2"/>
      <c r="Q63" s="2"/>
      <c r="R63" s="2"/>
      <c r="S63" s="2"/>
      <c r="T63" s="2"/>
      <c r="U63" s="2"/>
      <c r="V63" s="2"/>
      <c r="W63" s="2"/>
      <c r="X63" s="2"/>
      <c r="Y63" s="2"/>
      <c r="Z63" s="2"/>
      <c r="AA63" s="2"/>
      <c r="AB63" s="2"/>
      <c r="AC63" s="2"/>
      <c r="AD63" s="2"/>
      <c r="AE63" s="2"/>
      <c r="AF63" s="2"/>
      <c r="AG63" s="2"/>
      <c r="AH63" s="2"/>
      <c r="AI63" s="2"/>
    </row>
    <row r="64" spans="1:35" s="9" customFormat="1" ht="13.35" customHeight="1" x14ac:dyDescent="0.25">
      <c r="A64" s="38"/>
      <c r="B64" s="38"/>
      <c r="C64" s="38"/>
      <c r="D64" s="33"/>
      <c r="E64" s="33"/>
      <c r="F64" s="100"/>
      <c r="G64" s="100"/>
      <c r="H64" s="51"/>
      <c r="I64" s="51"/>
      <c r="J64" s="78"/>
      <c r="K64" s="2"/>
      <c r="L64" s="2"/>
      <c r="M64" s="2"/>
      <c r="N64" s="2"/>
      <c r="O64" s="2"/>
      <c r="P64" s="2"/>
      <c r="Q64" s="2"/>
      <c r="R64" s="2"/>
      <c r="S64" s="2"/>
      <c r="T64" s="2"/>
      <c r="U64" s="2"/>
      <c r="V64" s="2"/>
      <c r="W64" s="2"/>
      <c r="X64" s="2"/>
      <c r="Y64" s="2"/>
      <c r="Z64" s="2"/>
      <c r="AA64" s="2"/>
      <c r="AB64" s="2"/>
      <c r="AC64" s="2"/>
      <c r="AD64" s="2"/>
      <c r="AE64" s="2"/>
      <c r="AF64" s="2"/>
      <c r="AG64" s="2"/>
      <c r="AH64" s="2"/>
      <c r="AI64" s="2"/>
    </row>
    <row r="65" spans="1:35" s="9" customFormat="1" ht="13.35" customHeight="1" x14ac:dyDescent="0.25">
      <c r="J65" s="45"/>
      <c r="K65" s="2"/>
      <c r="L65" s="2"/>
      <c r="M65" s="2"/>
      <c r="N65" s="2"/>
      <c r="O65" s="2"/>
      <c r="P65" s="2"/>
      <c r="Q65" s="2"/>
      <c r="R65" s="2"/>
      <c r="S65" s="2"/>
      <c r="T65" s="2"/>
      <c r="U65" s="2"/>
      <c r="V65" s="2"/>
      <c r="W65" s="2"/>
      <c r="X65" s="2"/>
      <c r="Y65" s="2"/>
      <c r="Z65" s="2"/>
      <c r="AA65" s="2"/>
      <c r="AB65" s="2"/>
      <c r="AC65" s="2"/>
      <c r="AD65" s="2"/>
      <c r="AE65" s="2"/>
      <c r="AF65" s="2"/>
      <c r="AG65" s="2"/>
      <c r="AH65" s="2"/>
      <c r="AI65" s="2"/>
    </row>
    <row r="66" spans="1:35" s="9" customFormat="1" ht="22.5" customHeight="1" x14ac:dyDescent="0.2">
      <c r="J66" s="18"/>
      <c r="K66" s="2"/>
      <c r="L66" s="2"/>
      <c r="M66" s="2"/>
      <c r="N66" s="2"/>
      <c r="O66" s="2"/>
      <c r="P66" s="2"/>
      <c r="Q66" s="2"/>
      <c r="R66" s="2"/>
      <c r="S66" s="2"/>
      <c r="T66" s="2"/>
      <c r="U66" s="2"/>
      <c r="V66" s="2"/>
      <c r="W66" s="2"/>
      <c r="X66" s="2"/>
      <c r="Y66" s="2"/>
      <c r="Z66" s="2"/>
      <c r="AA66" s="2"/>
      <c r="AB66" s="2"/>
      <c r="AC66" s="2"/>
      <c r="AD66" s="2"/>
      <c r="AE66" s="2"/>
      <c r="AF66" s="2"/>
      <c r="AG66" s="2"/>
      <c r="AH66" s="2"/>
      <c r="AI66" s="2"/>
    </row>
    <row r="67" spans="1:35" s="9" customFormat="1" ht="13.35" customHeight="1" x14ac:dyDescent="0.25">
      <c r="A67" s="2"/>
      <c r="B67" s="2"/>
      <c r="C67" s="2"/>
      <c r="D67" s="2"/>
      <c r="E67" s="2"/>
      <c r="F67" s="19"/>
      <c r="G67" s="19"/>
      <c r="H67" s="17"/>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row>
    <row r="68" spans="1:35" s="9" customFormat="1" ht="13.35" customHeight="1" x14ac:dyDescent="0.25">
      <c r="A68" s="2"/>
      <c r="B68" s="2"/>
      <c r="C68" s="2"/>
      <c r="D68" s="2"/>
      <c r="E68" s="2"/>
      <c r="F68" s="19"/>
      <c r="G68" s="19"/>
      <c r="H68" s="17"/>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row>
    <row r="69" spans="1:35" s="9" customFormat="1" ht="13.35" customHeight="1" x14ac:dyDescent="0.25">
      <c r="A69" s="2"/>
      <c r="B69" s="2"/>
      <c r="C69" s="2"/>
      <c r="D69" s="2"/>
      <c r="E69" s="2"/>
      <c r="F69" s="19"/>
      <c r="G69" s="19"/>
      <c r="H69" s="17"/>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row>
    <row r="70" spans="1:35" s="9" customFormat="1" ht="13.35" customHeight="1" x14ac:dyDescent="0.25">
      <c r="A70" s="2"/>
      <c r="B70" s="2"/>
      <c r="C70" s="2"/>
      <c r="D70" s="2"/>
      <c r="E70" s="2"/>
      <c r="F70" s="19"/>
      <c r="G70" s="19"/>
      <c r="H70" s="17"/>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row>
    <row r="71" spans="1:35" s="9" customFormat="1" ht="13.35" customHeight="1" x14ac:dyDescent="0.25">
      <c r="A71" s="2"/>
      <c r="B71" s="2"/>
      <c r="C71" s="2"/>
      <c r="D71" s="2"/>
      <c r="E71" s="2"/>
      <c r="F71" s="19"/>
      <c r="G71" s="19"/>
      <c r="H71" s="17"/>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row>
    <row r="72" spans="1:35" s="9" customFormat="1" ht="13.35" customHeight="1" x14ac:dyDescent="0.25">
      <c r="A72" s="2"/>
      <c r="B72" s="2"/>
      <c r="C72" s="2"/>
      <c r="D72" s="2"/>
      <c r="E72" s="2"/>
      <c r="F72" s="19"/>
      <c r="G72" s="19"/>
      <c r="H72" s="17"/>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row>
    <row r="73" spans="1:35" s="9" customFormat="1" ht="13.35" customHeight="1" x14ac:dyDescent="0.25">
      <c r="A73" s="2"/>
      <c r="B73" s="2"/>
      <c r="C73" s="2"/>
      <c r="D73" s="2"/>
      <c r="E73" s="2"/>
      <c r="F73" s="19"/>
      <c r="G73" s="19"/>
      <c r="H73" s="17"/>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row>
    <row r="74" spans="1:35" s="9" customFormat="1" ht="13.35" customHeight="1" x14ac:dyDescent="0.25">
      <c r="A74" s="2"/>
      <c r="B74" s="2"/>
      <c r="C74" s="2"/>
      <c r="D74" s="2"/>
      <c r="E74" s="2"/>
      <c r="F74" s="19"/>
      <c r="G74" s="19"/>
      <c r="H74" s="17"/>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row>
    <row r="75" spans="1:35" s="9" customFormat="1" ht="13.35" customHeight="1" x14ac:dyDescent="0.25">
      <c r="A75" s="2"/>
      <c r="B75" s="2"/>
      <c r="C75" s="2"/>
      <c r="D75" s="2"/>
      <c r="E75" s="2"/>
      <c r="F75" s="19"/>
      <c r="G75" s="19"/>
      <c r="H75" s="17"/>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row>
    <row r="76" spans="1:35" s="9" customFormat="1" ht="13.35" customHeight="1" x14ac:dyDescent="0.25">
      <c r="A76" s="2"/>
      <c r="B76" s="2"/>
      <c r="C76" s="2"/>
      <c r="D76" s="2"/>
      <c r="E76" s="2"/>
      <c r="F76" s="19"/>
      <c r="G76" s="19"/>
      <c r="H76" s="17"/>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row>
    <row r="77" spans="1:35" s="9" customFormat="1" ht="13.35" customHeight="1" x14ac:dyDescent="0.25">
      <c r="A77" s="2"/>
      <c r="B77" s="2"/>
      <c r="C77" s="2"/>
      <c r="D77" s="2"/>
      <c r="E77" s="2"/>
      <c r="F77" s="19"/>
      <c r="G77" s="19"/>
      <c r="H77" s="17"/>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row>
    <row r="78" spans="1:35" s="9" customFormat="1" ht="13.35" customHeight="1" x14ac:dyDescent="0.25">
      <c r="A78" s="2"/>
      <c r="B78" s="2"/>
      <c r="C78" s="2"/>
      <c r="D78" s="2"/>
      <c r="E78" s="2"/>
      <c r="F78" s="19"/>
      <c r="G78" s="19"/>
      <c r="H78" s="17"/>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row>
    <row r="79" spans="1:35" s="9" customFormat="1" ht="13.35" customHeight="1" x14ac:dyDescent="0.25">
      <c r="A79" s="2"/>
      <c r="B79" s="2"/>
      <c r="C79" s="2"/>
      <c r="D79" s="2"/>
      <c r="E79" s="2"/>
      <c r="F79" s="19"/>
      <c r="G79" s="19"/>
      <c r="H79" s="17"/>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row>
    <row r="80" spans="1:35" s="9" customFormat="1" ht="13.35" customHeight="1" x14ac:dyDescent="0.25">
      <c r="A80" s="2"/>
      <c r="B80" s="2"/>
      <c r="C80" s="2"/>
      <c r="D80" s="2"/>
      <c r="E80" s="2"/>
      <c r="F80" s="19"/>
      <c r="G80" s="19"/>
      <c r="H80" s="17"/>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row>
    <row r="81" spans="1:35" s="9" customFormat="1" ht="13.35" customHeight="1" x14ac:dyDescent="0.25">
      <c r="A81" s="2"/>
      <c r="B81" s="2"/>
      <c r="C81" s="2"/>
      <c r="D81" s="2"/>
      <c r="E81" s="2"/>
      <c r="F81" s="19"/>
      <c r="G81" s="19"/>
      <c r="H81" s="17"/>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row>
    <row r="82" spans="1:35" s="9" customFormat="1" ht="13.35" customHeight="1" x14ac:dyDescent="0.25">
      <c r="A82" s="2"/>
      <c r="B82" s="2"/>
      <c r="C82" s="2"/>
      <c r="D82" s="2"/>
      <c r="E82" s="2"/>
      <c r="F82" s="19"/>
      <c r="G82" s="19"/>
      <c r="H82" s="17"/>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row>
    <row r="83" spans="1:35" s="9" customFormat="1" ht="13.35" customHeight="1" x14ac:dyDescent="0.25">
      <c r="A83" s="2"/>
      <c r="B83" s="2"/>
      <c r="C83" s="2"/>
      <c r="D83" s="2"/>
      <c r="E83" s="2"/>
      <c r="F83" s="19"/>
      <c r="G83" s="19"/>
      <c r="H83" s="17"/>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row>
    <row r="84" spans="1:35" s="9" customFormat="1" ht="13.35" customHeight="1" x14ac:dyDescent="0.25">
      <c r="A84" s="2"/>
      <c r="B84" s="2"/>
      <c r="C84" s="2"/>
      <c r="D84" s="2"/>
      <c r="E84" s="2"/>
      <c r="F84" s="19"/>
      <c r="G84" s="19"/>
      <c r="H84" s="17"/>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row>
    <row r="85" spans="1:35" s="9" customFormat="1" ht="13.35" customHeight="1" x14ac:dyDescent="0.25">
      <c r="A85" s="2"/>
      <c r="B85" s="2"/>
      <c r="C85" s="2"/>
      <c r="D85" s="2"/>
      <c r="E85" s="2"/>
      <c r="F85" s="19"/>
      <c r="G85" s="19"/>
      <c r="H85" s="17"/>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row>
    <row r="86" spans="1:35" s="9" customFormat="1" ht="13.35" customHeight="1" x14ac:dyDescent="0.25">
      <c r="A86" s="2"/>
      <c r="B86" s="2"/>
      <c r="C86" s="2"/>
      <c r="D86" s="2"/>
      <c r="E86" s="2"/>
      <c r="F86" s="19"/>
      <c r="G86" s="19"/>
      <c r="H86" s="17"/>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row>
    <row r="87" spans="1:35" s="9" customFormat="1" ht="13.35" customHeight="1" x14ac:dyDescent="0.25">
      <c r="A87" s="2"/>
      <c r="B87" s="2"/>
      <c r="C87" s="2"/>
      <c r="D87" s="2"/>
      <c r="E87" s="2"/>
      <c r="F87" s="19"/>
      <c r="G87" s="19"/>
      <c r="H87" s="17"/>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row>
    <row r="88" spans="1:35" s="9" customFormat="1" ht="13.35" customHeight="1" x14ac:dyDescent="0.25">
      <c r="A88" s="2"/>
      <c r="B88" s="2"/>
      <c r="C88" s="2"/>
      <c r="D88" s="2"/>
      <c r="E88" s="2"/>
      <c r="F88" s="19"/>
      <c r="G88" s="19"/>
      <c r="H88" s="17"/>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row>
    <row r="89" spans="1:35" s="9" customFormat="1" ht="13.35" customHeight="1" x14ac:dyDescent="0.25">
      <c r="A89" s="2"/>
      <c r="B89" s="2"/>
      <c r="C89" s="2"/>
      <c r="D89" s="2"/>
      <c r="E89" s="2"/>
      <c r="F89" s="19"/>
      <c r="G89" s="19"/>
      <c r="H89" s="17"/>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row>
    <row r="90" spans="1:35" s="9" customFormat="1" ht="13.35" customHeight="1" x14ac:dyDescent="0.25">
      <c r="A90" s="2"/>
      <c r="B90" s="2"/>
      <c r="C90" s="2"/>
      <c r="D90" s="2"/>
      <c r="E90" s="2"/>
      <c r="F90" s="19"/>
      <c r="G90" s="19"/>
      <c r="H90" s="17"/>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row>
    <row r="91" spans="1:35" s="9" customFormat="1" ht="13.35" customHeight="1" x14ac:dyDescent="0.25">
      <c r="A91" s="2"/>
      <c r="B91" s="2"/>
      <c r="C91" s="2"/>
      <c r="D91" s="2"/>
      <c r="E91" s="2"/>
      <c r="F91" s="19"/>
      <c r="G91" s="19"/>
      <c r="H91" s="17"/>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row>
    <row r="92" spans="1:35" s="9" customFormat="1" ht="13.35" customHeight="1" x14ac:dyDescent="0.25">
      <c r="A92" s="2"/>
      <c r="B92" s="2"/>
      <c r="C92" s="2"/>
      <c r="D92" s="2"/>
      <c r="E92" s="2"/>
      <c r="F92" s="19"/>
      <c r="G92" s="19"/>
      <c r="H92" s="17"/>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row>
    <row r="93" spans="1:35" s="9" customFormat="1" ht="13.35" customHeight="1" x14ac:dyDescent="0.25">
      <c r="A93" s="2"/>
      <c r="B93" s="2"/>
      <c r="C93" s="2"/>
      <c r="D93" s="2"/>
      <c r="E93" s="2"/>
      <c r="F93" s="19"/>
      <c r="G93" s="19"/>
      <c r="H93" s="17"/>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row>
    <row r="94" spans="1:35" s="9" customFormat="1" ht="13.35" customHeight="1" x14ac:dyDescent="0.25">
      <c r="A94" s="2"/>
      <c r="B94" s="2"/>
      <c r="C94" s="2"/>
      <c r="D94" s="2"/>
      <c r="E94" s="2"/>
      <c r="F94" s="19"/>
      <c r="G94" s="19"/>
      <c r="H94" s="17"/>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row>
    <row r="95" spans="1:35" s="9" customFormat="1" ht="13.35" customHeight="1" x14ac:dyDescent="0.25">
      <c r="A95" s="2"/>
      <c r="B95" s="2"/>
      <c r="C95" s="2"/>
      <c r="D95" s="2"/>
      <c r="E95" s="2"/>
      <c r="F95" s="19"/>
      <c r="G95" s="19"/>
      <c r="H95" s="17"/>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row>
    <row r="96" spans="1:35" s="9" customFormat="1" ht="13.35" customHeight="1" x14ac:dyDescent="0.25">
      <c r="A96" s="2"/>
      <c r="B96" s="2"/>
      <c r="C96" s="2"/>
      <c r="D96" s="2"/>
      <c r="E96" s="2"/>
      <c r="F96" s="19"/>
      <c r="G96" s="19"/>
      <c r="H96" s="17"/>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row>
    <row r="97" spans="1:35" s="9" customFormat="1" ht="13.35" customHeight="1" x14ac:dyDescent="0.25">
      <c r="A97" s="2"/>
      <c r="B97" s="2"/>
      <c r="C97" s="2"/>
      <c r="D97" s="2"/>
      <c r="E97" s="2"/>
      <c r="F97" s="19"/>
      <c r="G97" s="19"/>
      <c r="H97" s="17"/>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row>
    <row r="98" spans="1:35" s="9" customFormat="1" ht="13.35" customHeight="1" x14ac:dyDescent="0.25">
      <c r="A98" s="2"/>
      <c r="B98" s="2"/>
      <c r="C98" s="2"/>
      <c r="D98" s="2"/>
      <c r="E98" s="2"/>
      <c r="F98" s="19"/>
      <c r="G98" s="19"/>
      <c r="H98" s="17"/>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row>
    <row r="99" spans="1:35" s="9" customFormat="1" ht="13.35" customHeight="1" x14ac:dyDescent="0.25">
      <c r="A99" s="2"/>
      <c r="B99" s="2"/>
      <c r="C99" s="2"/>
      <c r="D99" s="2"/>
      <c r="E99" s="2"/>
      <c r="F99" s="19"/>
      <c r="G99" s="19"/>
      <c r="H99" s="17"/>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row>
    <row r="100" spans="1:35" s="9" customFormat="1" ht="13.35" customHeight="1" x14ac:dyDescent="0.25">
      <c r="A100" s="2"/>
      <c r="B100" s="2"/>
      <c r="C100" s="2"/>
      <c r="D100" s="2"/>
      <c r="E100" s="2"/>
      <c r="F100" s="19"/>
      <c r="G100" s="19"/>
      <c r="H100" s="17"/>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row>
    <row r="101" spans="1:35" s="9" customFormat="1" ht="13.35" customHeight="1" x14ac:dyDescent="0.25">
      <c r="A101" s="2"/>
      <c r="B101" s="2"/>
      <c r="C101" s="2"/>
      <c r="D101" s="2"/>
      <c r="E101" s="2"/>
      <c r="F101" s="19"/>
      <c r="G101" s="19"/>
      <c r="H101" s="17"/>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row>
    <row r="102" spans="1:35" s="9" customFormat="1" ht="13.35" customHeight="1" x14ac:dyDescent="0.25">
      <c r="A102" s="2"/>
      <c r="B102" s="2"/>
      <c r="C102" s="2"/>
      <c r="D102" s="2"/>
      <c r="E102" s="2"/>
      <c r="F102" s="19"/>
      <c r="G102" s="19"/>
      <c r="H102" s="17"/>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row>
    <row r="103" spans="1:35" s="9" customFormat="1" ht="13.35" customHeight="1" x14ac:dyDescent="0.25">
      <c r="A103" s="2"/>
      <c r="B103" s="2"/>
      <c r="C103" s="2"/>
      <c r="D103" s="2"/>
      <c r="E103" s="2"/>
      <c r="F103" s="19"/>
      <c r="G103" s="19"/>
      <c r="H103" s="17"/>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row>
    <row r="104" spans="1:35" s="9" customFormat="1" ht="13.35" customHeight="1" x14ac:dyDescent="0.25">
      <c r="A104" s="2"/>
      <c r="B104" s="2"/>
      <c r="C104" s="2"/>
      <c r="D104" s="2"/>
      <c r="E104" s="2"/>
      <c r="F104" s="19"/>
      <c r="G104" s="19"/>
      <c r="H104" s="17"/>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row>
    <row r="105" spans="1:35" s="9" customFormat="1" ht="13.35" customHeight="1" x14ac:dyDescent="0.25">
      <c r="A105" s="2"/>
      <c r="B105" s="2"/>
      <c r="C105" s="2"/>
      <c r="D105" s="2"/>
      <c r="E105" s="2"/>
      <c r="F105" s="19"/>
      <c r="G105" s="19"/>
      <c r="H105" s="17"/>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row>
    <row r="106" spans="1:35" s="9" customFormat="1" ht="13.35" customHeight="1" x14ac:dyDescent="0.25">
      <c r="A106" s="2"/>
      <c r="B106" s="2"/>
      <c r="C106" s="2"/>
      <c r="D106" s="2"/>
      <c r="E106" s="2"/>
      <c r="F106" s="19"/>
      <c r="G106" s="19"/>
      <c r="H106" s="17"/>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row>
    <row r="107" spans="1:35" s="9" customFormat="1" ht="13.35" customHeight="1" x14ac:dyDescent="0.25">
      <c r="A107" s="2"/>
      <c r="B107" s="2"/>
      <c r="C107" s="2"/>
      <c r="D107" s="2"/>
      <c r="E107" s="2"/>
      <c r="F107" s="19"/>
      <c r="G107" s="19"/>
      <c r="H107" s="17"/>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row>
    <row r="108" spans="1:35" s="9" customFormat="1" ht="13.35" customHeight="1" x14ac:dyDescent="0.25">
      <c r="A108" s="2"/>
      <c r="B108" s="2"/>
      <c r="C108" s="2"/>
      <c r="D108" s="2"/>
      <c r="E108" s="2"/>
      <c r="F108" s="19"/>
      <c r="G108" s="19"/>
      <c r="H108" s="17"/>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row>
    <row r="109" spans="1:35" s="9" customFormat="1" ht="13.35" customHeight="1" x14ac:dyDescent="0.25">
      <c r="A109" s="2"/>
      <c r="B109" s="2"/>
      <c r="C109" s="2"/>
      <c r="D109" s="2"/>
      <c r="E109" s="2"/>
      <c r="F109" s="19"/>
      <c r="G109" s="19"/>
      <c r="H109" s="17"/>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row>
    <row r="110" spans="1:35" s="9" customFormat="1" ht="13.35" customHeight="1" x14ac:dyDescent="0.25">
      <c r="A110" s="2"/>
      <c r="B110" s="2"/>
      <c r="C110" s="2"/>
      <c r="D110" s="2"/>
      <c r="E110" s="2"/>
      <c r="F110" s="19"/>
      <c r="G110" s="8"/>
      <c r="H110" s="8"/>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row>
    <row r="111" spans="1:35" s="9" customFormat="1" ht="13.35" customHeight="1" x14ac:dyDescent="0.25">
      <c r="A111" s="2"/>
      <c r="B111" s="2"/>
      <c r="C111" s="2"/>
      <c r="D111" s="2"/>
      <c r="E111" s="2"/>
      <c r="F111" s="19"/>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row>
    <row r="112" spans="1:35" s="9" customFormat="1" ht="13.35" customHeight="1" x14ac:dyDescent="0.25">
      <c r="A112" s="2"/>
      <c r="B112" s="2"/>
      <c r="C112" s="2"/>
      <c r="D112" s="2"/>
      <c r="E112" s="2"/>
      <c r="F112" s="19"/>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row>
    <row r="113" spans="1:35" s="9" customFormat="1" ht="13.35" customHeight="1" x14ac:dyDescent="0.25">
      <c r="A113" s="2"/>
      <c r="B113" s="2"/>
      <c r="C113" s="2"/>
      <c r="D113" s="2"/>
      <c r="E113" s="2"/>
      <c r="F113" s="19"/>
      <c r="G113" s="1"/>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row>
    <row r="114" spans="1:35" s="9" customFormat="1" ht="13.35" customHeight="1" x14ac:dyDescent="0.25">
      <c r="A114" s="2"/>
      <c r="B114" s="2"/>
      <c r="C114" s="2"/>
      <c r="D114" s="2"/>
      <c r="E114" s="2"/>
      <c r="F114" s="19"/>
      <c r="G114" s="1"/>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row>
    <row r="115" spans="1:35" s="9" customFormat="1" ht="13.35" customHeight="1" x14ac:dyDescent="0.25">
      <c r="A115" s="2"/>
      <c r="B115" s="2"/>
      <c r="C115" s="2"/>
      <c r="D115" s="2"/>
      <c r="E115" s="2"/>
      <c r="F115" s="19"/>
      <c r="G115" s="1"/>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row>
    <row r="116" spans="1:35" s="9" customFormat="1" ht="13.35" customHeight="1" x14ac:dyDescent="0.25">
      <c r="A116" s="2"/>
      <c r="B116" s="2"/>
      <c r="C116" s="2"/>
      <c r="D116" s="2"/>
      <c r="E116" s="2"/>
      <c r="F116" s="19"/>
      <c r="G116" s="1"/>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row>
    <row r="117" spans="1:35" s="9" customFormat="1" ht="13.35" customHeight="1" x14ac:dyDescent="0.25">
      <c r="A117" s="2"/>
      <c r="B117" s="2"/>
      <c r="C117" s="2"/>
      <c r="D117" s="2"/>
      <c r="E117" s="2"/>
      <c r="F117" s="19"/>
      <c r="G117" s="1"/>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row>
    <row r="118" spans="1:35" s="9" customFormat="1" ht="13.35" customHeight="1" x14ac:dyDescent="0.25">
      <c r="A118" s="2"/>
      <c r="B118" s="2"/>
      <c r="C118" s="2"/>
      <c r="D118" s="2"/>
      <c r="E118" s="2"/>
      <c r="F118" s="19"/>
      <c r="G118" s="1"/>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row>
    <row r="119" spans="1:35" s="9" customFormat="1" ht="13.35" customHeight="1" x14ac:dyDescent="0.25">
      <c r="A119" s="2"/>
      <c r="B119" s="2"/>
      <c r="C119" s="2"/>
      <c r="D119" s="2"/>
      <c r="E119" s="2"/>
      <c r="F119" s="19"/>
      <c r="G119" s="1"/>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row>
    <row r="120" spans="1:35" s="9" customFormat="1" ht="13.35" customHeight="1" x14ac:dyDescent="0.25">
      <c r="A120" s="2"/>
      <c r="B120" s="2"/>
      <c r="C120" s="2"/>
      <c r="D120" s="2"/>
      <c r="E120" s="2"/>
      <c r="F120" s="19"/>
      <c r="G120" s="1"/>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row>
    <row r="121" spans="1:35" s="9" customFormat="1" ht="13.35" customHeight="1" x14ac:dyDescent="0.25">
      <c r="A121" s="2"/>
      <c r="B121" s="2"/>
      <c r="C121" s="2"/>
      <c r="D121" s="2"/>
      <c r="E121" s="2"/>
      <c r="F121" s="19"/>
      <c r="G121" s="2"/>
      <c r="H121" s="2"/>
      <c r="I121" s="16"/>
      <c r="J121" s="16"/>
      <c r="K121" s="2"/>
      <c r="L121" s="2"/>
      <c r="M121" s="2"/>
      <c r="N121" s="2"/>
      <c r="O121" s="2"/>
      <c r="P121" s="2"/>
      <c r="Q121" s="2"/>
      <c r="R121" s="2"/>
      <c r="S121" s="2"/>
      <c r="T121" s="2"/>
      <c r="U121" s="2"/>
      <c r="V121" s="2"/>
      <c r="W121" s="2"/>
      <c r="X121" s="2"/>
      <c r="Y121" s="2"/>
      <c r="Z121" s="2"/>
      <c r="AA121" s="2"/>
      <c r="AB121" s="2"/>
      <c r="AC121" s="2"/>
      <c r="AD121" s="2"/>
      <c r="AE121" s="2"/>
      <c r="AF121" s="2"/>
    </row>
    <row r="122" spans="1:35" s="9" customFormat="1" ht="13.35" customHeight="1" x14ac:dyDescent="0.25">
      <c r="A122" s="2"/>
      <c r="B122" s="2"/>
      <c r="C122" s="2"/>
      <c r="D122" s="2"/>
      <c r="E122" s="2"/>
      <c r="F122" s="19"/>
      <c r="G122" s="2"/>
      <c r="H122" s="2"/>
      <c r="I122" s="16"/>
      <c r="J122" s="16"/>
      <c r="K122" s="2"/>
      <c r="L122" s="2"/>
      <c r="M122" s="2"/>
      <c r="N122" s="2"/>
      <c r="O122" s="2"/>
      <c r="P122" s="2"/>
      <c r="Q122" s="2"/>
      <c r="R122" s="2"/>
      <c r="S122" s="2"/>
      <c r="T122" s="2"/>
      <c r="U122" s="2"/>
      <c r="V122" s="2"/>
      <c r="W122" s="2"/>
      <c r="X122" s="2"/>
      <c r="Y122" s="2"/>
      <c r="Z122" s="2"/>
      <c r="AA122" s="2"/>
      <c r="AB122" s="2"/>
      <c r="AC122" s="2"/>
      <c r="AD122" s="2"/>
      <c r="AE122" s="2"/>
      <c r="AF122" s="2"/>
    </row>
    <row r="123" spans="1:35" s="9" customFormat="1" ht="13.35" customHeight="1" x14ac:dyDescent="0.25">
      <c r="A123" s="2"/>
      <c r="B123" s="2"/>
      <c r="C123" s="2"/>
      <c r="D123" s="2"/>
      <c r="E123" s="2"/>
      <c r="F123" s="19"/>
      <c r="G123" s="2"/>
      <c r="H123" s="2"/>
      <c r="I123" s="16"/>
      <c r="J123" s="16"/>
      <c r="K123" s="2"/>
      <c r="L123" s="2"/>
      <c r="M123" s="2"/>
      <c r="N123" s="2"/>
      <c r="O123" s="2"/>
      <c r="P123" s="2"/>
      <c r="Q123" s="2"/>
      <c r="R123" s="2"/>
      <c r="S123" s="2"/>
      <c r="T123" s="2"/>
      <c r="U123" s="2"/>
      <c r="V123" s="2"/>
      <c r="W123" s="2"/>
      <c r="X123" s="2"/>
      <c r="Y123" s="2"/>
      <c r="Z123" s="2"/>
      <c r="AA123" s="2"/>
      <c r="AB123" s="2"/>
      <c r="AC123" s="2"/>
      <c r="AD123" s="2"/>
      <c r="AE123" s="2"/>
      <c r="AF123" s="2"/>
    </row>
    <row r="124" spans="1:35" s="9" customFormat="1" ht="13.35" customHeight="1" x14ac:dyDescent="0.25">
      <c r="A124" s="2"/>
      <c r="B124" s="2"/>
      <c r="C124" s="2"/>
      <c r="D124" s="2"/>
      <c r="E124" s="2"/>
      <c r="F124" s="19"/>
      <c r="G124" s="19"/>
      <c r="H124" s="17"/>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row>
    <row r="125" spans="1:35" s="9" customFormat="1" ht="13.35" customHeight="1" x14ac:dyDescent="0.25">
      <c r="A125" s="2"/>
      <c r="B125" s="2"/>
      <c r="C125" s="2"/>
      <c r="D125" s="2"/>
      <c r="E125" s="2"/>
      <c r="F125" s="19"/>
      <c r="G125" s="19"/>
      <c r="H125" s="17"/>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row>
    <row r="126" spans="1:35" s="9" customFormat="1" ht="13.35" customHeight="1" x14ac:dyDescent="0.25">
      <c r="A126" s="2"/>
      <c r="B126" s="2"/>
      <c r="C126" s="2"/>
      <c r="D126" s="2"/>
      <c r="E126" s="2"/>
      <c r="F126" s="19"/>
      <c r="G126" s="19"/>
      <c r="H126" s="17"/>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row>
    <row r="127" spans="1:35" s="9" customFormat="1" ht="13.35" customHeight="1" x14ac:dyDescent="0.25">
      <c r="A127" s="2"/>
      <c r="B127" s="2"/>
      <c r="C127" s="2"/>
      <c r="D127" s="2"/>
      <c r="E127" s="2"/>
      <c r="F127" s="19"/>
      <c r="G127" s="19"/>
      <c r="H127" s="17"/>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row>
    <row r="128" spans="1:35" s="9" customFormat="1" ht="13.35" customHeight="1" x14ac:dyDescent="0.25">
      <c r="A128" s="2"/>
      <c r="B128" s="2"/>
      <c r="C128" s="2"/>
      <c r="D128" s="2"/>
      <c r="E128" s="2"/>
      <c r="F128" s="19"/>
      <c r="G128" s="19"/>
      <c r="H128" s="17"/>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row>
    <row r="129" spans="1:35" s="9" customFormat="1" ht="13.35" customHeight="1" x14ac:dyDescent="0.25">
      <c r="A129" s="2"/>
      <c r="B129" s="2"/>
      <c r="C129" s="2"/>
      <c r="D129" s="2"/>
      <c r="E129" s="2"/>
      <c r="F129" s="19"/>
      <c r="G129" s="19"/>
      <c r="H129" s="17"/>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row>
    <row r="130" spans="1:35" s="9" customFormat="1" ht="13.35" customHeight="1" x14ac:dyDescent="0.25">
      <c r="A130" s="2"/>
      <c r="B130" s="2"/>
      <c r="C130" s="2"/>
      <c r="D130" s="2"/>
      <c r="E130" s="2"/>
      <c r="F130" s="19"/>
      <c r="G130" s="19"/>
      <c r="H130" s="17"/>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row>
    <row r="131" spans="1:35" s="9" customFormat="1" ht="13.35" customHeight="1" x14ac:dyDescent="0.25">
      <c r="A131" s="2"/>
      <c r="B131" s="2"/>
      <c r="C131" s="2"/>
      <c r="D131" s="2"/>
      <c r="E131" s="2"/>
      <c r="F131" s="19"/>
      <c r="G131" s="19"/>
      <c r="H131" s="17"/>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row>
    <row r="132" spans="1:35" s="9" customFormat="1" ht="13.35" customHeight="1" x14ac:dyDescent="0.25">
      <c r="A132" s="2"/>
      <c r="B132" s="2"/>
      <c r="C132" s="2"/>
      <c r="D132" s="2"/>
      <c r="E132" s="2"/>
      <c r="F132" s="19"/>
      <c r="G132" s="19"/>
      <c r="H132" s="17"/>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row>
    <row r="133" spans="1:35" s="9" customFormat="1" ht="13.35" customHeight="1" x14ac:dyDescent="0.25">
      <c r="A133" s="2"/>
      <c r="B133" s="2"/>
      <c r="C133" s="2"/>
      <c r="D133" s="2"/>
      <c r="E133" s="2"/>
      <c r="F133" s="19"/>
      <c r="G133" s="19"/>
      <c r="H133" s="17"/>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row>
    <row r="134" spans="1:35" s="9" customFormat="1" ht="13.35" customHeight="1" x14ac:dyDescent="0.25">
      <c r="A134" s="2"/>
      <c r="B134" s="2"/>
      <c r="C134" s="2"/>
      <c r="D134" s="2"/>
      <c r="E134" s="2"/>
      <c r="F134" s="19"/>
      <c r="G134" s="19"/>
      <c r="H134" s="17"/>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row>
    <row r="135" spans="1:35" s="9" customFormat="1" ht="13.35" customHeight="1" x14ac:dyDescent="0.25">
      <c r="A135" s="2"/>
      <c r="B135" s="2"/>
      <c r="C135" s="2"/>
      <c r="D135" s="2"/>
      <c r="E135" s="2"/>
      <c r="F135" s="19"/>
      <c r="G135" s="19"/>
      <c r="H135" s="17"/>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row>
    <row r="136" spans="1:35" s="9" customFormat="1" ht="13.35" customHeight="1" x14ac:dyDescent="0.25">
      <c r="A136" s="2"/>
      <c r="B136" s="2"/>
      <c r="C136" s="2"/>
      <c r="D136" s="2"/>
      <c r="E136" s="2"/>
      <c r="F136" s="19"/>
      <c r="G136" s="19"/>
      <c r="H136" s="17"/>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row>
    <row r="137" spans="1:35" s="9" customFormat="1" ht="13.35" customHeight="1" x14ac:dyDescent="0.25">
      <c r="A137" s="2"/>
      <c r="B137" s="2"/>
      <c r="C137" s="2"/>
      <c r="D137" s="2"/>
      <c r="E137" s="2"/>
      <c r="F137" s="19"/>
      <c r="G137" s="19"/>
      <c r="H137" s="17"/>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row>
    <row r="138" spans="1:35" s="9" customFormat="1" ht="13.35" customHeight="1" x14ac:dyDescent="0.25">
      <c r="A138" s="2"/>
      <c r="B138" s="2"/>
      <c r="C138" s="2"/>
      <c r="D138" s="2"/>
      <c r="E138" s="2"/>
      <c r="F138" s="19"/>
      <c r="G138" s="19"/>
      <c r="H138" s="17"/>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row>
    <row r="139" spans="1:35" s="9" customFormat="1" ht="13.35" customHeight="1" x14ac:dyDescent="0.25">
      <c r="A139" s="2"/>
      <c r="B139" s="2"/>
      <c r="C139" s="2"/>
      <c r="D139" s="2"/>
      <c r="E139" s="2"/>
      <c r="F139" s="19"/>
      <c r="G139" s="19"/>
      <c r="H139" s="17"/>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row>
    <row r="140" spans="1:35" s="9" customFormat="1" ht="13.35" customHeight="1" x14ac:dyDescent="0.25">
      <c r="A140" s="2"/>
      <c r="B140" s="2"/>
      <c r="C140" s="2"/>
      <c r="D140" s="2"/>
      <c r="E140" s="2"/>
      <c r="F140" s="19"/>
      <c r="G140" s="19"/>
      <c r="H140" s="17"/>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row>
    <row r="141" spans="1:35" s="9" customFormat="1" ht="13.35" customHeight="1" x14ac:dyDescent="0.25">
      <c r="A141" s="2"/>
      <c r="B141" s="2"/>
      <c r="C141" s="2"/>
      <c r="D141" s="2"/>
      <c r="E141" s="2"/>
      <c r="F141" s="19"/>
      <c r="G141" s="19"/>
      <c r="H141" s="17"/>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row>
    <row r="142" spans="1:35" s="9" customFormat="1" ht="13.35" customHeight="1" x14ac:dyDescent="0.25">
      <c r="A142" s="2"/>
      <c r="B142" s="2"/>
      <c r="C142" s="2"/>
      <c r="D142" s="2"/>
      <c r="E142" s="2"/>
      <c r="F142" s="19"/>
      <c r="G142" s="19"/>
      <c r="H142" s="17"/>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row>
    <row r="143" spans="1:35" s="9" customFormat="1" ht="13.35" customHeight="1" x14ac:dyDescent="0.25">
      <c r="A143" s="2"/>
      <c r="B143" s="2"/>
      <c r="C143" s="2"/>
      <c r="D143" s="2"/>
      <c r="E143" s="2"/>
      <c r="F143" s="19"/>
      <c r="G143" s="19"/>
      <c r="H143" s="17"/>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row>
    <row r="144" spans="1:35" s="9" customFormat="1" ht="13.35" customHeight="1" x14ac:dyDescent="0.25">
      <c r="A144" s="2"/>
      <c r="B144" s="2"/>
      <c r="C144" s="2"/>
      <c r="D144" s="2"/>
      <c r="E144" s="2"/>
      <c r="F144" s="19"/>
      <c r="G144" s="19"/>
      <c r="H144" s="17"/>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row>
    <row r="145" spans="1:35" s="9" customFormat="1" ht="13.35" customHeight="1" x14ac:dyDescent="0.25">
      <c r="A145" s="2"/>
      <c r="B145" s="2"/>
      <c r="C145" s="2"/>
      <c r="D145" s="2"/>
      <c r="E145" s="2"/>
      <c r="F145" s="19"/>
      <c r="G145" s="19"/>
      <c r="H145" s="17"/>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row>
    <row r="146" spans="1:35" s="9" customFormat="1" ht="13.35" customHeight="1" x14ac:dyDescent="0.25">
      <c r="A146" s="2"/>
      <c r="B146" s="2"/>
      <c r="C146" s="2"/>
      <c r="D146" s="2"/>
      <c r="E146" s="2"/>
      <c r="F146" s="19"/>
      <c r="G146" s="19"/>
      <c r="H146" s="17"/>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row>
    <row r="147" spans="1:35" s="9" customFormat="1" ht="13.35" customHeight="1" x14ac:dyDescent="0.25">
      <c r="A147" s="2"/>
      <c r="B147" s="2"/>
      <c r="C147" s="2"/>
      <c r="D147" s="2"/>
      <c r="E147" s="2"/>
      <c r="F147" s="19"/>
      <c r="G147" s="19"/>
      <c r="H147" s="17"/>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row>
    <row r="148" spans="1:35" s="9" customFormat="1" ht="13.35" customHeight="1" x14ac:dyDescent="0.25">
      <c r="A148" s="2"/>
      <c r="B148" s="2"/>
      <c r="C148" s="2"/>
      <c r="D148" s="2"/>
      <c r="E148" s="2"/>
      <c r="F148" s="19"/>
      <c r="G148" s="19"/>
      <c r="H148" s="17"/>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row>
    <row r="149" spans="1:35" s="9" customFormat="1" ht="13.35" customHeight="1" x14ac:dyDescent="0.25">
      <c r="A149" s="2"/>
      <c r="B149" s="2"/>
      <c r="C149" s="2"/>
      <c r="D149" s="2"/>
      <c r="E149" s="2"/>
      <c r="F149" s="19"/>
      <c r="G149" s="19"/>
      <c r="H149" s="17"/>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row>
    <row r="150" spans="1:35" s="9" customFormat="1" ht="13.35" customHeight="1" x14ac:dyDescent="0.25">
      <c r="A150" s="2"/>
      <c r="B150" s="2"/>
      <c r="C150" s="2"/>
      <c r="D150" s="2"/>
      <c r="E150" s="2"/>
      <c r="F150" s="19"/>
      <c r="G150" s="19"/>
      <c r="H150" s="17"/>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row>
    <row r="151" spans="1:35" s="9" customFormat="1" ht="13.35" customHeight="1" x14ac:dyDescent="0.25">
      <c r="A151" s="2"/>
      <c r="B151" s="2"/>
      <c r="C151" s="2"/>
      <c r="D151" s="2"/>
      <c r="E151" s="2"/>
      <c r="F151" s="19"/>
      <c r="G151" s="19"/>
      <c r="H151" s="17"/>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row>
    <row r="152" spans="1:35" s="9" customFormat="1" ht="13.35" customHeight="1" x14ac:dyDescent="0.25">
      <c r="A152" s="2"/>
      <c r="B152" s="2"/>
      <c r="C152" s="2"/>
      <c r="D152" s="2"/>
      <c r="E152" s="2"/>
      <c r="F152" s="19"/>
      <c r="G152" s="19"/>
      <c r="H152" s="17"/>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row>
    <row r="153" spans="1:35" s="9" customFormat="1" ht="13.35" customHeight="1" x14ac:dyDescent="0.25">
      <c r="A153" s="2"/>
      <c r="B153" s="2"/>
      <c r="C153" s="2"/>
      <c r="D153" s="2"/>
      <c r="E153" s="2"/>
      <c r="F153" s="19"/>
      <c r="G153" s="19"/>
      <c r="H153" s="17"/>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row>
    <row r="154" spans="1:35" s="9" customFormat="1" ht="13.35" customHeight="1" x14ac:dyDescent="0.25">
      <c r="A154" s="2"/>
      <c r="B154" s="2"/>
      <c r="C154" s="2"/>
      <c r="D154" s="2"/>
      <c r="E154" s="2"/>
      <c r="F154" s="19"/>
      <c r="G154" s="19"/>
      <c r="H154" s="17"/>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row>
    <row r="155" spans="1:35" s="9" customFormat="1" ht="13.35" customHeight="1" x14ac:dyDescent="0.25">
      <c r="A155" s="2"/>
      <c r="B155" s="2"/>
      <c r="C155" s="2"/>
      <c r="D155" s="2"/>
      <c r="E155" s="2"/>
      <c r="F155" s="19"/>
      <c r="G155" s="19"/>
      <c r="H155" s="17"/>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row>
    <row r="156" spans="1:35" s="9" customFormat="1" ht="13.35" customHeight="1" x14ac:dyDescent="0.25">
      <c r="A156" s="2"/>
      <c r="B156" s="2"/>
      <c r="C156" s="2"/>
      <c r="D156" s="2"/>
      <c r="E156" s="2"/>
      <c r="F156" s="19"/>
      <c r="G156" s="19"/>
      <c r="H156" s="17"/>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row>
    <row r="157" spans="1:35" s="9" customFormat="1" ht="13.35" customHeight="1" x14ac:dyDescent="0.25">
      <c r="A157" s="2"/>
      <c r="B157" s="2"/>
      <c r="C157" s="2"/>
      <c r="D157" s="2"/>
      <c r="E157" s="2"/>
      <c r="F157" s="19"/>
      <c r="G157" s="19"/>
      <c r="H157" s="17"/>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row>
    <row r="158" spans="1:35" s="9" customFormat="1" ht="13.35" customHeight="1" x14ac:dyDescent="0.25">
      <c r="A158" s="2"/>
      <c r="B158" s="2"/>
      <c r="C158" s="2"/>
      <c r="D158" s="2"/>
      <c r="E158" s="2"/>
      <c r="F158" s="19"/>
      <c r="G158" s="19"/>
      <c r="H158" s="17"/>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row>
    <row r="159" spans="1:35" s="9" customFormat="1" ht="13.35" customHeight="1" x14ac:dyDescent="0.25">
      <c r="A159" s="2"/>
      <c r="B159" s="2"/>
      <c r="C159" s="2"/>
      <c r="D159" s="2"/>
      <c r="E159" s="2"/>
      <c r="F159" s="19"/>
      <c r="G159" s="19"/>
      <c r="H159" s="17"/>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row>
    <row r="160" spans="1:35" s="9" customFormat="1" ht="13.35" customHeight="1" x14ac:dyDescent="0.25">
      <c r="A160" s="2"/>
      <c r="B160" s="2"/>
      <c r="C160" s="2"/>
      <c r="D160" s="2"/>
      <c r="E160" s="2"/>
      <c r="F160" s="19"/>
      <c r="G160" s="19"/>
      <c r="H160" s="17"/>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row>
    <row r="161" spans="1:35" s="9" customFormat="1" ht="13.35" customHeight="1" x14ac:dyDescent="0.25">
      <c r="A161" s="2"/>
      <c r="B161" s="2"/>
      <c r="C161" s="2"/>
      <c r="D161" s="2"/>
      <c r="E161" s="2"/>
      <c r="F161" s="19"/>
      <c r="G161" s="19"/>
      <c r="H161" s="17"/>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row>
    <row r="162" spans="1:35" s="9" customFormat="1" ht="13.35" customHeight="1" x14ac:dyDescent="0.25">
      <c r="A162" s="2"/>
      <c r="B162" s="2"/>
      <c r="C162" s="2"/>
      <c r="D162" s="2"/>
      <c r="E162" s="2"/>
      <c r="F162" s="19"/>
      <c r="G162" s="19"/>
      <c r="H162" s="17"/>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row>
    <row r="163" spans="1:35" s="9" customFormat="1" ht="13.35" customHeight="1" x14ac:dyDescent="0.25">
      <c r="A163" s="2"/>
      <c r="B163" s="2"/>
      <c r="C163" s="2"/>
      <c r="D163" s="2"/>
      <c r="E163" s="2"/>
      <c r="F163" s="19"/>
      <c r="G163" s="19"/>
      <c r="H163" s="17"/>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row>
    <row r="164" spans="1:35" s="9" customFormat="1" ht="13.35" customHeight="1" x14ac:dyDescent="0.25">
      <c r="A164" s="2"/>
      <c r="B164" s="2"/>
      <c r="C164" s="2"/>
      <c r="D164" s="2"/>
      <c r="E164" s="2"/>
      <c r="F164" s="19"/>
      <c r="G164" s="19"/>
      <c r="H164" s="17"/>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row>
    <row r="165" spans="1:35" s="9" customFormat="1" ht="13.35" customHeight="1" x14ac:dyDescent="0.25">
      <c r="A165" s="2"/>
      <c r="B165" s="2"/>
      <c r="C165" s="2"/>
      <c r="D165" s="2"/>
      <c r="E165" s="2"/>
      <c r="F165" s="19"/>
      <c r="G165" s="19"/>
      <c r="H165" s="17"/>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row>
    <row r="166" spans="1:35" s="9" customFormat="1" ht="13.35" customHeight="1" x14ac:dyDescent="0.25">
      <c r="A166" s="2"/>
      <c r="B166" s="2"/>
      <c r="C166" s="2"/>
      <c r="D166" s="2"/>
      <c r="E166" s="2"/>
      <c r="F166" s="19"/>
      <c r="G166" s="19"/>
      <c r="H166" s="17"/>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row>
    <row r="167" spans="1:35" s="9" customFormat="1" ht="13.35" customHeight="1" x14ac:dyDescent="0.25">
      <c r="A167" s="2"/>
      <c r="B167" s="2"/>
      <c r="C167" s="2"/>
      <c r="D167" s="2"/>
      <c r="E167" s="2"/>
      <c r="F167" s="19"/>
      <c r="G167" s="19"/>
      <c r="H167" s="17"/>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row>
    <row r="168" spans="1:35" s="9" customFormat="1" ht="13.35" customHeight="1" x14ac:dyDescent="0.25">
      <c r="A168" s="2"/>
      <c r="B168" s="2"/>
      <c r="C168" s="2"/>
      <c r="D168" s="2"/>
      <c r="E168" s="2"/>
      <c r="F168" s="19"/>
      <c r="G168" s="19"/>
      <c r="H168" s="17"/>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row>
    <row r="169" spans="1:35" s="9" customFormat="1" ht="13.35" customHeight="1" x14ac:dyDescent="0.25">
      <c r="A169" s="2"/>
      <c r="B169" s="2"/>
      <c r="C169" s="2"/>
      <c r="D169" s="2"/>
      <c r="E169" s="2"/>
      <c r="F169" s="19"/>
      <c r="G169" s="19"/>
      <c r="H169" s="17"/>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row>
    <row r="170" spans="1:35" s="9" customFormat="1" ht="13.35" customHeight="1" x14ac:dyDescent="0.25">
      <c r="A170" s="2"/>
      <c r="B170" s="2"/>
      <c r="C170" s="2"/>
      <c r="D170" s="2"/>
      <c r="E170" s="2"/>
      <c r="F170" s="19"/>
      <c r="G170" s="19"/>
      <c r="H170" s="17"/>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row>
    <row r="171" spans="1:35" s="9" customFormat="1" ht="13.35" customHeight="1" x14ac:dyDescent="0.25">
      <c r="A171" s="2"/>
      <c r="B171" s="2"/>
      <c r="C171" s="2"/>
      <c r="D171" s="2"/>
      <c r="E171" s="2"/>
      <c r="F171" s="19"/>
      <c r="G171" s="19"/>
      <c r="H171" s="17"/>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row>
    <row r="172" spans="1:35" s="9" customFormat="1" ht="13.35" customHeight="1" x14ac:dyDescent="0.25">
      <c r="A172" s="2"/>
      <c r="B172" s="2"/>
      <c r="C172" s="2"/>
      <c r="D172" s="2"/>
      <c r="E172" s="2"/>
      <c r="F172" s="19"/>
      <c r="G172" s="19"/>
      <c r="H172" s="17"/>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row>
    <row r="173" spans="1:35" s="9" customFormat="1" ht="13.35" customHeight="1" x14ac:dyDescent="0.25">
      <c r="A173" s="2"/>
      <c r="B173" s="2"/>
      <c r="C173" s="2"/>
      <c r="D173" s="2"/>
      <c r="E173" s="2"/>
      <c r="F173" s="19"/>
      <c r="G173" s="19"/>
      <c r="H173" s="17"/>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row>
    <row r="174" spans="1:35" s="9" customFormat="1" ht="13.35" customHeight="1" x14ac:dyDescent="0.25">
      <c r="A174" s="2"/>
      <c r="B174" s="2"/>
      <c r="C174" s="2"/>
      <c r="D174" s="2"/>
      <c r="E174" s="2"/>
      <c r="F174" s="19"/>
      <c r="G174" s="19"/>
      <c r="H174" s="17"/>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row>
    <row r="175" spans="1:35" s="9" customFormat="1" ht="13.35" customHeight="1" x14ac:dyDescent="0.25">
      <c r="A175" s="2"/>
      <c r="B175" s="2"/>
      <c r="C175" s="2"/>
      <c r="D175" s="2"/>
      <c r="E175" s="2"/>
      <c r="F175" s="19"/>
      <c r="G175" s="19"/>
      <c r="H175" s="17"/>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row>
    <row r="176" spans="1:35" s="9" customFormat="1" ht="13.35" customHeight="1" x14ac:dyDescent="0.25">
      <c r="A176" s="2"/>
      <c r="B176" s="2"/>
      <c r="C176" s="2"/>
      <c r="D176" s="2"/>
      <c r="E176" s="2"/>
      <c r="F176" s="19"/>
      <c r="G176" s="19"/>
      <c r="H176" s="17"/>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row>
    <row r="177" spans="1:35" s="9" customFormat="1" ht="13.35" customHeight="1" x14ac:dyDescent="0.25">
      <c r="A177" s="2"/>
      <c r="B177" s="2"/>
      <c r="C177" s="2"/>
      <c r="D177" s="2"/>
      <c r="E177" s="2"/>
      <c r="F177" s="19"/>
      <c r="G177" s="19"/>
      <c r="H177" s="17"/>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row>
    <row r="178" spans="1:35" s="9" customFormat="1" ht="13.35" customHeight="1" x14ac:dyDescent="0.25">
      <c r="A178" s="2"/>
      <c r="B178" s="2"/>
      <c r="C178" s="2"/>
      <c r="D178" s="2"/>
      <c r="E178" s="2"/>
      <c r="F178" s="19"/>
      <c r="G178" s="19"/>
      <c r="H178" s="17"/>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row>
    <row r="179" spans="1:35" s="9" customFormat="1" ht="13.35" customHeight="1" x14ac:dyDescent="0.25">
      <c r="A179" s="2"/>
      <c r="B179" s="2"/>
      <c r="C179" s="2"/>
      <c r="D179" s="2"/>
      <c r="E179" s="2"/>
      <c r="F179" s="19"/>
      <c r="G179" s="19"/>
      <c r="H179" s="17"/>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row>
    <row r="180" spans="1:35" s="9" customFormat="1" ht="13.35" customHeight="1" x14ac:dyDescent="0.25">
      <c r="A180" s="2"/>
      <c r="B180" s="2"/>
      <c r="C180" s="2"/>
      <c r="D180" s="2"/>
      <c r="E180" s="2"/>
      <c r="F180" s="19"/>
      <c r="G180" s="19"/>
      <c r="H180" s="17"/>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row>
    <row r="181" spans="1:35" s="9" customFormat="1" ht="13.35" customHeight="1" x14ac:dyDescent="0.25">
      <c r="A181" s="2"/>
      <c r="B181" s="2"/>
      <c r="C181" s="2"/>
      <c r="D181" s="2"/>
      <c r="E181" s="2"/>
      <c r="F181" s="19"/>
      <c r="G181" s="19"/>
      <c r="H181" s="17"/>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row>
    <row r="182" spans="1:35" s="9" customFormat="1" ht="13.35" customHeight="1" x14ac:dyDescent="0.25">
      <c r="A182" s="2"/>
      <c r="B182" s="2"/>
      <c r="C182" s="2"/>
      <c r="D182" s="2"/>
      <c r="E182" s="2"/>
      <c r="F182" s="19"/>
      <c r="G182" s="19"/>
      <c r="H182" s="17"/>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row>
    <row r="183" spans="1:35" s="9" customFormat="1" ht="13.35" customHeight="1" x14ac:dyDescent="0.25">
      <c r="A183" s="2"/>
      <c r="B183" s="2"/>
      <c r="C183" s="2"/>
      <c r="D183" s="2"/>
      <c r="E183" s="2"/>
      <c r="F183" s="19"/>
      <c r="G183" s="19"/>
      <c r="H183" s="17"/>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row>
    <row r="184" spans="1:35" s="9" customFormat="1" ht="13.35" customHeight="1" x14ac:dyDescent="0.25">
      <c r="A184" s="2"/>
      <c r="B184" s="2"/>
      <c r="C184" s="2"/>
      <c r="D184" s="2"/>
      <c r="E184" s="2"/>
      <c r="F184" s="19"/>
      <c r="G184" s="19"/>
      <c r="H184" s="17"/>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row>
    <row r="185" spans="1:35" s="9" customFormat="1" ht="13.35" customHeight="1" x14ac:dyDescent="0.25">
      <c r="A185" s="2"/>
      <c r="B185" s="2"/>
      <c r="C185" s="2"/>
      <c r="D185" s="2"/>
      <c r="E185" s="2"/>
      <c r="F185" s="19"/>
      <c r="G185" s="19"/>
      <c r="H185" s="17"/>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row>
    <row r="186" spans="1:35" s="9" customFormat="1" ht="13.35" customHeight="1" x14ac:dyDescent="0.25">
      <c r="A186" s="2"/>
      <c r="B186" s="2"/>
      <c r="C186" s="2"/>
      <c r="D186" s="2"/>
      <c r="E186" s="2"/>
      <c r="F186" s="19"/>
      <c r="G186" s="19"/>
      <c r="H186" s="17"/>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row>
    <row r="187" spans="1:35" s="9" customFormat="1" ht="13.35" customHeight="1" x14ac:dyDescent="0.25">
      <c r="A187" s="2"/>
      <c r="B187" s="2"/>
      <c r="C187" s="2"/>
      <c r="D187" s="2"/>
      <c r="E187" s="2"/>
      <c r="F187" s="19"/>
      <c r="G187" s="19"/>
      <c r="H187" s="17"/>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row>
    <row r="188" spans="1:35" s="9" customFormat="1" ht="13.35" customHeight="1" x14ac:dyDescent="0.25">
      <c r="A188" s="2"/>
      <c r="B188" s="2"/>
      <c r="C188" s="2"/>
      <c r="D188" s="2"/>
      <c r="E188" s="2"/>
      <c r="F188" s="19"/>
      <c r="G188" s="19"/>
      <c r="H188" s="17"/>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row>
    <row r="189" spans="1:35" s="9" customFormat="1" ht="13.35" customHeight="1" x14ac:dyDescent="0.25">
      <c r="A189" s="2"/>
      <c r="B189" s="2"/>
      <c r="C189" s="2"/>
      <c r="D189" s="2"/>
      <c r="E189" s="2"/>
      <c r="F189" s="19"/>
      <c r="G189" s="19"/>
      <c r="H189" s="17"/>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row>
    <row r="190" spans="1:35" s="9" customFormat="1" ht="13.35" customHeight="1" x14ac:dyDescent="0.25">
      <c r="A190" s="2"/>
      <c r="B190" s="2"/>
      <c r="C190" s="2"/>
      <c r="D190" s="2"/>
      <c r="E190" s="2"/>
      <c r="F190" s="19"/>
      <c r="G190" s="19"/>
      <c r="H190" s="17"/>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row>
    <row r="191" spans="1:35" s="9" customFormat="1" ht="13.35" customHeight="1" x14ac:dyDescent="0.25">
      <c r="A191" s="2"/>
      <c r="B191" s="2"/>
      <c r="C191" s="2"/>
      <c r="D191" s="2"/>
      <c r="E191" s="2"/>
      <c r="F191" s="19"/>
      <c r="G191" s="19"/>
      <c r="H191" s="17"/>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row>
    <row r="192" spans="1:35" s="9" customFormat="1" ht="13.35" customHeight="1" x14ac:dyDescent="0.25">
      <c r="A192" s="2"/>
      <c r="B192" s="2"/>
      <c r="C192" s="2"/>
      <c r="D192" s="2"/>
      <c r="E192" s="2"/>
      <c r="F192" s="19"/>
      <c r="G192" s="19"/>
      <c r="H192" s="17"/>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row>
    <row r="193" spans="1:35" s="9" customFormat="1" ht="13.35" customHeight="1" x14ac:dyDescent="0.25">
      <c r="A193" s="2"/>
      <c r="B193" s="2"/>
      <c r="C193" s="2"/>
      <c r="D193" s="2"/>
      <c r="E193" s="2"/>
      <c r="F193" s="19"/>
      <c r="G193" s="19"/>
      <c r="H193" s="17"/>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row>
    <row r="194" spans="1:35" s="9" customFormat="1" ht="13.35" customHeight="1" x14ac:dyDescent="0.25">
      <c r="A194" s="2"/>
      <c r="B194" s="2"/>
      <c r="C194" s="2"/>
      <c r="D194" s="2"/>
      <c r="E194" s="2"/>
      <c r="F194" s="19"/>
      <c r="G194" s="19"/>
      <c r="H194" s="17"/>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row>
    <row r="195" spans="1:35" s="9" customFormat="1" ht="13.35" customHeight="1" x14ac:dyDescent="0.25">
      <c r="A195" s="2"/>
      <c r="B195" s="2"/>
      <c r="C195" s="2"/>
      <c r="D195" s="2"/>
      <c r="E195" s="2"/>
      <c r="F195" s="19"/>
      <c r="G195" s="19"/>
      <c r="H195" s="17"/>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row>
    <row r="196" spans="1:35" s="9" customFormat="1" ht="13.35" customHeight="1" x14ac:dyDescent="0.25">
      <c r="A196" s="2"/>
      <c r="B196" s="2"/>
      <c r="C196" s="2"/>
      <c r="D196" s="2"/>
      <c r="E196" s="2"/>
      <c r="F196" s="19"/>
      <c r="G196" s="19"/>
      <c r="H196" s="17"/>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row>
    <row r="197" spans="1:35" s="9" customFormat="1" ht="13.35" customHeight="1" x14ac:dyDescent="0.25">
      <c r="A197" s="2"/>
      <c r="B197" s="2"/>
      <c r="C197" s="2"/>
      <c r="D197" s="2"/>
      <c r="E197" s="2"/>
      <c r="F197" s="19"/>
      <c r="G197" s="19"/>
      <c r="H197" s="17"/>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row>
    <row r="198" spans="1:35" s="9" customFormat="1" ht="13.35" customHeight="1" x14ac:dyDescent="0.25">
      <c r="A198" s="2"/>
      <c r="B198" s="2"/>
      <c r="C198" s="2"/>
      <c r="D198" s="2"/>
      <c r="E198" s="2"/>
      <c r="F198" s="19"/>
      <c r="G198" s="19"/>
      <c r="H198" s="17"/>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row>
    <row r="199" spans="1:35" s="9" customFormat="1" ht="13.35" customHeight="1" x14ac:dyDescent="0.25">
      <c r="A199" s="2"/>
      <c r="B199" s="2"/>
      <c r="C199" s="2"/>
      <c r="D199" s="2"/>
      <c r="E199" s="2"/>
      <c r="F199" s="19"/>
      <c r="G199" s="19"/>
      <c r="H199" s="17"/>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row>
    <row r="200" spans="1:35" s="9" customFormat="1" ht="13.35" customHeight="1" x14ac:dyDescent="0.25">
      <c r="A200" s="2"/>
      <c r="B200" s="2"/>
      <c r="C200" s="2"/>
      <c r="D200" s="2"/>
      <c r="E200" s="2"/>
      <c r="F200" s="19"/>
      <c r="G200" s="19"/>
      <c r="H200" s="17"/>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row>
    <row r="201" spans="1:35" s="9" customFormat="1" ht="13.35" customHeight="1" x14ac:dyDescent="0.25">
      <c r="A201" s="2"/>
      <c r="B201" s="2"/>
      <c r="C201" s="2"/>
      <c r="D201" s="2"/>
      <c r="E201" s="2"/>
      <c r="F201" s="19"/>
      <c r="G201" s="19"/>
      <c r="H201" s="17"/>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row>
    <row r="202" spans="1:35" s="9" customFormat="1" ht="13.35" customHeight="1" x14ac:dyDescent="0.25">
      <c r="A202" s="2"/>
      <c r="B202" s="2"/>
      <c r="C202" s="2"/>
      <c r="D202" s="2"/>
      <c r="E202" s="2"/>
      <c r="F202" s="19"/>
      <c r="G202" s="19"/>
      <c r="H202" s="17"/>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row>
    <row r="203" spans="1:35" s="9" customFormat="1" ht="13.35" customHeight="1" x14ac:dyDescent="0.25">
      <c r="A203" s="2"/>
      <c r="B203" s="2"/>
      <c r="C203" s="2"/>
      <c r="D203" s="2"/>
      <c r="E203" s="2"/>
      <c r="F203" s="19"/>
      <c r="G203" s="19"/>
      <c r="H203" s="17"/>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row>
    <row r="204" spans="1:35" s="9" customFormat="1" ht="13.35" customHeight="1" x14ac:dyDescent="0.25">
      <c r="A204" s="2"/>
      <c r="B204" s="2"/>
      <c r="C204" s="2"/>
      <c r="D204" s="2"/>
      <c r="E204" s="2"/>
      <c r="F204" s="19"/>
      <c r="G204" s="19"/>
      <c r="H204" s="17"/>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row>
    <row r="205" spans="1:35" s="9" customFormat="1" ht="13.35" customHeight="1" x14ac:dyDescent="0.25">
      <c r="A205" s="2"/>
      <c r="B205" s="2"/>
      <c r="C205" s="2"/>
      <c r="D205" s="2"/>
      <c r="E205" s="2"/>
      <c r="F205" s="19"/>
      <c r="G205" s="19"/>
      <c r="H205" s="17"/>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row>
    <row r="206" spans="1:35" s="9" customFormat="1" ht="13.35" customHeight="1" x14ac:dyDescent="0.25">
      <c r="A206" s="2"/>
      <c r="B206" s="2"/>
      <c r="C206" s="2"/>
      <c r="D206" s="2"/>
      <c r="E206" s="2"/>
      <c r="F206" s="19"/>
      <c r="G206" s="19"/>
      <c r="H206" s="17"/>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row>
    <row r="207" spans="1:35" s="9" customFormat="1" ht="13.35" customHeight="1" x14ac:dyDescent="0.25">
      <c r="A207" s="2"/>
      <c r="B207" s="2"/>
      <c r="C207" s="2"/>
      <c r="D207" s="2"/>
      <c r="E207" s="2"/>
      <c r="F207" s="19"/>
      <c r="G207" s="19"/>
      <c r="H207" s="17"/>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row>
    <row r="208" spans="1:35" s="9" customFormat="1" ht="13.35" customHeight="1" x14ac:dyDescent="0.25">
      <c r="A208" s="2"/>
      <c r="B208" s="2"/>
      <c r="C208" s="2"/>
      <c r="D208" s="2"/>
      <c r="E208" s="2"/>
      <c r="F208" s="19"/>
      <c r="G208" s="19"/>
      <c r="H208" s="17"/>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row>
    <row r="209" spans="1:35" s="9" customFormat="1" ht="13.35" customHeight="1" x14ac:dyDescent="0.25">
      <c r="A209" s="2"/>
      <c r="B209" s="2"/>
      <c r="C209" s="2"/>
      <c r="D209" s="2"/>
      <c r="E209" s="2"/>
      <c r="F209" s="19"/>
      <c r="G209" s="19"/>
      <c r="H209" s="17"/>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row>
    <row r="210" spans="1:35" s="9" customFormat="1" ht="13.35" customHeight="1" x14ac:dyDescent="0.25">
      <c r="A210" s="2"/>
      <c r="B210" s="2"/>
      <c r="C210" s="2"/>
      <c r="D210" s="2"/>
      <c r="E210" s="2"/>
      <c r="F210" s="19"/>
      <c r="G210" s="19"/>
      <c r="H210" s="17"/>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row>
    <row r="211" spans="1:35" s="9" customFormat="1" ht="13.35" customHeight="1" x14ac:dyDescent="0.25">
      <c r="A211" s="2"/>
      <c r="B211" s="2"/>
      <c r="C211" s="2"/>
      <c r="D211" s="2"/>
      <c r="E211" s="2"/>
      <c r="F211" s="19"/>
      <c r="G211" s="19"/>
      <c r="H211" s="17"/>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row>
    <row r="212" spans="1:35" s="9" customFormat="1" ht="13.35" customHeight="1" x14ac:dyDescent="0.25">
      <c r="A212" s="2"/>
      <c r="B212" s="2"/>
      <c r="C212" s="2"/>
      <c r="D212" s="2"/>
      <c r="E212" s="2"/>
      <c r="F212" s="19"/>
      <c r="G212" s="19"/>
      <c r="H212" s="17"/>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row>
    <row r="213" spans="1:35" s="9" customFormat="1" ht="13.35" customHeight="1" x14ac:dyDescent="0.25">
      <c r="A213" s="2"/>
      <c r="B213" s="2"/>
      <c r="C213" s="2"/>
      <c r="D213" s="2"/>
      <c r="E213" s="2"/>
      <c r="F213" s="19"/>
      <c r="G213" s="19"/>
      <c r="H213" s="17"/>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row>
    <row r="214" spans="1:35" s="9" customFormat="1" ht="13.35" customHeight="1" x14ac:dyDescent="0.25">
      <c r="A214" s="2"/>
      <c r="B214" s="2"/>
      <c r="C214" s="2"/>
      <c r="D214" s="2"/>
      <c r="E214" s="2"/>
      <c r="F214" s="19"/>
      <c r="G214" s="19"/>
      <c r="H214" s="17"/>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row>
    <row r="215" spans="1:35" s="9" customFormat="1" ht="13.35" customHeight="1" x14ac:dyDescent="0.25">
      <c r="A215" s="2"/>
      <c r="B215" s="2"/>
      <c r="C215" s="2"/>
      <c r="D215" s="2"/>
      <c r="E215" s="2"/>
      <c r="F215" s="19"/>
      <c r="G215" s="19"/>
      <c r="H215" s="17"/>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row>
    <row r="216" spans="1:35" s="9" customFormat="1" ht="13.35" customHeight="1" x14ac:dyDescent="0.25">
      <c r="A216" s="2"/>
      <c r="B216" s="2"/>
      <c r="C216" s="2"/>
      <c r="D216" s="2"/>
      <c r="E216" s="2"/>
      <c r="F216" s="19"/>
      <c r="G216" s="19"/>
      <c r="H216" s="17"/>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row>
    <row r="217" spans="1:35" s="9" customFormat="1" ht="13.35" customHeight="1" x14ac:dyDescent="0.25">
      <c r="A217" s="2"/>
      <c r="B217" s="2"/>
      <c r="C217" s="2"/>
      <c r="D217" s="2"/>
      <c r="E217" s="2"/>
      <c r="F217" s="19"/>
      <c r="G217" s="19"/>
      <c r="H217" s="17"/>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row>
    <row r="218" spans="1:35" s="9" customFormat="1" ht="13.35" customHeight="1" x14ac:dyDescent="0.25">
      <c r="A218" s="2"/>
      <c r="B218" s="2"/>
      <c r="C218" s="2"/>
      <c r="D218" s="2"/>
      <c r="E218" s="2"/>
      <c r="F218" s="19"/>
      <c r="G218" s="19"/>
      <c r="H218" s="17"/>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row>
    <row r="219" spans="1:35" s="9" customFormat="1" ht="13.35" customHeight="1" x14ac:dyDescent="0.25">
      <c r="A219" s="2"/>
      <c r="B219" s="2"/>
      <c r="C219" s="2"/>
      <c r="D219" s="2"/>
      <c r="E219" s="2"/>
      <c r="F219" s="19"/>
      <c r="G219" s="19"/>
      <c r="H219" s="17"/>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row>
    <row r="220" spans="1:35" s="9" customFormat="1" ht="13.35" customHeight="1" x14ac:dyDescent="0.25">
      <c r="A220" s="2"/>
      <c r="B220" s="2"/>
      <c r="C220" s="2"/>
      <c r="D220" s="2"/>
      <c r="E220" s="2"/>
      <c r="F220" s="19"/>
      <c r="G220" s="19"/>
      <c r="H220" s="17"/>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row>
    <row r="221" spans="1:35" s="9" customFormat="1" ht="13.35" customHeight="1" x14ac:dyDescent="0.25">
      <c r="A221" s="2"/>
      <c r="B221" s="2"/>
      <c r="C221" s="2"/>
      <c r="D221" s="2"/>
      <c r="E221" s="2"/>
      <c r="F221" s="19"/>
      <c r="G221" s="19"/>
      <c r="H221" s="17"/>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row>
    <row r="222" spans="1:35" s="9" customFormat="1" ht="13.35" customHeight="1" x14ac:dyDescent="0.25">
      <c r="A222" s="2"/>
      <c r="B222" s="2"/>
      <c r="C222" s="2"/>
      <c r="D222" s="2"/>
      <c r="E222" s="2"/>
      <c r="F222" s="19"/>
      <c r="G222" s="19"/>
      <c r="H222" s="17"/>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row>
    <row r="223" spans="1:35" s="9" customFormat="1" ht="13.35" customHeight="1" x14ac:dyDescent="0.25">
      <c r="A223" s="2"/>
      <c r="B223" s="2"/>
      <c r="C223" s="2"/>
      <c r="D223" s="2"/>
      <c r="E223" s="2"/>
      <c r="F223" s="19"/>
      <c r="G223" s="19"/>
      <c r="H223" s="17"/>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row>
    <row r="224" spans="1:35" s="9" customFormat="1" ht="13.35" customHeight="1" x14ac:dyDescent="0.25">
      <c r="A224" s="2"/>
      <c r="B224" s="2"/>
      <c r="C224" s="2"/>
      <c r="D224" s="2"/>
      <c r="E224" s="2"/>
      <c r="F224" s="19"/>
      <c r="G224" s="19"/>
      <c r="H224" s="17"/>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row>
    <row r="225" spans="1:35" s="9" customFormat="1" ht="13.35" customHeight="1" x14ac:dyDescent="0.25">
      <c r="A225" s="2"/>
      <c r="B225" s="2"/>
      <c r="C225" s="2"/>
      <c r="D225" s="2"/>
      <c r="E225" s="2"/>
      <c r="F225" s="19"/>
      <c r="G225" s="19"/>
      <c r="H225" s="17"/>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row>
    <row r="226" spans="1:35" s="9" customFormat="1" ht="13.35" customHeight="1" x14ac:dyDescent="0.25">
      <c r="A226" s="2"/>
      <c r="B226" s="2"/>
      <c r="C226" s="2"/>
      <c r="D226" s="2"/>
      <c r="E226" s="2"/>
      <c r="F226" s="19"/>
      <c r="G226" s="19"/>
      <c r="H226" s="17"/>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row>
    <row r="227" spans="1:35" s="9" customFormat="1" ht="13.35" customHeight="1" x14ac:dyDescent="0.25">
      <c r="A227" s="2"/>
      <c r="B227" s="2"/>
      <c r="C227" s="2"/>
      <c r="D227" s="2"/>
      <c r="E227" s="2"/>
      <c r="F227" s="19"/>
      <c r="G227" s="19"/>
      <c r="H227" s="17"/>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row>
    <row r="228" spans="1:35" s="9" customFormat="1" ht="13.35" customHeight="1" x14ac:dyDescent="0.25">
      <c r="A228" s="2"/>
      <c r="B228" s="2"/>
      <c r="C228" s="2"/>
      <c r="D228" s="2"/>
      <c r="E228" s="2"/>
      <c r="F228" s="19"/>
      <c r="G228" s="19"/>
      <c r="H228" s="17"/>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row>
    <row r="229" spans="1:35" s="9" customFormat="1" ht="13.35" customHeight="1" x14ac:dyDescent="0.25">
      <c r="A229" s="2"/>
      <c r="B229" s="2"/>
      <c r="C229" s="2"/>
      <c r="D229" s="2"/>
      <c r="E229" s="2"/>
      <c r="F229" s="19"/>
      <c r="G229" s="19"/>
      <c r="H229" s="17"/>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row>
    <row r="230" spans="1:35" s="9" customFormat="1" ht="13.35" customHeight="1" x14ac:dyDescent="0.25">
      <c r="A230" s="2"/>
      <c r="B230" s="2"/>
      <c r="C230" s="2"/>
      <c r="D230" s="2"/>
      <c r="E230" s="2"/>
      <c r="F230" s="19"/>
      <c r="G230" s="19"/>
      <c r="H230" s="17"/>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row>
    <row r="231" spans="1:35" s="9" customFormat="1" ht="13.35" customHeight="1" x14ac:dyDescent="0.25">
      <c r="A231" s="2"/>
      <c r="B231" s="2"/>
      <c r="C231" s="2"/>
      <c r="D231" s="2"/>
      <c r="E231" s="2"/>
      <c r="F231" s="19"/>
      <c r="G231" s="19"/>
      <c r="H231" s="17"/>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row>
    <row r="232" spans="1:35" s="9" customFormat="1" ht="13.35" customHeight="1" x14ac:dyDescent="0.25">
      <c r="A232" s="2"/>
      <c r="B232" s="2"/>
      <c r="C232" s="2"/>
      <c r="D232" s="2"/>
      <c r="E232" s="2"/>
      <c r="F232" s="19"/>
      <c r="G232" s="19"/>
      <c r="H232" s="17"/>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row>
    <row r="233" spans="1:35" s="9" customFormat="1" ht="13.35" customHeight="1" x14ac:dyDescent="0.25">
      <c r="A233" s="2"/>
      <c r="B233" s="2"/>
      <c r="C233" s="2"/>
      <c r="D233" s="2"/>
      <c r="E233" s="2"/>
      <c r="F233" s="19"/>
      <c r="G233" s="19"/>
      <c r="H233" s="17"/>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row>
    <row r="234" spans="1:35" s="9" customFormat="1" ht="13.35" customHeight="1" x14ac:dyDescent="0.25">
      <c r="A234" s="2"/>
      <c r="B234" s="2"/>
      <c r="C234" s="2"/>
      <c r="D234" s="2"/>
      <c r="E234" s="2"/>
      <c r="F234" s="19"/>
      <c r="G234" s="19"/>
      <c r="H234" s="17"/>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row>
    <row r="235" spans="1:35" s="9" customFormat="1" ht="13.35" customHeight="1" x14ac:dyDescent="0.25">
      <c r="A235" s="2"/>
      <c r="B235" s="2"/>
      <c r="C235" s="2"/>
      <c r="D235" s="2"/>
      <c r="E235" s="2"/>
      <c r="F235" s="19"/>
      <c r="G235" s="19"/>
      <c r="H235" s="17"/>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row>
    <row r="236" spans="1:35" s="9" customFormat="1" ht="13.35" customHeight="1" x14ac:dyDescent="0.25">
      <c r="A236" s="2"/>
      <c r="B236" s="2"/>
      <c r="C236" s="2"/>
      <c r="D236" s="2"/>
      <c r="E236" s="2"/>
      <c r="F236" s="19"/>
      <c r="G236" s="19"/>
      <c r="H236" s="17"/>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row>
    <row r="237" spans="1:35" s="9" customFormat="1" ht="13.35" customHeight="1" x14ac:dyDescent="0.25">
      <c r="A237" s="2"/>
      <c r="B237" s="2"/>
      <c r="C237" s="2"/>
      <c r="D237" s="2"/>
      <c r="E237" s="2"/>
      <c r="F237" s="19"/>
      <c r="G237" s="19"/>
      <c r="H237" s="17"/>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row>
    <row r="238" spans="1:35" s="9" customFormat="1" ht="13.35" customHeight="1" x14ac:dyDescent="0.25">
      <c r="A238" s="2"/>
      <c r="B238" s="2"/>
      <c r="C238" s="2"/>
      <c r="D238" s="2"/>
      <c r="E238" s="2"/>
      <c r="F238" s="19"/>
      <c r="G238" s="19"/>
      <c r="H238" s="17"/>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row>
    <row r="239" spans="1:35" s="9" customFormat="1" ht="13.35" customHeight="1" x14ac:dyDescent="0.25">
      <c r="A239" s="2"/>
      <c r="B239" s="2"/>
      <c r="C239" s="2"/>
      <c r="D239" s="2"/>
      <c r="E239" s="2"/>
      <c r="F239" s="19"/>
      <c r="G239" s="19"/>
      <c r="H239" s="17"/>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row>
    <row r="240" spans="1:35" s="9" customFormat="1" ht="13.35" customHeight="1" x14ac:dyDescent="0.25">
      <c r="A240" s="2"/>
      <c r="B240" s="2"/>
      <c r="C240" s="2"/>
      <c r="D240" s="2"/>
      <c r="E240" s="2"/>
      <c r="F240" s="19"/>
      <c r="G240" s="19"/>
      <c r="H240" s="17"/>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row>
    <row r="241" spans="1:35" s="9" customFormat="1" ht="13.35" customHeight="1" x14ac:dyDescent="0.25">
      <c r="A241" s="2"/>
      <c r="B241" s="2"/>
      <c r="C241" s="2"/>
      <c r="D241" s="2"/>
      <c r="E241" s="2"/>
      <c r="F241" s="19"/>
      <c r="G241" s="19"/>
      <c r="H241" s="17"/>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row>
    <row r="242" spans="1:35" s="9" customFormat="1" ht="13.35" customHeight="1" x14ac:dyDescent="0.25">
      <c r="A242" s="2"/>
      <c r="B242" s="2"/>
      <c r="C242" s="2"/>
      <c r="D242" s="2"/>
      <c r="E242" s="2"/>
      <c r="F242" s="19"/>
      <c r="G242" s="19"/>
      <c r="H242" s="17"/>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row>
    <row r="243" spans="1:35" s="9" customFormat="1" ht="13.35" customHeight="1" x14ac:dyDescent="0.25">
      <c r="A243" s="2"/>
      <c r="B243" s="2"/>
      <c r="C243" s="2"/>
      <c r="D243" s="2"/>
      <c r="E243" s="2"/>
      <c r="F243" s="19"/>
      <c r="G243" s="19"/>
      <c r="H243" s="17"/>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row>
    <row r="244" spans="1:35" s="9" customFormat="1" ht="13.35" customHeight="1" x14ac:dyDescent="0.25">
      <c r="A244" s="2"/>
      <c r="B244" s="2"/>
      <c r="C244" s="2"/>
      <c r="D244" s="2"/>
      <c r="E244" s="2"/>
      <c r="F244" s="19"/>
      <c r="G244" s="19"/>
      <c r="H244" s="17"/>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row>
    <row r="245" spans="1:35" s="9" customFormat="1" ht="13.35" customHeight="1" x14ac:dyDescent="0.25">
      <c r="A245" s="2"/>
      <c r="B245" s="2"/>
      <c r="C245" s="2"/>
      <c r="D245" s="2"/>
      <c r="E245" s="2"/>
      <c r="F245" s="19"/>
      <c r="G245" s="19"/>
      <c r="H245" s="17"/>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row>
    <row r="246" spans="1:35" s="9" customFormat="1" ht="13.35" customHeight="1" x14ac:dyDescent="0.25">
      <c r="A246" s="2"/>
      <c r="B246" s="2"/>
      <c r="C246" s="2"/>
      <c r="D246" s="2"/>
      <c r="E246" s="2"/>
      <c r="F246" s="19"/>
      <c r="G246" s="19"/>
      <c r="H246" s="17"/>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row>
    <row r="247" spans="1:35" s="9" customFormat="1" ht="13.35" customHeight="1" x14ac:dyDescent="0.25">
      <c r="A247" s="2"/>
      <c r="B247" s="2"/>
      <c r="C247" s="2"/>
      <c r="D247" s="2"/>
      <c r="E247" s="2"/>
      <c r="F247" s="19"/>
      <c r="G247" s="19"/>
      <c r="H247" s="17"/>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row>
    <row r="248" spans="1:35" s="9" customFormat="1" ht="13.35" customHeight="1" x14ac:dyDescent="0.25">
      <c r="A248" s="2"/>
      <c r="B248" s="2"/>
      <c r="C248" s="2"/>
      <c r="D248" s="2"/>
      <c r="E248" s="2"/>
      <c r="F248" s="19"/>
      <c r="G248" s="19"/>
      <c r="H248" s="17"/>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row>
    <row r="249" spans="1:35" s="9" customFormat="1" ht="13.35" customHeight="1" x14ac:dyDescent="0.25">
      <c r="A249" s="2"/>
      <c r="B249" s="2"/>
      <c r="C249" s="2"/>
      <c r="D249" s="2"/>
      <c r="E249" s="2"/>
      <c r="F249" s="19"/>
      <c r="G249" s="19"/>
      <c r="H249" s="17"/>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row>
    <row r="250" spans="1:35" s="9" customFormat="1" ht="13.35" customHeight="1" x14ac:dyDescent="0.25">
      <c r="A250" s="2"/>
      <c r="B250" s="2"/>
      <c r="C250" s="2"/>
      <c r="D250" s="2"/>
      <c r="E250" s="2"/>
      <c r="F250" s="19"/>
      <c r="G250" s="19"/>
      <c r="H250" s="17"/>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row>
    <row r="251" spans="1:35" s="9" customFormat="1" ht="13.35" customHeight="1" x14ac:dyDescent="0.25">
      <c r="A251" s="2"/>
      <c r="B251" s="2"/>
      <c r="C251" s="2"/>
      <c r="D251" s="2"/>
      <c r="E251" s="2"/>
      <c r="F251" s="19"/>
      <c r="G251" s="19"/>
      <c r="H251" s="17"/>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row>
    <row r="252" spans="1:35" s="9" customFormat="1" ht="13.35" customHeight="1" x14ac:dyDescent="0.25">
      <c r="A252" s="2"/>
      <c r="B252" s="2"/>
      <c r="C252" s="2"/>
      <c r="D252" s="2"/>
      <c r="E252" s="2"/>
      <c r="F252" s="19"/>
      <c r="G252" s="19"/>
      <c r="H252" s="17"/>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row>
    <row r="253" spans="1:35" s="9" customFormat="1" ht="13.35" customHeight="1" x14ac:dyDescent="0.25">
      <c r="A253" s="2"/>
      <c r="B253" s="2"/>
      <c r="C253" s="2"/>
      <c r="D253" s="2"/>
      <c r="E253" s="2"/>
      <c r="F253" s="19"/>
      <c r="G253" s="19"/>
      <c r="H253" s="17"/>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row>
    <row r="254" spans="1:35" s="9" customFormat="1" ht="13.35" customHeight="1" x14ac:dyDescent="0.25">
      <c r="A254" s="2"/>
      <c r="B254" s="2"/>
      <c r="C254" s="2"/>
      <c r="D254" s="2"/>
      <c r="E254" s="2"/>
      <c r="F254" s="19"/>
      <c r="G254" s="19"/>
      <c r="H254" s="17"/>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row>
    <row r="255" spans="1:35" s="9" customFormat="1" ht="13.35" customHeight="1" x14ac:dyDescent="0.25">
      <c r="A255" s="2"/>
      <c r="B255" s="2"/>
      <c r="C255" s="2"/>
      <c r="D255" s="2"/>
      <c r="E255" s="2"/>
      <c r="F255" s="19"/>
      <c r="G255" s="19"/>
      <c r="H255" s="17"/>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row>
    <row r="256" spans="1:35" s="9" customFormat="1" ht="13.35" customHeight="1" x14ac:dyDescent="0.25">
      <c r="A256" s="2"/>
      <c r="B256" s="2"/>
      <c r="C256" s="2"/>
      <c r="D256" s="2"/>
      <c r="E256" s="2"/>
      <c r="F256" s="19"/>
      <c r="G256" s="19"/>
      <c r="H256" s="17"/>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row>
    <row r="257" spans="1:35" s="9" customFormat="1" ht="13.35" customHeight="1" x14ac:dyDescent="0.25">
      <c r="A257" s="2"/>
      <c r="B257" s="2"/>
      <c r="C257" s="2"/>
      <c r="D257" s="2"/>
      <c r="E257" s="2"/>
      <c r="F257" s="19"/>
      <c r="G257" s="19"/>
      <c r="H257" s="17"/>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row>
    <row r="258" spans="1:35" s="9" customFormat="1" ht="13.35" customHeight="1" x14ac:dyDescent="0.25">
      <c r="A258" s="2"/>
      <c r="B258" s="2"/>
      <c r="C258" s="2"/>
      <c r="D258" s="2"/>
      <c r="E258" s="2"/>
      <c r="F258" s="19"/>
      <c r="G258" s="19"/>
      <c r="H258" s="17"/>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row>
    <row r="259" spans="1:35" s="9" customFormat="1" ht="13.35" customHeight="1" x14ac:dyDescent="0.25">
      <c r="A259" s="2"/>
      <c r="B259" s="2"/>
      <c r="C259" s="2"/>
      <c r="D259" s="2"/>
      <c r="E259" s="2"/>
      <c r="F259" s="19"/>
      <c r="G259" s="19"/>
      <c r="H259" s="17"/>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row>
    <row r="260" spans="1:35" s="9" customFormat="1" ht="13.35" customHeight="1" x14ac:dyDescent="0.25">
      <c r="A260" s="2"/>
      <c r="B260" s="2"/>
      <c r="C260" s="2"/>
      <c r="D260" s="2"/>
      <c r="E260" s="2"/>
      <c r="F260" s="19"/>
      <c r="G260" s="19"/>
      <c r="H260" s="17"/>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row>
    <row r="261" spans="1:35" s="9" customFormat="1" ht="13.35" customHeight="1" x14ac:dyDescent="0.25">
      <c r="A261" s="2"/>
      <c r="B261" s="2"/>
      <c r="C261" s="2"/>
      <c r="D261" s="2"/>
      <c r="E261" s="2"/>
      <c r="F261" s="19"/>
      <c r="G261" s="19"/>
      <c r="H261" s="17"/>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row>
    <row r="262" spans="1:35" s="9" customFormat="1" ht="13.35" customHeight="1" x14ac:dyDescent="0.25">
      <c r="A262" s="2"/>
      <c r="B262" s="2"/>
      <c r="C262" s="2"/>
      <c r="D262" s="2"/>
      <c r="E262" s="2"/>
      <c r="F262" s="19"/>
      <c r="G262" s="19"/>
      <c r="H262" s="17"/>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row>
    <row r="263" spans="1:35" s="9" customFormat="1" ht="13.35" customHeight="1" x14ac:dyDescent="0.25">
      <c r="A263" s="2"/>
      <c r="B263" s="2"/>
      <c r="C263" s="2"/>
      <c r="D263" s="2"/>
      <c r="E263" s="2"/>
      <c r="F263" s="19"/>
      <c r="G263" s="19"/>
      <c r="H263" s="17"/>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row>
    <row r="264" spans="1:35" s="9" customFormat="1" ht="13.35" customHeight="1" x14ac:dyDescent="0.25">
      <c r="A264" s="2"/>
      <c r="B264" s="2"/>
      <c r="C264" s="2"/>
      <c r="D264" s="2"/>
      <c r="E264" s="2"/>
      <c r="F264" s="19"/>
      <c r="G264" s="19"/>
      <c r="H264" s="17"/>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row>
    <row r="265" spans="1:35" s="9" customFormat="1" ht="13.35" customHeight="1" x14ac:dyDescent="0.25">
      <c r="A265" s="2"/>
      <c r="B265" s="2"/>
      <c r="C265" s="2"/>
      <c r="D265" s="2"/>
      <c r="E265" s="2"/>
      <c r="F265" s="19"/>
      <c r="G265" s="19"/>
      <c r="H265" s="17"/>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row>
    <row r="266" spans="1:35" s="9" customFormat="1" ht="13.35" customHeight="1" x14ac:dyDescent="0.25">
      <c r="A266" s="2"/>
      <c r="B266" s="2"/>
      <c r="C266" s="2"/>
      <c r="D266" s="2"/>
      <c r="E266" s="2"/>
      <c r="F266" s="19"/>
      <c r="G266" s="19"/>
      <c r="H266" s="17"/>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row>
    <row r="267" spans="1:35" s="9" customFormat="1" ht="13.35" customHeight="1" x14ac:dyDescent="0.25">
      <c r="A267" s="8"/>
      <c r="B267" s="8"/>
      <c r="C267" s="8"/>
      <c r="D267" s="2"/>
      <c r="E267" s="2"/>
      <c r="F267" s="19"/>
      <c r="G267" s="8"/>
      <c r="H267" s="8"/>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row>
    <row r="268" spans="1:35" s="9" customFormat="1" ht="13.35" customHeight="1" x14ac:dyDescent="0.2">
      <c r="A268" s="8"/>
      <c r="B268" s="8"/>
      <c r="C268" s="8"/>
      <c r="D268" s="8"/>
      <c r="E268" s="8"/>
      <c r="F268" s="8"/>
      <c r="G268" s="8"/>
      <c r="H268" s="8"/>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row>
    <row r="269" spans="1:35" s="9" customFormat="1" ht="13.35" customHeight="1" x14ac:dyDescent="0.2">
      <c r="A269" s="8"/>
      <c r="B269" s="8"/>
      <c r="C269" s="8"/>
      <c r="D269" s="8"/>
      <c r="E269" s="8"/>
      <c r="F269" s="8"/>
      <c r="G269" s="8"/>
      <c r="H269" s="8"/>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row>
    <row r="270" spans="1:35" s="9" customFormat="1" ht="13.35" customHeight="1" x14ac:dyDescent="0.2">
      <c r="A270" s="8"/>
      <c r="B270" s="8"/>
      <c r="C270" s="8"/>
      <c r="D270" s="8"/>
      <c r="E270" s="8"/>
      <c r="F270" s="8"/>
      <c r="G270" s="8"/>
      <c r="H270" s="8"/>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row>
    <row r="271" spans="1:35" s="9" customFormat="1" ht="13.35" customHeight="1" x14ac:dyDescent="0.2">
      <c r="A271" s="8"/>
      <c r="B271" s="8"/>
      <c r="C271" s="8"/>
      <c r="D271" s="8"/>
      <c r="E271" s="8"/>
      <c r="F271" s="8"/>
      <c r="G271" s="8"/>
      <c r="H271" s="8"/>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row>
    <row r="272" spans="1:35" s="9" customFormat="1" ht="13.35" customHeight="1" x14ac:dyDescent="0.2">
      <c r="A272" s="8"/>
      <c r="B272" s="8"/>
      <c r="C272" s="8"/>
      <c r="D272" s="8"/>
      <c r="E272" s="8"/>
      <c r="F272" s="8"/>
      <c r="G272" s="8"/>
      <c r="H272" s="8"/>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row>
    <row r="273" spans="1:35" s="9" customFormat="1" ht="13.35" customHeight="1" x14ac:dyDescent="0.2">
      <c r="A273" s="8"/>
      <c r="B273" s="8"/>
      <c r="C273" s="8"/>
      <c r="D273" s="8"/>
      <c r="E273" s="8"/>
      <c r="F273" s="8"/>
      <c r="G273" s="8"/>
      <c r="H273" s="8"/>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row>
    <row r="274" spans="1:35" s="9" customFormat="1" ht="13.35" customHeight="1" x14ac:dyDescent="0.2">
      <c r="A274" s="8"/>
      <c r="B274" s="8"/>
      <c r="C274" s="8"/>
      <c r="D274" s="8"/>
      <c r="E274" s="8"/>
      <c r="F274" s="8"/>
      <c r="G274" s="8"/>
      <c r="H274" s="8"/>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row>
    <row r="275" spans="1:35" s="9" customFormat="1" ht="13.35" customHeight="1" x14ac:dyDescent="0.2">
      <c r="A275" s="8"/>
      <c r="B275" s="8"/>
      <c r="C275" s="8"/>
      <c r="D275" s="8"/>
      <c r="E275" s="8"/>
      <c r="F275" s="8"/>
      <c r="G275" s="8"/>
      <c r="H275" s="8"/>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row>
    <row r="276" spans="1:35" s="9" customFormat="1" ht="13.35" customHeight="1" x14ac:dyDescent="0.2">
      <c r="A276" s="8"/>
      <c r="B276" s="8"/>
      <c r="C276" s="8"/>
      <c r="D276" s="8"/>
      <c r="E276" s="8"/>
      <c r="F276" s="8"/>
      <c r="G276" s="8"/>
      <c r="H276" s="8"/>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row>
    <row r="277" spans="1:35" s="9" customFormat="1" ht="13.35" customHeight="1" x14ac:dyDescent="0.2">
      <c r="A277" s="8"/>
      <c r="B277" s="8"/>
      <c r="C277" s="8"/>
      <c r="D277" s="8"/>
      <c r="E277" s="8"/>
      <c r="F277" s="8"/>
      <c r="G277" s="8"/>
      <c r="H277" s="8"/>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row>
    <row r="278" spans="1:35" s="9" customFormat="1" ht="13.35" customHeight="1" x14ac:dyDescent="0.2">
      <c r="A278" s="8"/>
      <c r="B278" s="8"/>
      <c r="C278" s="8"/>
      <c r="D278" s="8"/>
      <c r="E278" s="8"/>
      <c r="F278" s="8"/>
      <c r="G278" s="8"/>
      <c r="H278" s="8"/>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row>
    <row r="279" spans="1:35" s="9" customFormat="1" ht="13.35" customHeight="1" x14ac:dyDescent="0.2">
      <c r="A279" s="8"/>
      <c r="B279" s="8"/>
      <c r="C279" s="8"/>
      <c r="D279" s="8"/>
      <c r="E279" s="8"/>
      <c r="F279" s="8"/>
      <c r="G279" s="8"/>
      <c r="H279" s="8"/>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row>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row r="1088" ht="13.35" customHeight="1" x14ac:dyDescent="0.2"/>
    <row r="1089" ht="13.35" customHeight="1" x14ac:dyDescent="0.2"/>
    <row r="1090" ht="13.35" customHeight="1" x14ac:dyDescent="0.2"/>
    <row r="1091" ht="13.35" customHeight="1" x14ac:dyDescent="0.2"/>
  </sheetData>
  <mergeCells count="23">
    <mergeCell ref="G50:I51"/>
    <mergeCell ref="G52:I53"/>
    <mergeCell ref="G54:I55"/>
    <mergeCell ref="A57:I58"/>
    <mergeCell ref="E18:F18"/>
    <mergeCell ref="E19:F19"/>
    <mergeCell ref="A22:D22"/>
    <mergeCell ref="F22:H22"/>
    <mergeCell ref="F31:H32"/>
    <mergeCell ref="F33:F34"/>
    <mergeCell ref="G33:G34"/>
    <mergeCell ref="H33:H34"/>
    <mergeCell ref="A17:I17"/>
    <mergeCell ref="A1:I1"/>
    <mergeCell ref="A9:F13"/>
    <mergeCell ref="A14:I15"/>
    <mergeCell ref="B3:D3"/>
    <mergeCell ref="B4:D4"/>
    <mergeCell ref="B5:D5"/>
    <mergeCell ref="C6:D6"/>
    <mergeCell ref="B7:D7"/>
    <mergeCell ref="H9:I9"/>
    <mergeCell ref="H10:I10"/>
  </mergeCells>
  <pageMargins left="0.7" right="0.7" top="1.1000000000000001" bottom="0.75" header="0.5" footer="0.3"/>
  <pageSetup scale="57" orientation="portrait" r:id="rId1"/>
  <headerFooter>
    <oddHeader>&amp;L&amp;"Arial,Regular"&amp;10&amp;G&amp;C&amp;"Arial,Bold"&amp;14MONTHLY PROGRESS PAYMENT 
WWTP RRE PROJECT&amp;"Arial,Regular"&amp;12
&amp;R&amp;"Arial,Bold"&amp;14Engineering Services Department</oddHeader>
  </headerFooter>
  <rowBreaks count="1" manualBreakCount="1">
    <brk id="58" max="8" man="1"/>
  </rowBreaks>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091"/>
  <sheetViews>
    <sheetView view="pageBreakPreview" topLeftCell="A13" zoomScale="75" zoomScaleNormal="75" zoomScaleSheetLayoutView="75" zoomScalePageLayoutView="75" workbookViewId="0">
      <selection activeCell="F22" sqref="F22:H47"/>
    </sheetView>
  </sheetViews>
  <sheetFormatPr defaultRowHeight="15" x14ac:dyDescent="0.2"/>
  <cols>
    <col min="1" max="1" width="18.28515625" style="8" customWidth="1"/>
    <col min="2" max="2" width="21.42578125" style="8" customWidth="1"/>
    <col min="3" max="3" width="19.5703125" style="8" customWidth="1"/>
    <col min="4" max="4" width="18.28515625" style="8" customWidth="1"/>
    <col min="5" max="5" width="2.42578125" style="8" customWidth="1"/>
    <col min="6" max="7" width="18.28515625" style="8" customWidth="1"/>
    <col min="8" max="8" width="20" style="8" customWidth="1"/>
    <col min="9" max="9" width="18.28515625" style="8" customWidth="1"/>
    <col min="10" max="10" width="18.85546875" style="8" customWidth="1"/>
    <col min="11" max="11" width="19" style="8" customWidth="1"/>
    <col min="12" max="12" width="23.7109375" style="8" customWidth="1"/>
    <col min="13" max="15" width="18.140625" style="8" bestFit="1" customWidth="1"/>
    <col min="16" max="16384" width="9.140625" style="8"/>
  </cols>
  <sheetData>
    <row r="1" spans="1:35" s="5" customFormat="1" ht="20.25" customHeight="1" x14ac:dyDescent="0.2">
      <c r="A1" s="254" t="s">
        <v>17</v>
      </c>
      <c r="B1" s="254"/>
      <c r="C1" s="254"/>
      <c r="D1" s="254"/>
      <c r="E1" s="254"/>
      <c r="F1" s="254"/>
      <c r="G1" s="254"/>
      <c r="H1" s="254"/>
      <c r="I1" s="254"/>
      <c r="J1" s="131"/>
      <c r="K1" s="22"/>
      <c r="L1" s="3"/>
      <c r="M1" s="3"/>
      <c r="N1" s="3"/>
      <c r="O1" s="3"/>
      <c r="P1" s="6"/>
      <c r="Q1" s="6"/>
      <c r="R1" s="6"/>
      <c r="S1" s="6"/>
      <c r="T1" s="6"/>
      <c r="U1" s="6"/>
      <c r="V1" s="6"/>
      <c r="W1" s="6"/>
      <c r="X1" s="6"/>
      <c r="Y1" s="6"/>
      <c r="Z1" s="6"/>
      <c r="AA1" s="6"/>
      <c r="AB1" s="6"/>
      <c r="AC1" s="6"/>
      <c r="AD1" s="6"/>
      <c r="AE1" s="6"/>
      <c r="AF1" s="6"/>
      <c r="AG1" s="6"/>
      <c r="AH1" s="6"/>
      <c r="AI1" s="6"/>
    </row>
    <row r="2" spans="1:35" ht="11.25" customHeight="1" x14ac:dyDescent="0.25">
      <c r="A2" s="33"/>
      <c r="B2" s="33"/>
      <c r="C2" s="33"/>
      <c r="D2" s="33"/>
      <c r="E2" s="33"/>
      <c r="F2" s="34"/>
      <c r="G2" s="34"/>
      <c r="H2" s="35"/>
      <c r="I2" s="35"/>
      <c r="J2" s="35"/>
      <c r="K2" s="23"/>
      <c r="L2" s="1"/>
      <c r="M2" s="1"/>
      <c r="N2" s="1"/>
      <c r="O2" s="1"/>
      <c r="P2" s="7"/>
      <c r="Q2" s="7"/>
      <c r="R2" s="7"/>
      <c r="S2" s="7"/>
      <c r="T2" s="7"/>
      <c r="U2" s="7"/>
      <c r="V2" s="7"/>
      <c r="W2" s="7"/>
      <c r="X2" s="7"/>
      <c r="Y2" s="7"/>
      <c r="Z2" s="7"/>
      <c r="AA2" s="7"/>
      <c r="AB2" s="7"/>
      <c r="AC2" s="7"/>
      <c r="AD2" s="7"/>
      <c r="AE2" s="7"/>
      <c r="AF2" s="7"/>
      <c r="AG2" s="7"/>
      <c r="AH2" s="7"/>
      <c r="AI2" s="7"/>
    </row>
    <row r="3" spans="1:35" ht="24" customHeight="1" thickBot="1" x14ac:dyDescent="0.35">
      <c r="A3" s="36" t="s">
        <v>0</v>
      </c>
      <c r="B3" s="255" t="str">
        <f>'PROGRESS PAYMT #1'!B3:D3</f>
        <v>N. Springbrook - N. Elliot Pavement Project</v>
      </c>
      <c r="C3" s="255"/>
      <c r="D3" s="255"/>
      <c r="E3" s="37"/>
      <c r="F3" s="38"/>
      <c r="G3" s="103" t="s">
        <v>13</v>
      </c>
      <c r="H3" s="102"/>
      <c r="I3" s="39" t="s">
        <v>19</v>
      </c>
      <c r="L3" s="1"/>
      <c r="M3" s="1"/>
      <c r="N3" s="1"/>
      <c r="O3" s="1"/>
      <c r="P3" s="7"/>
      <c r="Q3" s="7"/>
      <c r="R3" s="7"/>
      <c r="S3" s="7"/>
      <c r="T3" s="7"/>
      <c r="U3" s="7"/>
      <c r="V3" s="7"/>
      <c r="W3" s="7"/>
      <c r="X3" s="7"/>
      <c r="Y3" s="7"/>
      <c r="Z3" s="7"/>
      <c r="AA3" s="7"/>
      <c r="AB3" s="7"/>
      <c r="AC3" s="7"/>
      <c r="AD3" s="7"/>
      <c r="AE3" s="7"/>
      <c r="AF3" s="7"/>
      <c r="AG3" s="7"/>
      <c r="AH3" s="7"/>
      <c r="AI3" s="7"/>
    </row>
    <row r="4" spans="1:35" ht="21.75" customHeight="1" thickBot="1" x14ac:dyDescent="0.35">
      <c r="A4" s="36" t="s">
        <v>4</v>
      </c>
      <c r="B4" s="256">
        <f>'PROGRESS PAYMT #1'!B4:D4</f>
        <v>702171</v>
      </c>
      <c r="C4" s="256"/>
      <c r="D4" s="256"/>
      <c r="E4" s="37"/>
      <c r="F4" s="38"/>
      <c r="G4" s="42" t="s">
        <v>1</v>
      </c>
      <c r="H4" s="102"/>
      <c r="I4" s="40"/>
      <c r="K4" s="24"/>
      <c r="L4" s="1"/>
      <c r="M4" s="1"/>
      <c r="N4" s="1"/>
      <c r="O4" s="1"/>
      <c r="P4" s="7"/>
      <c r="Q4" s="7"/>
      <c r="R4" s="7"/>
      <c r="S4" s="7"/>
      <c r="T4" s="7"/>
      <c r="U4" s="7"/>
      <c r="V4" s="7"/>
      <c r="W4" s="7"/>
      <c r="X4" s="7"/>
      <c r="Y4" s="7"/>
      <c r="Z4" s="7"/>
      <c r="AA4" s="7"/>
      <c r="AB4" s="7"/>
      <c r="AC4" s="7"/>
      <c r="AD4" s="7"/>
      <c r="AE4" s="7"/>
      <c r="AF4" s="7"/>
      <c r="AG4" s="7"/>
      <c r="AH4" s="7"/>
      <c r="AI4" s="7"/>
    </row>
    <row r="5" spans="1:35" ht="24.75" customHeight="1" thickBot="1" x14ac:dyDescent="0.35">
      <c r="A5" s="41" t="s">
        <v>47</v>
      </c>
      <c r="B5" s="255" t="str">
        <f>'PROGRESS PAYMT #1'!B5:D5</f>
        <v>2016-3318</v>
      </c>
      <c r="C5" s="255"/>
      <c r="D5" s="255"/>
      <c r="E5" s="37"/>
      <c r="F5" s="38"/>
      <c r="G5" s="103" t="s">
        <v>3</v>
      </c>
      <c r="H5" s="102"/>
      <c r="I5" s="40"/>
      <c r="K5" s="24"/>
      <c r="L5" s="1"/>
      <c r="M5" s="1"/>
      <c r="N5" s="1"/>
      <c r="O5" s="1"/>
      <c r="P5" s="7"/>
      <c r="Q5" s="7"/>
      <c r="R5" s="7"/>
      <c r="S5" s="7"/>
      <c r="T5" s="7"/>
      <c r="U5" s="7"/>
      <c r="V5" s="7"/>
      <c r="W5" s="7"/>
      <c r="X5" s="7"/>
      <c r="Y5" s="7"/>
      <c r="Z5" s="7"/>
      <c r="AA5" s="7"/>
      <c r="AB5" s="7"/>
      <c r="AC5" s="7"/>
      <c r="AD5" s="7"/>
      <c r="AE5" s="7"/>
      <c r="AF5" s="7"/>
      <c r="AG5" s="7"/>
      <c r="AH5" s="7"/>
      <c r="AI5" s="7"/>
    </row>
    <row r="6" spans="1:35" ht="19.5" customHeight="1" thickBot="1" x14ac:dyDescent="0.35">
      <c r="A6" s="41" t="s">
        <v>20</v>
      </c>
      <c r="B6" s="41"/>
      <c r="C6" s="305" t="str">
        <f>'PROGRESS PAYMT #1'!C6:D6</f>
        <v>17-057</v>
      </c>
      <c r="D6" s="305"/>
      <c r="E6" s="37"/>
      <c r="F6" s="36" t="s">
        <v>2</v>
      </c>
      <c r="G6" s="103" t="s">
        <v>22</v>
      </c>
      <c r="H6" s="102"/>
      <c r="I6" s="40"/>
      <c r="K6" s="25"/>
      <c r="L6" s="1"/>
      <c r="M6" s="1"/>
      <c r="N6" s="1"/>
      <c r="O6" s="1"/>
      <c r="P6" s="7"/>
      <c r="Q6" s="7"/>
      <c r="R6" s="7"/>
      <c r="S6" s="7"/>
      <c r="T6" s="7"/>
      <c r="U6" s="7"/>
      <c r="V6" s="7"/>
      <c r="W6" s="7"/>
      <c r="X6" s="7"/>
      <c r="Y6" s="7"/>
      <c r="Z6" s="7"/>
      <c r="AA6" s="7"/>
      <c r="AB6" s="7"/>
      <c r="AC6" s="7"/>
      <c r="AD6" s="7"/>
      <c r="AE6" s="7"/>
      <c r="AF6" s="7"/>
      <c r="AG6" s="7"/>
      <c r="AH6" s="7"/>
      <c r="AI6" s="7"/>
    </row>
    <row r="7" spans="1:35" ht="21" customHeight="1" thickBot="1" x14ac:dyDescent="0.3">
      <c r="A7" s="42" t="s">
        <v>21</v>
      </c>
      <c r="B7" s="260">
        <f>'PROGRESS PAYMT #1'!B7:D7</f>
        <v>0</v>
      </c>
      <c r="C7" s="260"/>
      <c r="D7" s="260"/>
      <c r="E7" s="37"/>
      <c r="F7" s="38"/>
      <c r="G7" s="38"/>
      <c r="H7" s="38"/>
      <c r="I7" s="44"/>
      <c r="L7" s="1"/>
      <c r="M7" s="1"/>
      <c r="N7" s="1"/>
      <c r="O7" s="1"/>
      <c r="P7" s="7"/>
      <c r="Q7" s="7"/>
      <c r="R7" s="7"/>
      <c r="S7" s="7"/>
      <c r="T7" s="7"/>
      <c r="U7" s="7"/>
      <c r="V7" s="7"/>
      <c r="W7" s="7"/>
      <c r="X7" s="7"/>
      <c r="Y7" s="7"/>
      <c r="Z7" s="7"/>
      <c r="AA7" s="7"/>
      <c r="AB7" s="7"/>
      <c r="AC7" s="7"/>
      <c r="AD7" s="7"/>
      <c r="AE7" s="7"/>
      <c r="AF7" s="7"/>
      <c r="AG7" s="7"/>
      <c r="AH7" s="7"/>
      <c r="AI7" s="7"/>
    </row>
    <row r="8" spans="1:35" ht="18" customHeight="1" x14ac:dyDescent="0.25">
      <c r="A8" s="38"/>
      <c r="B8" s="38"/>
      <c r="C8" s="38"/>
      <c r="D8" s="37"/>
      <c r="E8" s="37"/>
      <c r="F8" s="38"/>
      <c r="G8" s="38"/>
      <c r="H8" s="38"/>
      <c r="I8" s="38"/>
      <c r="L8" s="1"/>
      <c r="M8" s="1"/>
      <c r="N8" s="1"/>
      <c r="O8" s="1"/>
      <c r="P8" s="7"/>
      <c r="Q8" s="7"/>
      <c r="R8" s="7"/>
      <c r="S8" s="7"/>
      <c r="T8" s="7"/>
      <c r="U8" s="7"/>
      <c r="V8" s="7"/>
      <c r="W8" s="7"/>
      <c r="X8" s="7"/>
      <c r="Y8" s="7"/>
      <c r="Z8" s="7"/>
      <c r="AA8" s="7"/>
      <c r="AB8" s="7"/>
      <c r="AC8" s="7"/>
      <c r="AD8" s="7"/>
      <c r="AE8" s="7"/>
      <c r="AF8" s="7"/>
      <c r="AG8" s="7"/>
      <c r="AH8" s="7"/>
      <c r="AI8" s="7"/>
    </row>
    <row r="9" spans="1:35" ht="25.5" customHeight="1" thickBot="1" x14ac:dyDescent="0.45">
      <c r="A9" s="253" t="str">
        <f>'PROGRESS PAYMT #1'!A9:F13</f>
        <v xml:space="preserve">The Original Kodiak Pacific Construction Contract was approved by City Council per Resolution No.2016-3318.  </v>
      </c>
      <c r="B9" s="253"/>
      <c r="C9" s="253"/>
      <c r="D9" s="253"/>
      <c r="E9" s="253"/>
      <c r="F9" s="253"/>
      <c r="G9" s="238" t="s">
        <v>56</v>
      </c>
      <c r="H9" s="258" t="str">
        <f>'PROGRESS PAYMT #1'!H9:I9</f>
        <v>Kodiak Pacific Construction</v>
      </c>
      <c r="I9" s="258"/>
      <c r="K9" s="26"/>
      <c r="L9" s="1"/>
      <c r="M9" s="1"/>
      <c r="N9" s="1"/>
      <c r="O9" s="1"/>
      <c r="P9" s="7"/>
      <c r="Q9" s="7"/>
      <c r="R9" s="7"/>
      <c r="S9" s="7"/>
      <c r="T9" s="7"/>
      <c r="U9" s="7"/>
      <c r="V9" s="7"/>
      <c r="W9" s="7"/>
      <c r="X9" s="7"/>
      <c r="Y9" s="7"/>
      <c r="Z9" s="7"/>
      <c r="AA9" s="7"/>
      <c r="AB9" s="7"/>
      <c r="AC9" s="7"/>
      <c r="AD9" s="7"/>
      <c r="AE9" s="7"/>
      <c r="AF9" s="7"/>
      <c r="AG9" s="7"/>
      <c r="AH9" s="7"/>
      <c r="AI9" s="7"/>
    </row>
    <row r="10" spans="1:35" ht="17.25" customHeight="1" thickBot="1" x14ac:dyDescent="0.3">
      <c r="A10" s="253"/>
      <c r="B10" s="253"/>
      <c r="C10" s="253"/>
      <c r="D10" s="253"/>
      <c r="E10" s="253"/>
      <c r="F10" s="253"/>
      <c r="G10" s="240" t="s">
        <v>46</v>
      </c>
      <c r="H10" s="304">
        <v>17</v>
      </c>
      <c r="I10" s="304"/>
      <c r="K10" s="27"/>
      <c r="L10" s="1"/>
      <c r="M10" s="1"/>
      <c r="N10" s="1"/>
      <c r="O10" s="1"/>
      <c r="P10" s="7"/>
      <c r="Q10" s="7"/>
      <c r="R10" s="7"/>
      <c r="S10" s="7"/>
      <c r="T10" s="7"/>
      <c r="U10" s="7"/>
      <c r="V10" s="7"/>
      <c r="W10" s="7"/>
      <c r="X10" s="7"/>
      <c r="Y10" s="7"/>
      <c r="Z10" s="7"/>
      <c r="AA10" s="7"/>
      <c r="AB10" s="7"/>
      <c r="AC10" s="7"/>
      <c r="AD10" s="7"/>
      <c r="AE10" s="7"/>
      <c r="AF10" s="7"/>
      <c r="AG10" s="7"/>
      <c r="AH10" s="7"/>
      <c r="AI10" s="7"/>
    </row>
    <row r="11" spans="1:35" ht="11.25" customHeight="1" thickBot="1" x14ac:dyDescent="0.3">
      <c r="A11" s="253"/>
      <c r="B11" s="253"/>
      <c r="C11" s="253"/>
      <c r="D11" s="253"/>
      <c r="E11" s="253"/>
      <c r="F11" s="253"/>
      <c r="G11" s="46"/>
      <c r="H11" s="46"/>
      <c r="I11" s="47"/>
      <c r="K11" s="4"/>
      <c r="L11" s="1"/>
      <c r="M11" s="1"/>
      <c r="N11" s="1"/>
      <c r="O11" s="1"/>
      <c r="P11" s="7"/>
      <c r="Q11" s="7"/>
      <c r="R11" s="7"/>
      <c r="S11" s="7"/>
      <c r="T11" s="7"/>
      <c r="U11" s="7"/>
      <c r="V11" s="7"/>
      <c r="W11" s="7"/>
      <c r="X11" s="7"/>
      <c r="Y11" s="7"/>
      <c r="Z11" s="7"/>
      <c r="AA11" s="7"/>
      <c r="AB11" s="7"/>
      <c r="AC11" s="7"/>
      <c r="AD11" s="7"/>
      <c r="AE11" s="7"/>
      <c r="AF11" s="7"/>
      <c r="AG11" s="7"/>
      <c r="AH11" s="7"/>
      <c r="AI11" s="7"/>
    </row>
    <row r="12" spans="1:35" ht="21.75" customHeight="1" thickBot="1" x14ac:dyDescent="0.3">
      <c r="A12" s="253"/>
      <c r="B12" s="253"/>
      <c r="C12" s="253"/>
      <c r="D12" s="253"/>
      <c r="E12" s="253"/>
      <c r="F12" s="253"/>
      <c r="G12" s="48"/>
      <c r="H12" s="49" t="s">
        <v>15</v>
      </c>
      <c r="I12" s="50"/>
      <c r="K12" s="28"/>
      <c r="L12" s="1"/>
      <c r="M12" s="1"/>
      <c r="N12" s="1"/>
      <c r="O12" s="1"/>
      <c r="P12" s="7"/>
      <c r="Q12" s="7"/>
      <c r="R12" s="7"/>
      <c r="S12" s="7"/>
      <c r="T12" s="7"/>
      <c r="U12" s="7"/>
      <c r="V12" s="7"/>
      <c r="W12" s="7"/>
      <c r="X12" s="7"/>
      <c r="Y12" s="7"/>
      <c r="Z12" s="7"/>
      <c r="AA12" s="7"/>
      <c r="AB12" s="7"/>
      <c r="AC12" s="7"/>
      <c r="AD12" s="7"/>
      <c r="AE12" s="7"/>
      <c r="AF12" s="7"/>
      <c r="AG12" s="7"/>
      <c r="AH12" s="7"/>
      <c r="AI12" s="7"/>
    </row>
    <row r="13" spans="1:35" ht="17.25" customHeight="1" thickBot="1" x14ac:dyDescent="0.3">
      <c r="A13" s="253"/>
      <c r="B13" s="253"/>
      <c r="C13" s="253"/>
      <c r="D13" s="253"/>
      <c r="E13" s="253"/>
      <c r="F13" s="253"/>
      <c r="G13" s="48"/>
      <c r="H13" s="48"/>
      <c r="I13" s="48"/>
      <c r="J13" s="48"/>
      <c r="K13" s="29"/>
      <c r="L13" s="1"/>
      <c r="M13" s="1"/>
      <c r="N13" s="1"/>
      <c r="O13" s="1"/>
      <c r="P13" s="7"/>
      <c r="Q13" s="7"/>
      <c r="R13" s="7"/>
      <c r="S13" s="7"/>
      <c r="T13" s="7"/>
      <c r="U13" s="7"/>
      <c r="V13" s="7"/>
      <c r="W13" s="7"/>
      <c r="X13" s="7"/>
      <c r="Y13" s="7"/>
      <c r="Z13" s="7"/>
      <c r="AA13" s="7"/>
      <c r="AB13" s="7"/>
      <c r="AC13" s="7"/>
      <c r="AD13" s="7"/>
      <c r="AE13" s="7"/>
      <c r="AF13" s="7"/>
      <c r="AG13" s="7"/>
      <c r="AH13" s="7"/>
      <c r="AI13" s="7"/>
    </row>
    <row r="14" spans="1:35" ht="19.5" customHeight="1" x14ac:dyDescent="0.25">
      <c r="A14" s="247" t="s">
        <v>45</v>
      </c>
      <c r="B14" s="248"/>
      <c r="C14" s="248"/>
      <c r="D14" s="248"/>
      <c r="E14" s="248"/>
      <c r="F14" s="248"/>
      <c r="G14" s="248"/>
      <c r="H14" s="248"/>
      <c r="I14" s="249"/>
      <c r="J14" s="51"/>
      <c r="K14" s="2"/>
      <c r="M14" s="1"/>
      <c r="N14" s="1"/>
      <c r="O14" s="1"/>
      <c r="P14" s="7"/>
      <c r="Q14" s="7"/>
      <c r="R14" s="7"/>
      <c r="S14" s="7"/>
      <c r="T14" s="7"/>
      <c r="U14" s="7"/>
      <c r="V14" s="7"/>
      <c r="W14" s="7"/>
      <c r="X14" s="7"/>
      <c r="Y14" s="7"/>
      <c r="Z14" s="7"/>
      <c r="AA14" s="7"/>
      <c r="AB14" s="7"/>
      <c r="AC14" s="7"/>
      <c r="AD14" s="7"/>
      <c r="AE14" s="7"/>
      <c r="AF14" s="7"/>
      <c r="AG14" s="7"/>
      <c r="AH14" s="7"/>
      <c r="AI14" s="7"/>
    </row>
    <row r="15" spans="1:35" ht="42" customHeight="1" thickBot="1" x14ac:dyDescent="0.3">
      <c r="A15" s="250"/>
      <c r="B15" s="251"/>
      <c r="C15" s="251"/>
      <c r="D15" s="251"/>
      <c r="E15" s="251"/>
      <c r="F15" s="251"/>
      <c r="G15" s="251"/>
      <c r="H15" s="251"/>
      <c r="I15" s="252"/>
      <c r="J15" s="38"/>
      <c r="M15" s="1"/>
      <c r="N15" s="1"/>
      <c r="O15" s="1"/>
      <c r="P15" s="7"/>
      <c r="Q15" s="7"/>
      <c r="R15" s="7"/>
      <c r="S15" s="7"/>
      <c r="T15" s="7"/>
      <c r="U15" s="7"/>
      <c r="V15" s="7"/>
      <c r="W15" s="7"/>
      <c r="X15" s="7"/>
      <c r="Y15" s="7"/>
      <c r="Z15" s="7"/>
      <c r="AA15" s="7"/>
      <c r="AB15" s="7"/>
      <c r="AC15" s="7"/>
      <c r="AD15" s="7"/>
      <c r="AE15" s="7"/>
      <c r="AF15" s="7"/>
      <c r="AG15" s="7"/>
      <c r="AH15" s="7"/>
      <c r="AI15" s="7"/>
    </row>
    <row r="16" spans="1:35" ht="21" hidden="1" customHeight="1" thickBot="1" x14ac:dyDescent="0.3">
      <c r="A16" s="38"/>
      <c r="B16" s="38"/>
      <c r="C16" s="38"/>
      <c r="D16" s="38"/>
      <c r="E16" s="38"/>
      <c r="F16" s="38"/>
      <c r="G16" s="38"/>
      <c r="H16" s="38"/>
      <c r="I16" s="38"/>
      <c r="J16" s="38"/>
      <c r="M16" s="1"/>
      <c r="N16" s="1"/>
      <c r="O16" s="1"/>
      <c r="P16" s="7"/>
      <c r="Q16" s="7"/>
      <c r="R16" s="7"/>
      <c r="S16" s="7"/>
      <c r="T16" s="7"/>
      <c r="U16" s="7"/>
      <c r="V16" s="7"/>
      <c r="W16" s="7"/>
      <c r="X16" s="7"/>
      <c r="Y16" s="7"/>
      <c r="Z16" s="7"/>
      <c r="AA16" s="7"/>
      <c r="AB16" s="7"/>
      <c r="AC16" s="7"/>
      <c r="AD16" s="7"/>
      <c r="AE16" s="7"/>
      <c r="AF16" s="7"/>
      <c r="AG16" s="7"/>
      <c r="AH16" s="7"/>
      <c r="AI16" s="7"/>
    </row>
    <row r="17" spans="1:35" ht="22.5" customHeight="1" thickBot="1" x14ac:dyDescent="0.3">
      <c r="A17" s="261" t="s">
        <v>6</v>
      </c>
      <c r="B17" s="262"/>
      <c r="C17" s="262"/>
      <c r="D17" s="262"/>
      <c r="E17" s="262"/>
      <c r="F17" s="262"/>
      <c r="G17" s="262"/>
      <c r="H17" s="262"/>
      <c r="I17" s="263"/>
      <c r="J17" s="52"/>
      <c r="K17" s="30"/>
      <c r="M17" s="1"/>
      <c r="N17" s="1"/>
      <c r="O17" s="1"/>
      <c r="P17" s="7"/>
      <c r="Q17" s="7"/>
      <c r="R17" s="7"/>
      <c r="S17" s="7"/>
      <c r="T17" s="7"/>
      <c r="U17" s="7"/>
      <c r="V17" s="7"/>
      <c r="W17" s="7"/>
      <c r="X17" s="7"/>
      <c r="Y17" s="7"/>
      <c r="Z17" s="7"/>
      <c r="AA17" s="7"/>
      <c r="AB17" s="7"/>
      <c r="AC17" s="7"/>
      <c r="AD17" s="7"/>
      <c r="AE17" s="7"/>
      <c r="AF17" s="7"/>
      <c r="AG17" s="7"/>
      <c r="AH17" s="7"/>
      <c r="AI17" s="7"/>
    </row>
    <row r="18" spans="1:35" ht="75" customHeight="1" thickBot="1" x14ac:dyDescent="0.3">
      <c r="A18" s="53" t="s">
        <v>9</v>
      </c>
      <c r="B18" s="53" t="s">
        <v>10</v>
      </c>
      <c r="C18" s="53" t="s">
        <v>11</v>
      </c>
      <c r="D18" s="53" t="s">
        <v>27</v>
      </c>
      <c r="E18" s="270" t="s">
        <v>41</v>
      </c>
      <c r="F18" s="271"/>
      <c r="G18" s="53" t="s">
        <v>28</v>
      </c>
      <c r="H18" s="53" t="s">
        <v>29</v>
      </c>
      <c r="I18" s="53" t="s">
        <v>30</v>
      </c>
      <c r="J18" s="38"/>
      <c r="L18" s="1"/>
      <c r="M18" s="1"/>
      <c r="N18" s="1"/>
      <c r="O18" s="1"/>
      <c r="P18" s="7"/>
      <c r="Q18" s="7"/>
      <c r="R18" s="7"/>
      <c r="S18" s="7"/>
      <c r="T18" s="7"/>
      <c r="U18" s="7"/>
      <c r="V18" s="7"/>
      <c r="W18" s="7"/>
      <c r="X18" s="7"/>
      <c r="Y18" s="7"/>
      <c r="Z18" s="7"/>
      <c r="AA18" s="7"/>
      <c r="AB18" s="7"/>
      <c r="AC18" s="7"/>
      <c r="AD18" s="7"/>
      <c r="AE18" s="7"/>
      <c r="AF18" s="7"/>
      <c r="AG18" s="7"/>
      <c r="AH18" s="7"/>
      <c r="AI18" s="7"/>
    </row>
    <row r="19" spans="1:35" s="9" customFormat="1" ht="36" customHeight="1" thickBot="1" x14ac:dyDescent="0.25">
      <c r="A19" s="137">
        <v>0</v>
      </c>
      <c r="B19" s="209">
        <v>0</v>
      </c>
      <c r="C19" s="139">
        <f>A19+B19</f>
        <v>0</v>
      </c>
      <c r="D19" s="139">
        <v>0</v>
      </c>
      <c r="E19" s="272">
        <f>D19*0.05+C38</f>
        <v>0</v>
      </c>
      <c r="F19" s="273"/>
      <c r="G19" s="139">
        <f>D19-E19</f>
        <v>0</v>
      </c>
      <c r="H19" s="139">
        <f>G19-'PROGRESS PAYMT #16'!B44-0.01</f>
        <v>0</v>
      </c>
      <c r="I19" s="141">
        <f>C19-B44-0.01</f>
        <v>0</v>
      </c>
      <c r="J19" s="54"/>
      <c r="L19" s="1"/>
      <c r="M19" s="1"/>
      <c r="N19" s="1"/>
      <c r="O19" s="1"/>
      <c r="P19" s="1"/>
      <c r="Q19" s="1"/>
      <c r="R19" s="1"/>
      <c r="S19" s="1"/>
      <c r="T19" s="1"/>
      <c r="U19" s="1"/>
      <c r="V19" s="1"/>
      <c r="W19" s="1"/>
      <c r="X19" s="1"/>
      <c r="Y19" s="1"/>
      <c r="Z19" s="1"/>
      <c r="AA19" s="1"/>
      <c r="AB19" s="1"/>
      <c r="AC19" s="1"/>
      <c r="AD19" s="1"/>
      <c r="AE19" s="1"/>
      <c r="AF19" s="1"/>
      <c r="AG19" s="1"/>
      <c r="AH19" s="1"/>
      <c r="AI19" s="1"/>
    </row>
    <row r="20" spans="1:35" s="9" customFormat="1" ht="6" customHeight="1" thickBot="1" x14ac:dyDescent="0.3">
      <c r="A20" s="54"/>
      <c r="B20" s="56"/>
      <c r="C20" s="57"/>
      <c r="D20" s="58"/>
      <c r="E20" s="58"/>
      <c r="F20" s="58"/>
      <c r="G20" s="58"/>
      <c r="H20" s="58"/>
      <c r="I20" s="58"/>
      <c r="J20" s="58"/>
      <c r="K20" s="10"/>
      <c r="O20" s="1"/>
      <c r="P20" s="1"/>
      <c r="Q20" s="1"/>
      <c r="R20" s="1"/>
      <c r="S20" s="1"/>
      <c r="T20" s="1"/>
      <c r="U20" s="1"/>
      <c r="V20" s="1"/>
      <c r="W20" s="1"/>
      <c r="X20" s="1"/>
      <c r="Y20" s="1"/>
      <c r="Z20" s="1"/>
      <c r="AA20" s="1"/>
      <c r="AB20" s="1"/>
      <c r="AC20" s="1"/>
      <c r="AD20" s="1"/>
      <c r="AE20" s="1"/>
      <c r="AF20" s="1"/>
      <c r="AG20" s="1"/>
      <c r="AH20" s="1"/>
      <c r="AI20" s="1"/>
    </row>
    <row r="21" spans="1:35" s="9" customFormat="1" ht="3" hidden="1" customHeight="1" thickBot="1" x14ac:dyDescent="0.3">
      <c r="A21" s="54"/>
      <c r="B21" s="56"/>
      <c r="C21" s="57"/>
      <c r="D21" s="58"/>
      <c r="E21" s="58"/>
      <c r="G21" s="59"/>
      <c r="H21" s="59"/>
      <c r="J21" s="54"/>
      <c r="O21" s="1"/>
      <c r="P21" s="1"/>
      <c r="Q21" s="1"/>
      <c r="R21" s="1"/>
      <c r="S21" s="1"/>
      <c r="T21" s="1"/>
      <c r="U21" s="1"/>
      <c r="V21" s="1"/>
      <c r="W21" s="1"/>
      <c r="X21" s="1"/>
      <c r="Y21" s="1"/>
      <c r="Z21" s="1"/>
      <c r="AA21" s="1"/>
      <c r="AB21" s="1"/>
      <c r="AC21" s="1"/>
      <c r="AD21" s="1"/>
      <c r="AE21" s="1"/>
      <c r="AF21" s="1"/>
      <c r="AG21" s="1"/>
      <c r="AH21" s="1"/>
      <c r="AI21" s="1"/>
    </row>
    <row r="22" spans="1:35" s="9" customFormat="1" ht="24" customHeight="1" thickBot="1" x14ac:dyDescent="0.3">
      <c r="A22" s="283" t="s">
        <v>12</v>
      </c>
      <c r="B22" s="284"/>
      <c r="C22" s="284"/>
      <c r="D22" s="285"/>
      <c r="E22" s="116"/>
      <c r="F22" s="274" t="s">
        <v>43</v>
      </c>
      <c r="G22" s="275"/>
      <c r="H22" s="276"/>
      <c r="J22" s="41"/>
      <c r="K22" s="31"/>
      <c r="O22" s="1"/>
      <c r="P22" s="1"/>
      <c r="Q22" s="1"/>
      <c r="R22" s="1"/>
      <c r="S22" s="1"/>
      <c r="T22" s="1"/>
      <c r="U22" s="1"/>
      <c r="V22" s="1"/>
      <c r="W22" s="1"/>
      <c r="X22" s="1"/>
      <c r="Y22" s="1"/>
      <c r="Z22" s="1"/>
      <c r="AA22" s="1"/>
      <c r="AB22" s="1"/>
      <c r="AC22" s="1"/>
      <c r="AD22" s="1"/>
      <c r="AE22" s="1"/>
      <c r="AF22" s="1"/>
      <c r="AG22" s="1"/>
      <c r="AH22" s="1"/>
      <c r="AI22" s="1"/>
    </row>
    <row r="23" spans="1:35" s="9" customFormat="1" ht="36.75" customHeight="1" thickBot="1" x14ac:dyDescent="0.25">
      <c r="A23" s="210" t="s">
        <v>40</v>
      </c>
      <c r="B23" s="143" t="s">
        <v>31</v>
      </c>
      <c r="C23" s="211" t="s">
        <v>26</v>
      </c>
      <c r="D23" s="132" t="s">
        <v>42</v>
      </c>
      <c r="E23" s="117"/>
      <c r="F23" s="226" t="s">
        <v>32</v>
      </c>
      <c r="G23" s="227" t="s">
        <v>33</v>
      </c>
      <c r="H23" s="121" t="s">
        <v>34</v>
      </c>
      <c r="J23" s="59"/>
      <c r="K23" s="31"/>
      <c r="O23" s="1"/>
      <c r="P23" s="1"/>
      <c r="Q23" s="1"/>
      <c r="R23" s="1"/>
      <c r="S23" s="1"/>
      <c r="T23" s="1"/>
      <c r="U23" s="1"/>
      <c r="V23" s="1"/>
      <c r="W23" s="1"/>
      <c r="X23" s="1"/>
      <c r="Y23" s="1"/>
      <c r="Z23" s="1"/>
      <c r="AA23" s="1"/>
      <c r="AB23" s="1"/>
      <c r="AC23" s="1"/>
      <c r="AD23" s="1"/>
      <c r="AE23" s="1"/>
      <c r="AF23" s="1"/>
      <c r="AG23" s="1"/>
      <c r="AH23" s="1"/>
      <c r="AI23" s="1"/>
    </row>
    <row r="24" spans="1:35" s="9" customFormat="1" ht="20.25" customHeight="1" thickBot="1" x14ac:dyDescent="0.3">
      <c r="A24" s="60">
        <v>1</v>
      </c>
      <c r="B24" s="61">
        <v>0</v>
      </c>
      <c r="C24" s="62">
        <f>'PROGRESS PAYMT #2'!C24</f>
        <v>7201.6044999999995</v>
      </c>
      <c r="D24" s="63" t="e">
        <f>(B24+C24)/$C$19</f>
        <v>#DIV/0!</v>
      </c>
      <c r="E24" s="118"/>
      <c r="F24" s="105"/>
      <c r="G24" s="62"/>
      <c r="H24" s="63"/>
      <c r="J24" s="59"/>
      <c r="O24" s="1"/>
      <c r="P24" s="1"/>
      <c r="Q24" s="1"/>
      <c r="R24" s="1"/>
      <c r="S24" s="1"/>
      <c r="T24" s="1"/>
      <c r="U24" s="1"/>
      <c r="V24" s="1"/>
      <c r="W24" s="1"/>
      <c r="X24" s="1"/>
      <c r="Y24" s="1"/>
      <c r="Z24" s="1"/>
      <c r="AA24" s="1"/>
      <c r="AB24" s="1"/>
      <c r="AC24" s="1"/>
      <c r="AD24" s="1"/>
      <c r="AE24" s="1"/>
      <c r="AF24" s="1"/>
      <c r="AG24" s="1"/>
      <c r="AH24" s="1"/>
      <c r="AI24" s="1"/>
    </row>
    <row r="25" spans="1:35" s="9" customFormat="1" ht="20.25" customHeight="1" thickBot="1" x14ac:dyDescent="0.3">
      <c r="A25" s="64">
        <v>2</v>
      </c>
      <c r="B25" s="65">
        <v>0</v>
      </c>
      <c r="C25" s="66">
        <f>'PROGRESS PAYMT #2'!C25</f>
        <v>3042.39</v>
      </c>
      <c r="D25" s="63" t="e">
        <f t="shared" ref="D25:D43" si="0">(B25+C25)/$C$19</f>
        <v>#DIV/0!</v>
      </c>
      <c r="E25" s="114"/>
      <c r="F25" s="106"/>
      <c r="G25" s="66"/>
      <c r="H25" s="67"/>
      <c r="J25" s="59"/>
      <c r="M25" s="1"/>
      <c r="N25" s="1"/>
      <c r="O25" s="1"/>
      <c r="P25" s="1"/>
      <c r="Q25" s="1"/>
      <c r="R25" s="1"/>
      <c r="S25" s="1"/>
      <c r="T25" s="1"/>
      <c r="U25" s="1"/>
      <c r="V25" s="1"/>
      <c r="W25" s="1"/>
      <c r="X25" s="1"/>
      <c r="Y25" s="1"/>
      <c r="Z25" s="1"/>
      <c r="AA25" s="1"/>
      <c r="AB25" s="1"/>
      <c r="AC25" s="1"/>
      <c r="AD25" s="1"/>
      <c r="AE25" s="1"/>
      <c r="AF25" s="1"/>
      <c r="AG25" s="1"/>
    </row>
    <row r="26" spans="1:35" s="9" customFormat="1" ht="20.25" customHeight="1" thickBot="1" x14ac:dyDescent="0.3">
      <c r="A26" s="64">
        <v>3</v>
      </c>
      <c r="B26" s="65">
        <v>0</v>
      </c>
      <c r="C26" s="66">
        <f>'PROGRESS PAYMT #3'!C26</f>
        <v>0</v>
      </c>
      <c r="D26" s="63" t="e">
        <f t="shared" si="0"/>
        <v>#DIV/0!</v>
      </c>
      <c r="E26" s="114"/>
      <c r="F26" s="106"/>
      <c r="G26" s="66"/>
      <c r="H26" s="67"/>
      <c r="J26" s="71"/>
      <c r="L26" s="1"/>
      <c r="M26" s="1"/>
      <c r="N26" s="1"/>
      <c r="O26" s="1"/>
      <c r="P26" s="1"/>
      <c r="Q26" s="1"/>
      <c r="R26" s="1"/>
      <c r="S26" s="1"/>
      <c r="T26" s="1"/>
      <c r="U26" s="1"/>
      <c r="V26" s="1"/>
      <c r="W26" s="1"/>
      <c r="X26" s="1"/>
      <c r="Y26" s="1"/>
      <c r="Z26" s="1"/>
      <c r="AA26" s="1"/>
      <c r="AB26" s="1"/>
      <c r="AC26" s="1"/>
      <c r="AD26" s="1"/>
      <c r="AE26" s="1"/>
      <c r="AF26" s="1"/>
      <c r="AG26" s="1"/>
    </row>
    <row r="27" spans="1:35" s="9" customFormat="1" ht="20.25" customHeight="1" thickBot="1" x14ac:dyDescent="0.3">
      <c r="A27" s="64">
        <v>4</v>
      </c>
      <c r="B27" s="65">
        <v>0</v>
      </c>
      <c r="C27" s="66">
        <f>'PROGRESS PAYMT #4'!C27</f>
        <v>-10243.994499999999</v>
      </c>
      <c r="D27" s="63" t="e">
        <f t="shared" si="0"/>
        <v>#DIV/0!</v>
      </c>
      <c r="E27" s="104"/>
      <c r="F27" s="106"/>
      <c r="G27" s="72"/>
      <c r="H27" s="73"/>
      <c r="J27" s="75"/>
      <c r="L27" s="1"/>
      <c r="M27" s="1"/>
      <c r="N27" s="1"/>
      <c r="O27" s="1"/>
      <c r="P27" s="1"/>
      <c r="Q27" s="1"/>
      <c r="R27" s="1"/>
      <c r="S27" s="1"/>
      <c r="T27" s="1"/>
      <c r="U27" s="1"/>
      <c r="V27" s="1"/>
      <c r="W27" s="1"/>
      <c r="X27" s="1"/>
      <c r="Y27" s="1"/>
      <c r="Z27" s="1"/>
      <c r="AA27" s="1"/>
      <c r="AB27" s="1"/>
      <c r="AC27" s="1"/>
      <c r="AD27" s="1"/>
      <c r="AE27" s="1"/>
      <c r="AF27" s="1"/>
      <c r="AG27" s="1"/>
    </row>
    <row r="28" spans="1:35" ht="20.25" customHeight="1" thickBot="1" x14ac:dyDescent="0.3">
      <c r="A28" s="64">
        <v>5</v>
      </c>
      <c r="B28" s="65">
        <v>0</v>
      </c>
      <c r="C28" s="66">
        <f>'PROGRESS PAYMT #5'!C28</f>
        <v>0</v>
      </c>
      <c r="D28" s="63" t="e">
        <f t="shared" si="0"/>
        <v>#DIV/0!</v>
      </c>
      <c r="E28" s="101"/>
      <c r="F28" s="107"/>
      <c r="G28" s="108"/>
      <c r="H28" s="109"/>
      <c r="J28" s="71"/>
      <c r="L28" s="1"/>
      <c r="M28" s="1"/>
      <c r="N28" s="1"/>
      <c r="O28" s="1"/>
      <c r="P28" s="1"/>
      <c r="Q28" s="1"/>
      <c r="R28" s="1"/>
      <c r="S28" s="1"/>
      <c r="T28" s="1"/>
      <c r="U28" s="1"/>
      <c r="V28" s="1"/>
      <c r="W28" s="1"/>
      <c r="X28" s="1"/>
      <c r="Y28" s="1"/>
      <c r="Z28" s="1"/>
      <c r="AA28" s="1"/>
      <c r="AB28" s="1"/>
      <c r="AC28" s="1"/>
      <c r="AD28" s="1"/>
      <c r="AE28" s="1"/>
      <c r="AF28" s="1"/>
      <c r="AG28" s="1"/>
    </row>
    <row r="29" spans="1:35" ht="20.25" customHeight="1" thickBot="1" x14ac:dyDescent="0.3">
      <c r="A29" s="64">
        <v>6</v>
      </c>
      <c r="B29" s="65">
        <v>0</v>
      </c>
      <c r="C29" s="66">
        <f>'PROGRESS PAYMT #6'!C29</f>
        <v>0</v>
      </c>
      <c r="D29" s="63" t="e">
        <f t="shared" si="0"/>
        <v>#DIV/0!</v>
      </c>
      <c r="E29" s="101"/>
      <c r="F29" s="68"/>
      <c r="G29" s="124" t="s">
        <v>14</v>
      </c>
      <c r="H29" s="123">
        <f>SUM(H24:H28)</f>
        <v>0</v>
      </c>
      <c r="I29" s="70"/>
      <c r="J29" s="79"/>
      <c r="L29" s="1"/>
      <c r="M29" s="1"/>
      <c r="N29" s="1"/>
      <c r="O29" s="1"/>
      <c r="P29" s="1"/>
      <c r="Q29" s="1"/>
      <c r="R29" s="1"/>
      <c r="S29" s="1"/>
      <c r="T29" s="1"/>
      <c r="U29" s="1"/>
      <c r="V29" s="1"/>
      <c r="W29" s="1"/>
      <c r="X29" s="1"/>
      <c r="Y29" s="1"/>
      <c r="Z29" s="1"/>
      <c r="AA29" s="1"/>
      <c r="AB29" s="1"/>
      <c r="AC29" s="1"/>
      <c r="AD29" s="1"/>
      <c r="AE29" s="1"/>
      <c r="AF29" s="1"/>
      <c r="AG29" s="1"/>
    </row>
    <row r="30" spans="1:35" ht="20.25" customHeight="1" thickBot="1" x14ac:dyDescent="0.3">
      <c r="A30" s="64">
        <v>7</v>
      </c>
      <c r="B30" s="65">
        <v>0</v>
      </c>
      <c r="C30" s="66">
        <f>'PROGRESS PAYMT #7'!C30</f>
        <v>0</v>
      </c>
      <c r="D30" s="63" t="e">
        <f t="shared" si="0"/>
        <v>#DIV/0!</v>
      </c>
      <c r="E30" s="101"/>
      <c r="F30" s="69"/>
      <c r="G30" s="77"/>
      <c r="H30" s="78"/>
      <c r="I30" s="56"/>
      <c r="J30" s="78"/>
      <c r="L30" s="1"/>
      <c r="M30" s="1"/>
      <c r="N30" s="1"/>
      <c r="O30" s="1"/>
      <c r="P30" s="1"/>
      <c r="Q30" s="1"/>
      <c r="R30" s="1"/>
      <c r="S30" s="1"/>
      <c r="T30" s="1"/>
      <c r="U30" s="1"/>
      <c r="V30" s="1"/>
      <c r="W30" s="1"/>
      <c r="X30" s="1"/>
      <c r="Y30" s="1"/>
      <c r="Z30" s="1"/>
      <c r="AA30" s="1"/>
      <c r="AB30" s="1"/>
      <c r="AC30" s="1"/>
      <c r="AD30" s="1"/>
      <c r="AE30" s="1"/>
      <c r="AF30" s="1"/>
      <c r="AG30" s="1"/>
    </row>
    <row r="31" spans="1:35" s="9" customFormat="1" ht="20.25" customHeight="1" thickBot="1" x14ac:dyDescent="0.3">
      <c r="A31" s="64">
        <v>8</v>
      </c>
      <c r="B31" s="65">
        <v>0</v>
      </c>
      <c r="C31" s="66">
        <f>'PROGRESS PAYMT #8'!C31</f>
        <v>0</v>
      </c>
      <c r="D31" s="63" t="e">
        <f t="shared" si="0"/>
        <v>#DIV/0!</v>
      </c>
      <c r="E31" s="115"/>
      <c r="F31" s="277" t="s">
        <v>44</v>
      </c>
      <c r="G31" s="278"/>
      <c r="H31" s="279"/>
      <c r="J31" s="71"/>
      <c r="L31" s="1"/>
      <c r="M31" s="1"/>
      <c r="N31" s="1"/>
      <c r="O31" s="1"/>
      <c r="P31" s="1"/>
      <c r="Q31" s="1"/>
      <c r="R31" s="1"/>
      <c r="S31" s="1"/>
      <c r="T31" s="1"/>
      <c r="U31" s="1"/>
      <c r="V31" s="1"/>
      <c r="W31" s="1"/>
      <c r="X31" s="1"/>
      <c r="Y31" s="1"/>
      <c r="Z31" s="1"/>
      <c r="AA31" s="1"/>
      <c r="AB31" s="1"/>
      <c r="AC31" s="1"/>
      <c r="AD31" s="1"/>
      <c r="AE31" s="1"/>
      <c r="AF31" s="1"/>
      <c r="AG31" s="1"/>
    </row>
    <row r="32" spans="1:35" s="9" customFormat="1" ht="20.25" customHeight="1" thickBot="1" x14ac:dyDescent="0.3">
      <c r="A32" s="64">
        <v>9</v>
      </c>
      <c r="B32" s="65">
        <v>0</v>
      </c>
      <c r="C32" s="66">
        <f>'PROGRESS PAYMT #9'!C32</f>
        <v>0</v>
      </c>
      <c r="D32" s="63" t="e">
        <f t="shared" si="0"/>
        <v>#DIV/0!</v>
      </c>
      <c r="E32" s="115"/>
      <c r="F32" s="280"/>
      <c r="G32" s="281"/>
      <c r="H32" s="282"/>
      <c r="J32" s="75"/>
      <c r="L32" s="1"/>
      <c r="M32" s="1"/>
      <c r="N32" s="1"/>
      <c r="O32" s="1"/>
      <c r="P32" s="1"/>
      <c r="Q32" s="1"/>
      <c r="R32" s="1"/>
      <c r="S32" s="1"/>
      <c r="T32" s="1"/>
      <c r="U32" s="1"/>
      <c r="V32" s="1"/>
      <c r="W32" s="1"/>
      <c r="X32" s="1"/>
      <c r="Y32" s="1"/>
      <c r="Z32" s="1"/>
      <c r="AA32" s="1"/>
      <c r="AB32" s="1"/>
      <c r="AC32" s="1"/>
      <c r="AD32" s="1"/>
      <c r="AE32" s="1"/>
      <c r="AF32" s="1"/>
      <c r="AG32" s="1"/>
    </row>
    <row r="33" spans="1:35" s="9" customFormat="1" ht="20.25" customHeight="1" thickBot="1" x14ac:dyDescent="0.3">
      <c r="A33" s="64">
        <v>10</v>
      </c>
      <c r="B33" s="65">
        <v>0</v>
      </c>
      <c r="C33" s="66">
        <f>'PROGRESS PAYMT #10'!C33</f>
        <v>0</v>
      </c>
      <c r="D33" s="63" t="e">
        <f>(B33+C33)/$C$19</f>
        <v>#DIV/0!</v>
      </c>
      <c r="E33" s="119"/>
      <c r="F33" s="302" t="s">
        <v>35</v>
      </c>
      <c r="G33" s="298" t="s">
        <v>33</v>
      </c>
      <c r="H33" s="300" t="s">
        <v>34</v>
      </c>
      <c r="J33" s="71"/>
      <c r="L33" s="1"/>
      <c r="M33" s="1"/>
      <c r="N33" s="1"/>
      <c r="O33" s="1"/>
      <c r="P33" s="1"/>
      <c r="Q33" s="1"/>
      <c r="R33" s="1"/>
      <c r="S33" s="1"/>
      <c r="T33" s="1"/>
      <c r="U33" s="1"/>
      <c r="V33" s="1"/>
      <c r="W33" s="1"/>
      <c r="X33" s="1"/>
      <c r="Y33" s="1"/>
      <c r="Z33" s="1"/>
      <c r="AA33" s="1"/>
      <c r="AB33" s="1"/>
      <c r="AC33" s="1"/>
      <c r="AD33" s="1"/>
      <c r="AE33" s="1"/>
      <c r="AF33" s="1"/>
      <c r="AG33" s="1"/>
    </row>
    <row r="34" spans="1:35" s="9" customFormat="1" ht="20.25" customHeight="1" thickBot="1" x14ac:dyDescent="0.3">
      <c r="A34" s="64">
        <v>11</v>
      </c>
      <c r="B34" s="185">
        <v>0</v>
      </c>
      <c r="C34" s="66">
        <f>'PROGRESS PAYMT #11'!C34</f>
        <v>0</v>
      </c>
      <c r="D34" s="63" t="e">
        <f t="shared" si="0"/>
        <v>#DIV/0!</v>
      </c>
      <c r="E34" s="54"/>
      <c r="F34" s="303"/>
      <c r="G34" s="299"/>
      <c r="H34" s="301"/>
      <c r="J34" s="54"/>
      <c r="K34" s="194"/>
      <c r="L34" s="192"/>
      <c r="M34" s="195"/>
      <c r="N34" s="195"/>
      <c r="O34" s="196"/>
      <c r="P34" s="1"/>
      <c r="Q34" s="1"/>
      <c r="R34" s="1"/>
      <c r="S34" s="1"/>
      <c r="T34" s="1"/>
      <c r="U34" s="1"/>
      <c r="V34" s="1"/>
      <c r="W34" s="1"/>
      <c r="X34" s="1"/>
      <c r="Y34" s="1"/>
      <c r="Z34" s="1"/>
      <c r="AA34" s="1"/>
      <c r="AB34" s="1"/>
      <c r="AC34" s="1"/>
      <c r="AD34" s="1"/>
      <c r="AE34" s="1"/>
      <c r="AF34" s="1"/>
      <c r="AG34" s="1"/>
    </row>
    <row r="35" spans="1:35" s="9" customFormat="1" ht="20.25" customHeight="1" thickBot="1" x14ac:dyDescent="0.3">
      <c r="A35" s="64">
        <v>12</v>
      </c>
      <c r="B35" s="185">
        <v>0</v>
      </c>
      <c r="C35" s="66">
        <f>'PROGRESS PAYMT #12'!C35</f>
        <v>0</v>
      </c>
      <c r="D35" s="63" t="e">
        <f t="shared" si="0"/>
        <v>#DIV/0!</v>
      </c>
      <c r="E35" s="54"/>
      <c r="F35" s="134"/>
      <c r="G35" s="133"/>
      <c r="H35" s="67"/>
      <c r="K35" s="194"/>
      <c r="L35" s="193"/>
      <c r="M35" s="195"/>
      <c r="N35" s="195"/>
      <c r="O35" s="196"/>
      <c r="P35" s="1"/>
      <c r="Q35" s="1"/>
      <c r="R35" s="1"/>
      <c r="S35" s="1"/>
      <c r="T35" s="1"/>
      <c r="U35" s="1"/>
      <c r="V35" s="1"/>
      <c r="W35" s="1"/>
      <c r="X35" s="1"/>
      <c r="Y35" s="1"/>
      <c r="Z35" s="1"/>
      <c r="AA35" s="1"/>
      <c r="AB35" s="1"/>
      <c r="AC35" s="1"/>
      <c r="AD35" s="1"/>
      <c r="AE35" s="1"/>
      <c r="AF35" s="1"/>
      <c r="AG35" s="1"/>
    </row>
    <row r="36" spans="1:35" s="9" customFormat="1" ht="20.25" customHeight="1" thickBot="1" x14ac:dyDescent="0.3">
      <c r="A36" s="64">
        <v>13</v>
      </c>
      <c r="B36" s="185">
        <v>0</v>
      </c>
      <c r="C36" s="66" t="e">
        <f>RETEN1!C36</f>
        <v>#DIV/0!</v>
      </c>
      <c r="D36" s="63" t="e">
        <f t="shared" si="0"/>
        <v>#DIV/0!</v>
      </c>
      <c r="E36" s="54"/>
      <c r="F36" s="134"/>
      <c r="G36" s="133"/>
      <c r="H36" s="67"/>
      <c r="L36" s="216"/>
      <c r="M36" s="1"/>
      <c r="N36" s="1"/>
      <c r="O36" s="1"/>
      <c r="P36" s="1"/>
      <c r="Q36" s="1"/>
      <c r="R36" s="1"/>
      <c r="S36" s="1"/>
      <c r="T36" s="1"/>
      <c r="U36" s="1"/>
      <c r="V36" s="1"/>
      <c r="W36" s="1"/>
      <c r="X36" s="1"/>
      <c r="Y36" s="1"/>
      <c r="Z36" s="1"/>
      <c r="AA36" s="1"/>
      <c r="AB36" s="1"/>
      <c r="AC36" s="1"/>
      <c r="AD36" s="1"/>
      <c r="AE36" s="1"/>
      <c r="AF36" s="1"/>
      <c r="AG36" s="1"/>
    </row>
    <row r="37" spans="1:35" s="9" customFormat="1" ht="20.25" customHeight="1" thickBot="1" x14ac:dyDescent="0.3">
      <c r="A37" s="64">
        <v>14</v>
      </c>
      <c r="B37" s="185">
        <v>0</v>
      </c>
      <c r="C37" s="66" t="e">
        <f>RETEN1!C37</f>
        <v>#DIV/0!</v>
      </c>
      <c r="D37" s="63" t="e">
        <f t="shared" si="0"/>
        <v>#DIV/0!</v>
      </c>
      <c r="E37" s="54"/>
      <c r="F37" s="134"/>
      <c r="G37" s="76"/>
      <c r="H37" s="73"/>
      <c r="L37" s="1"/>
      <c r="M37" s="1"/>
      <c r="N37" s="1"/>
      <c r="O37" s="1"/>
      <c r="P37" s="1"/>
      <c r="Q37" s="1"/>
      <c r="R37" s="1"/>
      <c r="S37" s="1"/>
      <c r="T37" s="1"/>
      <c r="U37" s="1"/>
      <c r="V37" s="1"/>
      <c r="W37" s="1"/>
      <c r="X37" s="1"/>
      <c r="Y37" s="1"/>
      <c r="Z37" s="1"/>
      <c r="AA37" s="1"/>
      <c r="AB37" s="1"/>
      <c r="AC37" s="1"/>
      <c r="AD37" s="1"/>
      <c r="AE37" s="1"/>
      <c r="AF37" s="1"/>
      <c r="AG37" s="1"/>
    </row>
    <row r="38" spans="1:35" s="9" customFormat="1" ht="20.25" customHeight="1" thickBot="1" x14ac:dyDescent="0.3">
      <c r="A38" s="64" t="s">
        <v>53</v>
      </c>
      <c r="B38" s="185">
        <v>0</v>
      </c>
      <c r="C38" s="203">
        <v>0</v>
      </c>
      <c r="D38" s="63" t="e">
        <f t="shared" si="0"/>
        <v>#DIV/0!</v>
      </c>
      <c r="E38" s="54"/>
      <c r="F38" s="134"/>
      <c r="G38" s="125"/>
      <c r="H38" s="125"/>
      <c r="J38" s="54"/>
      <c r="L38" s="1"/>
      <c r="M38" s="1"/>
      <c r="N38" s="1"/>
      <c r="O38" s="1"/>
      <c r="P38" s="1"/>
      <c r="Q38" s="1"/>
      <c r="R38" s="1"/>
      <c r="S38" s="1"/>
      <c r="T38" s="1"/>
      <c r="U38" s="1"/>
      <c r="V38" s="1"/>
      <c r="W38" s="1"/>
      <c r="X38" s="1"/>
      <c r="Y38" s="1"/>
      <c r="Z38" s="1"/>
      <c r="AA38" s="1"/>
      <c r="AB38" s="1"/>
      <c r="AC38" s="1"/>
      <c r="AD38" s="1"/>
      <c r="AE38" s="1"/>
      <c r="AF38" s="1"/>
      <c r="AG38" s="1"/>
    </row>
    <row r="39" spans="1:35" s="9" customFormat="1" ht="20.25" customHeight="1" thickBot="1" x14ac:dyDescent="0.3">
      <c r="A39" s="64">
        <v>15</v>
      </c>
      <c r="B39" s="204">
        <v>0</v>
      </c>
      <c r="C39" s="205" t="e">
        <f>'PROGRESS PAYMT #15'!C39</f>
        <v>#DIV/0!</v>
      </c>
      <c r="D39" s="63" t="e">
        <f t="shared" si="0"/>
        <v>#DIV/0!</v>
      </c>
      <c r="E39" s="54"/>
      <c r="F39" s="134"/>
      <c r="G39" s="125"/>
      <c r="H39" s="125"/>
      <c r="I39" s="54"/>
      <c r="J39" s="54"/>
      <c r="K39" s="32"/>
      <c r="L39" s="1"/>
      <c r="M39" s="1"/>
      <c r="N39" s="1"/>
      <c r="O39" s="1"/>
      <c r="P39" s="1"/>
      <c r="Q39" s="1"/>
      <c r="R39" s="1"/>
      <c r="S39" s="1"/>
      <c r="T39" s="1"/>
      <c r="U39" s="1"/>
      <c r="V39" s="1"/>
      <c r="W39" s="1"/>
      <c r="X39" s="1"/>
      <c r="Y39" s="1"/>
      <c r="Z39" s="1"/>
      <c r="AA39" s="1"/>
      <c r="AB39" s="1"/>
      <c r="AC39" s="1"/>
      <c r="AD39" s="1"/>
      <c r="AE39" s="1"/>
      <c r="AF39" s="1"/>
      <c r="AG39" s="1"/>
    </row>
    <row r="40" spans="1:35" s="9" customFormat="1" ht="20.25" customHeight="1" thickBot="1" x14ac:dyDescent="0.3">
      <c r="A40" s="64">
        <v>16</v>
      </c>
      <c r="B40" s="185">
        <v>0</v>
      </c>
      <c r="C40" s="190" t="e">
        <f>'PROGRESS PAYMT #16'!C40</f>
        <v>#DIV/0!</v>
      </c>
      <c r="D40" s="63" t="e">
        <f t="shared" si="0"/>
        <v>#DIV/0!</v>
      </c>
      <c r="E40" s="54"/>
      <c r="F40" s="134"/>
      <c r="G40" s="125"/>
      <c r="H40" s="125"/>
      <c r="I40" s="54"/>
      <c r="J40" s="54"/>
      <c r="L40" s="1"/>
      <c r="M40" s="1"/>
      <c r="N40" s="1"/>
      <c r="O40" s="1"/>
      <c r="P40" s="1"/>
      <c r="Q40" s="1"/>
      <c r="R40" s="1"/>
      <c r="S40" s="1"/>
      <c r="T40" s="1"/>
      <c r="U40" s="1"/>
      <c r="V40" s="1"/>
      <c r="W40" s="1"/>
      <c r="X40" s="1"/>
      <c r="Y40" s="1"/>
      <c r="Z40" s="1"/>
      <c r="AA40" s="1"/>
      <c r="AB40" s="1"/>
      <c r="AC40" s="1"/>
      <c r="AD40" s="1"/>
      <c r="AE40" s="1"/>
      <c r="AF40" s="1"/>
      <c r="AG40" s="1"/>
    </row>
    <row r="41" spans="1:35" s="13" customFormat="1" ht="20.25" customHeight="1" thickBot="1" x14ac:dyDescent="0.3">
      <c r="A41" s="64">
        <v>17</v>
      </c>
      <c r="B41" s="215">
        <v>0</v>
      </c>
      <c r="C41" s="190" t="e">
        <f>E19-SUM(C24:C40)</f>
        <v>#DIV/0!</v>
      </c>
      <c r="D41" s="63" t="e">
        <f t="shared" si="0"/>
        <v>#DIV/0!</v>
      </c>
      <c r="E41" s="74"/>
      <c r="F41" s="134"/>
      <c r="G41" s="125"/>
      <c r="H41" s="125"/>
      <c r="I41" s="84"/>
      <c r="J41" s="84"/>
      <c r="L41" s="11"/>
      <c r="M41" s="11"/>
      <c r="N41" s="11"/>
      <c r="O41" s="11"/>
      <c r="P41" s="11"/>
      <c r="Q41" s="11"/>
      <c r="R41" s="11"/>
      <c r="S41" s="11"/>
      <c r="T41" s="11"/>
      <c r="U41" s="11"/>
      <c r="V41" s="11"/>
      <c r="W41" s="11"/>
      <c r="X41" s="11"/>
      <c r="Y41" s="11"/>
      <c r="Z41" s="11"/>
      <c r="AA41" s="11"/>
      <c r="AB41" s="11"/>
      <c r="AC41" s="11"/>
      <c r="AD41" s="11"/>
      <c r="AE41" s="11"/>
      <c r="AF41" s="11"/>
      <c r="AG41" s="11"/>
      <c r="AH41" s="11"/>
      <c r="AI41" s="11"/>
    </row>
    <row r="42" spans="1:35" s="14" customFormat="1" ht="20.25" customHeight="1" thickBot="1" x14ac:dyDescent="0.3">
      <c r="A42" s="64">
        <v>18</v>
      </c>
      <c r="B42" s="85"/>
      <c r="C42" s="86"/>
      <c r="D42" s="63" t="e">
        <f t="shared" si="0"/>
        <v>#DIV/0!</v>
      </c>
      <c r="E42" s="74"/>
      <c r="F42" s="134"/>
      <c r="G42" s="125"/>
      <c r="H42" s="125"/>
      <c r="I42" s="74"/>
      <c r="J42" s="74"/>
      <c r="K42" s="12"/>
      <c r="L42" s="15"/>
      <c r="M42" s="15"/>
      <c r="N42" s="15"/>
      <c r="O42" s="15"/>
      <c r="P42" s="15"/>
      <c r="Q42" s="15"/>
      <c r="R42" s="15"/>
      <c r="S42" s="15"/>
      <c r="T42" s="15"/>
      <c r="U42" s="15"/>
      <c r="V42" s="15"/>
      <c r="W42" s="15"/>
      <c r="X42" s="15"/>
      <c r="Y42" s="15"/>
      <c r="Z42" s="15"/>
      <c r="AA42" s="15"/>
      <c r="AB42" s="15"/>
      <c r="AC42" s="15"/>
      <c r="AD42" s="15"/>
      <c r="AE42" s="15"/>
      <c r="AF42" s="15"/>
      <c r="AG42" s="15"/>
      <c r="AH42" s="15"/>
      <c r="AI42" s="15"/>
    </row>
    <row r="43" spans="1:35" ht="20.25" customHeight="1" x14ac:dyDescent="0.25">
      <c r="A43" s="64">
        <v>19</v>
      </c>
      <c r="B43" s="87"/>
      <c r="C43" s="88"/>
      <c r="D43" s="63" t="e">
        <f t="shared" si="0"/>
        <v>#DIV/0!</v>
      </c>
      <c r="E43" s="38"/>
      <c r="F43" s="134"/>
      <c r="G43" s="125"/>
      <c r="H43" s="125"/>
      <c r="I43" s="38"/>
      <c r="J43" s="38"/>
      <c r="L43" s="1"/>
      <c r="M43" s="1"/>
      <c r="N43" s="1"/>
      <c r="O43" s="1"/>
      <c r="P43" s="1"/>
      <c r="Q43" s="1"/>
      <c r="R43" s="1"/>
      <c r="S43" s="1"/>
      <c r="T43" s="1"/>
      <c r="U43" s="1"/>
      <c r="V43" s="1"/>
      <c r="W43" s="1"/>
      <c r="X43" s="1"/>
      <c r="Y43" s="1"/>
      <c r="Z43" s="1"/>
      <c r="AA43" s="1"/>
      <c r="AB43" s="1"/>
      <c r="AC43" s="1"/>
      <c r="AD43" s="1"/>
      <c r="AE43" s="1"/>
      <c r="AF43" s="1"/>
      <c r="AG43" s="1"/>
      <c r="AH43" s="1"/>
      <c r="AI43" s="1"/>
    </row>
    <row r="44" spans="1:35" ht="20.25" customHeight="1" thickBot="1" x14ac:dyDescent="0.3">
      <c r="A44" s="89" t="s">
        <v>14</v>
      </c>
      <c r="B44" s="90">
        <f>SUM(B24:B43)-0.01</f>
        <v>-0.01</v>
      </c>
      <c r="C44" s="91" t="e">
        <f>SUM(C24:C43)</f>
        <v>#DIV/0!</v>
      </c>
      <c r="D44" s="92" t="e">
        <f>SUM(D24:D43)</f>
        <v>#DIV/0!</v>
      </c>
      <c r="E44" s="120"/>
      <c r="F44" s="135"/>
      <c r="G44" s="125"/>
      <c r="H44" s="125"/>
      <c r="I44" s="38"/>
      <c r="J44" s="38"/>
      <c r="K44" s="1"/>
      <c r="L44" s="1"/>
      <c r="M44" s="1"/>
      <c r="N44" s="1"/>
      <c r="O44" s="1"/>
      <c r="P44" s="1"/>
      <c r="Q44" s="1"/>
      <c r="R44" s="1"/>
      <c r="S44" s="1"/>
      <c r="T44" s="1"/>
      <c r="U44" s="1"/>
      <c r="V44" s="1"/>
      <c r="W44" s="1"/>
      <c r="X44" s="1"/>
      <c r="Y44" s="1"/>
      <c r="Z44" s="1"/>
      <c r="AA44" s="1"/>
      <c r="AB44" s="1"/>
      <c r="AC44" s="1"/>
      <c r="AD44" s="1"/>
      <c r="AE44" s="1"/>
      <c r="AF44" s="1"/>
      <c r="AG44" s="1"/>
      <c r="AH44" s="1"/>
      <c r="AI44" s="1"/>
    </row>
    <row r="45" spans="1:35" ht="14.25" customHeight="1" x14ac:dyDescent="0.25">
      <c r="A45" s="38"/>
      <c r="B45" s="38"/>
      <c r="C45" s="38"/>
      <c r="D45" s="38"/>
      <c r="E45" s="38"/>
      <c r="F45" s="38"/>
      <c r="G45" s="126" t="s">
        <v>36</v>
      </c>
      <c r="H45" s="127">
        <f>SUM(H34:H38)</f>
        <v>0</v>
      </c>
      <c r="J45" s="38"/>
      <c r="L45" s="1"/>
      <c r="M45" s="1"/>
      <c r="N45" s="1"/>
      <c r="O45" s="1"/>
      <c r="P45" s="1"/>
      <c r="Q45" s="1"/>
      <c r="R45" s="1"/>
      <c r="S45" s="1"/>
      <c r="T45" s="1"/>
      <c r="U45" s="1"/>
      <c r="V45" s="1"/>
      <c r="W45" s="1"/>
      <c r="X45" s="1"/>
      <c r="Y45" s="1"/>
      <c r="Z45" s="1"/>
      <c r="AA45" s="1"/>
      <c r="AB45" s="1"/>
      <c r="AC45" s="1"/>
      <c r="AD45" s="1"/>
      <c r="AE45" s="1"/>
      <c r="AF45" s="1"/>
      <c r="AG45" s="1"/>
      <c r="AH45" s="1"/>
      <c r="AI45" s="1"/>
    </row>
    <row r="46" spans="1:35" ht="39" customHeight="1" thickBot="1" x14ac:dyDescent="0.25">
      <c r="A46" s="55"/>
      <c r="B46" s="55"/>
      <c r="C46" s="191"/>
      <c r="D46" s="55"/>
      <c r="E46" s="54"/>
      <c r="F46" s="59"/>
      <c r="G46" s="146" t="s">
        <v>37</v>
      </c>
      <c r="H46" s="128">
        <v>0</v>
      </c>
      <c r="J46" s="113"/>
      <c r="R46" s="1"/>
      <c r="S46" s="1"/>
      <c r="T46" s="1"/>
      <c r="U46" s="1"/>
      <c r="V46" s="1"/>
      <c r="W46" s="1"/>
      <c r="X46" s="1"/>
      <c r="Y46" s="1"/>
      <c r="Z46" s="1"/>
      <c r="AA46" s="1"/>
      <c r="AB46" s="1"/>
      <c r="AC46" s="1"/>
      <c r="AD46" s="1"/>
      <c r="AE46" s="1"/>
      <c r="AF46" s="1"/>
      <c r="AG46" s="1"/>
      <c r="AH46" s="1"/>
      <c r="AI46" s="1"/>
    </row>
    <row r="47" spans="1:35" ht="18" customHeight="1" thickBot="1" x14ac:dyDescent="0.3">
      <c r="A47" s="51" t="s">
        <v>25</v>
      </c>
      <c r="B47" s="38"/>
      <c r="C47" s="38"/>
      <c r="D47" s="97" t="s">
        <v>8</v>
      </c>
      <c r="E47" s="112"/>
      <c r="F47" s="93"/>
      <c r="G47" s="129" t="s">
        <v>38</v>
      </c>
      <c r="H47" s="130">
        <f>H46-H45</f>
        <v>0</v>
      </c>
      <c r="J47" s="94"/>
      <c r="L47" s="1"/>
      <c r="M47" s="1"/>
      <c r="N47" s="1"/>
      <c r="O47" s="1"/>
      <c r="P47" s="1"/>
      <c r="Q47" s="1"/>
      <c r="R47" s="1"/>
      <c r="S47" s="1"/>
      <c r="T47" s="1"/>
      <c r="U47" s="1"/>
      <c r="V47" s="1"/>
      <c r="W47" s="1"/>
      <c r="X47" s="1"/>
      <c r="Y47" s="1"/>
      <c r="Z47" s="1"/>
      <c r="AA47" s="1"/>
      <c r="AB47" s="1"/>
      <c r="AC47" s="1"/>
      <c r="AD47" s="1"/>
      <c r="AE47" s="1"/>
      <c r="AF47" s="1"/>
      <c r="AG47" s="1"/>
      <c r="AH47" s="1"/>
      <c r="AI47" s="1"/>
    </row>
    <row r="48" spans="1:35" ht="9" customHeight="1" x14ac:dyDescent="0.25">
      <c r="A48" s="38"/>
      <c r="B48" s="51"/>
      <c r="C48" s="38"/>
      <c r="D48" s="51"/>
      <c r="E48" s="112"/>
      <c r="F48" s="93"/>
      <c r="J48" s="38"/>
      <c r="L48" s="1"/>
      <c r="M48" s="1"/>
      <c r="N48" s="1"/>
      <c r="O48" s="1"/>
      <c r="P48" s="1"/>
      <c r="Q48" s="1"/>
      <c r="R48" s="1"/>
      <c r="S48" s="1"/>
      <c r="T48" s="1"/>
      <c r="U48" s="1"/>
      <c r="V48" s="1"/>
      <c r="W48" s="1"/>
      <c r="X48" s="1"/>
      <c r="Y48" s="1"/>
      <c r="Z48" s="1"/>
      <c r="AA48" s="1"/>
      <c r="AB48" s="1"/>
      <c r="AC48" s="1"/>
      <c r="AD48" s="1"/>
      <c r="AE48" s="1"/>
      <c r="AF48" s="1"/>
      <c r="AG48" s="1"/>
      <c r="AH48" s="1"/>
      <c r="AI48" s="1"/>
    </row>
    <row r="49" spans="1:35" ht="14.25" customHeight="1" thickBot="1" x14ac:dyDescent="0.3">
      <c r="A49" s="96"/>
      <c r="B49" s="96"/>
      <c r="C49" s="96"/>
      <c r="D49" s="96"/>
      <c r="E49" s="112"/>
      <c r="F49" s="93"/>
      <c r="J49" s="38"/>
      <c r="L49" s="1"/>
      <c r="M49" s="1"/>
      <c r="N49" s="1"/>
      <c r="O49" s="1"/>
      <c r="P49" s="1"/>
      <c r="Q49" s="1"/>
      <c r="R49" s="1"/>
      <c r="S49" s="1"/>
      <c r="T49" s="1"/>
      <c r="U49" s="1"/>
      <c r="V49" s="1"/>
      <c r="W49" s="1"/>
      <c r="X49" s="1"/>
      <c r="Y49" s="1"/>
      <c r="Z49" s="1"/>
      <c r="AA49" s="1"/>
      <c r="AB49" s="1"/>
      <c r="AC49" s="1"/>
      <c r="AD49" s="1"/>
      <c r="AE49" s="1"/>
      <c r="AF49" s="1"/>
      <c r="AG49" s="1"/>
      <c r="AH49" s="1"/>
      <c r="AI49" s="1"/>
    </row>
    <row r="50" spans="1:35" ht="16.5" customHeight="1" x14ac:dyDescent="0.25">
      <c r="A50" s="33" t="s">
        <v>50</v>
      </c>
      <c r="B50" s="38"/>
      <c r="C50" s="51"/>
      <c r="D50" s="97" t="s">
        <v>8</v>
      </c>
      <c r="E50" s="112"/>
      <c r="F50" s="93"/>
      <c r="G50" s="286" t="s">
        <v>7</v>
      </c>
      <c r="H50" s="287"/>
      <c r="I50" s="288"/>
      <c r="J50" s="38"/>
      <c r="L50" s="1"/>
      <c r="M50" s="1"/>
      <c r="N50" s="1"/>
      <c r="O50" s="1"/>
      <c r="P50" s="1"/>
      <c r="Q50" s="1"/>
      <c r="R50" s="1"/>
      <c r="S50" s="1"/>
      <c r="T50" s="1"/>
      <c r="U50" s="1"/>
      <c r="V50" s="1"/>
      <c r="W50" s="1"/>
      <c r="X50" s="1"/>
      <c r="Y50" s="1"/>
      <c r="Z50" s="1"/>
      <c r="AA50" s="1"/>
      <c r="AB50" s="1"/>
      <c r="AC50" s="1"/>
      <c r="AD50" s="1"/>
      <c r="AE50" s="1"/>
      <c r="AF50" s="1"/>
      <c r="AG50" s="1"/>
      <c r="AH50" s="1"/>
      <c r="AI50" s="1"/>
    </row>
    <row r="51" spans="1:35" ht="9.75" customHeight="1" thickBot="1" x14ac:dyDescent="0.3">
      <c r="A51" s="33"/>
      <c r="B51" s="38"/>
      <c r="C51" s="51"/>
      <c r="D51" s="97"/>
      <c r="E51" s="38"/>
      <c r="F51" s="38"/>
      <c r="G51" s="289"/>
      <c r="H51" s="290"/>
      <c r="I51" s="291"/>
      <c r="J51" s="38"/>
      <c r="L51" s="1"/>
      <c r="M51" s="1"/>
      <c r="N51" s="1"/>
      <c r="O51" s="1"/>
      <c r="P51" s="1"/>
      <c r="Q51" s="1"/>
      <c r="R51" s="1"/>
      <c r="S51" s="1"/>
      <c r="T51" s="1"/>
      <c r="U51" s="1"/>
      <c r="V51" s="1"/>
      <c r="W51" s="1"/>
      <c r="X51" s="1"/>
      <c r="Y51" s="1"/>
      <c r="Z51" s="1"/>
      <c r="AA51" s="1"/>
      <c r="AB51" s="1"/>
      <c r="AC51" s="1"/>
      <c r="AD51" s="1"/>
      <c r="AE51" s="1"/>
      <c r="AF51" s="1"/>
      <c r="AG51" s="1"/>
      <c r="AH51" s="1"/>
      <c r="AI51" s="1"/>
    </row>
    <row r="52" spans="1:35" ht="21" customHeight="1" thickBot="1" x14ac:dyDescent="0.3">
      <c r="A52" s="51"/>
      <c r="B52" s="96"/>
      <c r="C52" s="96"/>
      <c r="D52" s="51"/>
      <c r="E52" s="95"/>
      <c r="F52" s="95"/>
      <c r="G52" s="286" t="s">
        <v>39</v>
      </c>
      <c r="H52" s="287"/>
      <c r="I52" s="288"/>
      <c r="J52" s="38"/>
      <c r="L52" s="1"/>
      <c r="M52" s="1"/>
      <c r="N52" s="1"/>
      <c r="O52" s="1"/>
      <c r="P52" s="1"/>
      <c r="Q52" s="1"/>
      <c r="R52" s="1"/>
      <c r="S52" s="1"/>
      <c r="T52" s="1"/>
      <c r="U52" s="1"/>
      <c r="V52" s="1"/>
      <c r="W52" s="1"/>
      <c r="X52" s="1"/>
      <c r="Y52" s="1"/>
      <c r="Z52" s="1"/>
      <c r="AA52" s="1"/>
      <c r="AB52" s="1"/>
      <c r="AC52" s="1"/>
      <c r="AD52" s="1"/>
      <c r="AE52" s="1"/>
      <c r="AF52" s="1"/>
      <c r="AG52" s="1"/>
      <c r="AH52" s="1"/>
      <c r="AI52" s="1"/>
    </row>
    <row r="53" spans="1:35" ht="21" customHeight="1" thickBot="1" x14ac:dyDescent="0.3">
      <c r="A53" s="98" t="s">
        <v>48</v>
      </c>
      <c r="B53" s="54"/>
      <c r="C53" s="38"/>
      <c r="D53" s="99" t="s">
        <v>8</v>
      </c>
      <c r="E53" s="95"/>
      <c r="G53" s="289"/>
      <c r="H53" s="290"/>
      <c r="I53" s="291"/>
      <c r="L53" s="1"/>
      <c r="M53" s="1"/>
      <c r="N53" s="1"/>
      <c r="O53" s="1"/>
      <c r="P53" s="1"/>
      <c r="Q53" s="1"/>
      <c r="R53" s="1"/>
      <c r="S53" s="1"/>
      <c r="T53" s="1"/>
      <c r="U53" s="1"/>
      <c r="V53" s="1"/>
      <c r="W53" s="1"/>
      <c r="X53" s="1"/>
      <c r="Y53" s="1"/>
      <c r="Z53" s="1"/>
      <c r="AA53" s="1"/>
      <c r="AB53" s="1"/>
      <c r="AC53" s="1"/>
      <c r="AD53" s="1"/>
      <c r="AE53" s="1"/>
      <c r="AF53" s="1"/>
      <c r="AG53" s="1"/>
      <c r="AH53" s="1"/>
      <c r="AI53" s="1"/>
    </row>
    <row r="54" spans="1:35" s="9" customFormat="1" ht="17.25" customHeight="1" x14ac:dyDescent="0.2">
      <c r="E54" s="95"/>
      <c r="G54" s="292">
        <f>H19</f>
        <v>0</v>
      </c>
      <c r="H54" s="293"/>
      <c r="I54" s="294"/>
      <c r="L54" s="1"/>
      <c r="M54" s="1"/>
      <c r="N54" s="1"/>
      <c r="O54" s="1"/>
      <c r="P54" s="1"/>
      <c r="Q54" s="1"/>
      <c r="R54" s="1"/>
      <c r="S54" s="1"/>
      <c r="T54" s="1"/>
      <c r="U54" s="1"/>
      <c r="V54" s="1"/>
      <c r="W54" s="1"/>
      <c r="X54" s="1"/>
      <c r="Y54" s="1"/>
      <c r="Z54" s="1"/>
      <c r="AA54" s="1"/>
      <c r="AB54" s="1"/>
      <c r="AC54" s="1"/>
      <c r="AD54" s="1"/>
      <c r="AE54" s="1"/>
      <c r="AF54" s="1"/>
      <c r="AG54" s="1"/>
      <c r="AH54" s="1"/>
      <c r="AI54" s="1"/>
    </row>
    <row r="55" spans="1:35" s="9" customFormat="1" ht="11.25" customHeight="1" thickBot="1" x14ac:dyDescent="0.3">
      <c r="E55" s="38"/>
      <c r="G55" s="295"/>
      <c r="H55" s="296"/>
      <c r="I55" s="297"/>
      <c r="K55" s="1"/>
      <c r="L55" s="1"/>
      <c r="M55" s="1"/>
      <c r="N55" s="1"/>
      <c r="O55" s="1"/>
      <c r="P55" s="1"/>
      <c r="Q55" s="1"/>
      <c r="R55" s="1"/>
      <c r="S55" s="1"/>
      <c r="T55" s="1"/>
      <c r="U55" s="1"/>
      <c r="V55" s="1"/>
      <c r="W55" s="1"/>
      <c r="X55" s="1"/>
      <c r="Y55" s="1"/>
      <c r="Z55" s="1"/>
      <c r="AA55" s="1"/>
      <c r="AB55" s="1"/>
      <c r="AC55" s="1"/>
      <c r="AD55" s="1"/>
      <c r="AE55" s="1"/>
      <c r="AF55" s="1"/>
      <c r="AG55" s="1"/>
      <c r="AH55" s="1"/>
      <c r="AI55" s="1"/>
    </row>
    <row r="56" spans="1:35" s="9" customFormat="1" ht="8.25" customHeight="1" thickBot="1" x14ac:dyDescent="0.25">
      <c r="E56" s="111"/>
      <c r="K56" s="20"/>
      <c r="L56" s="2"/>
      <c r="M56" s="2"/>
      <c r="N56" s="2"/>
      <c r="O56" s="2"/>
      <c r="P56" s="2"/>
      <c r="Q56" s="2"/>
      <c r="R56" s="2"/>
      <c r="S56" s="2"/>
      <c r="T56" s="2"/>
      <c r="U56" s="2"/>
      <c r="V56" s="2"/>
      <c r="W56" s="2"/>
      <c r="X56" s="2"/>
      <c r="Y56" s="2"/>
      <c r="Z56" s="2"/>
      <c r="AA56" s="2"/>
      <c r="AB56" s="2"/>
      <c r="AC56" s="2"/>
      <c r="AD56" s="2"/>
      <c r="AE56" s="2"/>
      <c r="AF56" s="2"/>
      <c r="AG56" s="2"/>
      <c r="AH56" s="2"/>
      <c r="AI56" s="2"/>
    </row>
    <row r="57" spans="1:35" s="9" customFormat="1" ht="23.25" customHeight="1" x14ac:dyDescent="0.2">
      <c r="A57" s="264" t="s">
        <v>16</v>
      </c>
      <c r="B57" s="265"/>
      <c r="C57" s="265"/>
      <c r="D57" s="265"/>
      <c r="E57" s="265"/>
      <c r="F57" s="265"/>
      <c r="G57" s="265"/>
      <c r="H57" s="265"/>
      <c r="I57" s="266"/>
      <c r="K57" s="21"/>
      <c r="L57" s="2"/>
      <c r="M57" s="2"/>
      <c r="N57" s="2"/>
      <c r="O57" s="2"/>
      <c r="P57" s="2"/>
      <c r="Q57" s="2"/>
      <c r="R57" s="2"/>
      <c r="S57" s="2"/>
      <c r="T57" s="2"/>
      <c r="U57" s="2"/>
      <c r="V57" s="2"/>
      <c r="W57" s="2"/>
      <c r="X57" s="2"/>
      <c r="Y57" s="2"/>
      <c r="Z57" s="2"/>
      <c r="AA57" s="2"/>
      <c r="AB57" s="2"/>
      <c r="AC57" s="2"/>
      <c r="AD57" s="2"/>
      <c r="AE57" s="2"/>
      <c r="AF57" s="2"/>
      <c r="AG57" s="2"/>
      <c r="AH57" s="2"/>
      <c r="AI57" s="2"/>
    </row>
    <row r="58" spans="1:35" s="9" customFormat="1" ht="13.35" customHeight="1" thickBot="1" x14ac:dyDescent="0.25">
      <c r="A58" s="267"/>
      <c r="B58" s="268"/>
      <c r="C58" s="268"/>
      <c r="D58" s="268"/>
      <c r="E58" s="268"/>
      <c r="F58" s="268"/>
      <c r="G58" s="268"/>
      <c r="H58" s="268"/>
      <c r="I58" s="269"/>
      <c r="K58" s="2"/>
      <c r="L58" s="2"/>
      <c r="M58" s="2"/>
      <c r="N58" s="2"/>
      <c r="O58" s="2"/>
      <c r="P58" s="2"/>
      <c r="Q58" s="2"/>
      <c r="R58" s="2"/>
      <c r="S58" s="2"/>
      <c r="T58" s="2"/>
      <c r="U58" s="2"/>
      <c r="V58" s="2"/>
      <c r="W58" s="2"/>
      <c r="X58" s="2"/>
      <c r="Y58" s="2"/>
      <c r="Z58" s="2"/>
      <c r="AA58" s="2"/>
      <c r="AB58" s="2"/>
      <c r="AC58" s="2"/>
      <c r="AD58" s="2"/>
      <c r="AE58" s="2"/>
      <c r="AF58" s="2"/>
      <c r="AG58" s="2"/>
      <c r="AH58" s="2"/>
      <c r="AI58" s="2"/>
    </row>
    <row r="59" spans="1:35" s="9" customFormat="1" ht="13.35" customHeight="1" x14ac:dyDescent="0.2">
      <c r="K59" s="2"/>
      <c r="L59" s="2"/>
      <c r="M59" s="2"/>
      <c r="N59" s="2"/>
      <c r="O59" s="2"/>
      <c r="P59" s="2"/>
      <c r="Q59" s="2"/>
      <c r="R59" s="2"/>
      <c r="S59" s="2"/>
      <c r="T59" s="2"/>
      <c r="U59" s="2"/>
      <c r="V59" s="2"/>
      <c r="W59" s="2"/>
      <c r="X59" s="2"/>
      <c r="Y59" s="2"/>
      <c r="Z59" s="2"/>
      <c r="AA59" s="2"/>
      <c r="AB59" s="2"/>
      <c r="AC59" s="2"/>
      <c r="AD59" s="2"/>
      <c r="AE59" s="2"/>
      <c r="AF59" s="2"/>
      <c r="AG59" s="2"/>
      <c r="AH59" s="2"/>
      <c r="AI59" s="2"/>
    </row>
    <row r="60" spans="1:35" s="9" customFormat="1" ht="19.5" customHeight="1" x14ac:dyDescent="0.2">
      <c r="K60" s="2"/>
      <c r="L60" s="2"/>
      <c r="M60" s="2"/>
      <c r="N60" s="2"/>
      <c r="O60" s="2"/>
      <c r="P60" s="2"/>
      <c r="Q60" s="2"/>
      <c r="R60" s="2"/>
      <c r="S60" s="2"/>
      <c r="T60" s="2"/>
      <c r="U60" s="2"/>
      <c r="V60" s="2"/>
      <c r="W60" s="2"/>
      <c r="X60" s="2"/>
      <c r="Y60" s="2"/>
      <c r="Z60" s="2"/>
      <c r="AA60" s="2"/>
      <c r="AB60" s="2"/>
      <c r="AC60" s="2"/>
      <c r="AD60" s="2"/>
      <c r="AE60" s="2"/>
      <c r="AF60" s="2"/>
      <c r="AG60" s="2"/>
      <c r="AH60" s="2"/>
      <c r="AI60" s="2"/>
    </row>
    <row r="61" spans="1:35" s="9" customFormat="1" ht="13.35" customHeight="1" x14ac:dyDescent="0.25">
      <c r="A61" s="38"/>
      <c r="B61" s="38"/>
      <c r="C61" s="38"/>
      <c r="D61" s="33"/>
      <c r="E61" s="33"/>
      <c r="F61" s="38"/>
      <c r="G61" s="33"/>
      <c r="H61" s="38"/>
      <c r="I61" s="51"/>
      <c r="J61" s="97"/>
      <c r="K61" s="2"/>
      <c r="L61" s="2"/>
      <c r="M61" s="2"/>
      <c r="N61" s="2"/>
      <c r="O61" s="2"/>
      <c r="P61" s="2"/>
      <c r="Q61" s="2"/>
      <c r="R61" s="2"/>
      <c r="S61" s="2"/>
      <c r="T61" s="2"/>
      <c r="U61" s="2"/>
      <c r="V61" s="2"/>
      <c r="W61" s="2"/>
      <c r="X61" s="2"/>
      <c r="Y61" s="2"/>
      <c r="Z61" s="2"/>
      <c r="AA61" s="2"/>
      <c r="AB61" s="2"/>
      <c r="AC61" s="2"/>
      <c r="AD61" s="2"/>
      <c r="AE61" s="2"/>
      <c r="AF61" s="2"/>
      <c r="AG61" s="2"/>
      <c r="AH61" s="2"/>
      <c r="AI61" s="2"/>
    </row>
    <row r="62" spans="1:35" s="9" customFormat="1" ht="18" customHeight="1" x14ac:dyDescent="0.25">
      <c r="J62" s="38"/>
      <c r="K62" s="2"/>
      <c r="L62" s="2"/>
      <c r="M62" s="2"/>
      <c r="N62" s="2"/>
      <c r="O62" s="2"/>
      <c r="P62" s="2"/>
      <c r="Q62" s="2"/>
      <c r="R62" s="2"/>
      <c r="S62" s="2"/>
      <c r="T62" s="2"/>
      <c r="U62" s="2"/>
      <c r="V62" s="2"/>
      <c r="W62" s="2"/>
      <c r="X62" s="2"/>
      <c r="Y62" s="2"/>
      <c r="Z62" s="2"/>
      <c r="AA62" s="2"/>
      <c r="AB62" s="2"/>
      <c r="AC62" s="2"/>
      <c r="AD62" s="2"/>
      <c r="AE62" s="2"/>
      <c r="AF62" s="2"/>
      <c r="AG62" s="2"/>
      <c r="AH62" s="2"/>
      <c r="AI62" s="2"/>
    </row>
    <row r="63" spans="1:35" s="9" customFormat="1" ht="18" customHeight="1" x14ac:dyDescent="0.2">
      <c r="J63" s="54"/>
      <c r="K63" s="2"/>
      <c r="L63" s="2"/>
      <c r="M63" s="2"/>
      <c r="N63" s="2"/>
      <c r="O63" s="2"/>
      <c r="P63" s="2"/>
      <c r="Q63" s="2"/>
      <c r="R63" s="2"/>
      <c r="S63" s="2"/>
      <c r="T63" s="2"/>
      <c r="U63" s="2"/>
      <c r="V63" s="2"/>
      <c r="W63" s="2"/>
      <c r="X63" s="2"/>
      <c r="Y63" s="2"/>
      <c r="Z63" s="2"/>
      <c r="AA63" s="2"/>
      <c r="AB63" s="2"/>
      <c r="AC63" s="2"/>
      <c r="AD63" s="2"/>
      <c r="AE63" s="2"/>
      <c r="AF63" s="2"/>
      <c r="AG63" s="2"/>
      <c r="AH63" s="2"/>
      <c r="AI63" s="2"/>
    </row>
    <row r="64" spans="1:35" s="9" customFormat="1" ht="13.35" customHeight="1" x14ac:dyDescent="0.25">
      <c r="A64" s="38"/>
      <c r="B64" s="38"/>
      <c r="C64" s="38"/>
      <c r="D64" s="33"/>
      <c r="E64" s="33"/>
      <c r="F64" s="100"/>
      <c r="G64" s="100"/>
      <c r="H64" s="51"/>
      <c r="I64" s="51"/>
      <c r="J64" s="78"/>
      <c r="K64" s="2"/>
      <c r="L64" s="2"/>
      <c r="M64" s="2"/>
      <c r="N64" s="2"/>
      <c r="O64" s="2"/>
      <c r="P64" s="2"/>
      <c r="Q64" s="2"/>
      <c r="R64" s="2"/>
      <c r="S64" s="2"/>
      <c r="T64" s="2"/>
      <c r="U64" s="2"/>
      <c r="V64" s="2"/>
      <c r="W64" s="2"/>
      <c r="X64" s="2"/>
      <c r="Y64" s="2"/>
      <c r="Z64" s="2"/>
      <c r="AA64" s="2"/>
      <c r="AB64" s="2"/>
      <c r="AC64" s="2"/>
      <c r="AD64" s="2"/>
      <c r="AE64" s="2"/>
      <c r="AF64" s="2"/>
      <c r="AG64" s="2"/>
      <c r="AH64" s="2"/>
      <c r="AI64" s="2"/>
    </row>
    <row r="65" spans="1:35" s="9" customFormat="1" ht="13.35" customHeight="1" x14ac:dyDescent="0.25">
      <c r="J65" s="45"/>
      <c r="K65" s="2"/>
      <c r="L65" s="2"/>
      <c r="M65" s="2"/>
      <c r="N65" s="2"/>
      <c r="O65" s="2"/>
      <c r="P65" s="2"/>
      <c r="Q65" s="2"/>
      <c r="R65" s="2"/>
      <c r="S65" s="2"/>
      <c r="T65" s="2"/>
      <c r="U65" s="2"/>
      <c r="V65" s="2"/>
      <c r="W65" s="2"/>
      <c r="X65" s="2"/>
      <c r="Y65" s="2"/>
      <c r="Z65" s="2"/>
      <c r="AA65" s="2"/>
      <c r="AB65" s="2"/>
      <c r="AC65" s="2"/>
      <c r="AD65" s="2"/>
      <c r="AE65" s="2"/>
      <c r="AF65" s="2"/>
      <c r="AG65" s="2"/>
      <c r="AH65" s="2"/>
      <c r="AI65" s="2"/>
    </row>
    <row r="66" spans="1:35" s="9" customFormat="1" ht="22.5" customHeight="1" x14ac:dyDescent="0.2">
      <c r="J66" s="18"/>
      <c r="K66" s="2"/>
      <c r="L66" s="2"/>
      <c r="M66" s="2"/>
      <c r="N66" s="2"/>
      <c r="O66" s="2"/>
      <c r="P66" s="2"/>
      <c r="Q66" s="2"/>
      <c r="R66" s="2"/>
      <c r="S66" s="2"/>
      <c r="T66" s="2"/>
      <c r="U66" s="2"/>
      <c r="V66" s="2"/>
      <c r="W66" s="2"/>
      <c r="X66" s="2"/>
      <c r="Y66" s="2"/>
      <c r="Z66" s="2"/>
      <c r="AA66" s="2"/>
      <c r="AB66" s="2"/>
      <c r="AC66" s="2"/>
      <c r="AD66" s="2"/>
      <c r="AE66" s="2"/>
      <c r="AF66" s="2"/>
      <c r="AG66" s="2"/>
      <c r="AH66" s="2"/>
      <c r="AI66" s="2"/>
    </row>
    <row r="67" spans="1:35" s="9" customFormat="1" ht="13.35" customHeight="1" x14ac:dyDescent="0.25">
      <c r="A67" s="2"/>
      <c r="B67" s="2"/>
      <c r="C67" s="2"/>
      <c r="D67" s="2"/>
      <c r="E67" s="2"/>
      <c r="F67" s="19"/>
      <c r="G67" s="19"/>
      <c r="H67" s="17"/>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row>
    <row r="68" spans="1:35" s="9" customFormat="1" ht="13.35" customHeight="1" x14ac:dyDescent="0.25">
      <c r="A68" s="2"/>
      <c r="B68" s="2"/>
      <c r="C68" s="2"/>
      <c r="D68" s="2"/>
      <c r="E68" s="2"/>
      <c r="F68" s="19"/>
      <c r="G68" s="19"/>
      <c r="H68" s="17"/>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row>
    <row r="69" spans="1:35" s="9" customFormat="1" ht="13.35" customHeight="1" x14ac:dyDescent="0.25">
      <c r="A69" s="2"/>
      <c r="B69" s="2"/>
      <c r="C69" s="2"/>
      <c r="D69" s="2"/>
      <c r="E69" s="2"/>
      <c r="F69" s="19"/>
      <c r="G69" s="19"/>
      <c r="H69" s="17"/>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row>
    <row r="70" spans="1:35" s="9" customFormat="1" ht="13.35" customHeight="1" x14ac:dyDescent="0.25">
      <c r="A70" s="2"/>
      <c r="B70" s="2"/>
      <c r="C70" s="2"/>
      <c r="D70" s="2"/>
      <c r="E70" s="2"/>
      <c r="F70" s="19"/>
      <c r="G70" s="19"/>
      <c r="H70" s="17"/>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row>
    <row r="71" spans="1:35" s="9" customFormat="1" ht="13.35" customHeight="1" x14ac:dyDescent="0.25">
      <c r="A71" s="2"/>
      <c r="B71" s="2"/>
      <c r="C71" s="2"/>
      <c r="D71" s="2"/>
      <c r="E71" s="2"/>
      <c r="F71" s="19"/>
      <c r="G71" s="19"/>
      <c r="H71" s="17"/>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row>
    <row r="72" spans="1:35" s="9" customFormat="1" ht="13.35" customHeight="1" x14ac:dyDescent="0.25">
      <c r="A72" s="2"/>
      <c r="B72" s="2"/>
      <c r="C72" s="2"/>
      <c r="D72" s="2"/>
      <c r="E72" s="2"/>
      <c r="F72" s="19"/>
      <c r="G72" s="19"/>
      <c r="H72" s="17"/>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row>
    <row r="73" spans="1:35" s="9" customFormat="1" ht="13.35" customHeight="1" x14ac:dyDescent="0.25">
      <c r="A73" s="2"/>
      <c r="B73" s="2"/>
      <c r="C73" s="2"/>
      <c r="D73" s="2"/>
      <c r="E73" s="2"/>
      <c r="F73" s="19"/>
      <c r="G73" s="19"/>
      <c r="H73" s="17"/>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row>
    <row r="74" spans="1:35" s="9" customFormat="1" ht="13.35" customHeight="1" x14ac:dyDescent="0.25">
      <c r="A74" s="2"/>
      <c r="B74" s="2"/>
      <c r="C74" s="2"/>
      <c r="D74" s="2"/>
      <c r="E74" s="2"/>
      <c r="F74" s="19"/>
      <c r="G74" s="19"/>
      <c r="H74" s="17"/>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row>
    <row r="75" spans="1:35" s="9" customFormat="1" ht="13.35" customHeight="1" x14ac:dyDescent="0.25">
      <c r="A75" s="2"/>
      <c r="B75" s="2"/>
      <c r="C75" s="2"/>
      <c r="D75" s="2"/>
      <c r="E75" s="2"/>
      <c r="F75" s="19"/>
      <c r="G75" s="19"/>
      <c r="H75" s="17"/>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row>
    <row r="76" spans="1:35" s="9" customFormat="1" ht="13.35" customHeight="1" x14ac:dyDescent="0.25">
      <c r="A76" s="2"/>
      <c r="B76" s="2"/>
      <c r="C76" s="2"/>
      <c r="D76" s="2"/>
      <c r="E76" s="2"/>
      <c r="F76" s="19"/>
      <c r="G76" s="19"/>
      <c r="H76" s="17"/>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row>
    <row r="77" spans="1:35" s="9" customFormat="1" ht="13.35" customHeight="1" x14ac:dyDescent="0.25">
      <c r="A77" s="2"/>
      <c r="B77" s="2"/>
      <c r="C77" s="2"/>
      <c r="D77" s="2"/>
      <c r="E77" s="2"/>
      <c r="F77" s="19"/>
      <c r="G77" s="19"/>
      <c r="H77" s="17"/>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row>
    <row r="78" spans="1:35" s="9" customFormat="1" ht="13.35" customHeight="1" x14ac:dyDescent="0.25">
      <c r="A78" s="2"/>
      <c r="B78" s="2"/>
      <c r="C78" s="2"/>
      <c r="D78" s="2"/>
      <c r="E78" s="2"/>
      <c r="F78" s="19"/>
      <c r="G78" s="19"/>
      <c r="H78" s="17"/>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row>
    <row r="79" spans="1:35" s="9" customFormat="1" ht="13.35" customHeight="1" x14ac:dyDescent="0.25">
      <c r="A79" s="2"/>
      <c r="B79" s="2"/>
      <c r="C79" s="2"/>
      <c r="D79" s="2"/>
      <c r="E79" s="2"/>
      <c r="F79" s="19"/>
      <c r="G79" s="19"/>
      <c r="H79" s="17"/>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row>
    <row r="80" spans="1:35" s="9" customFormat="1" ht="13.35" customHeight="1" x14ac:dyDescent="0.25">
      <c r="A80" s="2"/>
      <c r="B80" s="2"/>
      <c r="C80" s="2"/>
      <c r="D80" s="2"/>
      <c r="E80" s="2"/>
      <c r="F80" s="19"/>
      <c r="G80" s="19"/>
      <c r="H80" s="17"/>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row>
    <row r="81" spans="1:35" s="9" customFormat="1" ht="13.35" customHeight="1" x14ac:dyDescent="0.25">
      <c r="A81" s="2"/>
      <c r="B81" s="2"/>
      <c r="C81" s="2"/>
      <c r="D81" s="2"/>
      <c r="E81" s="2"/>
      <c r="F81" s="19"/>
      <c r="G81" s="19"/>
      <c r="H81" s="17"/>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row>
    <row r="82" spans="1:35" s="9" customFormat="1" ht="13.35" customHeight="1" x14ac:dyDescent="0.25">
      <c r="A82" s="2"/>
      <c r="B82" s="2"/>
      <c r="C82" s="2"/>
      <c r="D82" s="2"/>
      <c r="E82" s="2"/>
      <c r="F82" s="19"/>
      <c r="G82" s="19"/>
      <c r="H82" s="17"/>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row>
    <row r="83" spans="1:35" s="9" customFormat="1" ht="13.35" customHeight="1" x14ac:dyDescent="0.25">
      <c r="A83" s="2"/>
      <c r="B83" s="2"/>
      <c r="C83" s="2"/>
      <c r="D83" s="2"/>
      <c r="E83" s="2"/>
      <c r="F83" s="19"/>
      <c r="G83" s="19"/>
      <c r="H83" s="17"/>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row>
    <row r="84" spans="1:35" s="9" customFormat="1" ht="13.35" customHeight="1" x14ac:dyDescent="0.25">
      <c r="A84" s="2"/>
      <c r="B84" s="2"/>
      <c r="C84" s="2"/>
      <c r="D84" s="2"/>
      <c r="E84" s="2"/>
      <c r="F84" s="19"/>
      <c r="G84" s="19"/>
      <c r="H84" s="17"/>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row>
    <row r="85" spans="1:35" s="9" customFormat="1" ht="13.35" customHeight="1" x14ac:dyDescent="0.25">
      <c r="A85" s="2"/>
      <c r="B85" s="2"/>
      <c r="C85" s="2"/>
      <c r="D85" s="2"/>
      <c r="E85" s="2"/>
      <c r="F85" s="19"/>
      <c r="G85" s="19"/>
      <c r="H85" s="17"/>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row>
    <row r="86" spans="1:35" s="9" customFormat="1" ht="13.35" customHeight="1" x14ac:dyDescent="0.25">
      <c r="A86" s="2"/>
      <c r="B86" s="2"/>
      <c r="C86" s="2"/>
      <c r="D86" s="2"/>
      <c r="E86" s="2"/>
      <c r="F86" s="19"/>
      <c r="G86" s="19"/>
      <c r="H86" s="17"/>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row>
    <row r="87" spans="1:35" s="9" customFormat="1" ht="13.35" customHeight="1" x14ac:dyDescent="0.25">
      <c r="A87" s="2"/>
      <c r="B87" s="2"/>
      <c r="C87" s="2"/>
      <c r="D87" s="2"/>
      <c r="E87" s="2"/>
      <c r="F87" s="19"/>
      <c r="G87" s="19"/>
      <c r="H87" s="17"/>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row>
    <row r="88" spans="1:35" s="9" customFormat="1" ht="13.35" customHeight="1" x14ac:dyDescent="0.25">
      <c r="A88" s="2"/>
      <c r="B88" s="2"/>
      <c r="C88" s="2"/>
      <c r="D88" s="2"/>
      <c r="E88" s="2"/>
      <c r="F88" s="19"/>
      <c r="G88" s="19"/>
      <c r="H88" s="17"/>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row>
    <row r="89" spans="1:35" s="9" customFormat="1" ht="13.35" customHeight="1" x14ac:dyDescent="0.25">
      <c r="A89" s="2"/>
      <c r="B89" s="2"/>
      <c r="C89" s="2"/>
      <c r="D89" s="2"/>
      <c r="E89" s="2"/>
      <c r="F89" s="19"/>
      <c r="G89" s="19"/>
      <c r="H89" s="17"/>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row>
    <row r="90" spans="1:35" s="9" customFormat="1" ht="13.35" customHeight="1" x14ac:dyDescent="0.25">
      <c r="A90" s="2"/>
      <c r="B90" s="2"/>
      <c r="C90" s="2"/>
      <c r="D90" s="2"/>
      <c r="E90" s="2"/>
      <c r="F90" s="19"/>
      <c r="G90" s="19"/>
      <c r="H90" s="17"/>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row>
    <row r="91" spans="1:35" s="9" customFormat="1" ht="13.35" customHeight="1" x14ac:dyDescent="0.25">
      <c r="A91" s="2"/>
      <c r="B91" s="2"/>
      <c r="C91" s="2"/>
      <c r="D91" s="2"/>
      <c r="E91" s="2"/>
      <c r="F91" s="19"/>
      <c r="G91" s="19"/>
      <c r="H91" s="17"/>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row>
    <row r="92" spans="1:35" s="9" customFormat="1" ht="13.35" customHeight="1" x14ac:dyDescent="0.25">
      <c r="A92" s="2"/>
      <c r="B92" s="2"/>
      <c r="C92" s="2"/>
      <c r="D92" s="2"/>
      <c r="E92" s="2"/>
      <c r="F92" s="19"/>
      <c r="G92" s="19"/>
      <c r="H92" s="17"/>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row>
    <row r="93" spans="1:35" s="9" customFormat="1" ht="13.35" customHeight="1" x14ac:dyDescent="0.25">
      <c r="A93" s="2"/>
      <c r="B93" s="2"/>
      <c r="C93" s="2"/>
      <c r="D93" s="2"/>
      <c r="E93" s="2"/>
      <c r="F93" s="19"/>
      <c r="G93" s="19"/>
      <c r="H93" s="17"/>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row>
    <row r="94" spans="1:35" s="9" customFormat="1" ht="13.35" customHeight="1" x14ac:dyDescent="0.25">
      <c r="A94" s="2"/>
      <c r="B94" s="2"/>
      <c r="C94" s="2"/>
      <c r="D94" s="2"/>
      <c r="E94" s="2"/>
      <c r="F94" s="19"/>
      <c r="G94" s="19"/>
      <c r="H94" s="17"/>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row>
    <row r="95" spans="1:35" s="9" customFormat="1" ht="13.35" customHeight="1" x14ac:dyDescent="0.25">
      <c r="A95" s="2"/>
      <c r="B95" s="2"/>
      <c r="C95" s="2"/>
      <c r="D95" s="2"/>
      <c r="E95" s="2"/>
      <c r="F95" s="19"/>
      <c r="G95" s="19"/>
      <c r="H95" s="17"/>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row>
    <row r="96" spans="1:35" s="9" customFormat="1" ht="13.35" customHeight="1" x14ac:dyDescent="0.25">
      <c r="A96" s="2"/>
      <c r="B96" s="2"/>
      <c r="C96" s="2"/>
      <c r="D96" s="2"/>
      <c r="E96" s="2"/>
      <c r="F96" s="19"/>
      <c r="G96" s="19"/>
      <c r="H96" s="17"/>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row>
    <row r="97" spans="1:35" s="9" customFormat="1" ht="13.35" customHeight="1" x14ac:dyDescent="0.25">
      <c r="A97" s="2"/>
      <c r="B97" s="2"/>
      <c r="C97" s="2"/>
      <c r="D97" s="2"/>
      <c r="E97" s="2"/>
      <c r="F97" s="19"/>
      <c r="G97" s="19"/>
      <c r="H97" s="17"/>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row>
    <row r="98" spans="1:35" s="9" customFormat="1" ht="13.35" customHeight="1" x14ac:dyDescent="0.25">
      <c r="A98" s="2"/>
      <c r="B98" s="2"/>
      <c r="C98" s="2"/>
      <c r="D98" s="2"/>
      <c r="E98" s="2"/>
      <c r="F98" s="19"/>
      <c r="G98" s="19"/>
      <c r="H98" s="17"/>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row>
    <row r="99" spans="1:35" s="9" customFormat="1" ht="13.35" customHeight="1" x14ac:dyDescent="0.25">
      <c r="A99" s="2"/>
      <c r="B99" s="2"/>
      <c r="C99" s="2"/>
      <c r="D99" s="2"/>
      <c r="E99" s="2"/>
      <c r="F99" s="19"/>
      <c r="G99" s="19"/>
      <c r="H99" s="17"/>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row>
    <row r="100" spans="1:35" s="9" customFormat="1" ht="13.35" customHeight="1" x14ac:dyDescent="0.25">
      <c r="A100" s="2"/>
      <c r="B100" s="2"/>
      <c r="C100" s="2"/>
      <c r="D100" s="2"/>
      <c r="E100" s="2"/>
      <c r="F100" s="19"/>
      <c r="G100" s="19"/>
      <c r="H100" s="17"/>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row>
    <row r="101" spans="1:35" s="9" customFormat="1" ht="13.35" customHeight="1" x14ac:dyDescent="0.25">
      <c r="A101" s="2"/>
      <c r="B101" s="2"/>
      <c r="C101" s="2"/>
      <c r="D101" s="2"/>
      <c r="E101" s="2"/>
      <c r="F101" s="19"/>
      <c r="G101" s="19"/>
      <c r="H101" s="17"/>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row>
    <row r="102" spans="1:35" s="9" customFormat="1" ht="13.35" customHeight="1" x14ac:dyDescent="0.25">
      <c r="A102" s="2"/>
      <c r="B102" s="2"/>
      <c r="C102" s="2"/>
      <c r="D102" s="2"/>
      <c r="E102" s="2"/>
      <c r="F102" s="19"/>
      <c r="G102" s="19"/>
      <c r="H102" s="17"/>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row>
    <row r="103" spans="1:35" s="9" customFormat="1" ht="13.35" customHeight="1" x14ac:dyDescent="0.25">
      <c r="A103" s="2"/>
      <c r="B103" s="2"/>
      <c r="C103" s="2"/>
      <c r="D103" s="2"/>
      <c r="E103" s="2"/>
      <c r="F103" s="19"/>
      <c r="G103" s="19"/>
      <c r="H103" s="17"/>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row>
    <row r="104" spans="1:35" s="9" customFormat="1" ht="13.35" customHeight="1" x14ac:dyDescent="0.25">
      <c r="A104" s="2"/>
      <c r="B104" s="2"/>
      <c r="C104" s="2"/>
      <c r="D104" s="2"/>
      <c r="E104" s="2"/>
      <c r="F104" s="19"/>
      <c r="G104" s="19"/>
      <c r="H104" s="17"/>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row>
    <row r="105" spans="1:35" s="9" customFormat="1" ht="13.35" customHeight="1" x14ac:dyDescent="0.25">
      <c r="A105" s="2"/>
      <c r="B105" s="2"/>
      <c r="C105" s="2"/>
      <c r="D105" s="2"/>
      <c r="E105" s="2"/>
      <c r="F105" s="19"/>
      <c r="G105" s="19"/>
      <c r="H105" s="17"/>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row>
    <row r="106" spans="1:35" s="9" customFormat="1" ht="13.35" customHeight="1" x14ac:dyDescent="0.25">
      <c r="A106" s="2"/>
      <c r="B106" s="2"/>
      <c r="C106" s="2"/>
      <c r="D106" s="2"/>
      <c r="E106" s="2"/>
      <c r="F106" s="19"/>
      <c r="G106" s="19"/>
      <c r="H106" s="17"/>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row>
    <row r="107" spans="1:35" s="9" customFormat="1" ht="13.35" customHeight="1" x14ac:dyDescent="0.25">
      <c r="A107" s="2"/>
      <c r="B107" s="2"/>
      <c r="C107" s="2"/>
      <c r="D107" s="2"/>
      <c r="E107" s="2"/>
      <c r="F107" s="19"/>
      <c r="G107" s="19"/>
      <c r="H107" s="17"/>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row>
    <row r="108" spans="1:35" s="9" customFormat="1" ht="13.35" customHeight="1" x14ac:dyDescent="0.25">
      <c r="A108" s="2"/>
      <c r="B108" s="2"/>
      <c r="C108" s="2"/>
      <c r="D108" s="2"/>
      <c r="E108" s="2"/>
      <c r="F108" s="19"/>
      <c r="G108" s="19"/>
      <c r="H108" s="17"/>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row>
    <row r="109" spans="1:35" s="9" customFormat="1" ht="13.35" customHeight="1" x14ac:dyDescent="0.25">
      <c r="A109" s="2"/>
      <c r="B109" s="2"/>
      <c r="C109" s="2"/>
      <c r="D109" s="2"/>
      <c r="E109" s="2"/>
      <c r="F109" s="19"/>
      <c r="G109" s="19"/>
      <c r="H109" s="17"/>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row>
    <row r="110" spans="1:35" s="9" customFormat="1" ht="13.35" customHeight="1" x14ac:dyDescent="0.25">
      <c r="A110" s="2"/>
      <c r="B110" s="2"/>
      <c r="C110" s="2"/>
      <c r="D110" s="2"/>
      <c r="E110" s="2"/>
      <c r="F110" s="19"/>
      <c r="G110" s="8"/>
      <c r="H110" s="8"/>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row>
    <row r="111" spans="1:35" s="9" customFormat="1" ht="13.35" customHeight="1" x14ac:dyDescent="0.25">
      <c r="A111" s="2"/>
      <c r="B111" s="2"/>
      <c r="C111" s="2"/>
      <c r="D111" s="2"/>
      <c r="E111" s="2"/>
      <c r="F111" s="19"/>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row>
    <row r="112" spans="1:35" s="9" customFormat="1" ht="13.35" customHeight="1" x14ac:dyDescent="0.25">
      <c r="A112" s="2"/>
      <c r="B112" s="2"/>
      <c r="C112" s="2"/>
      <c r="D112" s="2"/>
      <c r="E112" s="2"/>
      <c r="F112" s="19"/>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row>
    <row r="113" spans="1:35" s="9" customFormat="1" ht="13.35" customHeight="1" x14ac:dyDescent="0.25">
      <c r="A113" s="2"/>
      <c r="B113" s="2"/>
      <c r="C113" s="2"/>
      <c r="D113" s="2"/>
      <c r="E113" s="2"/>
      <c r="F113" s="19"/>
      <c r="G113" s="1"/>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row>
    <row r="114" spans="1:35" s="9" customFormat="1" ht="13.35" customHeight="1" x14ac:dyDescent="0.25">
      <c r="A114" s="2"/>
      <c r="B114" s="2"/>
      <c r="C114" s="2"/>
      <c r="D114" s="2"/>
      <c r="E114" s="2"/>
      <c r="F114" s="19"/>
      <c r="G114" s="1"/>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row>
    <row r="115" spans="1:35" s="9" customFormat="1" ht="13.35" customHeight="1" x14ac:dyDescent="0.25">
      <c r="A115" s="2"/>
      <c r="B115" s="2"/>
      <c r="C115" s="2"/>
      <c r="D115" s="2"/>
      <c r="E115" s="2"/>
      <c r="F115" s="19"/>
      <c r="G115" s="1"/>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row>
    <row r="116" spans="1:35" s="9" customFormat="1" ht="13.35" customHeight="1" x14ac:dyDescent="0.25">
      <c r="A116" s="2"/>
      <c r="B116" s="2"/>
      <c r="C116" s="2"/>
      <c r="D116" s="2"/>
      <c r="E116" s="2"/>
      <c r="F116" s="19"/>
      <c r="G116" s="1"/>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row>
    <row r="117" spans="1:35" s="9" customFormat="1" ht="13.35" customHeight="1" x14ac:dyDescent="0.25">
      <c r="A117" s="2"/>
      <c r="B117" s="2"/>
      <c r="C117" s="2"/>
      <c r="D117" s="2"/>
      <c r="E117" s="2"/>
      <c r="F117" s="19"/>
      <c r="G117" s="1"/>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row>
    <row r="118" spans="1:35" s="9" customFormat="1" ht="13.35" customHeight="1" x14ac:dyDescent="0.25">
      <c r="A118" s="2"/>
      <c r="B118" s="2"/>
      <c r="C118" s="2"/>
      <c r="D118" s="2"/>
      <c r="E118" s="2"/>
      <c r="F118" s="19"/>
      <c r="G118" s="1"/>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row>
    <row r="119" spans="1:35" s="9" customFormat="1" ht="13.35" customHeight="1" x14ac:dyDescent="0.25">
      <c r="A119" s="2"/>
      <c r="B119" s="2"/>
      <c r="C119" s="2"/>
      <c r="D119" s="2"/>
      <c r="E119" s="2"/>
      <c r="F119" s="19"/>
      <c r="G119" s="1"/>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row>
    <row r="120" spans="1:35" s="9" customFormat="1" ht="13.35" customHeight="1" x14ac:dyDescent="0.25">
      <c r="A120" s="2"/>
      <c r="B120" s="2"/>
      <c r="C120" s="2"/>
      <c r="D120" s="2"/>
      <c r="E120" s="2"/>
      <c r="F120" s="19"/>
      <c r="G120" s="1"/>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row>
    <row r="121" spans="1:35" s="9" customFormat="1" ht="13.35" customHeight="1" x14ac:dyDescent="0.25">
      <c r="A121" s="2"/>
      <c r="B121" s="2"/>
      <c r="C121" s="2"/>
      <c r="D121" s="2"/>
      <c r="E121" s="2"/>
      <c r="F121" s="19"/>
      <c r="G121" s="2"/>
      <c r="H121" s="2"/>
      <c r="I121" s="16"/>
      <c r="J121" s="16"/>
      <c r="K121" s="2"/>
      <c r="L121" s="2"/>
      <c r="M121" s="2"/>
      <c r="N121" s="2"/>
      <c r="O121" s="2"/>
      <c r="P121" s="2"/>
      <c r="Q121" s="2"/>
      <c r="R121" s="2"/>
      <c r="S121" s="2"/>
      <c r="T121" s="2"/>
      <c r="U121" s="2"/>
      <c r="V121" s="2"/>
      <c r="W121" s="2"/>
      <c r="X121" s="2"/>
      <c r="Y121" s="2"/>
      <c r="Z121" s="2"/>
      <c r="AA121" s="2"/>
      <c r="AB121" s="2"/>
      <c r="AC121" s="2"/>
      <c r="AD121" s="2"/>
      <c r="AE121" s="2"/>
      <c r="AF121" s="2"/>
    </row>
    <row r="122" spans="1:35" s="9" customFormat="1" ht="13.35" customHeight="1" x14ac:dyDescent="0.25">
      <c r="A122" s="2"/>
      <c r="B122" s="2"/>
      <c r="C122" s="2"/>
      <c r="D122" s="2"/>
      <c r="E122" s="2"/>
      <c r="F122" s="19"/>
      <c r="G122" s="2"/>
      <c r="H122" s="2"/>
      <c r="I122" s="16"/>
      <c r="J122" s="16"/>
      <c r="K122" s="2"/>
      <c r="L122" s="2"/>
      <c r="M122" s="2"/>
      <c r="N122" s="2"/>
      <c r="O122" s="2"/>
      <c r="P122" s="2"/>
      <c r="Q122" s="2"/>
      <c r="R122" s="2"/>
      <c r="S122" s="2"/>
      <c r="T122" s="2"/>
      <c r="U122" s="2"/>
      <c r="V122" s="2"/>
      <c r="W122" s="2"/>
      <c r="X122" s="2"/>
      <c r="Y122" s="2"/>
      <c r="Z122" s="2"/>
      <c r="AA122" s="2"/>
      <c r="AB122" s="2"/>
      <c r="AC122" s="2"/>
      <c r="AD122" s="2"/>
      <c r="AE122" s="2"/>
      <c r="AF122" s="2"/>
    </row>
    <row r="123" spans="1:35" s="9" customFormat="1" ht="13.35" customHeight="1" x14ac:dyDescent="0.25">
      <c r="A123" s="2"/>
      <c r="B123" s="2"/>
      <c r="C123" s="2"/>
      <c r="D123" s="2"/>
      <c r="E123" s="2"/>
      <c r="F123" s="19"/>
      <c r="G123" s="2"/>
      <c r="H123" s="2"/>
      <c r="I123" s="16"/>
      <c r="J123" s="16"/>
      <c r="K123" s="2"/>
      <c r="L123" s="2"/>
      <c r="M123" s="2"/>
      <c r="N123" s="2"/>
      <c r="O123" s="2"/>
      <c r="P123" s="2"/>
      <c r="Q123" s="2"/>
      <c r="R123" s="2"/>
      <c r="S123" s="2"/>
      <c r="T123" s="2"/>
      <c r="U123" s="2"/>
      <c r="V123" s="2"/>
      <c r="W123" s="2"/>
      <c r="X123" s="2"/>
      <c r="Y123" s="2"/>
      <c r="Z123" s="2"/>
      <c r="AA123" s="2"/>
      <c r="AB123" s="2"/>
      <c r="AC123" s="2"/>
      <c r="AD123" s="2"/>
      <c r="AE123" s="2"/>
      <c r="AF123" s="2"/>
    </row>
    <row r="124" spans="1:35" s="9" customFormat="1" ht="13.35" customHeight="1" x14ac:dyDescent="0.25">
      <c r="A124" s="2"/>
      <c r="B124" s="2"/>
      <c r="C124" s="2"/>
      <c r="D124" s="2"/>
      <c r="E124" s="2"/>
      <c r="F124" s="19"/>
      <c r="G124" s="19"/>
      <c r="H124" s="17"/>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row>
    <row r="125" spans="1:35" s="9" customFormat="1" ht="13.35" customHeight="1" x14ac:dyDescent="0.25">
      <c r="A125" s="2"/>
      <c r="B125" s="2"/>
      <c r="C125" s="2"/>
      <c r="D125" s="2"/>
      <c r="E125" s="2"/>
      <c r="F125" s="19"/>
      <c r="G125" s="19"/>
      <c r="H125" s="17"/>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row>
    <row r="126" spans="1:35" s="9" customFormat="1" ht="13.35" customHeight="1" x14ac:dyDescent="0.25">
      <c r="A126" s="2"/>
      <c r="B126" s="2"/>
      <c r="C126" s="2"/>
      <c r="D126" s="2"/>
      <c r="E126" s="2"/>
      <c r="F126" s="19"/>
      <c r="G126" s="19"/>
      <c r="H126" s="17"/>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row>
    <row r="127" spans="1:35" s="9" customFormat="1" ht="13.35" customHeight="1" x14ac:dyDescent="0.25">
      <c r="A127" s="2"/>
      <c r="B127" s="2"/>
      <c r="C127" s="2"/>
      <c r="D127" s="2"/>
      <c r="E127" s="2"/>
      <c r="F127" s="19"/>
      <c r="G127" s="19"/>
      <c r="H127" s="17"/>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row>
    <row r="128" spans="1:35" s="9" customFormat="1" ht="13.35" customHeight="1" x14ac:dyDescent="0.25">
      <c r="A128" s="2"/>
      <c r="B128" s="2"/>
      <c r="C128" s="2"/>
      <c r="D128" s="2"/>
      <c r="E128" s="2"/>
      <c r="F128" s="19"/>
      <c r="G128" s="19"/>
      <c r="H128" s="17"/>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row>
    <row r="129" spans="1:35" s="9" customFormat="1" ht="13.35" customHeight="1" x14ac:dyDescent="0.25">
      <c r="A129" s="2"/>
      <c r="B129" s="2"/>
      <c r="C129" s="2"/>
      <c r="D129" s="2"/>
      <c r="E129" s="2"/>
      <c r="F129" s="19"/>
      <c r="G129" s="19"/>
      <c r="H129" s="17"/>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row>
    <row r="130" spans="1:35" s="9" customFormat="1" ht="13.35" customHeight="1" x14ac:dyDescent="0.25">
      <c r="A130" s="2"/>
      <c r="B130" s="2"/>
      <c r="C130" s="2"/>
      <c r="D130" s="2"/>
      <c r="E130" s="2"/>
      <c r="F130" s="19"/>
      <c r="G130" s="19"/>
      <c r="H130" s="17"/>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row>
    <row r="131" spans="1:35" s="9" customFormat="1" ht="13.35" customHeight="1" x14ac:dyDescent="0.25">
      <c r="A131" s="2"/>
      <c r="B131" s="2"/>
      <c r="C131" s="2"/>
      <c r="D131" s="2"/>
      <c r="E131" s="2"/>
      <c r="F131" s="19"/>
      <c r="G131" s="19"/>
      <c r="H131" s="17"/>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row>
    <row r="132" spans="1:35" s="9" customFormat="1" ht="13.35" customHeight="1" x14ac:dyDescent="0.25">
      <c r="A132" s="2"/>
      <c r="B132" s="2"/>
      <c r="C132" s="2"/>
      <c r="D132" s="2"/>
      <c r="E132" s="2"/>
      <c r="F132" s="19"/>
      <c r="G132" s="19"/>
      <c r="H132" s="17"/>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row>
    <row r="133" spans="1:35" s="9" customFormat="1" ht="13.35" customHeight="1" x14ac:dyDescent="0.25">
      <c r="A133" s="2"/>
      <c r="B133" s="2"/>
      <c r="C133" s="2"/>
      <c r="D133" s="2"/>
      <c r="E133" s="2"/>
      <c r="F133" s="19"/>
      <c r="G133" s="19"/>
      <c r="H133" s="17"/>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row>
    <row r="134" spans="1:35" s="9" customFormat="1" ht="13.35" customHeight="1" x14ac:dyDescent="0.25">
      <c r="A134" s="2"/>
      <c r="B134" s="2"/>
      <c r="C134" s="2"/>
      <c r="D134" s="2"/>
      <c r="E134" s="2"/>
      <c r="F134" s="19"/>
      <c r="G134" s="19"/>
      <c r="H134" s="17"/>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row>
    <row r="135" spans="1:35" s="9" customFormat="1" ht="13.35" customHeight="1" x14ac:dyDescent="0.25">
      <c r="A135" s="2"/>
      <c r="B135" s="2"/>
      <c r="C135" s="2"/>
      <c r="D135" s="2"/>
      <c r="E135" s="2"/>
      <c r="F135" s="19"/>
      <c r="G135" s="19"/>
      <c r="H135" s="17"/>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row>
    <row r="136" spans="1:35" s="9" customFormat="1" ht="13.35" customHeight="1" x14ac:dyDescent="0.25">
      <c r="A136" s="2"/>
      <c r="B136" s="2"/>
      <c r="C136" s="2"/>
      <c r="D136" s="2"/>
      <c r="E136" s="2"/>
      <c r="F136" s="19"/>
      <c r="G136" s="19"/>
      <c r="H136" s="17"/>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row>
    <row r="137" spans="1:35" s="9" customFormat="1" ht="13.35" customHeight="1" x14ac:dyDescent="0.25">
      <c r="A137" s="2"/>
      <c r="B137" s="2"/>
      <c r="C137" s="2"/>
      <c r="D137" s="2"/>
      <c r="E137" s="2"/>
      <c r="F137" s="19"/>
      <c r="G137" s="19"/>
      <c r="H137" s="17"/>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row>
    <row r="138" spans="1:35" s="9" customFormat="1" ht="13.35" customHeight="1" x14ac:dyDescent="0.25">
      <c r="A138" s="2"/>
      <c r="B138" s="2"/>
      <c r="C138" s="2"/>
      <c r="D138" s="2"/>
      <c r="E138" s="2"/>
      <c r="F138" s="19"/>
      <c r="G138" s="19"/>
      <c r="H138" s="17"/>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row>
    <row r="139" spans="1:35" s="9" customFormat="1" ht="13.35" customHeight="1" x14ac:dyDescent="0.25">
      <c r="A139" s="2"/>
      <c r="B139" s="2"/>
      <c r="C139" s="2"/>
      <c r="D139" s="2"/>
      <c r="E139" s="2"/>
      <c r="F139" s="19"/>
      <c r="G139" s="19"/>
      <c r="H139" s="17"/>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row>
    <row r="140" spans="1:35" s="9" customFormat="1" ht="13.35" customHeight="1" x14ac:dyDescent="0.25">
      <c r="A140" s="2"/>
      <c r="B140" s="2"/>
      <c r="C140" s="2"/>
      <c r="D140" s="2"/>
      <c r="E140" s="2"/>
      <c r="F140" s="19"/>
      <c r="G140" s="19"/>
      <c r="H140" s="17"/>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row>
    <row r="141" spans="1:35" s="9" customFormat="1" ht="13.35" customHeight="1" x14ac:dyDescent="0.25">
      <c r="A141" s="2"/>
      <c r="B141" s="2"/>
      <c r="C141" s="2"/>
      <c r="D141" s="2"/>
      <c r="E141" s="2"/>
      <c r="F141" s="19"/>
      <c r="G141" s="19"/>
      <c r="H141" s="17"/>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row>
    <row r="142" spans="1:35" s="9" customFormat="1" ht="13.35" customHeight="1" x14ac:dyDescent="0.25">
      <c r="A142" s="2"/>
      <c r="B142" s="2"/>
      <c r="C142" s="2"/>
      <c r="D142" s="2"/>
      <c r="E142" s="2"/>
      <c r="F142" s="19"/>
      <c r="G142" s="19"/>
      <c r="H142" s="17"/>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row>
    <row r="143" spans="1:35" s="9" customFormat="1" ht="13.35" customHeight="1" x14ac:dyDescent="0.25">
      <c r="A143" s="2"/>
      <c r="B143" s="2"/>
      <c r="C143" s="2"/>
      <c r="D143" s="2"/>
      <c r="E143" s="2"/>
      <c r="F143" s="19"/>
      <c r="G143" s="19"/>
      <c r="H143" s="17"/>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row>
    <row r="144" spans="1:35" s="9" customFormat="1" ht="13.35" customHeight="1" x14ac:dyDescent="0.25">
      <c r="A144" s="2"/>
      <c r="B144" s="2"/>
      <c r="C144" s="2"/>
      <c r="D144" s="2"/>
      <c r="E144" s="2"/>
      <c r="F144" s="19"/>
      <c r="G144" s="19"/>
      <c r="H144" s="17"/>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row>
    <row r="145" spans="1:35" s="9" customFormat="1" ht="13.35" customHeight="1" x14ac:dyDescent="0.25">
      <c r="A145" s="2"/>
      <c r="B145" s="2"/>
      <c r="C145" s="2"/>
      <c r="D145" s="2"/>
      <c r="E145" s="2"/>
      <c r="F145" s="19"/>
      <c r="G145" s="19"/>
      <c r="H145" s="17"/>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row>
    <row r="146" spans="1:35" s="9" customFormat="1" ht="13.35" customHeight="1" x14ac:dyDescent="0.25">
      <c r="A146" s="2"/>
      <c r="B146" s="2"/>
      <c r="C146" s="2"/>
      <c r="D146" s="2"/>
      <c r="E146" s="2"/>
      <c r="F146" s="19"/>
      <c r="G146" s="19"/>
      <c r="H146" s="17"/>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row>
    <row r="147" spans="1:35" s="9" customFormat="1" ht="13.35" customHeight="1" x14ac:dyDescent="0.25">
      <c r="A147" s="2"/>
      <c r="B147" s="2"/>
      <c r="C147" s="2"/>
      <c r="D147" s="2"/>
      <c r="E147" s="2"/>
      <c r="F147" s="19"/>
      <c r="G147" s="19"/>
      <c r="H147" s="17"/>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row>
    <row r="148" spans="1:35" s="9" customFormat="1" ht="13.35" customHeight="1" x14ac:dyDescent="0.25">
      <c r="A148" s="2"/>
      <c r="B148" s="2"/>
      <c r="C148" s="2"/>
      <c r="D148" s="2"/>
      <c r="E148" s="2"/>
      <c r="F148" s="19"/>
      <c r="G148" s="19"/>
      <c r="H148" s="17"/>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row>
    <row r="149" spans="1:35" s="9" customFormat="1" ht="13.35" customHeight="1" x14ac:dyDescent="0.25">
      <c r="A149" s="2"/>
      <c r="B149" s="2"/>
      <c r="C149" s="2"/>
      <c r="D149" s="2"/>
      <c r="E149" s="2"/>
      <c r="F149" s="19"/>
      <c r="G149" s="19"/>
      <c r="H149" s="17"/>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row>
    <row r="150" spans="1:35" s="9" customFormat="1" ht="13.35" customHeight="1" x14ac:dyDescent="0.25">
      <c r="A150" s="2"/>
      <c r="B150" s="2"/>
      <c r="C150" s="2"/>
      <c r="D150" s="2"/>
      <c r="E150" s="2"/>
      <c r="F150" s="19"/>
      <c r="G150" s="19"/>
      <c r="H150" s="17"/>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row>
    <row r="151" spans="1:35" s="9" customFormat="1" ht="13.35" customHeight="1" x14ac:dyDescent="0.25">
      <c r="A151" s="2"/>
      <c r="B151" s="2"/>
      <c r="C151" s="2"/>
      <c r="D151" s="2"/>
      <c r="E151" s="2"/>
      <c r="F151" s="19"/>
      <c r="G151" s="19"/>
      <c r="H151" s="17"/>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row>
    <row r="152" spans="1:35" s="9" customFormat="1" ht="13.35" customHeight="1" x14ac:dyDescent="0.25">
      <c r="A152" s="2"/>
      <c r="B152" s="2"/>
      <c r="C152" s="2"/>
      <c r="D152" s="2"/>
      <c r="E152" s="2"/>
      <c r="F152" s="19"/>
      <c r="G152" s="19"/>
      <c r="H152" s="17"/>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row>
    <row r="153" spans="1:35" s="9" customFormat="1" ht="13.35" customHeight="1" x14ac:dyDescent="0.25">
      <c r="A153" s="2"/>
      <c r="B153" s="2"/>
      <c r="C153" s="2"/>
      <c r="D153" s="2"/>
      <c r="E153" s="2"/>
      <c r="F153" s="19"/>
      <c r="G153" s="19"/>
      <c r="H153" s="17"/>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row>
    <row r="154" spans="1:35" s="9" customFormat="1" ht="13.35" customHeight="1" x14ac:dyDescent="0.25">
      <c r="A154" s="2"/>
      <c r="B154" s="2"/>
      <c r="C154" s="2"/>
      <c r="D154" s="2"/>
      <c r="E154" s="2"/>
      <c r="F154" s="19"/>
      <c r="G154" s="19"/>
      <c r="H154" s="17"/>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row>
    <row r="155" spans="1:35" s="9" customFormat="1" ht="13.35" customHeight="1" x14ac:dyDescent="0.25">
      <c r="A155" s="2"/>
      <c r="B155" s="2"/>
      <c r="C155" s="2"/>
      <c r="D155" s="2"/>
      <c r="E155" s="2"/>
      <c r="F155" s="19"/>
      <c r="G155" s="19"/>
      <c r="H155" s="17"/>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row>
    <row r="156" spans="1:35" s="9" customFormat="1" ht="13.35" customHeight="1" x14ac:dyDescent="0.25">
      <c r="A156" s="2"/>
      <c r="B156" s="2"/>
      <c r="C156" s="2"/>
      <c r="D156" s="2"/>
      <c r="E156" s="2"/>
      <c r="F156" s="19"/>
      <c r="G156" s="19"/>
      <c r="H156" s="17"/>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row>
    <row r="157" spans="1:35" s="9" customFormat="1" ht="13.35" customHeight="1" x14ac:dyDescent="0.25">
      <c r="A157" s="2"/>
      <c r="B157" s="2"/>
      <c r="C157" s="2"/>
      <c r="D157" s="2"/>
      <c r="E157" s="2"/>
      <c r="F157" s="19"/>
      <c r="G157" s="19"/>
      <c r="H157" s="17"/>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row>
    <row r="158" spans="1:35" s="9" customFormat="1" ht="13.35" customHeight="1" x14ac:dyDescent="0.25">
      <c r="A158" s="2"/>
      <c r="B158" s="2"/>
      <c r="C158" s="2"/>
      <c r="D158" s="2"/>
      <c r="E158" s="2"/>
      <c r="F158" s="19"/>
      <c r="G158" s="19"/>
      <c r="H158" s="17"/>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row>
    <row r="159" spans="1:35" s="9" customFormat="1" ht="13.35" customHeight="1" x14ac:dyDescent="0.25">
      <c r="A159" s="2"/>
      <c r="B159" s="2"/>
      <c r="C159" s="2"/>
      <c r="D159" s="2"/>
      <c r="E159" s="2"/>
      <c r="F159" s="19"/>
      <c r="G159" s="19"/>
      <c r="H159" s="17"/>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row>
    <row r="160" spans="1:35" s="9" customFormat="1" ht="13.35" customHeight="1" x14ac:dyDescent="0.25">
      <c r="A160" s="2"/>
      <c r="B160" s="2"/>
      <c r="C160" s="2"/>
      <c r="D160" s="2"/>
      <c r="E160" s="2"/>
      <c r="F160" s="19"/>
      <c r="G160" s="19"/>
      <c r="H160" s="17"/>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row>
    <row r="161" spans="1:35" s="9" customFormat="1" ht="13.35" customHeight="1" x14ac:dyDescent="0.25">
      <c r="A161" s="2"/>
      <c r="B161" s="2"/>
      <c r="C161" s="2"/>
      <c r="D161" s="2"/>
      <c r="E161" s="2"/>
      <c r="F161" s="19"/>
      <c r="G161" s="19"/>
      <c r="H161" s="17"/>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row>
    <row r="162" spans="1:35" s="9" customFormat="1" ht="13.35" customHeight="1" x14ac:dyDescent="0.25">
      <c r="A162" s="2"/>
      <c r="B162" s="2"/>
      <c r="C162" s="2"/>
      <c r="D162" s="2"/>
      <c r="E162" s="2"/>
      <c r="F162" s="19"/>
      <c r="G162" s="19"/>
      <c r="H162" s="17"/>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row>
    <row r="163" spans="1:35" s="9" customFormat="1" ht="13.35" customHeight="1" x14ac:dyDescent="0.25">
      <c r="A163" s="2"/>
      <c r="B163" s="2"/>
      <c r="C163" s="2"/>
      <c r="D163" s="2"/>
      <c r="E163" s="2"/>
      <c r="F163" s="19"/>
      <c r="G163" s="19"/>
      <c r="H163" s="17"/>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row>
    <row r="164" spans="1:35" s="9" customFormat="1" ht="13.35" customHeight="1" x14ac:dyDescent="0.25">
      <c r="A164" s="2"/>
      <c r="B164" s="2"/>
      <c r="C164" s="2"/>
      <c r="D164" s="2"/>
      <c r="E164" s="2"/>
      <c r="F164" s="19"/>
      <c r="G164" s="19"/>
      <c r="H164" s="17"/>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row>
    <row r="165" spans="1:35" s="9" customFormat="1" ht="13.35" customHeight="1" x14ac:dyDescent="0.25">
      <c r="A165" s="2"/>
      <c r="B165" s="2"/>
      <c r="C165" s="2"/>
      <c r="D165" s="2"/>
      <c r="E165" s="2"/>
      <c r="F165" s="19"/>
      <c r="G165" s="19"/>
      <c r="H165" s="17"/>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row>
    <row r="166" spans="1:35" s="9" customFormat="1" ht="13.35" customHeight="1" x14ac:dyDescent="0.25">
      <c r="A166" s="2"/>
      <c r="B166" s="2"/>
      <c r="C166" s="2"/>
      <c r="D166" s="2"/>
      <c r="E166" s="2"/>
      <c r="F166" s="19"/>
      <c r="G166" s="19"/>
      <c r="H166" s="17"/>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row>
    <row r="167" spans="1:35" s="9" customFormat="1" ht="13.35" customHeight="1" x14ac:dyDescent="0.25">
      <c r="A167" s="2"/>
      <c r="B167" s="2"/>
      <c r="C167" s="2"/>
      <c r="D167" s="2"/>
      <c r="E167" s="2"/>
      <c r="F167" s="19"/>
      <c r="G167" s="19"/>
      <c r="H167" s="17"/>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row>
    <row r="168" spans="1:35" s="9" customFormat="1" ht="13.35" customHeight="1" x14ac:dyDescent="0.25">
      <c r="A168" s="2"/>
      <c r="B168" s="2"/>
      <c r="C168" s="2"/>
      <c r="D168" s="2"/>
      <c r="E168" s="2"/>
      <c r="F168" s="19"/>
      <c r="G168" s="19"/>
      <c r="H168" s="17"/>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row>
    <row r="169" spans="1:35" s="9" customFormat="1" ht="13.35" customHeight="1" x14ac:dyDescent="0.25">
      <c r="A169" s="2"/>
      <c r="B169" s="2"/>
      <c r="C169" s="2"/>
      <c r="D169" s="2"/>
      <c r="E169" s="2"/>
      <c r="F169" s="19"/>
      <c r="G169" s="19"/>
      <c r="H169" s="17"/>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row>
    <row r="170" spans="1:35" s="9" customFormat="1" ht="13.35" customHeight="1" x14ac:dyDescent="0.25">
      <c r="A170" s="2"/>
      <c r="B170" s="2"/>
      <c r="C170" s="2"/>
      <c r="D170" s="2"/>
      <c r="E170" s="2"/>
      <c r="F170" s="19"/>
      <c r="G170" s="19"/>
      <c r="H170" s="17"/>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row>
    <row r="171" spans="1:35" s="9" customFormat="1" ht="13.35" customHeight="1" x14ac:dyDescent="0.25">
      <c r="A171" s="2"/>
      <c r="B171" s="2"/>
      <c r="C171" s="2"/>
      <c r="D171" s="2"/>
      <c r="E171" s="2"/>
      <c r="F171" s="19"/>
      <c r="G171" s="19"/>
      <c r="H171" s="17"/>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row>
    <row r="172" spans="1:35" s="9" customFormat="1" ht="13.35" customHeight="1" x14ac:dyDescent="0.25">
      <c r="A172" s="2"/>
      <c r="B172" s="2"/>
      <c r="C172" s="2"/>
      <c r="D172" s="2"/>
      <c r="E172" s="2"/>
      <c r="F172" s="19"/>
      <c r="G172" s="19"/>
      <c r="H172" s="17"/>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row>
    <row r="173" spans="1:35" s="9" customFormat="1" ht="13.35" customHeight="1" x14ac:dyDescent="0.25">
      <c r="A173" s="2"/>
      <c r="B173" s="2"/>
      <c r="C173" s="2"/>
      <c r="D173" s="2"/>
      <c r="E173" s="2"/>
      <c r="F173" s="19"/>
      <c r="G173" s="19"/>
      <c r="H173" s="17"/>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row>
    <row r="174" spans="1:35" s="9" customFormat="1" ht="13.35" customHeight="1" x14ac:dyDescent="0.25">
      <c r="A174" s="2"/>
      <c r="B174" s="2"/>
      <c r="C174" s="2"/>
      <c r="D174" s="2"/>
      <c r="E174" s="2"/>
      <c r="F174" s="19"/>
      <c r="G174" s="19"/>
      <c r="H174" s="17"/>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row>
    <row r="175" spans="1:35" s="9" customFormat="1" ht="13.35" customHeight="1" x14ac:dyDescent="0.25">
      <c r="A175" s="2"/>
      <c r="B175" s="2"/>
      <c r="C175" s="2"/>
      <c r="D175" s="2"/>
      <c r="E175" s="2"/>
      <c r="F175" s="19"/>
      <c r="G175" s="19"/>
      <c r="H175" s="17"/>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row>
    <row r="176" spans="1:35" s="9" customFormat="1" ht="13.35" customHeight="1" x14ac:dyDescent="0.25">
      <c r="A176" s="2"/>
      <c r="B176" s="2"/>
      <c r="C176" s="2"/>
      <c r="D176" s="2"/>
      <c r="E176" s="2"/>
      <c r="F176" s="19"/>
      <c r="G176" s="19"/>
      <c r="H176" s="17"/>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row>
    <row r="177" spans="1:35" s="9" customFormat="1" ht="13.35" customHeight="1" x14ac:dyDescent="0.25">
      <c r="A177" s="2"/>
      <c r="B177" s="2"/>
      <c r="C177" s="2"/>
      <c r="D177" s="2"/>
      <c r="E177" s="2"/>
      <c r="F177" s="19"/>
      <c r="G177" s="19"/>
      <c r="H177" s="17"/>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row>
    <row r="178" spans="1:35" s="9" customFormat="1" ht="13.35" customHeight="1" x14ac:dyDescent="0.25">
      <c r="A178" s="2"/>
      <c r="B178" s="2"/>
      <c r="C178" s="2"/>
      <c r="D178" s="2"/>
      <c r="E178" s="2"/>
      <c r="F178" s="19"/>
      <c r="G178" s="19"/>
      <c r="H178" s="17"/>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row>
    <row r="179" spans="1:35" s="9" customFormat="1" ht="13.35" customHeight="1" x14ac:dyDescent="0.25">
      <c r="A179" s="2"/>
      <c r="B179" s="2"/>
      <c r="C179" s="2"/>
      <c r="D179" s="2"/>
      <c r="E179" s="2"/>
      <c r="F179" s="19"/>
      <c r="G179" s="19"/>
      <c r="H179" s="17"/>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row>
    <row r="180" spans="1:35" s="9" customFormat="1" ht="13.35" customHeight="1" x14ac:dyDescent="0.25">
      <c r="A180" s="2"/>
      <c r="B180" s="2"/>
      <c r="C180" s="2"/>
      <c r="D180" s="2"/>
      <c r="E180" s="2"/>
      <c r="F180" s="19"/>
      <c r="G180" s="19"/>
      <c r="H180" s="17"/>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row>
    <row r="181" spans="1:35" s="9" customFormat="1" ht="13.35" customHeight="1" x14ac:dyDescent="0.25">
      <c r="A181" s="2"/>
      <c r="B181" s="2"/>
      <c r="C181" s="2"/>
      <c r="D181" s="2"/>
      <c r="E181" s="2"/>
      <c r="F181" s="19"/>
      <c r="G181" s="19"/>
      <c r="H181" s="17"/>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row>
    <row r="182" spans="1:35" s="9" customFormat="1" ht="13.35" customHeight="1" x14ac:dyDescent="0.25">
      <c r="A182" s="2"/>
      <c r="B182" s="2"/>
      <c r="C182" s="2"/>
      <c r="D182" s="2"/>
      <c r="E182" s="2"/>
      <c r="F182" s="19"/>
      <c r="G182" s="19"/>
      <c r="H182" s="17"/>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row>
    <row r="183" spans="1:35" s="9" customFormat="1" ht="13.35" customHeight="1" x14ac:dyDescent="0.25">
      <c r="A183" s="2"/>
      <c r="B183" s="2"/>
      <c r="C183" s="2"/>
      <c r="D183" s="2"/>
      <c r="E183" s="2"/>
      <c r="F183" s="19"/>
      <c r="G183" s="19"/>
      <c r="H183" s="17"/>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row>
    <row r="184" spans="1:35" s="9" customFormat="1" ht="13.35" customHeight="1" x14ac:dyDescent="0.25">
      <c r="A184" s="2"/>
      <c r="B184" s="2"/>
      <c r="C184" s="2"/>
      <c r="D184" s="2"/>
      <c r="E184" s="2"/>
      <c r="F184" s="19"/>
      <c r="G184" s="19"/>
      <c r="H184" s="17"/>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row>
    <row r="185" spans="1:35" s="9" customFormat="1" ht="13.35" customHeight="1" x14ac:dyDescent="0.25">
      <c r="A185" s="2"/>
      <c r="B185" s="2"/>
      <c r="C185" s="2"/>
      <c r="D185" s="2"/>
      <c r="E185" s="2"/>
      <c r="F185" s="19"/>
      <c r="G185" s="19"/>
      <c r="H185" s="17"/>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row>
    <row r="186" spans="1:35" s="9" customFormat="1" ht="13.35" customHeight="1" x14ac:dyDescent="0.25">
      <c r="A186" s="2"/>
      <c r="B186" s="2"/>
      <c r="C186" s="2"/>
      <c r="D186" s="2"/>
      <c r="E186" s="2"/>
      <c r="F186" s="19"/>
      <c r="G186" s="19"/>
      <c r="H186" s="17"/>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row>
    <row r="187" spans="1:35" s="9" customFormat="1" ht="13.35" customHeight="1" x14ac:dyDescent="0.25">
      <c r="A187" s="2"/>
      <c r="B187" s="2"/>
      <c r="C187" s="2"/>
      <c r="D187" s="2"/>
      <c r="E187" s="2"/>
      <c r="F187" s="19"/>
      <c r="G187" s="19"/>
      <c r="H187" s="17"/>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row>
    <row r="188" spans="1:35" s="9" customFormat="1" ht="13.35" customHeight="1" x14ac:dyDescent="0.25">
      <c r="A188" s="2"/>
      <c r="B188" s="2"/>
      <c r="C188" s="2"/>
      <c r="D188" s="2"/>
      <c r="E188" s="2"/>
      <c r="F188" s="19"/>
      <c r="G188" s="19"/>
      <c r="H188" s="17"/>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row>
    <row r="189" spans="1:35" s="9" customFormat="1" ht="13.35" customHeight="1" x14ac:dyDescent="0.25">
      <c r="A189" s="2"/>
      <c r="B189" s="2"/>
      <c r="C189" s="2"/>
      <c r="D189" s="2"/>
      <c r="E189" s="2"/>
      <c r="F189" s="19"/>
      <c r="G189" s="19"/>
      <c r="H189" s="17"/>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row>
    <row r="190" spans="1:35" s="9" customFormat="1" ht="13.35" customHeight="1" x14ac:dyDescent="0.25">
      <c r="A190" s="2"/>
      <c r="B190" s="2"/>
      <c r="C190" s="2"/>
      <c r="D190" s="2"/>
      <c r="E190" s="2"/>
      <c r="F190" s="19"/>
      <c r="G190" s="19"/>
      <c r="H190" s="17"/>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row>
    <row r="191" spans="1:35" s="9" customFormat="1" ht="13.35" customHeight="1" x14ac:dyDescent="0.25">
      <c r="A191" s="2"/>
      <c r="B191" s="2"/>
      <c r="C191" s="2"/>
      <c r="D191" s="2"/>
      <c r="E191" s="2"/>
      <c r="F191" s="19"/>
      <c r="G191" s="19"/>
      <c r="H191" s="17"/>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row>
    <row r="192" spans="1:35" s="9" customFormat="1" ht="13.35" customHeight="1" x14ac:dyDescent="0.25">
      <c r="A192" s="2"/>
      <c r="B192" s="2"/>
      <c r="C192" s="2"/>
      <c r="D192" s="2"/>
      <c r="E192" s="2"/>
      <c r="F192" s="19"/>
      <c r="G192" s="19"/>
      <c r="H192" s="17"/>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row>
    <row r="193" spans="1:35" s="9" customFormat="1" ht="13.35" customHeight="1" x14ac:dyDescent="0.25">
      <c r="A193" s="2"/>
      <c r="B193" s="2"/>
      <c r="C193" s="2"/>
      <c r="D193" s="2"/>
      <c r="E193" s="2"/>
      <c r="F193" s="19"/>
      <c r="G193" s="19"/>
      <c r="H193" s="17"/>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row>
    <row r="194" spans="1:35" s="9" customFormat="1" ht="13.35" customHeight="1" x14ac:dyDescent="0.25">
      <c r="A194" s="2"/>
      <c r="B194" s="2"/>
      <c r="C194" s="2"/>
      <c r="D194" s="2"/>
      <c r="E194" s="2"/>
      <c r="F194" s="19"/>
      <c r="G194" s="19"/>
      <c r="H194" s="17"/>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row>
    <row r="195" spans="1:35" s="9" customFormat="1" ht="13.35" customHeight="1" x14ac:dyDescent="0.25">
      <c r="A195" s="2"/>
      <c r="B195" s="2"/>
      <c r="C195" s="2"/>
      <c r="D195" s="2"/>
      <c r="E195" s="2"/>
      <c r="F195" s="19"/>
      <c r="G195" s="19"/>
      <c r="H195" s="17"/>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row>
    <row r="196" spans="1:35" s="9" customFormat="1" ht="13.35" customHeight="1" x14ac:dyDescent="0.25">
      <c r="A196" s="2"/>
      <c r="B196" s="2"/>
      <c r="C196" s="2"/>
      <c r="D196" s="2"/>
      <c r="E196" s="2"/>
      <c r="F196" s="19"/>
      <c r="G196" s="19"/>
      <c r="H196" s="17"/>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row>
    <row r="197" spans="1:35" s="9" customFormat="1" ht="13.35" customHeight="1" x14ac:dyDescent="0.25">
      <c r="A197" s="2"/>
      <c r="B197" s="2"/>
      <c r="C197" s="2"/>
      <c r="D197" s="2"/>
      <c r="E197" s="2"/>
      <c r="F197" s="19"/>
      <c r="G197" s="19"/>
      <c r="H197" s="17"/>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row>
    <row r="198" spans="1:35" s="9" customFormat="1" ht="13.35" customHeight="1" x14ac:dyDescent="0.25">
      <c r="A198" s="2"/>
      <c r="B198" s="2"/>
      <c r="C198" s="2"/>
      <c r="D198" s="2"/>
      <c r="E198" s="2"/>
      <c r="F198" s="19"/>
      <c r="G198" s="19"/>
      <c r="H198" s="17"/>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row>
    <row r="199" spans="1:35" s="9" customFormat="1" ht="13.35" customHeight="1" x14ac:dyDescent="0.25">
      <c r="A199" s="2"/>
      <c r="B199" s="2"/>
      <c r="C199" s="2"/>
      <c r="D199" s="2"/>
      <c r="E199" s="2"/>
      <c r="F199" s="19"/>
      <c r="G199" s="19"/>
      <c r="H199" s="17"/>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row>
    <row r="200" spans="1:35" s="9" customFormat="1" ht="13.35" customHeight="1" x14ac:dyDescent="0.25">
      <c r="A200" s="2"/>
      <c r="B200" s="2"/>
      <c r="C200" s="2"/>
      <c r="D200" s="2"/>
      <c r="E200" s="2"/>
      <c r="F200" s="19"/>
      <c r="G200" s="19"/>
      <c r="H200" s="17"/>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row>
    <row r="201" spans="1:35" s="9" customFormat="1" ht="13.35" customHeight="1" x14ac:dyDescent="0.25">
      <c r="A201" s="2"/>
      <c r="B201" s="2"/>
      <c r="C201" s="2"/>
      <c r="D201" s="2"/>
      <c r="E201" s="2"/>
      <c r="F201" s="19"/>
      <c r="G201" s="19"/>
      <c r="H201" s="17"/>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row>
    <row r="202" spans="1:35" s="9" customFormat="1" ht="13.35" customHeight="1" x14ac:dyDescent="0.25">
      <c r="A202" s="2"/>
      <c r="B202" s="2"/>
      <c r="C202" s="2"/>
      <c r="D202" s="2"/>
      <c r="E202" s="2"/>
      <c r="F202" s="19"/>
      <c r="G202" s="19"/>
      <c r="H202" s="17"/>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row>
    <row r="203" spans="1:35" s="9" customFormat="1" ht="13.35" customHeight="1" x14ac:dyDescent="0.25">
      <c r="A203" s="2"/>
      <c r="B203" s="2"/>
      <c r="C203" s="2"/>
      <c r="D203" s="2"/>
      <c r="E203" s="2"/>
      <c r="F203" s="19"/>
      <c r="G203" s="19"/>
      <c r="H203" s="17"/>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row>
    <row r="204" spans="1:35" s="9" customFormat="1" ht="13.35" customHeight="1" x14ac:dyDescent="0.25">
      <c r="A204" s="2"/>
      <c r="B204" s="2"/>
      <c r="C204" s="2"/>
      <c r="D204" s="2"/>
      <c r="E204" s="2"/>
      <c r="F204" s="19"/>
      <c r="G204" s="19"/>
      <c r="H204" s="17"/>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row>
    <row r="205" spans="1:35" s="9" customFormat="1" ht="13.35" customHeight="1" x14ac:dyDescent="0.25">
      <c r="A205" s="2"/>
      <c r="B205" s="2"/>
      <c r="C205" s="2"/>
      <c r="D205" s="2"/>
      <c r="E205" s="2"/>
      <c r="F205" s="19"/>
      <c r="G205" s="19"/>
      <c r="H205" s="17"/>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row>
    <row r="206" spans="1:35" s="9" customFormat="1" ht="13.35" customHeight="1" x14ac:dyDescent="0.25">
      <c r="A206" s="2"/>
      <c r="B206" s="2"/>
      <c r="C206" s="2"/>
      <c r="D206" s="2"/>
      <c r="E206" s="2"/>
      <c r="F206" s="19"/>
      <c r="G206" s="19"/>
      <c r="H206" s="17"/>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row>
    <row r="207" spans="1:35" s="9" customFormat="1" ht="13.35" customHeight="1" x14ac:dyDescent="0.25">
      <c r="A207" s="2"/>
      <c r="B207" s="2"/>
      <c r="C207" s="2"/>
      <c r="D207" s="2"/>
      <c r="E207" s="2"/>
      <c r="F207" s="19"/>
      <c r="G207" s="19"/>
      <c r="H207" s="17"/>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row>
    <row r="208" spans="1:35" s="9" customFormat="1" ht="13.35" customHeight="1" x14ac:dyDescent="0.25">
      <c r="A208" s="2"/>
      <c r="B208" s="2"/>
      <c r="C208" s="2"/>
      <c r="D208" s="2"/>
      <c r="E208" s="2"/>
      <c r="F208" s="19"/>
      <c r="G208" s="19"/>
      <c r="H208" s="17"/>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row>
    <row r="209" spans="1:35" s="9" customFormat="1" ht="13.35" customHeight="1" x14ac:dyDescent="0.25">
      <c r="A209" s="2"/>
      <c r="B209" s="2"/>
      <c r="C209" s="2"/>
      <c r="D209" s="2"/>
      <c r="E209" s="2"/>
      <c r="F209" s="19"/>
      <c r="G209" s="19"/>
      <c r="H209" s="17"/>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row>
    <row r="210" spans="1:35" s="9" customFormat="1" ht="13.35" customHeight="1" x14ac:dyDescent="0.25">
      <c r="A210" s="2"/>
      <c r="B210" s="2"/>
      <c r="C210" s="2"/>
      <c r="D210" s="2"/>
      <c r="E210" s="2"/>
      <c r="F210" s="19"/>
      <c r="G210" s="19"/>
      <c r="H210" s="17"/>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row>
    <row r="211" spans="1:35" s="9" customFormat="1" ht="13.35" customHeight="1" x14ac:dyDescent="0.25">
      <c r="A211" s="2"/>
      <c r="B211" s="2"/>
      <c r="C211" s="2"/>
      <c r="D211" s="2"/>
      <c r="E211" s="2"/>
      <c r="F211" s="19"/>
      <c r="G211" s="19"/>
      <c r="H211" s="17"/>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row>
    <row r="212" spans="1:35" s="9" customFormat="1" ht="13.35" customHeight="1" x14ac:dyDescent="0.25">
      <c r="A212" s="2"/>
      <c r="B212" s="2"/>
      <c r="C212" s="2"/>
      <c r="D212" s="2"/>
      <c r="E212" s="2"/>
      <c r="F212" s="19"/>
      <c r="G212" s="19"/>
      <c r="H212" s="17"/>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row>
    <row r="213" spans="1:35" s="9" customFormat="1" ht="13.35" customHeight="1" x14ac:dyDescent="0.25">
      <c r="A213" s="2"/>
      <c r="B213" s="2"/>
      <c r="C213" s="2"/>
      <c r="D213" s="2"/>
      <c r="E213" s="2"/>
      <c r="F213" s="19"/>
      <c r="G213" s="19"/>
      <c r="H213" s="17"/>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row>
    <row r="214" spans="1:35" s="9" customFormat="1" ht="13.35" customHeight="1" x14ac:dyDescent="0.25">
      <c r="A214" s="2"/>
      <c r="B214" s="2"/>
      <c r="C214" s="2"/>
      <c r="D214" s="2"/>
      <c r="E214" s="2"/>
      <c r="F214" s="19"/>
      <c r="G214" s="19"/>
      <c r="H214" s="17"/>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row>
    <row r="215" spans="1:35" s="9" customFormat="1" ht="13.35" customHeight="1" x14ac:dyDescent="0.25">
      <c r="A215" s="2"/>
      <c r="B215" s="2"/>
      <c r="C215" s="2"/>
      <c r="D215" s="2"/>
      <c r="E215" s="2"/>
      <c r="F215" s="19"/>
      <c r="G215" s="19"/>
      <c r="H215" s="17"/>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row>
    <row r="216" spans="1:35" s="9" customFormat="1" ht="13.35" customHeight="1" x14ac:dyDescent="0.25">
      <c r="A216" s="2"/>
      <c r="B216" s="2"/>
      <c r="C216" s="2"/>
      <c r="D216" s="2"/>
      <c r="E216" s="2"/>
      <c r="F216" s="19"/>
      <c r="G216" s="19"/>
      <c r="H216" s="17"/>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row>
    <row r="217" spans="1:35" s="9" customFormat="1" ht="13.35" customHeight="1" x14ac:dyDescent="0.25">
      <c r="A217" s="2"/>
      <c r="B217" s="2"/>
      <c r="C217" s="2"/>
      <c r="D217" s="2"/>
      <c r="E217" s="2"/>
      <c r="F217" s="19"/>
      <c r="G217" s="19"/>
      <c r="H217" s="17"/>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row>
    <row r="218" spans="1:35" s="9" customFormat="1" ht="13.35" customHeight="1" x14ac:dyDescent="0.25">
      <c r="A218" s="2"/>
      <c r="B218" s="2"/>
      <c r="C218" s="2"/>
      <c r="D218" s="2"/>
      <c r="E218" s="2"/>
      <c r="F218" s="19"/>
      <c r="G218" s="19"/>
      <c r="H218" s="17"/>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row>
    <row r="219" spans="1:35" s="9" customFormat="1" ht="13.35" customHeight="1" x14ac:dyDescent="0.25">
      <c r="A219" s="2"/>
      <c r="B219" s="2"/>
      <c r="C219" s="2"/>
      <c r="D219" s="2"/>
      <c r="E219" s="2"/>
      <c r="F219" s="19"/>
      <c r="G219" s="19"/>
      <c r="H219" s="17"/>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row>
    <row r="220" spans="1:35" s="9" customFormat="1" ht="13.35" customHeight="1" x14ac:dyDescent="0.25">
      <c r="A220" s="2"/>
      <c r="B220" s="2"/>
      <c r="C220" s="2"/>
      <c r="D220" s="2"/>
      <c r="E220" s="2"/>
      <c r="F220" s="19"/>
      <c r="G220" s="19"/>
      <c r="H220" s="17"/>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row>
    <row r="221" spans="1:35" s="9" customFormat="1" ht="13.35" customHeight="1" x14ac:dyDescent="0.25">
      <c r="A221" s="2"/>
      <c r="B221" s="2"/>
      <c r="C221" s="2"/>
      <c r="D221" s="2"/>
      <c r="E221" s="2"/>
      <c r="F221" s="19"/>
      <c r="G221" s="19"/>
      <c r="H221" s="17"/>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row>
    <row r="222" spans="1:35" s="9" customFormat="1" ht="13.35" customHeight="1" x14ac:dyDescent="0.25">
      <c r="A222" s="2"/>
      <c r="B222" s="2"/>
      <c r="C222" s="2"/>
      <c r="D222" s="2"/>
      <c r="E222" s="2"/>
      <c r="F222" s="19"/>
      <c r="G222" s="19"/>
      <c r="H222" s="17"/>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row>
    <row r="223" spans="1:35" s="9" customFormat="1" ht="13.35" customHeight="1" x14ac:dyDescent="0.25">
      <c r="A223" s="2"/>
      <c r="B223" s="2"/>
      <c r="C223" s="2"/>
      <c r="D223" s="2"/>
      <c r="E223" s="2"/>
      <c r="F223" s="19"/>
      <c r="G223" s="19"/>
      <c r="H223" s="17"/>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row>
    <row r="224" spans="1:35" s="9" customFormat="1" ht="13.35" customHeight="1" x14ac:dyDescent="0.25">
      <c r="A224" s="2"/>
      <c r="B224" s="2"/>
      <c r="C224" s="2"/>
      <c r="D224" s="2"/>
      <c r="E224" s="2"/>
      <c r="F224" s="19"/>
      <c r="G224" s="19"/>
      <c r="H224" s="17"/>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row>
    <row r="225" spans="1:35" s="9" customFormat="1" ht="13.35" customHeight="1" x14ac:dyDescent="0.25">
      <c r="A225" s="2"/>
      <c r="B225" s="2"/>
      <c r="C225" s="2"/>
      <c r="D225" s="2"/>
      <c r="E225" s="2"/>
      <c r="F225" s="19"/>
      <c r="G225" s="19"/>
      <c r="H225" s="17"/>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row>
    <row r="226" spans="1:35" s="9" customFormat="1" ht="13.35" customHeight="1" x14ac:dyDescent="0.25">
      <c r="A226" s="2"/>
      <c r="B226" s="2"/>
      <c r="C226" s="2"/>
      <c r="D226" s="2"/>
      <c r="E226" s="2"/>
      <c r="F226" s="19"/>
      <c r="G226" s="19"/>
      <c r="H226" s="17"/>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row>
    <row r="227" spans="1:35" s="9" customFormat="1" ht="13.35" customHeight="1" x14ac:dyDescent="0.25">
      <c r="A227" s="2"/>
      <c r="B227" s="2"/>
      <c r="C227" s="2"/>
      <c r="D227" s="2"/>
      <c r="E227" s="2"/>
      <c r="F227" s="19"/>
      <c r="G227" s="19"/>
      <c r="H227" s="17"/>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row>
    <row r="228" spans="1:35" s="9" customFormat="1" ht="13.35" customHeight="1" x14ac:dyDescent="0.25">
      <c r="A228" s="2"/>
      <c r="B228" s="2"/>
      <c r="C228" s="2"/>
      <c r="D228" s="2"/>
      <c r="E228" s="2"/>
      <c r="F228" s="19"/>
      <c r="G228" s="19"/>
      <c r="H228" s="17"/>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row>
    <row r="229" spans="1:35" s="9" customFormat="1" ht="13.35" customHeight="1" x14ac:dyDescent="0.25">
      <c r="A229" s="2"/>
      <c r="B229" s="2"/>
      <c r="C229" s="2"/>
      <c r="D229" s="2"/>
      <c r="E229" s="2"/>
      <c r="F229" s="19"/>
      <c r="G229" s="19"/>
      <c r="H229" s="17"/>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row>
    <row r="230" spans="1:35" s="9" customFormat="1" ht="13.35" customHeight="1" x14ac:dyDescent="0.25">
      <c r="A230" s="2"/>
      <c r="B230" s="2"/>
      <c r="C230" s="2"/>
      <c r="D230" s="2"/>
      <c r="E230" s="2"/>
      <c r="F230" s="19"/>
      <c r="G230" s="19"/>
      <c r="H230" s="17"/>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row>
    <row r="231" spans="1:35" s="9" customFormat="1" ht="13.35" customHeight="1" x14ac:dyDescent="0.25">
      <c r="A231" s="2"/>
      <c r="B231" s="2"/>
      <c r="C231" s="2"/>
      <c r="D231" s="2"/>
      <c r="E231" s="2"/>
      <c r="F231" s="19"/>
      <c r="G231" s="19"/>
      <c r="H231" s="17"/>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row>
    <row r="232" spans="1:35" s="9" customFormat="1" ht="13.35" customHeight="1" x14ac:dyDescent="0.25">
      <c r="A232" s="2"/>
      <c r="B232" s="2"/>
      <c r="C232" s="2"/>
      <c r="D232" s="2"/>
      <c r="E232" s="2"/>
      <c r="F232" s="19"/>
      <c r="G232" s="19"/>
      <c r="H232" s="17"/>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row>
    <row r="233" spans="1:35" s="9" customFormat="1" ht="13.35" customHeight="1" x14ac:dyDescent="0.25">
      <c r="A233" s="2"/>
      <c r="B233" s="2"/>
      <c r="C233" s="2"/>
      <c r="D233" s="2"/>
      <c r="E233" s="2"/>
      <c r="F233" s="19"/>
      <c r="G233" s="19"/>
      <c r="H233" s="17"/>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row>
    <row r="234" spans="1:35" s="9" customFormat="1" ht="13.35" customHeight="1" x14ac:dyDescent="0.25">
      <c r="A234" s="2"/>
      <c r="B234" s="2"/>
      <c r="C234" s="2"/>
      <c r="D234" s="2"/>
      <c r="E234" s="2"/>
      <c r="F234" s="19"/>
      <c r="G234" s="19"/>
      <c r="H234" s="17"/>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row>
    <row r="235" spans="1:35" s="9" customFormat="1" ht="13.35" customHeight="1" x14ac:dyDescent="0.25">
      <c r="A235" s="2"/>
      <c r="B235" s="2"/>
      <c r="C235" s="2"/>
      <c r="D235" s="2"/>
      <c r="E235" s="2"/>
      <c r="F235" s="19"/>
      <c r="G235" s="19"/>
      <c r="H235" s="17"/>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row>
    <row r="236" spans="1:35" s="9" customFormat="1" ht="13.35" customHeight="1" x14ac:dyDescent="0.25">
      <c r="A236" s="2"/>
      <c r="B236" s="2"/>
      <c r="C236" s="2"/>
      <c r="D236" s="2"/>
      <c r="E236" s="2"/>
      <c r="F236" s="19"/>
      <c r="G236" s="19"/>
      <c r="H236" s="17"/>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row>
    <row r="237" spans="1:35" s="9" customFormat="1" ht="13.35" customHeight="1" x14ac:dyDescent="0.25">
      <c r="A237" s="2"/>
      <c r="B237" s="2"/>
      <c r="C237" s="2"/>
      <c r="D237" s="2"/>
      <c r="E237" s="2"/>
      <c r="F237" s="19"/>
      <c r="G237" s="19"/>
      <c r="H237" s="17"/>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row>
    <row r="238" spans="1:35" s="9" customFormat="1" ht="13.35" customHeight="1" x14ac:dyDescent="0.25">
      <c r="A238" s="2"/>
      <c r="B238" s="2"/>
      <c r="C238" s="2"/>
      <c r="D238" s="2"/>
      <c r="E238" s="2"/>
      <c r="F238" s="19"/>
      <c r="G238" s="19"/>
      <c r="H238" s="17"/>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row>
    <row r="239" spans="1:35" s="9" customFormat="1" ht="13.35" customHeight="1" x14ac:dyDescent="0.25">
      <c r="A239" s="2"/>
      <c r="B239" s="2"/>
      <c r="C239" s="2"/>
      <c r="D239" s="2"/>
      <c r="E239" s="2"/>
      <c r="F239" s="19"/>
      <c r="G239" s="19"/>
      <c r="H239" s="17"/>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row>
    <row r="240" spans="1:35" s="9" customFormat="1" ht="13.35" customHeight="1" x14ac:dyDescent="0.25">
      <c r="A240" s="2"/>
      <c r="B240" s="2"/>
      <c r="C240" s="2"/>
      <c r="D240" s="2"/>
      <c r="E240" s="2"/>
      <c r="F240" s="19"/>
      <c r="G240" s="19"/>
      <c r="H240" s="17"/>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row>
    <row r="241" spans="1:35" s="9" customFormat="1" ht="13.35" customHeight="1" x14ac:dyDescent="0.25">
      <c r="A241" s="2"/>
      <c r="B241" s="2"/>
      <c r="C241" s="2"/>
      <c r="D241" s="2"/>
      <c r="E241" s="2"/>
      <c r="F241" s="19"/>
      <c r="G241" s="19"/>
      <c r="H241" s="17"/>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row>
    <row r="242" spans="1:35" s="9" customFormat="1" ht="13.35" customHeight="1" x14ac:dyDescent="0.25">
      <c r="A242" s="2"/>
      <c r="B242" s="2"/>
      <c r="C242" s="2"/>
      <c r="D242" s="2"/>
      <c r="E242" s="2"/>
      <c r="F242" s="19"/>
      <c r="G242" s="19"/>
      <c r="H242" s="17"/>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row>
    <row r="243" spans="1:35" s="9" customFormat="1" ht="13.35" customHeight="1" x14ac:dyDescent="0.25">
      <c r="A243" s="2"/>
      <c r="B243" s="2"/>
      <c r="C243" s="2"/>
      <c r="D243" s="2"/>
      <c r="E243" s="2"/>
      <c r="F243" s="19"/>
      <c r="G243" s="19"/>
      <c r="H243" s="17"/>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row>
    <row r="244" spans="1:35" s="9" customFormat="1" ht="13.35" customHeight="1" x14ac:dyDescent="0.25">
      <c r="A244" s="2"/>
      <c r="B244" s="2"/>
      <c r="C244" s="2"/>
      <c r="D244" s="2"/>
      <c r="E244" s="2"/>
      <c r="F244" s="19"/>
      <c r="G244" s="19"/>
      <c r="H244" s="17"/>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row>
    <row r="245" spans="1:35" s="9" customFormat="1" ht="13.35" customHeight="1" x14ac:dyDescent="0.25">
      <c r="A245" s="2"/>
      <c r="B245" s="2"/>
      <c r="C245" s="2"/>
      <c r="D245" s="2"/>
      <c r="E245" s="2"/>
      <c r="F245" s="19"/>
      <c r="G245" s="19"/>
      <c r="H245" s="17"/>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row>
    <row r="246" spans="1:35" s="9" customFormat="1" ht="13.35" customHeight="1" x14ac:dyDescent="0.25">
      <c r="A246" s="2"/>
      <c r="B246" s="2"/>
      <c r="C246" s="2"/>
      <c r="D246" s="2"/>
      <c r="E246" s="2"/>
      <c r="F246" s="19"/>
      <c r="G246" s="19"/>
      <c r="H246" s="17"/>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row>
    <row r="247" spans="1:35" s="9" customFormat="1" ht="13.35" customHeight="1" x14ac:dyDescent="0.25">
      <c r="A247" s="2"/>
      <c r="B247" s="2"/>
      <c r="C247" s="2"/>
      <c r="D247" s="2"/>
      <c r="E247" s="2"/>
      <c r="F247" s="19"/>
      <c r="G247" s="19"/>
      <c r="H247" s="17"/>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row>
    <row r="248" spans="1:35" s="9" customFormat="1" ht="13.35" customHeight="1" x14ac:dyDescent="0.25">
      <c r="A248" s="2"/>
      <c r="B248" s="2"/>
      <c r="C248" s="2"/>
      <c r="D248" s="2"/>
      <c r="E248" s="2"/>
      <c r="F248" s="19"/>
      <c r="G248" s="19"/>
      <c r="H248" s="17"/>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row>
    <row r="249" spans="1:35" s="9" customFormat="1" ht="13.35" customHeight="1" x14ac:dyDescent="0.25">
      <c r="A249" s="2"/>
      <c r="B249" s="2"/>
      <c r="C249" s="2"/>
      <c r="D249" s="2"/>
      <c r="E249" s="2"/>
      <c r="F249" s="19"/>
      <c r="G249" s="19"/>
      <c r="H249" s="17"/>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row>
    <row r="250" spans="1:35" s="9" customFormat="1" ht="13.35" customHeight="1" x14ac:dyDescent="0.25">
      <c r="A250" s="2"/>
      <c r="B250" s="2"/>
      <c r="C250" s="2"/>
      <c r="D250" s="2"/>
      <c r="E250" s="2"/>
      <c r="F250" s="19"/>
      <c r="G250" s="19"/>
      <c r="H250" s="17"/>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row>
    <row r="251" spans="1:35" s="9" customFormat="1" ht="13.35" customHeight="1" x14ac:dyDescent="0.25">
      <c r="A251" s="2"/>
      <c r="B251" s="2"/>
      <c r="C251" s="2"/>
      <c r="D251" s="2"/>
      <c r="E251" s="2"/>
      <c r="F251" s="19"/>
      <c r="G251" s="19"/>
      <c r="H251" s="17"/>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row>
    <row r="252" spans="1:35" s="9" customFormat="1" ht="13.35" customHeight="1" x14ac:dyDescent="0.25">
      <c r="A252" s="2"/>
      <c r="B252" s="2"/>
      <c r="C252" s="2"/>
      <c r="D252" s="2"/>
      <c r="E252" s="2"/>
      <c r="F252" s="19"/>
      <c r="G252" s="19"/>
      <c r="H252" s="17"/>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row>
    <row r="253" spans="1:35" s="9" customFormat="1" ht="13.35" customHeight="1" x14ac:dyDescent="0.25">
      <c r="A253" s="2"/>
      <c r="B253" s="2"/>
      <c r="C253" s="2"/>
      <c r="D253" s="2"/>
      <c r="E253" s="2"/>
      <c r="F253" s="19"/>
      <c r="G253" s="19"/>
      <c r="H253" s="17"/>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row>
    <row r="254" spans="1:35" s="9" customFormat="1" ht="13.35" customHeight="1" x14ac:dyDescent="0.25">
      <c r="A254" s="2"/>
      <c r="B254" s="2"/>
      <c r="C254" s="2"/>
      <c r="D254" s="2"/>
      <c r="E254" s="2"/>
      <c r="F254" s="19"/>
      <c r="G254" s="19"/>
      <c r="H254" s="17"/>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row>
    <row r="255" spans="1:35" s="9" customFormat="1" ht="13.35" customHeight="1" x14ac:dyDescent="0.25">
      <c r="A255" s="2"/>
      <c r="B255" s="2"/>
      <c r="C255" s="2"/>
      <c r="D255" s="2"/>
      <c r="E255" s="2"/>
      <c r="F255" s="19"/>
      <c r="G255" s="19"/>
      <c r="H255" s="17"/>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row>
    <row r="256" spans="1:35" s="9" customFormat="1" ht="13.35" customHeight="1" x14ac:dyDescent="0.25">
      <c r="A256" s="2"/>
      <c r="B256" s="2"/>
      <c r="C256" s="2"/>
      <c r="D256" s="2"/>
      <c r="E256" s="2"/>
      <c r="F256" s="19"/>
      <c r="G256" s="19"/>
      <c r="H256" s="17"/>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row>
    <row r="257" spans="1:35" s="9" customFormat="1" ht="13.35" customHeight="1" x14ac:dyDescent="0.25">
      <c r="A257" s="2"/>
      <c r="B257" s="2"/>
      <c r="C257" s="2"/>
      <c r="D257" s="2"/>
      <c r="E257" s="2"/>
      <c r="F257" s="19"/>
      <c r="G257" s="19"/>
      <c r="H257" s="17"/>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row>
    <row r="258" spans="1:35" s="9" customFormat="1" ht="13.35" customHeight="1" x14ac:dyDescent="0.25">
      <c r="A258" s="2"/>
      <c r="B258" s="2"/>
      <c r="C258" s="2"/>
      <c r="D258" s="2"/>
      <c r="E258" s="2"/>
      <c r="F258" s="19"/>
      <c r="G258" s="19"/>
      <c r="H258" s="17"/>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row>
    <row r="259" spans="1:35" s="9" customFormat="1" ht="13.35" customHeight="1" x14ac:dyDescent="0.25">
      <c r="A259" s="2"/>
      <c r="B259" s="2"/>
      <c r="C259" s="2"/>
      <c r="D259" s="2"/>
      <c r="E259" s="2"/>
      <c r="F259" s="19"/>
      <c r="G259" s="19"/>
      <c r="H259" s="17"/>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row>
    <row r="260" spans="1:35" s="9" customFormat="1" ht="13.35" customHeight="1" x14ac:dyDescent="0.25">
      <c r="A260" s="2"/>
      <c r="B260" s="2"/>
      <c r="C260" s="2"/>
      <c r="D260" s="2"/>
      <c r="E260" s="2"/>
      <c r="F260" s="19"/>
      <c r="G260" s="19"/>
      <c r="H260" s="17"/>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row>
    <row r="261" spans="1:35" s="9" customFormat="1" ht="13.35" customHeight="1" x14ac:dyDescent="0.25">
      <c r="A261" s="2"/>
      <c r="B261" s="2"/>
      <c r="C261" s="2"/>
      <c r="D261" s="2"/>
      <c r="E261" s="2"/>
      <c r="F261" s="19"/>
      <c r="G261" s="19"/>
      <c r="H261" s="17"/>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row>
    <row r="262" spans="1:35" s="9" customFormat="1" ht="13.35" customHeight="1" x14ac:dyDescent="0.25">
      <c r="A262" s="2"/>
      <c r="B262" s="2"/>
      <c r="C262" s="2"/>
      <c r="D262" s="2"/>
      <c r="E262" s="2"/>
      <c r="F262" s="19"/>
      <c r="G262" s="19"/>
      <c r="H262" s="17"/>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row>
    <row r="263" spans="1:35" s="9" customFormat="1" ht="13.35" customHeight="1" x14ac:dyDescent="0.25">
      <c r="A263" s="2"/>
      <c r="B263" s="2"/>
      <c r="C263" s="2"/>
      <c r="D263" s="2"/>
      <c r="E263" s="2"/>
      <c r="F263" s="19"/>
      <c r="G263" s="19"/>
      <c r="H263" s="17"/>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row>
    <row r="264" spans="1:35" s="9" customFormat="1" ht="13.35" customHeight="1" x14ac:dyDescent="0.25">
      <c r="A264" s="2"/>
      <c r="B264" s="2"/>
      <c r="C264" s="2"/>
      <c r="D264" s="2"/>
      <c r="E264" s="2"/>
      <c r="F264" s="19"/>
      <c r="G264" s="19"/>
      <c r="H264" s="17"/>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row>
    <row r="265" spans="1:35" s="9" customFormat="1" ht="13.35" customHeight="1" x14ac:dyDescent="0.25">
      <c r="A265" s="2"/>
      <c r="B265" s="2"/>
      <c r="C265" s="2"/>
      <c r="D265" s="2"/>
      <c r="E265" s="2"/>
      <c r="F265" s="19"/>
      <c r="G265" s="19"/>
      <c r="H265" s="17"/>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row>
    <row r="266" spans="1:35" s="9" customFormat="1" ht="13.35" customHeight="1" x14ac:dyDescent="0.25">
      <c r="A266" s="2"/>
      <c r="B266" s="2"/>
      <c r="C266" s="2"/>
      <c r="D266" s="2"/>
      <c r="E266" s="2"/>
      <c r="F266" s="19"/>
      <c r="G266" s="19"/>
      <c r="H266" s="17"/>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row>
    <row r="267" spans="1:35" s="9" customFormat="1" ht="13.35" customHeight="1" x14ac:dyDescent="0.25">
      <c r="A267" s="8"/>
      <c r="B267" s="8"/>
      <c r="C267" s="8"/>
      <c r="D267" s="2"/>
      <c r="E267" s="2"/>
      <c r="F267" s="19"/>
      <c r="G267" s="8"/>
      <c r="H267" s="8"/>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row>
    <row r="268" spans="1:35" s="9" customFormat="1" ht="13.35" customHeight="1" x14ac:dyDescent="0.2">
      <c r="A268" s="8"/>
      <c r="B268" s="8"/>
      <c r="C268" s="8"/>
      <c r="D268" s="8"/>
      <c r="E268" s="8"/>
      <c r="F268" s="8"/>
      <c r="G268" s="8"/>
      <c r="H268" s="8"/>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row>
    <row r="269" spans="1:35" s="9" customFormat="1" ht="13.35" customHeight="1" x14ac:dyDescent="0.2">
      <c r="A269" s="8"/>
      <c r="B269" s="8"/>
      <c r="C269" s="8"/>
      <c r="D269" s="8"/>
      <c r="E269" s="8"/>
      <c r="F269" s="8"/>
      <c r="G269" s="8"/>
      <c r="H269" s="8"/>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row>
    <row r="270" spans="1:35" s="9" customFormat="1" ht="13.35" customHeight="1" x14ac:dyDescent="0.2">
      <c r="A270" s="8"/>
      <c r="B270" s="8"/>
      <c r="C270" s="8"/>
      <c r="D270" s="8"/>
      <c r="E270" s="8"/>
      <c r="F270" s="8"/>
      <c r="G270" s="8"/>
      <c r="H270" s="8"/>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row>
    <row r="271" spans="1:35" s="9" customFormat="1" ht="13.35" customHeight="1" x14ac:dyDescent="0.2">
      <c r="A271" s="8"/>
      <c r="B271" s="8"/>
      <c r="C271" s="8"/>
      <c r="D271" s="8"/>
      <c r="E271" s="8"/>
      <c r="F271" s="8"/>
      <c r="G271" s="8"/>
      <c r="H271" s="8"/>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row>
    <row r="272" spans="1:35" s="9" customFormat="1" ht="13.35" customHeight="1" x14ac:dyDescent="0.2">
      <c r="A272" s="8"/>
      <c r="B272" s="8"/>
      <c r="C272" s="8"/>
      <c r="D272" s="8"/>
      <c r="E272" s="8"/>
      <c r="F272" s="8"/>
      <c r="G272" s="8"/>
      <c r="H272" s="8"/>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row>
    <row r="273" spans="1:35" s="9" customFormat="1" ht="13.35" customHeight="1" x14ac:dyDescent="0.2">
      <c r="A273" s="8"/>
      <c r="B273" s="8"/>
      <c r="C273" s="8"/>
      <c r="D273" s="8"/>
      <c r="E273" s="8"/>
      <c r="F273" s="8"/>
      <c r="G273" s="8"/>
      <c r="H273" s="8"/>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row>
    <row r="274" spans="1:35" s="9" customFormat="1" ht="13.35" customHeight="1" x14ac:dyDescent="0.2">
      <c r="A274" s="8"/>
      <c r="B274" s="8"/>
      <c r="C274" s="8"/>
      <c r="D274" s="8"/>
      <c r="E274" s="8"/>
      <c r="F274" s="8"/>
      <c r="G274" s="8"/>
      <c r="H274" s="8"/>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row>
    <row r="275" spans="1:35" s="9" customFormat="1" ht="13.35" customHeight="1" x14ac:dyDescent="0.2">
      <c r="A275" s="8"/>
      <c r="B275" s="8"/>
      <c r="C275" s="8"/>
      <c r="D275" s="8"/>
      <c r="E275" s="8"/>
      <c r="F275" s="8"/>
      <c r="G275" s="8"/>
      <c r="H275" s="8"/>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row>
    <row r="276" spans="1:35" s="9" customFormat="1" ht="13.35" customHeight="1" x14ac:dyDescent="0.2">
      <c r="A276" s="8"/>
      <c r="B276" s="8"/>
      <c r="C276" s="8"/>
      <c r="D276" s="8"/>
      <c r="E276" s="8"/>
      <c r="F276" s="8"/>
      <c r="G276" s="8"/>
      <c r="H276" s="8"/>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row>
    <row r="277" spans="1:35" s="9" customFormat="1" ht="13.35" customHeight="1" x14ac:dyDescent="0.2">
      <c r="A277" s="8"/>
      <c r="B277" s="8"/>
      <c r="C277" s="8"/>
      <c r="D277" s="8"/>
      <c r="E277" s="8"/>
      <c r="F277" s="8"/>
      <c r="G277" s="8"/>
      <c r="H277" s="8"/>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row>
    <row r="278" spans="1:35" s="9" customFormat="1" ht="13.35" customHeight="1" x14ac:dyDescent="0.2">
      <c r="A278" s="8"/>
      <c r="B278" s="8"/>
      <c r="C278" s="8"/>
      <c r="D278" s="8"/>
      <c r="E278" s="8"/>
      <c r="F278" s="8"/>
      <c r="G278" s="8"/>
      <c r="H278" s="8"/>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row>
    <row r="279" spans="1:35" s="9" customFormat="1" ht="13.35" customHeight="1" x14ac:dyDescent="0.2">
      <c r="A279" s="8"/>
      <c r="B279" s="8"/>
      <c r="C279" s="8"/>
      <c r="D279" s="8"/>
      <c r="E279" s="8"/>
      <c r="F279" s="8"/>
      <c r="G279" s="8"/>
      <c r="H279" s="8"/>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row>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row r="1088" ht="13.35" customHeight="1" x14ac:dyDescent="0.2"/>
    <row r="1089" ht="13.35" customHeight="1" x14ac:dyDescent="0.2"/>
    <row r="1090" ht="13.35" customHeight="1" x14ac:dyDescent="0.2"/>
    <row r="1091" ht="13.35" customHeight="1" x14ac:dyDescent="0.2"/>
  </sheetData>
  <mergeCells count="23">
    <mergeCell ref="G50:I51"/>
    <mergeCell ref="G52:I53"/>
    <mergeCell ref="G54:I55"/>
    <mergeCell ref="A57:I58"/>
    <mergeCell ref="E18:F18"/>
    <mergeCell ref="E19:F19"/>
    <mergeCell ref="A22:D22"/>
    <mergeCell ref="F22:H22"/>
    <mergeCell ref="F31:H32"/>
    <mergeCell ref="F33:F34"/>
    <mergeCell ref="G33:G34"/>
    <mergeCell ref="H33:H34"/>
    <mergeCell ref="A17:I17"/>
    <mergeCell ref="A1:I1"/>
    <mergeCell ref="A9:F13"/>
    <mergeCell ref="A14:I15"/>
    <mergeCell ref="B3:D3"/>
    <mergeCell ref="H9:I9"/>
    <mergeCell ref="H10:I10"/>
    <mergeCell ref="B4:D4"/>
    <mergeCell ref="B5:D5"/>
    <mergeCell ref="C6:D6"/>
    <mergeCell ref="B7:D7"/>
  </mergeCells>
  <pageMargins left="0.7" right="0.7" top="1.1000000000000001" bottom="0.75" header="0.5" footer="0.3"/>
  <pageSetup scale="57" orientation="portrait" r:id="rId1"/>
  <headerFooter>
    <oddHeader>&amp;L&amp;"Arial,Regular"&amp;10&amp;G&amp;C&amp;"Arial,Bold"&amp;14MONTHLY PROGRESS PAYMENT 
WWTP RRE PROJECT&amp;"Arial,Regular"&amp;12
&amp;R&amp;"Arial,Bold"&amp;14Engineering Services Department</oddHeader>
  </headerFooter>
  <rowBreaks count="1" manualBreakCount="1">
    <brk id="58" max="8" man="1"/>
  </rowBreaks>
  <legacyDrawingHF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091"/>
  <sheetViews>
    <sheetView view="pageBreakPreview" topLeftCell="A22" zoomScale="75" zoomScaleNormal="75" zoomScaleSheetLayoutView="75" zoomScalePageLayoutView="75" workbookViewId="0">
      <selection activeCell="F22" sqref="F22:H47"/>
    </sheetView>
  </sheetViews>
  <sheetFormatPr defaultRowHeight="15" x14ac:dyDescent="0.2"/>
  <cols>
    <col min="1" max="1" width="18.28515625" style="8" customWidth="1"/>
    <col min="2" max="2" width="21.42578125" style="8" customWidth="1"/>
    <col min="3" max="3" width="19.5703125" style="8" customWidth="1"/>
    <col min="4" max="4" width="18.28515625" style="8" customWidth="1"/>
    <col min="5" max="5" width="2.42578125" style="8" customWidth="1"/>
    <col min="6" max="7" width="18.28515625" style="8" customWidth="1"/>
    <col min="8" max="8" width="20" style="8" customWidth="1"/>
    <col min="9" max="9" width="18.28515625" style="8" customWidth="1"/>
    <col min="10" max="10" width="18.85546875" style="8" customWidth="1"/>
    <col min="11" max="11" width="19" style="8" customWidth="1"/>
    <col min="12" max="12" width="23.7109375" style="8" customWidth="1"/>
    <col min="13" max="15" width="18.140625" style="8" bestFit="1" customWidth="1"/>
    <col min="16" max="16384" width="9.140625" style="8"/>
  </cols>
  <sheetData>
    <row r="1" spans="1:35" s="5" customFormat="1" ht="20.25" customHeight="1" x14ac:dyDescent="0.2">
      <c r="A1" s="254" t="s">
        <v>17</v>
      </c>
      <c r="B1" s="254"/>
      <c r="C1" s="254"/>
      <c r="D1" s="254"/>
      <c r="E1" s="254"/>
      <c r="F1" s="254"/>
      <c r="G1" s="254"/>
      <c r="H1" s="254"/>
      <c r="I1" s="254"/>
      <c r="J1" s="131"/>
      <c r="K1" s="22"/>
      <c r="L1" s="3"/>
      <c r="M1" s="3"/>
      <c r="N1" s="3"/>
      <c r="O1" s="3"/>
      <c r="P1" s="6"/>
      <c r="Q1" s="6"/>
      <c r="R1" s="6"/>
      <c r="S1" s="6"/>
      <c r="T1" s="6"/>
      <c r="U1" s="6"/>
      <c r="V1" s="6"/>
      <c r="W1" s="6"/>
      <c r="X1" s="6"/>
      <c r="Y1" s="6"/>
      <c r="Z1" s="6"/>
      <c r="AA1" s="6"/>
      <c r="AB1" s="6"/>
      <c r="AC1" s="6"/>
      <c r="AD1" s="6"/>
      <c r="AE1" s="6"/>
      <c r="AF1" s="6"/>
      <c r="AG1" s="6"/>
      <c r="AH1" s="6"/>
      <c r="AI1" s="6"/>
    </row>
    <row r="2" spans="1:35" ht="11.25" customHeight="1" x14ac:dyDescent="0.25">
      <c r="A2" s="33"/>
      <c r="B2" s="33"/>
      <c r="C2" s="33"/>
      <c r="D2" s="33"/>
      <c r="E2" s="33"/>
      <c r="F2" s="34"/>
      <c r="G2" s="34"/>
      <c r="H2" s="35"/>
      <c r="I2" s="35"/>
      <c r="J2" s="35"/>
      <c r="K2" s="23"/>
      <c r="L2" s="1"/>
      <c r="M2" s="1"/>
      <c r="N2" s="1"/>
      <c r="O2" s="1"/>
      <c r="P2" s="7"/>
      <c r="Q2" s="7"/>
      <c r="R2" s="7"/>
      <c r="S2" s="7"/>
      <c r="T2" s="7"/>
      <c r="U2" s="7"/>
      <c r="V2" s="7"/>
      <c r="W2" s="7"/>
      <c r="X2" s="7"/>
      <c r="Y2" s="7"/>
      <c r="Z2" s="7"/>
      <c r="AA2" s="7"/>
      <c r="AB2" s="7"/>
      <c r="AC2" s="7"/>
      <c r="AD2" s="7"/>
      <c r="AE2" s="7"/>
      <c r="AF2" s="7"/>
      <c r="AG2" s="7"/>
      <c r="AH2" s="7"/>
      <c r="AI2" s="7"/>
    </row>
    <row r="3" spans="1:35" ht="24" customHeight="1" thickBot="1" x14ac:dyDescent="0.35">
      <c r="A3" s="36" t="s">
        <v>0</v>
      </c>
      <c r="B3" s="255" t="str">
        <f>'PROGRESS PAYMT #1'!B3:D3</f>
        <v>N. Springbrook - N. Elliot Pavement Project</v>
      </c>
      <c r="C3" s="255"/>
      <c r="D3" s="255"/>
      <c r="E3" s="37"/>
      <c r="F3" s="38"/>
      <c r="G3" s="103" t="s">
        <v>13</v>
      </c>
      <c r="H3" s="102"/>
      <c r="I3" s="39" t="s">
        <v>19</v>
      </c>
      <c r="L3" s="1"/>
      <c r="M3" s="1"/>
      <c r="N3" s="1"/>
      <c r="O3" s="1"/>
      <c r="P3" s="7"/>
      <c r="Q3" s="7"/>
      <c r="R3" s="7"/>
      <c r="S3" s="7"/>
      <c r="T3" s="7"/>
      <c r="U3" s="7"/>
      <c r="V3" s="7"/>
      <c r="W3" s="7"/>
      <c r="X3" s="7"/>
      <c r="Y3" s="7"/>
      <c r="Z3" s="7"/>
      <c r="AA3" s="7"/>
      <c r="AB3" s="7"/>
      <c r="AC3" s="7"/>
      <c r="AD3" s="7"/>
      <c r="AE3" s="7"/>
      <c r="AF3" s="7"/>
      <c r="AG3" s="7"/>
      <c r="AH3" s="7"/>
      <c r="AI3" s="7"/>
    </row>
    <row r="4" spans="1:35" ht="21.75" customHeight="1" thickBot="1" x14ac:dyDescent="0.35">
      <c r="A4" s="36" t="s">
        <v>4</v>
      </c>
      <c r="B4" s="256">
        <f>'PROGRESS PAYMT #1'!B4:D4</f>
        <v>702171</v>
      </c>
      <c r="C4" s="256"/>
      <c r="D4" s="256"/>
      <c r="E4" s="37"/>
      <c r="F4" s="38"/>
      <c r="G4" s="42" t="s">
        <v>1</v>
      </c>
      <c r="H4" s="102"/>
      <c r="I4" s="40"/>
      <c r="K4" s="24"/>
      <c r="L4" s="1"/>
      <c r="M4" s="1"/>
      <c r="N4" s="1"/>
      <c r="O4" s="1"/>
      <c r="P4" s="7"/>
      <c r="Q4" s="7"/>
      <c r="R4" s="7"/>
      <c r="S4" s="7"/>
      <c r="T4" s="7"/>
      <c r="U4" s="7"/>
      <c r="V4" s="7"/>
      <c r="W4" s="7"/>
      <c r="X4" s="7"/>
      <c r="Y4" s="7"/>
      <c r="Z4" s="7"/>
      <c r="AA4" s="7"/>
      <c r="AB4" s="7"/>
      <c r="AC4" s="7"/>
      <c r="AD4" s="7"/>
      <c r="AE4" s="7"/>
      <c r="AF4" s="7"/>
      <c r="AG4" s="7"/>
      <c r="AH4" s="7"/>
      <c r="AI4" s="7"/>
    </row>
    <row r="5" spans="1:35" ht="24.75" customHeight="1" thickBot="1" x14ac:dyDescent="0.35">
      <c r="A5" s="41" t="s">
        <v>47</v>
      </c>
      <c r="B5" s="256" t="str">
        <f>'PROGRESS PAYMT #1'!B5:D5</f>
        <v>2016-3318</v>
      </c>
      <c r="C5" s="256"/>
      <c r="D5" s="256"/>
      <c r="E5" s="37"/>
      <c r="F5" s="38"/>
      <c r="G5" s="103" t="s">
        <v>3</v>
      </c>
      <c r="H5" s="102"/>
      <c r="I5" s="40"/>
      <c r="K5" s="24"/>
      <c r="L5" s="1"/>
      <c r="M5" s="1"/>
      <c r="N5" s="1"/>
      <c r="O5" s="1"/>
      <c r="P5" s="7"/>
      <c r="Q5" s="7"/>
      <c r="R5" s="7"/>
      <c r="S5" s="7"/>
      <c r="T5" s="7"/>
      <c r="U5" s="7"/>
      <c r="V5" s="7"/>
      <c r="W5" s="7"/>
      <c r="X5" s="7"/>
      <c r="Y5" s="7"/>
      <c r="Z5" s="7"/>
      <c r="AA5" s="7"/>
      <c r="AB5" s="7"/>
      <c r="AC5" s="7"/>
      <c r="AD5" s="7"/>
      <c r="AE5" s="7"/>
      <c r="AF5" s="7"/>
      <c r="AG5" s="7"/>
      <c r="AH5" s="7"/>
      <c r="AI5" s="7"/>
    </row>
    <row r="6" spans="1:35" ht="19.5" customHeight="1" thickBot="1" x14ac:dyDescent="0.35">
      <c r="A6" s="41" t="s">
        <v>20</v>
      </c>
      <c r="B6" s="41"/>
      <c r="C6" s="257" t="str">
        <f>'PROGRESS PAYMT #1'!C6:D6</f>
        <v>17-057</v>
      </c>
      <c r="D6" s="257"/>
      <c r="E6" s="37"/>
      <c r="F6" s="36" t="s">
        <v>2</v>
      </c>
      <c r="G6" s="103" t="s">
        <v>22</v>
      </c>
      <c r="H6" s="102"/>
      <c r="I6" s="40"/>
      <c r="K6" s="25"/>
      <c r="L6" s="1"/>
      <c r="M6" s="1"/>
      <c r="N6" s="1"/>
      <c r="O6" s="1"/>
      <c r="P6" s="7"/>
      <c r="Q6" s="7"/>
      <c r="R6" s="7"/>
      <c r="S6" s="7"/>
      <c r="T6" s="7"/>
      <c r="U6" s="7"/>
      <c r="V6" s="7"/>
      <c r="W6" s="7"/>
      <c r="X6" s="7"/>
      <c r="Y6" s="7"/>
      <c r="Z6" s="7"/>
      <c r="AA6" s="7"/>
      <c r="AB6" s="7"/>
      <c r="AC6" s="7"/>
      <c r="AD6" s="7"/>
      <c r="AE6" s="7"/>
      <c r="AF6" s="7"/>
      <c r="AG6" s="7"/>
      <c r="AH6" s="7"/>
      <c r="AI6" s="7"/>
    </row>
    <row r="7" spans="1:35" ht="21" customHeight="1" thickBot="1" x14ac:dyDescent="0.3">
      <c r="A7" s="42" t="s">
        <v>21</v>
      </c>
      <c r="B7" s="260">
        <f>'PROGRESS PAYMT #1'!B7:D7</f>
        <v>0</v>
      </c>
      <c r="C7" s="260"/>
      <c r="D7" s="260"/>
      <c r="E7" s="37"/>
      <c r="F7" s="38"/>
      <c r="G7" s="38"/>
      <c r="H7" s="38"/>
      <c r="I7" s="44"/>
      <c r="L7" s="1"/>
      <c r="M7" s="1"/>
      <c r="N7" s="1"/>
      <c r="O7" s="1"/>
      <c r="P7" s="7"/>
      <c r="Q7" s="7"/>
      <c r="R7" s="7"/>
      <c r="S7" s="7"/>
      <c r="T7" s="7"/>
      <c r="U7" s="7"/>
      <c r="V7" s="7"/>
      <c r="W7" s="7"/>
      <c r="X7" s="7"/>
      <c r="Y7" s="7"/>
      <c r="Z7" s="7"/>
      <c r="AA7" s="7"/>
      <c r="AB7" s="7"/>
      <c r="AC7" s="7"/>
      <c r="AD7" s="7"/>
      <c r="AE7" s="7"/>
      <c r="AF7" s="7"/>
      <c r="AG7" s="7"/>
      <c r="AH7" s="7"/>
      <c r="AI7" s="7"/>
    </row>
    <row r="8" spans="1:35" ht="18" customHeight="1" x14ac:dyDescent="0.25">
      <c r="A8" s="38"/>
      <c r="B8" s="38"/>
      <c r="C8" s="38"/>
      <c r="D8" s="37"/>
      <c r="E8" s="37"/>
      <c r="F8" s="38"/>
      <c r="G8" s="38"/>
      <c r="H8" s="38"/>
      <c r="I8" s="38"/>
      <c r="L8" s="1"/>
      <c r="M8" s="1"/>
      <c r="N8" s="1"/>
      <c r="O8" s="1"/>
      <c r="P8" s="7"/>
      <c r="Q8" s="7"/>
      <c r="R8" s="7"/>
      <c r="S8" s="7"/>
      <c r="T8" s="7"/>
      <c r="U8" s="7"/>
      <c r="V8" s="7"/>
      <c r="W8" s="7"/>
      <c r="X8" s="7"/>
      <c r="Y8" s="7"/>
      <c r="Z8" s="7"/>
      <c r="AA8" s="7"/>
      <c r="AB8" s="7"/>
      <c r="AC8" s="7"/>
      <c r="AD8" s="7"/>
      <c r="AE8" s="7"/>
      <c r="AF8" s="7"/>
      <c r="AG8" s="7"/>
      <c r="AH8" s="7"/>
      <c r="AI8" s="7"/>
    </row>
    <row r="9" spans="1:35" ht="25.5" customHeight="1" thickBot="1" x14ac:dyDescent="0.45">
      <c r="A9" s="253" t="str">
        <f>'PROGRESS PAYMT #1'!A9:F13</f>
        <v xml:space="preserve">The Original Kodiak Pacific Construction Contract was approved by City Council per Resolution No.2016-3318.  </v>
      </c>
      <c r="B9" s="253"/>
      <c r="C9" s="253"/>
      <c r="D9" s="253"/>
      <c r="E9" s="253"/>
      <c r="F9" s="253"/>
      <c r="G9" s="238" t="s">
        <v>56</v>
      </c>
      <c r="H9" s="258" t="str">
        <f>'PROGRESS PAYMT #1'!H9:I9</f>
        <v>Kodiak Pacific Construction</v>
      </c>
      <c r="I9" s="258"/>
      <c r="K9" s="26"/>
      <c r="L9" s="1"/>
      <c r="M9" s="1"/>
      <c r="N9" s="1"/>
      <c r="O9" s="1"/>
      <c r="P9" s="7"/>
      <c r="Q9" s="7"/>
      <c r="R9" s="7"/>
      <c r="S9" s="7"/>
      <c r="T9" s="7"/>
      <c r="U9" s="7"/>
      <c r="V9" s="7"/>
      <c r="W9" s="7"/>
      <c r="X9" s="7"/>
      <c r="Y9" s="7"/>
      <c r="Z9" s="7"/>
      <c r="AA9" s="7"/>
      <c r="AB9" s="7"/>
      <c r="AC9" s="7"/>
      <c r="AD9" s="7"/>
      <c r="AE9" s="7"/>
      <c r="AF9" s="7"/>
      <c r="AG9" s="7"/>
      <c r="AH9" s="7"/>
      <c r="AI9" s="7"/>
    </row>
    <row r="10" spans="1:35" ht="17.25" customHeight="1" thickBot="1" x14ac:dyDescent="0.3">
      <c r="A10" s="253"/>
      <c r="B10" s="253"/>
      <c r="C10" s="253"/>
      <c r="D10" s="253"/>
      <c r="E10" s="253"/>
      <c r="F10" s="253"/>
      <c r="G10" s="240" t="s">
        <v>46</v>
      </c>
      <c r="H10" s="304" t="s">
        <v>54</v>
      </c>
      <c r="I10" s="304"/>
      <c r="K10" s="27"/>
      <c r="L10" s="1"/>
      <c r="M10" s="1"/>
      <c r="N10" s="1"/>
      <c r="O10" s="1"/>
      <c r="P10" s="7"/>
      <c r="Q10" s="7"/>
      <c r="R10" s="7"/>
      <c r="S10" s="7"/>
      <c r="T10" s="7"/>
      <c r="U10" s="7"/>
      <c r="V10" s="7"/>
      <c r="W10" s="7"/>
      <c r="X10" s="7"/>
      <c r="Y10" s="7"/>
      <c r="Z10" s="7"/>
      <c r="AA10" s="7"/>
      <c r="AB10" s="7"/>
      <c r="AC10" s="7"/>
      <c r="AD10" s="7"/>
      <c r="AE10" s="7"/>
      <c r="AF10" s="7"/>
      <c r="AG10" s="7"/>
      <c r="AH10" s="7"/>
      <c r="AI10" s="7"/>
    </row>
    <row r="11" spans="1:35" ht="11.25" customHeight="1" thickBot="1" x14ac:dyDescent="0.3">
      <c r="A11" s="253"/>
      <c r="B11" s="253"/>
      <c r="C11" s="253"/>
      <c r="D11" s="253"/>
      <c r="E11" s="253"/>
      <c r="F11" s="253"/>
      <c r="G11" s="46"/>
      <c r="H11" s="46"/>
      <c r="I11" s="47"/>
      <c r="K11" s="4"/>
      <c r="L11" s="1"/>
      <c r="M11" s="1"/>
      <c r="N11" s="1"/>
      <c r="O11" s="1"/>
      <c r="P11" s="7"/>
      <c r="Q11" s="7"/>
      <c r="R11" s="7"/>
      <c r="S11" s="7"/>
      <c r="T11" s="7"/>
      <c r="U11" s="7"/>
      <c r="V11" s="7"/>
      <c r="W11" s="7"/>
      <c r="X11" s="7"/>
      <c r="Y11" s="7"/>
      <c r="Z11" s="7"/>
      <c r="AA11" s="7"/>
      <c r="AB11" s="7"/>
      <c r="AC11" s="7"/>
      <c r="AD11" s="7"/>
      <c r="AE11" s="7"/>
      <c r="AF11" s="7"/>
      <c r="AG11" s="7"/>
      <c r="AH11" s="7"/>
      <c r="AI11" s="7"/>
    </row>
    <row r="12" spans="1:35" ht="21.75" customHeight="1" thickBot="1" x14ac:dyDescent="0.3">
      <c r="A12" s="253"/>
      <c r="B12" s="253"/>
      <c r="C12" s="253"/>
      <c r="D12" s="253"/>
      <c r="E12" s="253"/>
      <c r="F12" s="253"/>
      <c r="G12" s="48"/>
      <c r="H12" s="49" t="s">
        <v>15</v>
      </c>
      <c r="I12" s="50"/>
      <c r="K12" s="28"/>
      <c r="L12" s="1"/>
      <c r="M12" s="1"/>
      <c r="N12" s="1"/>
      <c r="O12" s="1"/>
      <c r="P12" s="7"/>
      <c r="Q12" s="7"/>
      <c r="R12" s="7"/>
      <c r="S12" s="7"/>
      <c r="T12" s="7"/>
      <c r="U12" s="7"/>
      <c r="V12" s="7"/>
      <c r="W12" s="7"/>
      <c r="X12" s="7"/>
      <c r="Y12" s="7"/>
      <c r="Z12" s="7"/>
      <c r="AA12" s="7"/>
      <c r="AB12" s="7"/>
      <c r="AC12" s="7"/>
      <c r="AD12" s="7"/>
      <c r="AE12" s="7"/>
      <c r="AF12" s="7"/>
      <c r="AG12" s="7"/>
      <c r="AH12" s="7"/>
      <c r="AI12" s="7"/>
    </row>
    <row r="13" spans="1:35" ht="17.25" customHeight="1" thickBot="1" x14ac:dyDescent="0.3">
      <c r="A13" s="253"/>
      <c r="B13" s="253"/>
      <c r="C13" s="253"/>
      <c r="D13" s="253"/>
      <c r="E13" s="253"/>
      <c r="F13" s="253"/>
      <c r="G13" s="48"/>
      <c r="H13" s="48"/>
      <c r="I13" s="48"/>
      <c r="J13" s="48"/>
      <c r="K13" s="29"/>
      <c r="L13" s="1"/>
      <c r="M13" s="1"/>
      <c r="N13" s="1"/>
      <c r="O13" s="1"/>
      <c r="P13" s="7"/>
      <c r="Q13" s="7"/>
      <c r="R13" s="7"/>
      <c r="S13" s="7"/>
      <c r="T13" s="7"/>
      <c r="U13" s="7"/>
      <c r="V13" s="7"/>
      <c r="W13" s="7"/>
      <c r="X13" s="7"/>
      <c r="Y13" s="7"/>
      <c r="Z13" s="7"/>
      <c r="AA13" s="7"/>
      <c r="AB13" s="7"/>
      <c r="AC13" s="7"/>
      <c r="AD13" s="7"/>
      <c r="AE13" s="7"/>
      <c r="AF13" s="7"/>
      <c r="AG13" s="7"/>
      <c r="AH13" s="7"/>
      <c r="AI13" s="7"/>
    </row>
    <row r="14" spans="1:35" ht="19.5" customHeight="1" x14ac:dyDescent="0.25">
      <c r="A14" s="247" t="s">
        <v>45</v>
      </c>
      <c r="B14" s="248"/>
      <c r="C14" s="248"/>
      <c r="D14" s="248"/>
      <c r="E14" s="248"/>
      <c r="F14" s="248"/>
      <c r="G14" s="248"/>
      <c r="H14" s="248"/>
      <c r="I14" s="249"/>
      <c r="J14" s="51"/>
      <c r="K14" s="2"/>
      <c r="M14" s="1"/>
      <c r="N14" s="1"/>
      <c r="O14" s="1"/>
      <c r="P14" s="7"/>
      <c r="Q14" s="7"/>
      <c r="R14" s="7"/>
      <c r="S14" s="7"/>
      <c r="T14" s="7"/>
      <c r="U14" s="7"/>
      <c r="V14" s="7"/>
      <c r="W14" s="7"/>
      <c r="X14" s="7"/>
      <c r="Y14" s="7"/>
      <c r="Z14" s="7"/>
      <c r="AA14" s="7"/>
      <c r="AB14" s="7"/>
      <c r="AC14" s="7"/>
      <c r="AD14" s="7"/>
      <c r="AE14" s="7"/>
      <c r="AF14" s="7"/>
      <c r="AG14" s="7"/>
      <c r="AH14" s="7"/>
      <c r="AI14" s="7"/>
    </row>
    <row r="15" spans="1:35" ht="42" customHeight="1" thickBot="1" x14ac:dyDescent="0.3">
      <c r="A15" s="250"/>
      <c r="B15" s="251"/>
      <c r="C15" s="251"/>
      <c r="D15" s="251"/>
      <c r="E15" s="251"/>
      <c r="F15" s="251"/>
      <c r="G15" s="251"/>
      <c r="H15" s="251"/>
      <c r="I15" s="252"/>
      <c r="J15" s="38"/>
      <c r="M15" s="1"/>
      <c r="N15" s="1"/>
      <c r="O15" s="1"/>
      <c r="P15" s="7"/>
      <c r="Q15" s="7"/>
      <c r="R15" s="7"/>
      <c r="S15" s="7"/>
      <c r="T15" s="7"/>
      <c r="U15" s="7"/>
      <c r="V15" s="7"/>
      <c r="W15" s="7"/>
      <c r="X15" s="7"/>
      <c r="Y15" s="7"/>
      <c r="Z15" s="7"/>
      <c r="AA15" s="7"/>
      <c r="AB15" s="7"/>
      <c r="AC15" s="7"/>
      <c r="AD15" s="7"/>
      <c r="AE15" s="7"/>
      <c r="AF15" s="7"/>
      <c r="AG15" s="7"/>
      <c r="AH15" s="7"/>
      <c r="AI15" s="7"/>
    </row>
    <row r="16" spans="1:35" ht="21" hidden="1" customHeight="1" thickBot="1" x14ac:dyDescent="0.3">
      <c r="A16" s="38"/>
      <c r="B16" s="38"/>
      <c r="C16" s="38"/>
      <c r="D16" s="38"/>
      <c r="E16" s="38"/>
      <c r="F16" s="38"/>
      <c r="G16" s="38"/>
      <c r="H16" s="38"/>
      <c r="I16" s="38"/>
      <c r="J16" s="38"/>
      <c r="M16" s="1"/>
      <c r="N16" s="1"/>
      <c r="O16" s="1"/>
      <c r="P16" s="7"/>
      <c r="Q16" s="7"/>
      <c r="R16" s="7"/>
      <c r="S16" s="7"/>
      <c r="T16" s="7"/>
      <c r="U16" s="7"/>
      <c r="V16" s="7"/>
      <c r="W16" s="7"/>
      <c r="X16" s="7"/>
      <c r="Y16" s="7"/>
      <c r="Z16" s="7"/>
      <c r="AA16" s="7"/>
      <c r="AB16" s="7"/>
      <c r="AC16" s="7"/>
      <c r="AD16" s="7"/>
      <c r="AE16" s="7"/>
      <c r="AF16" s="7"/>
      <c r="AG16" s="7"/>
      <c r="AH16" s="7"/>
      <c r="AI16" s="7"/>
    </row>
    <row r="17" spans="1:35" ht="22.5" customHeight="1" thickBot="1" x14ac:dyDescent="0.3">
      <c r="A17" s="261" t="s">
        <v>6</v>
      </c>
      <c r="B17" s="262"/>
      <c r="C17" s="262"/>
      <c r="D17" s="262"/>
      <c r="E17" s="262"/>
      <c r="F17" s="262"/>
      <c r="G17" s="262"/>
      <c r="H17" s="262"/>
      <c r="I17" s="263"/>
      <c r="J17" s="52"/>
      <c r="K17" s="30"/>
      <c r="M17" s="1"/>
      <c r="N17" s="1"/>
      <c r="O17" s="1"/>
      <c r="P17" s="7"/>
      <c r="Q17" s="7"/>
      <c r="R17" s="7"/>
      <c r="S17" s="7"/>
      <c r="T17" s="7"/>
      <c r="U17" s="7"/>
      <c r="V17" s="7"/>
      <c r="W17" s="7"/>
      <c r="X17" s="7"/>
      <c r="Y17" s="7"/>
      <c r="Z17" s="7"/>
      <c r="AA17" s="7"/>
      <c r="AB17" s="7"/>
      <c r="AC17" s="7"/>
      <c r="AD17" s="7"/>
      <c r="AE17" s="7"/>
      <c r="AF17" s="7"/>
      <c r="AG17" s="7"/>
      <c r="AH17" s="7"/>
      <c r="AI17" s="7"/>
    </row>
    <row r="18" spans="1:35" ht="75" customHeight="1" thickBot="1" x14ac:dyDescent="0.3">
      <c r="A18" s="53" t="s">
        <v>9</v>
      </c>
      <c r="B18" s="53" t="s">
        <v>10</v>
      </c>
      <c r="C18" s="53" t="s">
        <v>11</v>
      </c>
      <c r="D18" s="53" t="s">
        <v>27</v>
      </c>
      <c r="E18" s="270" t="s">
        <v>41</v>
      </c>
      <c r="F18" s="271"/>
      <c r="G18" s="53" t="s">
        <v>28</v>
      </c>
      <c r="H18" s="53" t="s">
        <v>29</v>
      </c>
      <c r="I18" s="53" t="s">
        <v>30</v>
      </c>
      <c r="J18" s="38"/>
      <c r="L18" s="1"/>
      <c r="M18" s="1"/>
      <c r="N18" s="1"/>
      <c r="O18" s="1"/>
      <c r="P18" s="7"/>
      <c r="Q18" s="7"/>
      <c r="R18" s="7"/>
      <c r="S18" s="7"/>
      <c r="T18" s="7"/>
      <c r="U18" s="7"/>
      <c r="V18" s="7"/>
      <c r="W18" s="7"/>
      <c r="X18" s="7"/>
      <c r="Y18" s="7"/>
      <c r="Z18" s="7"/>
      <c r="AA18" s="7"/>
      <c r="AB18" s="7"/>
      <c r="AC18" s="7"/>
      <c r="AD18" s="7"/>
      <c r="AE18" s="7"/>
      <c r="AF18" s="7"/>
      <c r="AG18" s="7"/>
      <c r="AH18" s="7"/>
      <c r="AI18" s="7"/>
    </row>
    <row r="19" spans="1:35" s="9" customFormat="1" ht="36" customHeight="1" thickBot="1" x14ac:dyDescent="0.25">
      <c r="A19" s="137">
        <v>0</v>
      </c>
      <c r="B19" s="212">
        <v>0</v>
      </c>
      <c r="C19" s="139">
        <f>A19+B19</f>
        <v>0</v>
      </c>
      <c r="D19" s="139">
        <v>0</v>
      </c>
      <c r="E19" s="272">
        <f>D19*0.05+C38+C42</f>
        <v>0</v>
      </c>
      <c r="F19" s="273"/>
      <c r="G19" s="139">
        <f>D19-E19</f>
        <v>0</v>
      </c>
      <c r="H19" s="139">
        <f>G19-'PROGRESS PAYMT #17'!B44-0.01</f>
        <v>0</v>
      </c>
      <c r="I19" s="141">
        <f>C19-B44</f>
        <v>0</v>
      </c>
      <c r="J19" s="54"/>
      <c r="L19" s="1"/>
      <c r="M19" s="1"/>
      <c r="N19" s="1"/>
      <c r="O19" s="1"/>
      <c r="P19" s="1"/>
      <c r="Q19" s="1"/>
      <c r="R19" s="1"/>
      <c r="S19" s="1"/>
      <c r="T19" s="1"/>
      <c r="U19" s="1"/>
      <c r="V19" s="1"/>
      <c r="W19" s="1"/>
      <c r="X19" s="1"/>
      <c r="Y19" s="1"/>
      <c r="Z19" s="1"/>
      <c r="AA19" s="1"/>
      <c r="AB19" s="1"/>
      <c r="AC19" s="1"/>
      <c r="AD19" s="1"/>
      <c r="AE19" s="1"/>
      <c r="AF19" s="1"/>
      <c r="AG19" s="1"/>
      <c r="AH19" s="1"/>
      <c r="AI19" s="1"/>
    </row>
    <row r="20" spans="1:35" s="9" customFormat="1" ht="6" customHeight="1" thickBot="1" x14ac:dyDescent="0.3">
      <c r="A20" s="54"/>
      <c r="B20" s="56"/>
      <c r="C20" s="57"/>
      <c r="D20" s="58"/>
      <c r="E20" s="58"/>
      <c r="F20" s="58"/>
      <c r="G20" s="58"/>
      <c r="H20" s="58"/>
      <c r="I20" s="58"/>
      <c r="J20" s="58"/>
      <c r="K20" s="10"/>
      <c r="O20" s="1"/>
      <c r="P20" s="1"/>
      <c r="Q20" s="1"/>
      <c r="R20" s="1"/>
      <c r="S20" s="1"/>
      <c r="T20" s="1"/>
      <c r="U20" s="1"/>
      <c r="V20" s="1"/>
      <c r="W20" s="1"/>
      <c r="X20" s="1"/>
      <c r="Y20" s="1"/>
      <c r="Z20" s="1"/>
      <c r="AA20" s="1"/>
      <c r="AB20" s="1"/>
      <c r="AC20" s="1"/>
      <c r="AD20" s="1"/>
      <c r="AE20" s="1"/>
      <c r="AF20" s="1"/>
      <c r="AG20" s="1"/>
      <c r="AH20" s="1"/>
      <c r="AI20" s="1"/>
    </row>
    <row r="21" spans="1:35" s="9" customFormat="1" ht="3" hidden="1" customHeight="1" thickBot="1" x14ac:dyDescent="0.3">
      <c r="A21" s="54"/>
      <c r="B21" s="56"/>
      <c r="C21" s="57"/>
      <c r="D21" s="58"/>
      <c r="E21" s="58"/>
      <c r="G21" s="59"/>
      <c r="H21" s="59"/>
      <c r="J21" s="54"/>
      <c r="O21" s="1"/>
      <c r="P21" s="1"/>
      <c r="Q21" s="1"/>
      <c r="R21" s="1"/>
      <c r="S21" s="1"/>
      <c r="T21" s="1"/>
      <c r="U21" s="1"/>
      <c r="V21" s="1"/>
      <c r="W21" s="1"/>
      <c r="X21" s="1"/>
      <c r="Y21" s="1"/>
      <c r="Z21" s="1"/>
      <c r="AA21" s="1"/>
      <c r="AB21" s="1"/>
      <c r="AC21" s="1"/>
      <c r="AD21" s="1"/>
      <c r="AE21" s="1"/>
      <c r="AF21" s="1"/>
      <c r="AG21" s="1"/>
      <c r="AH21" s="1"/>
      <c r="AI21" s="1"/>
    </row>
    <row r="22" spans="1:35" s="9" customFormat="1" ht="24" customHeight="1" thickBot="1" x14ac:dyDescent="0.3">
      <c r="A22" s="283" t="s">
        <v>12</v>
      </c>
      <c r="B22" s="284"/>
      <c r="C22" s="284"/>
      <c r="D22" s="285"/>
      <c r="E22" s="116"/>
      <c r="F22" s="274" t="s">
        <v>43</v>
      </c>
      <c r="G22" s="275"/>
      <c r="H22" s="276"/>
      <c r="J22" s="41"/>
      <c r="K22" s="31"/>
      <c r="O22" s="1"/>
      <c r="P22" s="1"/>
      <c r="Q22" s="1"/>
      <c r="R22" s="1"/>
      <c r="S22" s="1"/>
      <c r="T22" s="1"/>
      <c r="U22" s="1"/>
      <c r="V22" s="1"/>
      <c r="W22" s="1"/>
      <c r="X22" s="1"/>
      <c r="Y22" s="1"/>
      <c r="Z22" s="1"/>
      <c r="AA22" s="1"/>
      <c r="AB22" s="1"/>
      <c r="AC22" s="1"/>
      <c r="AD22" s="1"/>
      <c r="AE22" s="1"/>
      <c r="AF22" s="1"/>
      <c r="AG22" s="1"/>
      <c r="AH22" s="1"/>
      <c r="AI22" s="1"/>
    </row>
    <row r="23" spans="1:35" s="9" customFormat="1" ht="36.75" customHeight="1" thickBot="1" x14ac:dyDescent="0.25">
      <c r="A23" s="213" t="s">
        <v>40</v>
      </c>
      <c r="B23" s="143" t="s">
        <v>31</v>
      </c>
      <c r="C23" s="214" t="s">
        <v>26</v>
      </c>
      <c r="D23" s="132" t="s">
        <v>42</v>
      </c>
      <c r="E23" s="117"/>
      <c r="F23" s="226" t="s">
        <v>32</v>
      </c>
      <c r="G23" s="227" t="s">
        <v>33</v>
      </c>
      <c r="H23" s="121" t="s">
        <v>34</v>
      </c>
      <c r="J23" s="59"/>
      <c r="K23" s="31"/>
      <c r="O23" s="1"/>
      <c r="P23" s="1"/>
      <c r="Q23" s="1"/>
      <c r="R23" s="1"/>
      <c r="S23" s="1"/>
      <c r="T23" s="1"/>
      <c r="U23" s="1"/>
      <c r="V23" s="1"/>
      <c r="W23" s="1"/>
      <c r="X23" s="1"/>
      <c r="Y23" s="1"/>
      <c r="Z23" s="1"/>
      <c r="AA23" s="1"/>
      <c r="AB23" s="1"/>
      <c r="AC23" s="1"/>
      <c r="AD23" s="1"/>
      <c r="AE23" s="1"/>
      <c r="AF23" s="1"/>
      <c r="AG23" s="1"/>
      <c r="AH23" s="1"/>
      <c r="AI23" s="1"/>
    </row>
    <row r="24" spans="1:35" s="9" customFormat="1" ht="20.25" customHeight="1" thickBot="1" x14ac:dyDescent="0.3">
      <c r="A24" s="60">
        <v>1</v>
      </c>
      <c r="B24" s="61">
        <v>0</v>
      </c>
      <c r="C24" s="62">
        <f>'PROGRESS PAYMT #2'!C24</f>
        <v>7201.6044999999995</v>
      </c>
      <c r="D24" s="63" t="e">
        <f>(B24+C24)/$C$19</f>
        <v>#DIV/0!</v>
      </c>
      <c r="E24" s="118"/>
      <c r="F24" s="105"/>
      <c r="G24" s="62"/>
      <c r="H24" s="63"/>
      <c r="J24" s="59"/>
      <c r="O24" s="1"/>
      <c r="P24" s="1"/>
      <c r="Q24" s="1"/>
      <c r="R24" s="1"/>
      <c r="S24" s="1"/>
      <c r="T24" s="1"/>
      <c r="U24" s="1"/>
      <c r="V24" s="1"/>
      <c r="W24" s="1"/>
      <c r="X24" s="1"/>
      <c r="Y24" s="1"/>
      <c r="Z24" s="1"/>
      <c r="AA24" s="1"/>
      <c r="AB24" s="1"/>
      <c r="AC24" s="1"/>
      <c r="AD24" s="1"/>
      <c r="AE24" s="1"/>
      <c r="AF24" s="1"/>
      <c r="AG24" s="1"/>
      <c r="AH24" s="1"/>
      <c r="AI24" s="1"/>
    </row>
    <row r="25" spans="1:35" s="9" customFormat="1" ht="20.25" customHeight="1" thickBot="1" x14ac:dyDescent="0.3">
      <c r="A25" s="64">
        <v>2</v>
      </c>
      <c r="B25" s="65">
        <v>0</v>
      </c>
      <c r="C25" s="66">
        <f>'PROGRESS PAYMT #2'!C25</f>
        <v>3042.39</v>
      </c>
      <c r="D25" s="63" t="e">
        <f t="shared" ref="D25:D43" si="0">(B25+C25)/$C$19</f>
        <v>#DIV/0!</v>
      </c>
      <c r="E25" s="114"/>
      <c r="F25" s="106"/>
      <c r="G25" s="66"/>
      <c r="H25" s="67"/>
      <c r="J25" s="59"/>
      <c r="M25" s="1"/>
      <c r="N25" s="1"/>
      <c r="O25" s="1"/>
      <c r="P25" s="1"/>
      <c r="Q25" s="1"/>
      <c r="R25" s="1"/>
      <c r="S25" s="1"/>
      <c r="T25" s="1"/>
      <c r="U25" s="1"/>
      <c r="V25" s="1"/>
      <c r="W25" s="1"/>
      <c r="X25" s="1"/>
      <c r="Y25" s="1"/>
      <c r="Z25" s="1"/>
      <c r="AA25" s="1"/>
      <c r="AB25" s="1"/>
      <c r="AC25" s="1"/>
      <c r="AD25" s="1"/>
      <c r="AE25" s="1"/>
      <c r="AF25" s="1"/>
      <c r="AG25" s="1"/>
    </row>
    <row r="26" spans="1:35" s="9" customFormat="1" ht="20.25" customHeight="1" thickBot="1" x14ac:dyDescent="0.3">
      <c r="A26" s="64">
        <v>3</v>
      </c>
      <c r="B26" s="65">
        <v>0</v>
      </c>
      <c r="C26" s="66">
        <f>'PROGRESS PAYMT #3'!C26</f>
        <v>0</v>
      </c>
      <c r="D26" s="63" t="e">
        <f t="shared" si="0"/>
        <v>#DIV/0!</v>
      </c>
      <c r="E26" s="114"/>
      <c r="F26" s="106"/>
      <c r="G26" s="66"/>
      <c r="H26" s="67"/>
      <c r="J26" s="71"/>
      <c r="L26" s="1"/>
      <c r="M26" s="1"/>
      <c r="N26" s="1"/>
      <c r="O26" s="1"/>
      <c r="P26" s="1"/>
      <c r="Q26" s="1"/>
      <c r="R26" s="1"/>
      <c r="S26" s="1"/>
      <c r="T26" s="1"/>
      <c r="U26" s="1"/>
      <c r="V26" s="1"/>
      <c r="W26" s="1"/>
      <c r="X26" s="1"/>
      <c r="Y26" s="1"/>
      <c r="Z26" s="1"/>
      <c r="AA26" s="1"/>
      <c r="AB26" s="1"/>
      <c r="AC26" s="1"/>
      <c r="AD26" s="1"/>
      <c r="AE26" s="1"/>
      <c r="AF26" s="1"/>
      <c r="AG26" s="1"/>
    </row>
    <row r="27" spans="1:35" s="9" customFormat="1" ht="20.25" customHeight="1" thickBot="1" x14ac:dyDescent="0.3">
      <c r="A27" s="64">
        <v>4</v>
      </c>
      <c r="B27" s="65">
        <v>0</v>
      </c>
      <c r="C27" s="66">
        <f>'PROGRESS PAYMT #4'!C27</f>
        <v>-10243.994499999999</v>
      </c>
      <c r="D27" s="63" t="e">
        <f t="shared" si="0"/>
        <v>#DIV/0!</v>
      </c>
      <c r="E27" s="104"/>
      <c r="F27" s="106"/>
      <c r="G27" s="72"/>
      <c r="H27" s="73"/>
      <c r="J27" s="75"/>
      <c r="L27" s="1"/>
      <c r="M27" s="1"/>
      <c r="N27" s="1"/>
      <c r="O27" s="1"/>
      <c r="P27" s="1"/>
      <c r="Q27" s="1"/>
      <c r="R27" s="1"/>
      <c r="S27" s="1"/>
      <c r="T27" s="1"/>
      <c r="U27" s="1"/>
      <c r="V27" s="1"/>
      <c r="W27" s="1"/>
      <c r="X27" s="1"/>
      <c r="Y27" s="1"/>
      <c r="Z27" s="1"/>
      <c r="AA27" s="1"/>
      <c r="AB27" s="1"/>
      <c r="AC27" s="1"/>
      <c r="AD27" s="1"/>
      <c r="AE27" s="1"/>
      <c r="AF27" s="1"/>
      <c r="AG27" s="1"/>
    </row>
    <row r="28" spans="1:35" ht="20.25" customHeight="1" thickBot="1" x14ac:dyDescent="0.3">
      <c r="A28" s="64">
        <v>5</v>
      </c>
      <c r="B28" s="65">
        <v>0</v>
      </c>
      <c r="C28" s="66">
        <f>'PROGRESS PAYMT #5'!C28</f>
        <v>0</v>
      </c>
      <c r="D28" s="63" t="e">
        <f t="shared" si="0"/>
        <v>#DIV/0!</v>
      </c>
      <c r="E28" s="101"/>
      <c r="F28" s="107"/>
      <c r="G28" s="108"/>
      <c r="H28" s="109"/>
      <c r="J28" s="71"/>
      <c r="L28" s="1"/>
      <c r="M28" s="1"/>
      <c r="N28" s="1"/>
      <c r="O28" s="1"/>
      <c r="P28" s="1"/>
      <c r="Q28" s="1"/>
      <c r="R28" s="1"/>
      <c r="S28" s="1"/>
      <c r="T28" s="1"/>
      <c r="U28" s="1"/>
      <c r="V28" s="1"/>
      <c r="W28" s="1"/>
      <c r="X28" s="1"/>
      <c r="Y28" s="1"/>
      <c r="Z28" s="1"/>
      <c r="AA28" s="1"/>
      <c r="AB28" s="1"/>
      <c r="AC28" s="1"/>
      <c r="AD28" s="1"/>
      <c r="AE28" s="1"/>
      <c r="AF28" s="1"/>
      <c r="AG28" s="1"/>
    </row>
    <row r="29" spans="1:35" ht="20.25" customHeight="1" thickBot="1" x14ac:dyDescent="0.3">
      <c r="A29" s="64">
        <v>6</v>
      </c>
      <c r="B29" s="65">
        <v>0</v>
      </c>
      <c r="C29" s="66">
        <f>'PROGRESS PAYMT #6'!C29</f>
        <v>0</v>
      </c>
      <c r="D29" s="63" t="e">
        <f t="shared" si="0"/>
        <v>#DIV/0!</v>
      </c>
      <c r="E29" s="101"/>
      <c r="F29" s="68"/>
      <c r="G29" s="124" t="s">
        <v>14</v>
      </c>
      <c r="H29" s="123">
        <f>SUM(H24:H28)</f>
        <v>0</v>
      </c>
      <c r="I29" s="70"/>
      <c r="J29" s="79"/>
      <c r="L29" s="1"/>
      <c r="M29" s="1"/>
      <c r="N29" s="1"/>
      <c r="O29" s="1"/>
      <c r="P29" s="1"/>
      <c r="Q29" s="1"/>
      <c r="R29" s="1"/>
      <c r="S29" s="1"/>
      <c r="T29" s="1"/>
      <c r="U29" s="1"/>
      <c r="V29" s="1"/>
      <c r="W29" s="1"/>
      <c r="X29" s="1"/>
      <c r="Y29" s="1"/>
      <c r="Z29" s="1"/>
      <c r="AA29" s="1"/>
      <c r="AB29" s="1"/>
      <c r="AC29" s="1"/>
      <c r="AD29" s="1"/>
      <c r="AE29" s="1"/>
      <c r="AF29" s="1"/>
      <c r="AG29" s="1"/>
    </row>
    <row r="30" spans="1:35" ht="20.25" customHeight="1" thickBot="1" x14ac:dyDescent="0.3">
      <c r="A30" s="64">
        <v>7</v>
      </c>
      <c r="B30" s="65">
        <v>0</v>
      </c>
      <c r="C30" s="66">
        <f>'PROGRESS PAYMT #7'!C30</f>
        <v>0</v>
      </c>
      <c r="D30" s="63" t="e">
        <f t="shared" si="0"/>
        <v>#DIV/0!</v>
      </c>
      <c r="E30" s="101"/>
      <c r="F30" s="69"/>
      <c r="G30" s="77"/>
      <c r="H30" s="78"/>
      <c r="I30" s="56"/>
      <c r="J30" s="78"/>
      <c r="L30" s="1"/>
      <c r="M30" s="1"/>
      <c r="N30" s="1"/>
      <c r="O30" s="1"/>
      <c r="P30" s="1"/>
      <c r="Q30" s="1"/>
      <c r="R30" s="1"/>
      <c r="S30" s="1"/>
      <c r="T30" s="1"/>
      <c r="U30" s="1"/>
      <c r="V30" s="1"/>
      <c r="W30" s="1"/>
      <c r="X30" s="1"/>
      <c r="Y30" s="1"/>
      <c r="Z30" s="1"/>
      <c r="AA30" s="1"/>
      <c r="AB30" s="1"/>
      <c r="AC30" s="1"/>
      <c r="AD30" s="1"/>
      <c r="AE30" s="1"/>
      <c r="AF30" s="1"/>
      <c r="AG30" s="1"/>
    </row>
    <row r="31" spans="1:35" s="9" customFormat="1" ht="20.25" customHeight="1" thickBot="1" x14ac:dyDescent="0.3">
      <c r="A31" s="64">
        <v>8</v>
      </c>
      <c r="B31" s="65">
        <v>0</v>
      </c>
      <c r="C31" s="66">
        <f>'PROGRESS PAYMT #8'!C31</f>
        <v>0</v>
      </c>
      <c r="D31" s="63" t="e">
        <f t="shared" si="0"/>
        <v>#DIV/0!</v>
      </c>
      <c r="E31" s="115"/>
      <c r="F31" s="277" t="s">
        <v>44</v>
      </c>
      <c r="G31" s="278"/>
      <c r="H31" s="279"/>
      <c r="J31" s="71"/>
      <c r="L31" s="1"/>
      <c r="M31" s="1"/>
      <c r="N31" s="1"/>
      <c r="O31" s="1"/>
      <c r="P31" s="1"/>
      <c r="Q31" s="1"/>
      <c r="R31" s="1"/>
      <c r="S31" s="1"/>
      <c r="T31" s="1"/>
      <c r="U31" s="1"/>
      <c r="V31" s="1"/>
      <c r="W31" s="1"/>
      <c r="X31" s="1"/>
      <c r="Y31" s="1"/>
      <c r="Z31" s="1"/>
      <c r="AA31" s="1"/>
      <c r="AB31" s="1"/>
      <c r="AC31" s="1"/>
      <c r="AD31" s="1"/>
      <c r="AE31" s="1"/>
      <c r="AF31" s="1"/>
      <c r="AG31" s="1"/>
    </row>
    <row r="32" spans="1:35" s="9" customFormat="1" ht="20.25" customHeight="1" thickBot="1" x14ac:dyDescent="0.3">
      <c r="A32" s="64">
        <v>9</v>
      </c>
      <c r="B32" s="65">
        <v>0</v>
      </c>
      <c r="C32" s="66">
        <f>'PROGRESS PAYMT #9'!C32</f>
        <v>0</v>
      </c>
      <c r="D32" s="63" t="e">
        <f t="shared" si="0"/>
        <v>#DIV/0!</v>
      </c>
      <c r="E32" s="115"/>
      <c r="F32" s="280"/>
      <c r="G32" s="281"/>
      <c r="H32" s="282"/>
      <c r="J32" s="75"/>
      <c r="L32" s="1"/>
      <c r="M32" s="1"/>
      <c r="N32" s="1"/>
      <c r="O32" s="1"/>
      <c r="P32" s="1"/>
      <c r="Q32" s="1"/>
      <c r="R32" s="1"/>
      <c r="S32" s="1"/>
      <c r="T32" s="1"/>
      <c r="U32" s="1"/>
      <c r="V32" s="1"/>
      <c r="W32" s="1"/>
      <c r="X32" s="1"/>
      <c r="Y32" s="1"/>
      <c r="Z32" s="1"/>
      <c r="AA32" s="1"/>
      <c r="AB32" s="1"/>
      <c r="AC32" s="1"/>
      <c r="AD32" s="1"/>
      <c r="AE32" s="1"/>
      <c r="AF32" s="1"/>
      <c r="AG32" s="1"/>
    </row>
    <row r="33" spans="1:35" s="9" customFormat="1" ht="20.25" customHeight="1" thickBot="1" x14ac:dyDescent="0.3">
      <c r="A33" s="64">
        <v>10</v>
      </c>
      <c r="B33" s="65">
        <v>0</v>
      </c>
      <c r="C33" s="66">
        <f>'PROGRESS PAYMT #10'!C33</f>
        <v>0</v>
      </c>
      <c r="D33" s="63" t="e">
        <f>(B33+C33)/$C$19</f>
        <v>#DIV/0!</v>
      </c>
      <c r="E33" s="119"/>
      <c r="F33" s="302" t="s">
        <v>35</v>
      </c>
      <c r="G33" s="298" t="s">
        <v>33</v>
      </c>
      <c r="H33" s="300" t="s">
        <v>34</v>
      </c>
      <c r="J33" s="71"/>
      <c r="L33" s="1"/>
      <c r="M33" s="1"/>
      <c r="N33" s="1"/>
      <c r="O33" s="1"/>
      <c r="P33" s="1"/>
      <c r="Q33" s="1"/>
      <c r="R33" s="1"/>
      <c r="S33" s="1"/>
      <c r="T33" s="1"/>
      <c r="U33" s="1"/>
      <c r="V33" s="1"/>
      <c r="W33" s="1"/>
      <c r="X33" s="1"/>
      <c r="Y33" s="1"/>
      <c r="Z33" s="1"/>
      <c r="AA33" s="1"/>
      <c r="AB33" s="1"/>
      <c r="AC33" s="1"/>
      <c r="AD33" s="1"/>
      <c r="AE33" s="1"/>
      <c r="AF33" s="1"/>
      <c r="AG33" s="1"/>
    </row>
    <row r="34" spans="1:35" s="9" customFormat="1" ht="20.25" customHeight="1" thickBot="1" x14ac:dyDescent="0.3">
      <c r="A34" s="64">
        <v>11</v>
      </c>
      <c r="B34" s="185">
        <v>0</v>
      </c>
      <c r="C34" s="66">
        <f>'PROGRESS PAYMT #11'!C34</f>
        <v>0</v>
      </c>
      <c r="D34" s="63" t="e">
        <f t="shared" si="0"/>
        <v>#DIV/0!</v>
      </c>
      <c r="E34" s="54"/>
      <c r="F34" s="303"/>
      <c r="G34" s="299"/>
      <c r="H34" s="301"/>
      <c r="J34" s="54"/>
      <c r="K34" s="194"/>
      <c r="L34" s="192"/>
      <c r="M34" s="195"/>
      <c r="N34" s="195"/>
      <c r="O34" s="196"/>
      <c r="P34" s="1"/>
      <c r="Q34" s="1"/>
      <c r="R34" s="1"/>
      <c r="S34" s="1"/>
      <c r="T34" s="1"/>
      <c r="U34" s="1"/>
      <c r="V34" s="1"/>
      <c r="W34" s="1"/>
      <c r="X34" s="1"/>
      <c r="Y34" s="1"/>
      <c r="Z34" s="1"/>
      <c r="AA34" s="1"/>
      <c r="AB34" s="1"/>
      <c r="AC34" s="1"/>
      <c r="AD34" s="1"/>
      <c r="AE34" s="1"/>
      <c r="AF34" s="1"/>
      <c r="AG34" s="1"/>
    </row>
    <row r="35" spans="1:35" s="9" customFormat="1" ht="20.25" customHeight="1" thickBot="1" x14ac:dyDescent="0.3">
      <c r="A35" s="64">
        <v>12</v>
      </c>
      <c r="B35" s="185">
        <v>0</v>
      </c>
      <c r="C35" s="66">
        <f>'PROGRESS PAYMT #12'!C35</f>
        <v>0</v>
      </c>
      <c r="D35" s="63" t="e">
        <f t="shared" si="0"/>
        <v>#DIV/0!</v>
      </c>
      <c r="E35" s="54"/>
      <c r="F35" s="134"/>
      <c r="G35" s="133"/>
      <c r="H35" s="67"/>
      <c r="K35" s="194"/>
      <c r="L35" s="193"/>
      <c r="M35" s="195"/>
      <c r="N35" s="195"/>
      <c r="O35" s="196"/>
      <c r="P35" s="1"/>
      <c r="Q35" s="1"/>
      <c r="R35" s="1"/>
      <c r="S35" s="1"/>
      <c r="T35" s="1"/>
      <c r="U35" s="1"/>
      <c r="V35" s="1"/>
      <c r="W35" s="1"/>
      <c r="X35" s="1"/>
      <c r="Y35" s="1"/>
      <c r="Z35" s="1"/>
      <c r="AA35" s="1"/>
      <c r="AB35" s="1"/>
      <c r="AC35" s="1"/>
      <c r="AD35" s="1"/>
      <c r="AE35" s="1"/>
      <c r="AF35" s="1"/>
      <c r="AG35" s="1"/>
    </row>
    <row r="36" spans="1:35" s="9" customFormat="1" ht="20.25" customHeight="1" thickBot="1" x14ac:dyDescent="0.3">
      <c r="A36" s="64">
        <v>13</v>
      </c>
      <c r="B36" s="185">
        <v>0</v>
      </c>
      <c r="C36" s="66" t="e">
        <f>RETEN1!C36</f>
        <v>#DIV/0!</v>
      </c>
      <c r="D36" s="63" t="e">
        <f t="shared" si="0"/>
        <v>#DIV/0!</v>
      </c>
      <c r="E36" s="54"/>
      <c r="F36" s="134"/>
      <c r="G36" s="133"/>
      <c r="H36" s="67"/>
      <c r="L36" s="216"/>
      <c r="M36" s="1"/>
      <c r="N36" s="1"/>
      <c r="O36" s="1"/>
      <c r="P36" s="1"/>
      <c r="Q36" s="1"/>
      <c r="R36" s="1"/>
      <c r="S36" s="1"/>
      <c r="T36" s="1"/>
      <c r="U36" s="1"/>
      <c r="V36" s="1"/>
      <c r="W36" s="1"/>
      <c r="X36" s="1"/>
      <c r="Y36" s="1"/>
      <c r="Z36" s="1"/>
      <c r="AA36" s="1"/>
      <c r="AB36" s="1"/>
      <c r="AC36" s="1"/>
      <c r="AD36" s="1"/>
      <c r="AE36" s="1"/>
      <c r="AF36" s="1"/>
      <c r="AG36" s="1"/>
    </row>
    <row r="37" spans="1:35" s="9" customFormat="1" ht="20.25" customHeight="1" thickBot="1" x14ac:dyDescent="0.3">
      <c r="A37" s="64">
        <v>14</v>
      </c>
      <c r="B37" s="185">
        <v>0</v>
      </c>
      <c r="C37" s="66" t="e">
        <f>RETEN1!C37</f>
        <v>#DIV/0!</v>
      </c>
      <c r="D37" s="63" t="e">
        <f t="shared" si="0"/>
        <v>#DIV/0!</v>
      </c>
      <c r="E37" s="54"/>
      <c r="F37" s="134"/>
      <c r="G37" s="76"/>
      <c r="H37" s="73"/>
      <c r="L37" s="1"/>
      <c r="M37" s="1"/>
      <c r="N37" s="1"/>
      <c r="O37" s="1"/>
      <c r="P37" s="1"/>
      <c r="Q37" s="1"/>
      <c r="R37" s="1"/>
      <c r="S37" s="1"/>
      <c r="T37" s="1"/>
      <c r="U37" s="1"/>
      <c r="V37" s="1"/>
      <c r="W37" s="1"/>
      <c r="X37" s="1"/>
      <c r="Y37" s="1"/>
      <c r="Z37" s="1"/>
      <c r="AA37" s="1"/>
      <c r="AB37" s="1"/>
      <c r="AC37" s="1"/>
      <c r="AD37" s="1"/>
      <c r="AE37" s="1"/>
      <c r="AF37" s="1"/>
      <c r="AG37" s="1"/>
    </row>
    <row r="38" spans="1:35" s="9" customFormat="1" ht="20.25" customHeight="1" thickBot="1" x14ac:dyDescent="0.3">
      <c r="A38" s="64" t="s">
        <v>53</v>
      </c>
      <c r="B38" s="185">
        <v>0</v>
      </c>
      <c r="C38" s="203">
        <v>0</v>
      </c>
      <c r="D38" s="63" t="e">
        <f t="shared" si="0"/>
        <v>#DIV/0!</v>
      </c>
      <c r="E38" s="54"/>
      <c r="F38" s="134"/>
      <c r="G38" s="125"/>
      <c r="H38" s="125"/>
      <c r="J38" s="54"/>
      <c r="L38" s="1"/>
      <c r="M38" s="1"/>
      <c r="N38" s="1"/>
      <c r="O38" s="1"/>
      <c r="P38" s="1"/>
      <c r="Q38" s="1"/>
      <c r="R38" s="1"/>
      <c r="S38" s="1"/>
      <c r="T38" s="1"/>
      <c r="U38" s="1"/>
      <c r="V38" s="1"/>
      <c r="W38" s="1"/>
      <c r="X38" s="1"/>
      <c r="Y38" s="1"/>
      <c r="Z38" s="1"/>
      <c r="AA38" s="1"/>
      <c r="AB38" s="1"/>
      <c r="AC38" s="1"/>
      <c r="AD38" s="1"/>
      <c r="AE38" s="1"/>
      <c r="AF38" s="1"/>
      <c r="AG38" s="1"/>
    </row>
    <row r="39" spans="1:35" s="9" customFormat="1" ht="20.25" customHeight="1" thickBot="1" x14ac:dyDescent="0.3">
      <c r="A39" s="64">
        <v>15</v>
      </c>
      <c r="B39" s="204">
        <v>0</v>
      </c>
      <c r="C39" s="205" t="e">
        <f>'PROGRESS PAYMT #15'!C39</f>
        <v>#DIV/0!</v>
      </c>
      <c r="D39" s="63" t="e">
        <f t="shared" si="0"/>
        <v>#DIV/0!</v>
      </c>
      <c r="E39" s="54"/>
      <c r="F39" s="134"/>
      <c r="G39" s="125"/>
      <c r="H39" s="125"/>
      <c r="I39" s="54"/>
      <c r="J39" s="54"/>
      <c r="K39" s="32"/>
      <c r="L39" s="1"/>
      <c r="M39" s="1"/>
      <c r="N39" s="1"/>
      <c r="O39" s="1"/>
      <c r="P39" s="1"/>
      <c r="Q39" s="1"/>
      <c r="R39" s="1"/>
      <c r="S39" s="1"/>
      <c r="T39" s="1"/>
      <c r="U39" s="1"/>
      <c r="V39" s="1"/>
      <c r="W39" s="1"/>
      <c r="X39" s="1"/>
      <c r="Y39" s="1"/>
      <c r="Z39" s="1"/>
      <c r="AA39" s="1"/>
      <c r="AB39" s="1"/>
      <c r="AC39" s="1"/>
      <c r="AD39" s="1"/>
      <c r="AE39" s="1"/>
      <c r="AF39" s="1"/>
      <c r="AG39" s="1"/>
    </row>
    <row r="40" spans="1:35" s="9" customFormat="1" ht="20.25" customHeight="1" thickBot="1" x14ac:dyDescent="0.3">
      <c r="A40" s="64">
        <v>16</v>
      </c>
      <c r="B40" s="185">
        <v>0</v>
      </c>
      <c r="C40" s="190" t="e">
        <f>'PROGRESS PAYMT #16'!C40</f>
        <v>#DIV/0!</v>
      </c>
      <c r="D40" s="63" t="e">
        <f t="shared" si="0"/>
        <v>#DIV/0!</v>
      </c>
      <c r="E40" s="54"/>
      <c r="F40" s="134"/>
      <c r="G40" s="125"/>
      <c r="H40" s="125"/>
      <c r="I40" s="54"/>
      <c r="J40" s="54"/>
      <c r="L40" s="1"/>
      <c r="M40" s="1"/>
      <c r="N40" s="1"/>
      <c r="O40" s="1"/>
      <c r="P40" s="1"/>
      <c r="Q40" s="1"/>
      <c r="R40" s="1"/>
      <c r="S40" s="1"/>
      <c r="T40" s="1"/>
      <c r="U40" s="1"/>
      <c r="V40" s="1"/>
      <c r="W40" s="1"/>
      <c r="X40" s="1"/>
      <c r="Y40" s="1"/>
      <c r="Z40" s="1"/>
      <c r="AA40" s="1"/>
      <c r="AB40" s="1"/>
      <c r="AC40" s="1"/>
      <c r="AD40" s="1"/>
      <c r="AE40" s="1"/>
      <c r="AF40" s="1"/>
      <c r="AG40" s="1"/>
    </row>
    <row r="41" spans="1:35" s="13" customFormat="1" ht="20.25" customHeight="1" thickBot="1" x14ac:dyDescent="0.3">
      <c r="A41" s="64">
        <v>17</v>
      </c>
      <c r="B41" s="215">
        <v>0</v>
      </c>
      <c r="C41" s="190" t="e">
        <f>'PROGRESS PAYMT #17'!C41</f>
        <v>#DIV/0!</v>
      </c>
      <c r="D41" s="63" t="e">
        <f t="shared" si="0"/>
        <v>#DIV/0!</v>
      </c>
      <c r="E41" s="74"/>
      <c r="F41" s="134"/>
      <c r="G41" s="125"/>
      <c r="H41" s="125"/>
      <c r="I41" s="84"/>
      <c r="J41" s="84"/>
      <c r="L41" s="11"/>
      <c r="M41" s="11"/>
      <c r="N41" s="11"/>
      <c r="O41" s="11"/>
      <c r="P41" s="11"/>
      <c r="Q41" s="11"/>
      <c r="R41" s="11"/>
      <c r="S41" s="11"/>
      <c r="T41" s="11"/>
      <c r="U41" s="11"/>
      <c r="V41" s="11"/>
      <c r="W41" s="11"/>
      <c r="X41" s="11"/>
      <c r="Y41" s="11"/>
      <c r="Z41" s="11"/>
      <c r="AA41" s="11"/>
      <c r="AB41" s="11"/>
      <c r="AC41" s="11"/>
      <c r="AD41" s="11"/>
      <c r="AE41" s="11"/>
      <c r="AF41" s="11"/>
      <c r="AG41" s="11"/>
      <c r="AH41" s="11"/>
      <c r="AI41" s="11"/>
    </row>
    <row r="42" spans="1:35" s="14" customFormat="1" ht="20.25" customHeight="1" thickBot="1" x14ac:dyDescent="0.3">
      <c r="A42" s="64">
        <v>18</v>
      </c>
      <c r="B42" s="220">
        <v>0</v>
      </c>
      <c r="C42" s="221">
        <v>0</v>
      </c>
      <c r="D42" s="63" t="e">
        <f t="shared" si="0"/>
        <v>#DIV/0!</v>
      </c>
      <c r="E42" s="74"/>
      <c r="F42" s="134"/>
      <c r="G42" s="125"/>
      <c r="H42" s="125"/>
      <c r="I42" s="74"/>
      <c r="J42" s="74"/>
      <c r="K42" s="12"/>
      <c r="L42" s="15"/>
      <c r="M42" s="15"/>
      <c r="N42" s="15"/>
      <c r="O42" s="15"/>
      <c r="P42" s="15"/>
      <c r="Q42" s="15"/>
      <c r="R42" s="15"/>
      <c r="S42" s="15"/>
      <c r="T42" s="15"/>
      <c r="U42" s="15"/>
      <c r="V42" s="15"/>
      <c r="W42" s="15"/>
      <c r="X42" s="15"/>
      <c r="Y42" s="15"/>
      <c r="Z42" s="15"/>
      <c r="AA42" s="15"/>
      <c r="AB42" s="15"/>
      <c r="AC42" s="15"/>
      <c r="AD42" s="15"/>
      <c r="AE42" s="15"/>
      <c r="AF42" s="15"/>
      <c r="AG42" s="15"/>
      <c r="AH42" s="15"/>
      <c r="AI42" s="15"/>
    </row>
    <row r="43" spans="1:35" ht="20.25" customHeight="1" x14ac:dyDescent="0.25">
      <c r="A43" s="64">
        <v>19</v>
      </c>
      <c r="B43" s="87"/>
      <c r="C43" s="88"/>
      <c r="D43" s="63" t="e">
        <f t="shared" si="0"/>
        <v>#DIV/0!</v>
      </c>
      <c r="E43" s="38"/>
      <c r="F43" s="134"/>
      <c r="G43" s="125"/>
      <c r="H43" s="125"/>
      <c r="I43" s="38"/>
      <c r="J43" s="38"/>
      <c r="L43" s="1"/>
      <c r="M43" s="1"/>
      <c r="N43" s="1"/>
      <c r="O43" s="1"/>
      <c r="P43" s="1"/>
      <c r="Q43" s="1"/>
      <c r="R43" s="1"/>
      <c r="S43" s="1"/>
      <c r="T43" s="1"/>
      <c r="U43" s="1"/>
      <c r="V43" s="1"/>
      <c r="W43" s="1"/>
      <c r="X43" s="1"/>
      <c r="Y43" s="1"/>
      <c r="Z43" s="1"/>
      <c r="AA43" s="1"/>
      <c r="AB43" s="1"/>
      <c r="AC43" s="1"/>
      <c r="AD43" s="1"/>
      <c r="AE43" s="1"/>
      <c r="AF43" s="1"/>
      <c r="AG43" s="1"/>
      <c r="AH43" s="1"/>
      <c r="AI43" s="1"/>
    </row>
    <row r="44" spans="1:35" ht="20.25" customHeight="1" thickBot="1" x14ac:dyDescent="0.3">
      <c r="A44" s="89" t="s">
        <v>14</v>
      </c>
      <c r="B44" s="90">
        <f>SUM(B24:B43)</f>
        <v>0</v>
      </c>
      <c r="C44" s="91" t="e">
        <f>SUM(C24:C43)</f>
        <v>#DIV/0!</v>
      </c>
      <c r="D44" s="92" t="e">
        <f>SUM(D24:D43)</f>
        <v>#DIV/0!</v>
      </c>
      <c r="E44" s="120"/>
      <c r="F44" s="135"/>
      <c r="G44" s="125"/>
      <c r="H44" s="125"/>
      <c r="I44" s="38"/>
      <c r="J44" s="38"/>
      <c r="K44" s="1"/>
      <c r="L44" s="1"/>
      <c r="M44" s="1"/>
      <c r="N44" s="1"/>
      <c r="O44" s="1"/>
      <c r="P44" s="1"/>
      <c r="Q44" s="1"/>
      <c r="R44" s="1"/>
      <c r="S44" s="1"/>
      <c r="T44" s="1"/>
      <c r="U44" s="1"/>
      <c r="V44" s="1"/>
      <c r="W44" s="1"/>
      <c r="X44" s="1"/>
      <c r="Y44" s="1"/>
      <c r="Z44" s="1"/>
      <c r="AA44" s="1"/>
      <c r="AB44" s="1"/>
      <c r="AC44" s="1"/>
      <c r="AD44" s="1"/>
      <c r="AE44" s="1"/>
      <c r="AF44" s="1"/>
      <c r="AG44" s="1"/>
      <c r="AH44" s="1"/>
      <c r="AI44" s="1"/>
    </row>
    <row r="45" spans="1:35" ht="14.25" customHeight="1" x14ac:dyDescent="0.25">
      <c r="A45" s="38"/>
      <c r="B45" s="38"/>
      <c r="C45" s="38"/>
      <c r="D45" s="38"/>
      <c r="E45" s="38"/>
      <c r="F45" s="38"/>
      <c r="G45" s="126" t="s">
        <v>36</v>
      </c>
      <c r="H45" s="127">
        <f>SUM(H34:H38)</f>
        <v>0</v>
      </c>
      <c r="J45" s="38"/>
      <c r="L45" s="1"/>
      <c r="M45" s="1"/>
      <c r="N45" s="1"/>
      <c r="O45" s="1"/>
      <c r="P45" s="1"/>
      <c r="Q45" s="1"/>
      <c r="R45" s="1"/>
      <c r="S45" s="1"/>
      <c r="T45" s="1"/>
      <c r="U45" s="1"/>
      <c r="V45" s="1"/>
      <c r="W45" s="1"/>
      <c r="X45" s="1"/>
      <c r="Y45" s="1"/>
      <c r="Z45" s="1"/>
      <c r="AA45" s="1"/>
      <c r="AB45" s="1"/>
      <c r="AC45" s="1"/>
      <c r="AD45" s="1"/>
      <c r="AE45" s="1"/>
      <c r="AF45" s="1"/>
      <c r="AG45" s="1"/>
      <c r="AH45" s="1"/>
      <c r="AI45" s="1"/>
    </row>
    <row r="46" spans="1:35" ht="39" customHeight="1" thickBot="1" x14ac:dyDescent="0.25">
      <c r="A46" s="55"/>
      <c r="B46" s="55"/>
      <c r="C46" s="191"/>
      <c r="D46" s="55"/>
      <c r="E46" s="54"/>
      <c r="F46" s="59"/>
      <c r="G46" s="146" t="s">
        <v>37</v>
      </c>
      <c r="H46" s="128">
        <v>0</v>
      </c>
      <c r="J46" s="113"/>
      <c r="R46" s="1"/>
      <c r="S46" s="1"/>
      <c r="T46" s="1"/>
      <c r="U46" s="1"/>
      <c r="V46" s="1"/>
      <c r="W46" s="1"/>
      <c r="X46" s="1"/>
      <c r="Y46" s="1"/>
      <c r="Z46" s="1"/>
      <c r="AA46" s="1"/>
      <c r="AB46" s="1"/>
      <c r="AC46" s="1"/>
      <c r="AD46" s="1"/>
      <c r="AE46" s="1"/>
      <c r="AF46" s="1"/>
      <c r="AG46" s="1"/>
      <c r="AH46" s="1"/>
      <c r="AI46" s="1"/>
    </row>
    <row r="47" spans="1:35" ht="18" customHeight="1" thickBot="1" x14ac:dyDescent="0.3">
      <c r="A47" s="51" t="s">
        <v>25</v>
      </c>
      <c r="B47" s="38"/>
      <c r="C47" s="38"/>
      <c r="D47" s="97" t="s">
        <v>8</v>
      </c>
      <c r="E47" s="112"/>
      <c r="F47" s="93"/>
      <c r="G47" s="129" t="s">
        <v>38</v>
      </c>
      <c r="H47" s="130">
        <f>H46-H45</f>
        <v>0</v>
      </c>
      <c r="J47" s="94"/>
      <c r="L47" s="1"/>
      <c r="M47" s="1"/>
      <c r="N47" s="1"/>
      <c r="O47" s="1"/>
      <c r="P47" s="1"/>
      <c r="Q47" s="1"/>
      <c r="R47" s="1"/>
      <c r="S47" s="1"/>
      <c r="T47" s="1"/>
      <c r="U47" s="1"/>
      <c r="V47" s="1"/>
      <c r="W47" s="1"/>
      <c r="X47" s="1"/>
      <c r="Y47" s="1"/>
      <c r="Z47" s="1"/>
      <c r="AA47" s="1"/>
      <c r="AB47" s="1"/>
      <c r="AC47" s="1"/>
      <c r="AD47" s="1"/>
      <c r="AE47" s="1"/>
      <c r="AF47" s="1"/>
      <c r="AG47" s="1"/>
      <c r="AH47" s="1"/>
      <c r="AI47" s="1"/>
    </row>
    <row r="48" spans="1:35" ht="9" customHeight="1" x14ac:dyDescent="0.25">
      <c r="A48" s="38"/>
      <c r="B48" s="51"/>
      <c r="C48" s="38"/>
      <c r="D48" s="51"/>
      <c r="E48" s="112"/>
      <c r="F48" s="93"/>
      <c r="J48" s="38"/>
      <c r="L48" s="1"/>
      <c r="M48" s="1"/>
      <c r="N48" s="1"/>
      <c r="O48" s="1"/>
      <c r="P48" s="1"/>
      <c r="Q48" s="1"/>
      <c r="R48" s="1"/>
      <c r="S48" s="1"/>
      <c r="T48" s="1"/>
      <c r="U48" s="1"/>
      <c r="V48" s="1"/>
      <c r="W48" s="1"/>
      <c r="X48" s="1"/>
      <c r="Y48" s="1"/>
      <c r="Z48" s="1"/>
      <c r="AA48" s="1"/>
      <c r="AB48" s="1"/>
      <c r="AC48" s="1"/>
      <c r="AD48" s="1"/>
      <c r="AE48" s="1"/>
      <c r="AF48" s="1"/>
      <c r="AG48" s="1"/>
      <c r="AH48" s="1"/>
      <c r="AI48" s="1"/>
    </row>
    <row r="49" spans="1:35" ht="14.25" customHeight="1" thickBot="1" x14ac:dyDescent="0.3">
      <c r="A49" s="96"/>
      <c r="B49" s="96"/>
      <c r="C49" s="96"/>
      <c r="D49" s="96"/>
      <c r="E49" s="112"/>
      <c r="F49" s="93"/>
      <c r="J49" s="38"/>
      <c r="L49" s="1"/>
      <c r="M49" s="1"/>
      <c r="N49" s="1"/>
      <c r="O49" s="1"/>
      <c r="P49" s="1"/>
      <c r="Q49" s="1"/>
      <c r="R49" s="1"/>
      <c r="S49" s="1"/>
      <c r="T49" s="1"/>
      <c r="U49" s="1"/>
      <c r="V49" s="1"/>
      <c r="W49" s="1"/>
      <c r="X49" s="1"/>
      <c r="Y49" s="1"/>
      <c r="Z49" s="1"/>
      <c r="AA49" s="1"/>
      <c r="AB49" s="1"/>
      <c r="AC49" s="1"/>
      <c r="AD49" s="1"/>
      <c r="AE49" s="1"/>
      <c r="AF49" s="1"/>
      <c r="AG49" s="1"/>
      <c r="AH49" s="1"/>
      <c r="AI49" s="1"/>
    </row>
    <row r="50" spans="1:35" ht="16.5" customHeight="1" x14ac:dyDescent="0.25">
      <c r="A50" s="33" t="s">
        <v>50</v>
      </c>
      <c r="B50" s="38"/>
      <c r="C50" s="51"/>
      <c r="D50" s="97" t="s">
        <v>8</v>
      </c>
      <c r="E50" s="112"/>
      <c r="F50" s="93"/>
      <c r="G50" s="286" t="s">
        <v>7</v>
      </c>
      <c r="H50" s="287"/>
      <c r="I50" s="288"/>
      <c r="J50" s="38"/>
      <c r="L50" s="1"/>
      <c r="M50" s="1"/>
      <c r="N50" s="1"/>
      <c r="O50" s="1"/>
      <c r="P50" s="1"/>
      <c r="Q50" s="1"/>
      <c r="R50" s="1"/>
      <c r="S50" s="1"/>
      <c r="T50" s="1"/>
      <c r="U50" s="1"/>
      <c r="V50" s="1"/>
      <c r="W50" s="1"/>
      <c r="X50" s="1"/>
      <c r="Y50" s="1"/>
      <c r="Z50" s="1"/>
      <c r="AA50" s="1"/>
      <c r="AB50" s="1"/>
      <c r="AC50" s="1"/>
      <c r="AD50" s="1"/>
      <c r="AE50" s="1"/>
      <c r="AF50" s="1"/>
      <c r="AG50" s="1"/>
      <c r="AH50" s="1"/>
      <c r="AI50" s="1"/>
    </row>
    <row r="51" spans="1:35" ht="9.75" customHeight="1" thickBot="1" x14ac:dyDescent="0.3">
      <c r="A51" s="33"/>
      <c r="B51" s="38"/>
      <c r="C51" s="51"/>
      <c r="D51" s="97"/>
      <c r="E51" s="38"/>
      <c r="F51" s="38"/>
      <c r="G51" s="289"/>
      <c r="H51" s="290"/>
      <c r="I51" s="291"/>
      <c r="J51" s="38"/>
      <c r="L51" s="1"/>
      <c r="M51" s="1"/>
      <c r="N51" s="1"/>
      <c r="O51" s="1"/>
      <c r="P51" s="1"/>
      <c r="Q51" s="1"/>
      <c r="R51" s="1"/>
      <c r="S51" s="1"/>
      <c r="T51" s="1"/>
      <c r="U51" s="1"/>
      <c r="V51" s="1"/>
      <c r="W51" s="1"/>
      <c r="X51" s="1"/>
      <c r="Y51" s="1"/>
      <c r="Z51" s="1"/>
      <c r="AA51" s="1"/>
      <c r="AB51" s="1"/>
      <c r="AC51" s="1"/>
      <c r="AD51" s="1"/>
      <c r="AE51" s="1"/>
      <c r="AF51" s="1"/>
      <c r="AG51" s="1"/>
      <c r="AH51" s="1"/>
      <c r="AI51" s="1"/>
    </row>
    <row r="52" spans="1:35" ht="21" customHeight="1" thickBot="1" x14ac:dyDescent="0.3">
      <c r="A52" s="51"/>
      <c r="B52" s="96"/>
      <c r="C52" s="96"/>
      <c r="D52" s="51"/>
      <c r="E52" s="95"/>
      <c r="F52" s="95"/>
      <c r="G52" s="286" t="s">
        <v>58</v>
      </c>
      <c r="H52" s="287"/>
      <c r="I52" s="288"/>
      <c r="J52" s="38"/>
      <c r="L52" s="1"/>
      <c r="M52" s="1"/>
      <c r="N52" s="1"/>
      <c r="O52" s="1"/>
      <c r="P52" s="1"/>
      <c r="Q52" s="1"/>
      <c r="R52" s="1"/>
      <c r="S52" s="1"/>
      <c r="T52" s="1"/>
      <c r="U52" s="1"/>
      <c r="V52" s="1"/>
      <c r="W52" s="1"/>
      <c r="X52" s="1"/>
      <c r="Y52" s="1"/>
      <c r="Z52" s="1"/>
      <c r="AA52" s="1"/>
      <c r="AB52" s="1"/>
      <c r="AC52" s="1"/>
      <c r="AD52" s="1"/>
      <c r="AE52" s="1"/>
      <c r="AF52" s="1"/>
      <c r="AG52" s="1"/>
      <c r="AH52" s="1"/>
      <c r="AI52" s="1"/>
    </row>
    <row r="53" spans="1:35" ht="21" customHeight="1" thickBot="1" x14ac:dyDescent="0.3">
      <c r="A53" s="98" t="s">
        <v>48</v>
      </c>
      <c r="B53" s="54"/>
      <c r="C53" s="38"/>
      <c r="D53" s="99" t="s">
        <v>8</v>
      </c>
      <c r="E53" s="95"/>
      <c r="G53" s="289"/>
      <c r="H53" s="290"/>
      <c r="I53" s="291"/>
      <c r="L53" s="1"/>
      <c r="M53" s="1"/>
      <c r="N53" s="1"/>
      <c r="O53" s="1"/>
      <c r="P53" s="1"/>
      <c r="Q53" s="1"/>
      <c r="R53" s="1"/>
      <c r="S53" s="1"/>
      <c r="T53" s="1"/>
      <c r="U53" s="1"/>
      <c r="V53" s="1"/>
      <c r="W53" s="1"/>
      <c r="X53" s="1"/>
      <c r="Y53" s="1"/>
      <c r="Z53" s="1"/>
      <c r="AA53" s="1"/>
      <c r="AB53" s="1"/>
      <c r="AC53" s="1"/>
      <c r="AD53" s="1"/>
      <c r="AE53" s="1"/>
      <c r="AF53" s="1"/>
      <c r="AG53" s="1"/>
      <c r="AH53" s="1"/>
      <c r="AI53" s="1"/>
    </row>
    <row r="54" spans="1:35" s="9" customFormat="1" ht="17.25" customHeight="1" x14ac:dyDescent="0.2">
      <c r="E54" s="95"/>
      <c r="G54" s="292">
        <f>H19</f>
        <v>0</v>
      </c>
      <c r="H54" s="293"/>
      <c r="I54" s="294"/>
      <c r="L54" s="1"/>
      <c r="M54" s="1"/>
      <c r="N54" s="1"/>
      <c r="O54" s="1"/>
      <c r="P54" s="1"/>
      <c r="Q54" s="1"/>
      <c r="R54" s="1"/>
      <c r="S54" s="1"/>
      <c r="T54" s="1"/>
      <c r="U54" s="1"/>
      <c r="V54" s="1"/>
      <c r="W54" s="1"/>
      <c r="X54" s="1"/>
      <c r="Y54" s="1"/>
      <c r="Z54" s="1"/>
      <c r="AA54" s="1"/>
      <c r="AB54" s="1"/>
      <c r="AC54" s="1"/>
      <c r="AD54" s="1"/>
      <c r="AE54" s="1"/>
      <c r="AF54" s="1"/>
      <c r="AG54" s="1"/>
      <c r="AH54" s="1"/>
      <c r="AI54" s="1"/>
    </row>
    <row r="55" spans="1:35" s="9" customFormat="1" ht="11.25" customHeight="1" thickBot="1" x14ac:dyDescent="0.3">
      <c r="E55" s="38"/>
      <c r="G55" s="295"/>
      <c r="H55" s="296"/>
      <c r="I55" s="297"/>
      <c r="K55" s="1"/>
      <c r="L55" s="1"/>
      <c r="M55" s="1"/>
      <c r="N55" s="1"/>
      <c r="O55" s="1"/>
      <c r="P55" s="1"/>
      <c r="Q55" s="1"/>
      <c r="R55" s="1"/>
      <c r="S55" s="1"/>
      <c r="T55" s="1"/>
      <c r="U55" s="1"/>
      <c r="V55" s="1"/>
      <c r="W55" s="1"/>
      <c r="X55" s="1"/>
      <c r="Y55" s="1"/>
      <c r="Z55" s="1"/>
      <c r="AA55" s="1"/>
      <c r="AB55" s="1"/>
      <c r="AC55" s="1"/>
      <c r="AD55" s="1"/>
      <c r="AE55" s="1"/>
      <c r="AF55" s="1"/>
      <c r="AG55" s="1"/>
      <c r="AH55" s="1"/>
      <c r="AI55" s="1"/>
    </row>
    <row r="56" spans="1:35" s="9" customFormat="1" ht="8.25" customHeight="1" thickBot="1" x14ac:dyDescent="0.25">
      <c r="E56" s="111"/>
      <c r="K56" s="20"/>
      <c r="L56" s="2"/>
      <c r="M56" s="2"/>
      <c r="N56" s="2"/>
      <c r="O56" s="2"/>
      <c r="P56" s="2"/>
      <c r="Q56" s="2"/>
      <c r="R56" s="2"/>
      <c r="S56" s="2"/>
      <c r="T56" s="2"/>
      <c r="U56" s="2"/>
      <c r="V56" s="2"/>
      <c r="W56" s="2"/>
      <c r="X56" s="2"/>
      <c r="Y56" s="2"/>
      <c r="Z56" s="2"/>
      <c r="AA56" s="2"/>
      <c r="AB56" s="2"/>
      <c r="AC56" s="2"/>
      <c r="AD56" s="2"/>
      <c r="AE56" s="2"/>
      <c r="AF56" s="2"/>
      <c r="AG56" s="2"/>
      <c r="AH56" s="2"/>
      <c r="AI56" s="2"/>
    </row>
    <row r="57" spans="1:35" s="9" customFormat="1" ht="23.25" customHeight="1" x14ac:dyDescent="0.2">
      <c r="A57" s="264" t="s">
        <v>16</v>
      </c>
      <c r="B57" s="265"/>
      <c r="C57" s="265"/>
      <c r="D57" s="265"/>
      <c r="E57" s="265"/>
      <c r="F57" s="265"/>
      <c r="G57" s="265"/>
      <c r="H57" s="265"/>
      <c r="I57" s="266"/>
      <c r="K57" s="21"/>
      <c r="L57" s="2"/>
      <c r="M57" s="2"/>
      <c r="N57" s="2"/>
      <c r="O57" s="2"/>
      <c r="P57" s="2"/>
      <c r="Q57" s="2"/>
      <c r="R57" s="2"/>
      <c r="S57" s="2"/>
      <c r="T57" s="2"/>
      <c r="U57" s="2"/>
      <c r="V57" s="2"/>
      <c r="W57" s="2"/>
      <c r="X57" s="2"/>
      <c r="Y57" s="2"/>
      <c r="Z57" s="2"/>
      <c r="AA57" s="2"/>
      <c r="AB57" s="2"/>
      <c r="AC57" s="2"/>
      <c r="AD57" s="2"/>
      <c r="AE57" s="2"/>
      <c r="AF57" s="2"/>
      <c r="AG57" s="2"/>
      <c r="AH57" s="2"/>
      <c r="AI57" s="2"/>
    </row>
    <row r="58" spans="1:35" s="9" customFormat="1" ht="13.35" customHeight="1" thickBot="1" x14ac:dyDescent="0.25">
      <c r="A58" s="267"/>
      <c r="B58" s="268"/>
      <c r="C58" s="268"/>
      <c r="D58" s="268"/>
      <c r="E58" s="268"/>
      <c r="F58" s="268"/>
      <c r="G58" s="268"/>
      <c r="H58" s="268"/>
      <c r="I58" s="269"/>
      <c r="K58" s="2"/>
      <c r="L58" s="2"/>
      <c r="M58" s="2"/>
      <c r="N58" s="2"/>
      <c r="O58" s="2"/>
      <c r="P58" s="2"/>
      <c r="Q58" s="2"/>
      <c r="R58" s="2"/>
      <c r="S58" s="2"/>
      <c r="T58" s="2"/>
      <c r="U58" s="2"/>
      <c r="V58" s="2"/>
      <c r="W58" s="2"/>
      <c r="X58" s="2"/>
      <c r="Y58" s="2"/>
      <c r="Z58" s="2"/>
      <c r="AA58" s="2"/>
      <c r="AB58" s="2"/>
      <c r="AC58" s="2"/>
      <c r="AD58" s="2"/>
      <c r="AE58" s="2"/>
      <c r="AF58" s="2"/>
      <c r="AG58" s="2"/>
      <c r="AH58" s="2"/>
      <c r="AI58" s="2"/>
    </row>
    <row r="59" spans="1:35" s="9" customFormat="1" ht="13.35" customHeight="1" x14ac:dyDescent="0.2">
      <c r="K59" s="2"/>
      <c r="L59" s="2"/>
      <c r="M59" s="2"/>
      <c r="N59" s="2"/>
      <c r="O59" s="2"/>
      <c r="P59" s="2"/>
      <c r="Q59" s="2"/>
      <c r="R59" s="2"/>
      <c r="S59" s="2"/>
      <c r="T59" s="2"/>
      <c r="U59" s="2"/>
      <c r="V59" s="2"/>
      <c r="W59" s="2"/>
      <c r="X59" s="2"/>
      <c r="Y59" s="2"/>
      <c r="Z59" s="2"/>
      <c r="AA59" s="2"/>
      <c r="AB59" s="2"/>
      <c r="AC59" s="2"/>
      <c r="AD59" s="2"/>
      <c r="AE59" s="2"/>
      <c r="AF59" s="2"/>
      <c r="AG59" s="2"/>
      <c r="AH59" s="2"/>
      <c r="AI59" s="2"/>
    </row>
    <row r="60" spans="1:35" s="9" customFormat="1" ht="19.5" customHeight="1" x14ac:dyDescent="0.2">
      <c r="K60" s="2"/>
      <c r="L60" s="2"/>
      <c r="M60" s="2"/>
      <c r="N60" s="2"/>
      <c r="O60" s="2"/>
      <c r="P60" s="2"/>
      <c r="Q60" s="2"/>
      <c r="R60" s="2"/>
      <c r="S60" s="2"/>
      <c r="T60" s="2"/>
      <c r="U60" s="2"/>
      <c r="V60" s="2"/>
      <c r="W60" s="2"/>
      <c r="X60" s="2"/>
      <c r="Y60" s="2"/>
      <c r="Z60" s="2"/>
      <c r="AA60" s="2"/>
      <c r="AB60" s="2"/>
      <c r="AC60" s="2"/>
      <c r="AD60" s="2"/>
      <c r="AE60" s="2"/>
      <c r="AF60" s="2"/>
      <c r="AG60" s="2"/>
      <c r="AH60" s="2"/>
      <c r="AI60" s="2"/>
    </row>
    <row r="61" spans="1:35" s="9" customFormat="1" ht="13.35" customHeight="1" x14ac:dyDescent="0.25">
      <c r="A61" s="38"/>
      <c r="B61" s="38"/>
      <c r="C61" s="38"/>
      <c r="D61" s="33"/>
      <c r="E61" s="33"/>
      <c r="F61" s="38"/>
      <c r="G61" s="33"/>
      <c r="H61" s="38"/>
      <c r="I61" s="51"/>
      <c r="J61" s="97"/>
      <c r="K61" s="2"/>
      <c r="L61" s="2"/>
      <c r="M61" s="2"/>
      <c r="N61" s="2"/>
      <c r="O61" s="2"/>
      <c r="P61" s="2"/>
      <c r="Q61" s="2"/>
      <c r="R61" s="2"/>
      <c r="S61" s="2"/>
      <c r="T61" s="2"/>
      <c r="U61" s="2"/>
      <c r="V61" s="2"/>
      <c r="W61" s="2"/>
      <c r="X61" s="2"/>
      <c r="Y61" s="2"/>
      <c r="Z61" s="2"/>
      <c r="AA61" s="2"/>
      <c r="AB61" s="2"/>
      <c r="AC61" s="2"/>
      <c r="AD61" s="2"/>
      <c r="AE61" s="2"/>
      <c r="AF61" s="2"/>
      <c r="AG61" s="2"/>
      <c r="AH61" s="2"/>
      <c r="AI61" s="2"/>
    </row>
    <row r="62" spans="1:35" s="9" customFormat="1" ht="18" customHeight="1" x14ac:dyDescent="0.25">
      <c r="J62" s="38"/>
      <c r="K62" s="2"/>
      <c r="L62" s="2"/>
      <c r="M62" s="2"/>
      <c r="N62" s="2"/>
      <c r="O62" s="2"/>
      <c r="P62" s="2"/>
      <c r="Q62" s="2"/>
      <c r="R62" s="2"/>
      <c r="S62" s="2"/>
      <c r="T62" s="2"/>
      <c r="U62" s="2"/>
      <c r="V62" s="2"/>
      <c r="W62" s="2"/>
      <c r="X62" s="2"/>
      <c r="Y62" s="2"/>
      <c r="Z62" s="2"/>
      <c r="AA62" s="2"/>
      <c r="AB62" s="2"/>
      <c r="AC62" s="2"/>
      <c r="AD62" s="2"/>
      <c r="AE62" s="2"/>
      <c r="AF62" s="2"/>
      <c r="AG62" s="2"/>
      <c r="AH62" s="2"/>
      <c r="AI62" s="2"/>
    </row>
    <row r="63" spans="1:35" s="9" customFormat="1" ht="18" customHeight="1" x14ac:dyDescent="0.2">
      <c r="J63" s="54"/>
      <c r="K63" s="2"/>
      <c r="L63" s="2"/>
      <c r="M63" s="2"/>
      <c r="N63" s="2"/>
      <c r="O63" s="2"/>
      <c r="P63" s="2"/>
      <c r="Q63" s="2"/>
      <c r="R63" s="2"/>
      <c r="S63" s="2"/>
      <c r="T63" s="2"/>
      <c r="U63" s="2"/>
      <c r="V63" s="2"/>
      <c r="W63" s="2"/>
      <c r="X63" s="2"/>
      <c r="Y63" s="2"/>
      <c r="Z63" s="2"/>
      <c r="AA63" s="2"/>
      <c r="AB63" s="2"/>
      <c r="AC63" s="2"/>
      <c r="AD63" s="2"/>
      <c r="AE63" s="2"/>
      <c r="AF63" s="2"/>
      <c r="AG63" s="2"/>
      <c r="AH63" s="2"/>
      <c r="AI63" s="2"/>
    </row>
    <row r="64" spans="1:35" s="9" customFormat="1" ht="13.35" customHeight="1" x14ac:dyDescent="0.25">
      <c r="A64" s="38"/>
      <c r="B64" s="38"/>
      <c r="C64" s="38"/>
      <c r="D64" s="33"/>
      <c r="E64" s="33"/>
      <c r="F64" s="100"/>
      <c r="G64" s="100"/>
      <c r="H64" s="51"/>
      <c r="I64" s="51"/>
      <c r="J64" s="78"/>
      <c r="K64" s="2"/>
      <c r="L64" s="2"/>
      <c r="M64" s="2"/>
      <c r="N64" s="2"/>
      <c r="O64" s="2"/>
      <c r="P64" s="2"/>
      <c r="Q64" s="2"/>
      <c r="R64" s="2"/>
      <c r="S64" s="2"/>
      <c r="T64" s="2"/>
      <c r="U64" s="2"/>
      <c r="V64" s="2"/>
      <c r="W64" s="2"/>
      <c r="X64" s="2"/>
      <c r="Y64" s="2"/>
      <c r="Z64" s="2"/>
      <c r="AA64" s="2"/>
      <c r="AB64" s="2"/>
      <c r="AC64" s="2"/>
      <c r="AD64" s="2"/>
      <c r="AE64" s="2"/>
      <c r="AF64" s="2"/>
      <c r="AG64" s="2"/>
      <c r="AH64" s="2"/>
      <c r="AI64" s="2"/>
    </row>
    <row r="65" spans="1:35" s="9" customFormat="1" ht="13.35" customHeight="1" x14ac:dyDescent="0.25">
      <c r="J65" s="45"/>
      <c r="K65" s="2"/>
      <c r="L65" s="2"/>
      <c r="M65" s="2"/>
      <c r="N65" s="2"/>
      <c r="O65" s="2"/>
      <c r="P65" s="2"/>
      <c r="Q65" s="2"/>
      <c r="R65" s="2"/>
      <c r="S65" s="2"/>
      <c r="T65" s="2"/>
      <c r="U65" s="2"/>
      <c r="V65" s="2"/>
      <c r="W65" s="2"/>
      <c r="X65" s="2"/>
      <c r="Y65" s="2"/>
      <c r="Z65" s="2"/>
      <c r="AA65" s="2"/>
      <c r="AB65" s="2"/>
      <c r="AC65" s="2"/>
      <c r="AD65" s="2"/>
      <c r="AE65" s="2"/>
      <c r="AF65" s="2"/>
      <c r="AG65" s="2"/>
      <c r="AH65" s="2"/>
      <c r="AI65" s="2"/>
    </row>
    <row r="66" spans="1:35" s="9" customFormat="1" ht="22.5" customHeight="1" x14ac:dyDescent="0.2">
      <c r="J66" s="18"/>
      <c r="K66" s="2"/>
      <c r="L66" s="2"/>
      <c r="M66" s="2"/>
      <c r="N66" s="2"/>
      <c r="O66" s="2"/>
      <c r="P66" s="2"/>
      <c r="Q66" s="2"/>
      <c r="R66" s="2"/>
      <c r="S66" s="2"/>
      <c r="T66" s="2"/>
      <c r="U66" s="2"/>
      <c r="V66" s="2"/>
      <c r="W66" s="2"/>
      <c r="X66" s="2"/>
      <c r="Y66" s="2"/>
      <c r="Z66" s="2"/>
      <c r="AA66" s="2"/>
      <c r="AB66" s="2"/>
      <c r="AC66" s="2"/>
      <c r="AD66" s="2"/>
      <c r="AE66" s="2"/>
      <c r="AF66" s="2"/>
      <c r="AG66" s="2"/>
      <c r="AH66" s="2"/>
      <c r="AI66" s="2"/>
    </row>
    <row r="67" spans="1:35" s="9" customFormat="1" ht="13.35" customHeight="1" x14ac:dyDescent="0.25">
      <c r="A67" s="2"/>
      <c r="B67" s="2"/>
      <c r="C67" s="2"/>
      <c r="D67" s="2"/>
      <c r="E67" s="2"/>
      <c r="F67" s="19"/>
      <c r="G67" s="19"/>
      <c r="H67" s="17"/>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row>
    <row r="68" spans="1:35" s="9" customFormat="1" ht="13.35" customHeight="1" x14ac:dyDescent="0.25">
      <c r="A68" s="2"/>
      <c r="B68" s="2"/>
      <c r="C68" s="2"/>
      <c r="D68" s="2"/>
      <c r="E68" s="2"/>
      <c r="F68" s="19"/>
      <c r="G68" s="19"/>
      <c r="H68" s="17"/>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row>
    <row r="69" spans="1:35" s="9" customFormat="1" ht="13.35" customHeight="1" x14ac:dyDescent="0.25">
      <c r="A69" s="2"/>
      <c r="B69" s="2"/>
      <c r="C69" s="2"/>
      <c r="D69" s="2"/>
      <c r="E69" s="2"/>
      <c r="F69" s="19"/>
      <c r="G69" s="19"/>
      <c r="H69" s="17"/>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row>
    <row r="70" spans="1:35" s="9" customFormat="1" ht="13.35" customHeight="1" x14ac:dyDescent="0.25">
      <c r="A70" s="2"/>
      <c r="B70" s="2"/>
      <c r="C70" s="2"/>
      <c r="D70" s="2"/>
      <c r="E70" s="2"/>
      <c r="F70" s="19"/>
      <c r="G70" s="19"/>
      <c r="H70" s="17"/>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row>
    <row r="71" spans="1:35" s="9" customFormat="1" ht="13.35" customHeight="1" x14ac:dyDescent="0.25">
      <c r="A71" s="2"/>
      <c r="B71" s="2"/>
      <c r="C71" s="2"/>
      <c r="D71" s="2"/>
      <c r="E71" s="2"/>
      <c r="F71" s="19"/>
      <c r="G71" s="19"/>
      <c r="H71" s="17"/>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row>
    <row r="72" spans="1:35" s="9" customFormat="1" ht="13.35" customHeight="1" x14ac:dyDescent="0.25">
      <c r="A72" s="2"/>
      <c r="B72" s="2"/>
      <c r="C72" s="2"/>
      <c r="D72" s="2"/>
      <c r="E72" s="2"/>
      <c r="F72" s="19"/>
      <c r="G72" s="19"/>
      <c r="H72" s="17"/>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row>
    <row r="73" spans="1:35" s="9" customFormat="1" ht="13.35" customHeight="1" x14ac:dyDescent="0.25">
      <c r="A73" s="2"/>
      <c r="B73" s="2"/>
      <c r="C73" s="2"/>
      <c r="D73" s="2"/>
      <c r="E73" s="2"/>
      <c r="F73" s="19"/>
      <c r="G73" s="19"/>
      <c r="H73" s="17"/>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row>
    <row r="74" spans="1:35" s="9" customFormat="1" ht="13.35" customHeight="1" x14ac:dyDescent="0.25">
      <c r="A74" s="2"/>
      <c r="B74" s="2"/>
      <c r="C74" s="2"/>
      <c r="D74" s="2"/>
      <c r="E74" s="2"/>
      <c r="F74" s="19"/>
      <c r="G74" s="19"/>
      <c r="H74" s="17"/>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row>
    <row r="75" spans="1:35" s="9" customFormat="1" ht="13.35" customHeight="1" x14ac:dyDescent="0.25">
      <c r="A75" s="2"/>
      <c r="B75" s="2"/>
      <c r="C75" s="2"/>
      <c r="D75" s="2"/>
      <c r="E75" s="2"/>
      <c r="F75" s="19"/>
      <c r="G75" s="19"/>
      <c r="H75" s="17"/>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row>
    <row r="76" spans="1:35" s="9" customFormat="1" ht="13.35" customHeight="1" x14ac:dyDescent="0.25">
      <c r="A76" s="2"/>
      <c r="B76" s="2"/>
      <c r="C76" s="2"/>
      <c r="D76" s="2"/>
      <c r="E76" s="2"/>
      <c r="F76" s="19"/>
      <c r="G76" s="19"/>
      <c r="H76" s="17"/>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row>
    <row r="77" spans="1:35" s="9" customFormat="1" ht="13.35" customHeight="1" x14ac:dyDescent="0.25">
      <c r="A77" s="2"/>
      <c r="B77" s="2"/>
      <c r="C77" s="2"/>
      <c r="D77" s="2"/>
      <c r="E77" s="2"/>
      <c r="F77" s="19"/>
      <c r="G77" s="19"/>
      <c r="H77" s="17"/>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row>
    <row r="78" spans="1:35" s="9" customFormat="1" ht="13.35" customHeight="1" x14ac:dyDescent="0.25">
      <c r="A78" s="2"/>
      <c r="B78" s="2"/>
      <c r="C78" s="2"/>
      <c r="D78" s="2"/>
      <c r="E78" s="2"/>
      <c r="F78" s="19"/>
      <c r="G78" s="19"/>
      <c r="H78" s="17"/>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row>
    <row r="79" spans="1:35" s="9" customFormat="1" ht="13.35" customHeight="1" x14ac:dyDescent="0.25">
      <c r="A79" s="2"/>
      <c r="B79" s="2"/>
      <c r="C79" s="2"/>
      <c r="D79" s="2"/>
      <c r="E79" s="2"/>
      <c r="F79" s="19"/>
      <c r="G79" s="19"/>
      <c r="H79" s="17"/>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row>
    <row r="80" spans="1:35" s="9" customFormat="1" ht="13.35" customHeight="1" x14ac:dyDescent="0.25">
      <c r="A80" s="2"/>
      <c r="B80" s="2"/>
      <c r="C80" s="2"/>
      <c r="D80" s="2"/>
      <c r="E80" s="2"/>
      <c r="F80" s="19"/>
      <c r="G80" s="19"/>
      <c r="H80" s="17"/>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row>
    <row r="81" spans="1:35" s="9" customFormat="1" ht="13.35" customHeight="1" x14ac:dyDescent="0.25">
      <c r="A81" s="2"/>
      <c r="B81" s="2"/>
      <c r="C81" s="2"/>
      <c r="D81" s="2"/>
      <c r="E81" s="2"/>
      <c r="F81" s="19"/>
      <c r="G81" s="19"/>
      <c r="H81" s="17"/>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row>
    <row r="82" spans="1:35" s="9" customFormat="1" ht="13.35" customHeight="1" x14ac:dyDescent="0.25">
      <c r="A82" s="2"/>
      <c r="B82" s="2"/>
      <c r="C82" s="2"/>
      <c r="D82" s="2"/>
      <c r="E82" s="2"/>
      <c r="F82" s="19"/>
      <c r="G82" s="19"/>
      <c r="H82" s="17"/>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row>
    <row r="83" spans="1:35" s="9" customFormat="1" ht="13.35" customHeight="1" x14ac:dyDescent="0.25">
      <c r="A83" s="2"/>
      <c r="B83" s="2"/>
      <c r="C83" s="2"/>
      <c r="D83" s="2"/>
      <c r="E83" s="2"/>
      <c r="F83" s="19"/>
      <c r="G83" s="19"/>
      <c r="H83" s="17"/>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row>
    <row r="84" spans="1:35" s="9" customFormat="1" ht="13.35" customHeight="1" x14ac:dyDescent="0.25">
      <c r="A84" s="2"/>
      <c r="B84" s="2"/>
      <c r="C84" s="2"/>
      <c r="D84" s="2"/>
      <c r="E84" s="2"/>
      <c r="F84" s="19"/>
      <c r="G84" s="19"/>
      <c r="H84" s="17"/>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row>
    <row r="85" spans="1:35" s="9" customFormat="1" ht="13.35" customHeight="1" x14ac:dyDescent="0.25">
      <c r="A85" s="2"/>
      <c r="B85" s="2"/>
      <c r="C85" s="2"/>
      <c r="D85" s="2"/>
      <c r="E85" s="2"/>
      <c r="F85" s="19"/>
      <c r="G85" s="19"/>
      <c r="H85" s="17"/>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row>
    <row r="86" spans="1:35" s="9" customFormat="1" ht="13.35" customHeight="1" x14ac:dyDescent="0.25">
      <c r="A86" s="2"/>
      <c r="B86" s="2"/>
      <c r="C86" s="2"/>
      <c r="D86" s="2"/>
      <c r="E86" s="2"/>
      <c r="F86" s="19"/>
      <c r="G86" s="19"/>
      <c r="H86" s="17"/>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row>
    <row r="87" spans="1:35" s="9" customFormat="1" ht="13.35" customHeight="1" x14ac:dyDescent="0.25">
      <c r="A87" s="2"/>
      <c r="B87" s="2"/>
      <c r="C87" s="2"/>
      <c r="D87" s="2"/>
      <c r="E87" s="2"/>
      <c r="F87" s="19"/>
      <c r="G87" s="19"/>
      <c r="H87" s="17"/>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row>
    <row r="88" spans="1:35" s="9" customFormat="1" ht="13.35" customHeight="1" x14ac:dyDescent="0.25">
      <c r="A88" s="2"/>
      <c r="B88" s="2"/>
      <c r="C88" s="2"/>
      <c r="D88" s="2"/>
      <c r="E88" s="2"/>
      <c r="F88" s="19"/>
      <c r="G88" s="19"/>
      <c r="H88" s="17"/>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row>
    <row r="89" spans="1:35" s="9" customFormat="1" ht="13.35" customHeight="1" x14ac:dyDescent="0.25">
      <c r="A89" s="2"/>
      <c r="B89" s="2"/>
      <c r="C89" s="2"/>
      <c r="D89" s="2"/>
      <c r="E89" s="2"/>
      <c r="F89" s="19"/>
      <c r="G89" s="19"/>
      <c r="H89" s="17"/>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row>
    <row r="90" spans="1:35" s="9" customFormat="1" ht="13.35" customHeight="1" x14ac:dyDescent="0.25">
      <c r="A90" s="2"/>
      <c r="B90" s="2"/>
      <c r="C90" s="2"/>
      <c r="D90" s="2"/>
      <c r="E90" s="2"/>
      <c r="F90" s="19"/>
      <c r="G90" s="19"/>
      <c r="H90" s="17"/>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row>
    <row r="91" spans="1:35" s="9" customFormat="1" ht="13.35" customHeight="1" x14ac:dyDescent="0.25">
      <c r="A91" s="2"/>
      <c r="B91" s="2"/>
      <c r="C91" s="2"/>
      <c r="D91" s="2"/>
      <c r="E91" s="2"/>
      <c r="F91" s="19"/>
      <c r="G91" s="19"/>
      <c r="H91" s="17"/>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row>
    <row r="92" spans="1:35" s="9" customFormat="1" ht="13.35" customHeight="1" x14ac:dyDescent="0.25">
      <c r="A92" s="2"/>
      <c r="B92" s="2"/>
      <c r="C92" s="2"/>
      <c r="D92" s="2"/>
      <c r="E92" s="2"/>
      <c r="F92" s="19"/>
      <c r="G92" s="19"/>
      <c r="H92" s="17"/>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row>
    <row r="93" spans="1:35" s="9" customFormat="1" ht="13.35" customHeight="1" x14ac:dyDescent="0.25">
      <c r="A93" s="2"/>
      <c r="B93" s="2"/>
      <c r="C93" s="2"/>
      <c r="D93" s="2"/>
      <c r="E93" s="2"/>
      <c r="F93" s="19"/>
      <c r="G93" s="19"/>
      <c r="H93" s="17"/>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row>
    <row r="94" spans="1:35" s="9" customFormat="1" ht="13.35" customHeight="1" x14ac:dyDescent="0.25">
      <c r="A94" s="2"/>
      <c r="B94" s="2"/>
      <c r="C94" s="2"/>
      <c r="D94" s="2"/>
      <c r="E94" s="2"/>
      <c r="F94" s="19"/>
      <c r="G94" s="19"/>
      <c r="H94" s="17"/>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row>
    <row r="95" spans="1:35" s="9" customFormat="1" ht="13.35" customHeight="1" x14ac:dyDescent="0.25">
      <c r="A95" s="2"/>
      <c r="B95" s="2"/>
      <c r="C95" s="2"/>
      <c r="D95" s="2"/>
      <c r="E95" s="2"/>
      <c r="F95" s="19"/>
      <c r="G95" s="19"/>
      <c r="H95" s="17"/>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row>
    <row r="96" spans="1:35" s="9" customFormat="1" ht="13.35" customHeight="1" x14ac:dyDescent="0.25">
      <c r="A96" s="2"/>
      <c r="B96" s="2"/>
      <c r="C96" s="2"/>
      <c r="D96" s="2"/>
      <c r="E96" s="2"/>
      <c r="F96" s="19"/>
      <c r="G96" s="19"/>
      <c r="H96" s="17"/>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row>
    <row r="97" spans="1:35" s="9" customFormat="1" ht="13.35" customHeight="1" x14ac:dyDescent="0.25">
      <c r="A97" s="2"/>
      <c r="B97" s="2"/>
      <c r="C97" s="2"/>
      <c r="D97" s="2"/>
      <c r="E97" s="2"/>
      <c r="F97" s="19"/>
      <c r="G97" s="19"/>
      <c r="H97" s="17"/>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row>
    <row r="98" spans="1:35" s="9" customFormat="1" ht="13.35" customHeight="1" x14ac:dyDescent="0.25">
      <c r="A98" s="2"/>
      <c r="B98" s="2"/>
      <c r="C98" s="2"/>
      <c r="D98" s="2"/>
      <c r="E98" s="2"/>
      <c r="F98" s="19"/>
      <c r="G98" s="19"/>
      <c r="H98" s="17"/>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row>
    <row r="99" spans="1:35" s="9" customFormat="1" ht="13.35" customHeight="1" x14ac:dyDescent="0.25">
      <c r="A99" s="2"/>
      <c r="B99" s="2"/>
      <c r="C99" s="2"/>
      <c r="D99" s="2"/>
      <c r="E99" s="2"/>
      <c r="F99" s="19"/>
      <c r="G99" s="19"/>
      <c r="H99" s="17"/>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row>
    <row r="100" spans="1:35" s="9" customFormat="1" ht="13.35" customHeight="1" x14ac:dyDescent="0.25">
      <c r="A100" s="2"/>
      <c r="B100" s="2"/>
      <c r="C100" s="2"/>
      <c r="D100" s="2"/>
      <c r="E100" s="2"/>
      <c r="F100" s="19"/>
      <c r="G100" s="19"/>
      <c r="H100" s="17"/>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row>
    <row r="101" spans="1:35" s="9" customFormat="1" ht="13.35" customHeight="1" x14ac:dyDescent="0.25">
      <c r="A101" s="2"/>
      <c r="B101" s="2"/>
      <c r="C101" s="2"/>
      <c r="D101" s="2"/>
      <c r="E101" s="2"/>
      <c r="F101" s="19"/>
      <c r="G101" s="19"/>
      <c r="H101" s="17"/>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row>
    <row r="102" spans="1:35" s="9" customFormat="1" ht="13.35" customHeight="1" x14ac:dyDescent="0.25">
      <c r="A102" s="2"/>
      <c r="B102" s="2"/>
      <c r="C102" s="2"/>
      <c r="D102" s="2"/>
      <c r="E102" s="2"/>
      <c r="F102" s="19"/>
      <c r="G102" s="19"/>
      <c r="H102" s="17"/>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row>
    <row r="103" spans="1:35" s="9" customFormat="1" ht="13.35" customHeight="1" x14ac:dyDescent="0.25">
      <c r="A103" s="2"/>
      <c r="B103" s="2"/>
      <c r="C103" s="2"/>
      <c r="D103" s="2"/>
      <c r="E103" s="2"/>
      <c r="F103" s="19"/>
      <c r="G103" s="19"/>
      <c r="H103" s="17"/>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row>
    <row r="104" spans="1:35" s="9" customFormat="1" ht="13.35" customHeight="1" x14ac:dyDescent="0.25">
      <c r="A104" s="2"/>
      <c r="B104" s="2"/>
      <c r="C104" s="2"/>
      <c r="D104" s="2"/>
      <c r="E104" s="2"/>
      <c r="F104" s="19"/>
      <c r="G104" s="19"/>
      <c r="H104" s="17"/>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row>
    <row r="105" spans="1:35" s="9" customFormat="1" ht="13.35" customHeight="1" x14ac:dyDescent="0.25">
      <c r="A105" s="2"/>
      <c r="B105" s="2"/>
      <c r="C105" s="2"/>
      <c r="D105" s="2"/>
      <c r="E105" s="2"/>
      <c r="F105" s="19"/>
      <c r="G105" s="19"/>
      <c r="H105" s="17"/>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row>
    <row r="106" spans="1:35" s="9" customFormat="1" ht="13.35" customHeight="1" x14ac:dyDescent="0.25">
      <c r="A106" s="2"/>
      <c r="B106" s="2"/>
      <c r="C106" s="2"/>
      <c r="D106" s="2"/>
      <c r="E106" s="2"/>
      <c r="F106" s="19"/>
      <c r="G106" s="19"/>
      <c r="H106" s="17"/>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row>
    <row r="107" spans="1:35" s="9" customFormat="1" ht="13.35" customHeight="1" x14ac:dyDescent="0.25">
      <c r="A107" s="2"/>
      <c r="B107" s="2"/>
      <c r="C107" s="2"/>
      <c r="D107" s="2"/>
      <c r="E107" s="2"/>
      <c r="F107" s="19"/>
      <c r="G107" s="19"/>
      <c r="H107" s="17"/>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row>
    <row r="108" spans="1:35" s="9" customFormat="1" ht="13.35" customHeight="1" x14ac:dyDescent="0.25">
      <c r="A108" s="2"/>
      <c r="B108" s="2"/>
      <c r="C108" s="2"/>
      <c r="D108" s="2"/>
      <c r="E108" s="2"/>
      <c r="F108" s="19"/>
      <c r="G108" s="19"/>
      <c r="H108" s="17"/>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row>
    <row r="109" spans="1:35" s="9" customFormat="1" ht="13.35" customHeight="1" x14ac:dyDescent="0.25">
      <c r="A109" s="2"/>
      <c r="B109" s="2"/>
      <c r="C109" s="2"/>
      <c r="D109" s="2"/>
      <c r="E109" s="2"/>
      <c r="F109" s="19"/>
      <c r="G109" s="19"/>
      <c r="H109" s="17"/>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row>
    <row r="110" spans="1:35" s="9" customFormat="1" ht="13.35" customHeight="1" x14ac:dyDescent="0.25">
      <c r="A110" s="2"/>
      <c r="B110" s="2"/>
      <c r="C110" s="2"/>
      <c r="D110" s="2"/>
      <c r="E110" s="2"/>
      <c r="F110" s="19"/>
      <c r="G110" s="8"/>
      <c r="H110" s="8"/>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row>
    <row r="111" spans="1:35" s="9" customFormat="1" ht="13.35" customHeight="1" x14ac:dyDescent="0.25">
      <c r="A111" s="2"/>
      <c r="B111" s="2"/>
      <c r="C111" s="2"/>
      <c r="D111" s="2"/>
      <c r="E111" s="2"/>
      <c r="F111" s="19"/>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row>
    <row r="112" spans="1:35" s="9" customFormat="1" ht="13.35" customHeight="1" x14ac:dyDescent="0.25">
      <c r="A112" s="2"/>
      <c r="B112" s="2"/>
      <c r="C112" s="2"/>
      <c r="D112" s="2"/>
      <c r="E112" s="2"/>
      <c r="F112" s="19"/>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row>
    <row r="113" spans="1:35" s="9" customFormat="1" ht="13.35" customHeight="1" x14ac:dyDescent="0.25">
      <c r="A113" s="2"/>
      <c r="B113" s="2"/>
      <c r="C113" s="2"/>
      <c r="D113" s="2"/>
      <c r="E113" s="2"/>
      <c r="F113" s="19"/>
      <c r="G113" s="1"/>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row>
    <row r="114" spans="1:35" s="9" customFormat="1" ht="13.35" customHeight="1" x14ac:dyDescent="0.25">
      <c r="A114" s="2"/>
      <c r="B114" s="2"/>
      <c r="C114" s="2"/>
      <c r="D114" s="2"/>
      <c r="E114" s="2"/>
      <c r="F114" s="19"/>
      <c r="G114" s="1"/>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row>
    <row r="115" spans="1:35" s="9" customFormat="1" ht="13.35" customHeight="1" x14ac:dyDescent="0.25">
      <c r="A115" s="2"/>
      <c r="B115" s="2"/>
      <c r="C115" s="2"/>
      <c r="D115" s="2"/>
      <c r="E115" s="2"/>
      <c r="F115" s="19"/>
      <c r="G115" s="1"/>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row>
    <row r="116" spans="1:35" s="9" customFormat="1" ht="13.35" customHeight="1" x14ac:dyDescent="0.25">
      <c r="A116" s="2"/>
      <c r="B116" s="2"/>
      <c r="C116" s="2"/>
      <c r="D116" s="2"/>
      <c r="E116" s="2"/>
      <c r="F116" s="19"/>
      <c r="G116" s="1"/>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row>
    <row r="117" spans="1:35" s="9" customFormat="1" ht="13.35" customHeight="1" x14ac:dyDescent="0.25">
      <c r="A117" s="2"/>
      <c r="B117" s="2"/>
      <c r="C117" s="2"/>
      <c r="D117" s="2"/>
      <c r="E117" s="2"/>
      <c r="F117" s="19"/>
      <c r="G117" s="1"/>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row>
    <row r="118" spans="1:35" s="9" customFormat="1" ht="13.35" customHeight="1" x14ac:dyDescent="0.25">
      <c r="A118" s="2"/>
      <c r="B118" s="2"/>
      <c r="C118" s="2"/>
      <c r="D118" s="2"/>
      <c r="E118" s="2"/>
      <c r="F118" s="19"/>
      <c r="G118" s="1"/>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row>
    <row r="119" spans="1:35" s="9" customFormat="1" ht="13.35" customHeight="1" x14ac:dyDescent="0.25">
      <c r="A119" s="2"/>
      <c r="B119" s="2"/>
      <c r="C119" s="2"/>
      <c r="D119" s="2"/>
      <c r="E119" s="2"/>
      <c r="F119" s="19"/>
      <c r="G119" s="1"/>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row>
    <row r="120" spans="1:35" s="9" customFormat="1" ht="13.35" customHeight="1" x14ac:dyDescent="0.25">
      <c r="A120" s="2"/>
      <c r="B120" s="2"/>
      <c r="C120" s="2"/>
      <c r="D120" s="2"/>
      <c r="E120" s="2"/>
      <c r="F120" s="19"/>
      <c r="G120" s="1"/>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row>
    <row r="121" spans="1:35" s="9" customFormat="1" ht="13.35" customHeight="1" x14ac:dyDescent="0.25">
      <c r="A121" s="2"/>
      <c r="B121" s="2"/>
      <c r="C121" s="2"/>
      <c r="D121" s="2"/>
      <c r="E121" s="2"/>
      <c r="F121" s="19"/>
      <c r="G121" s="2"/>
      <c r="H121" s="2"/>
      <c r="I121" s="16"/>
      <c r="J121" s="16"/>
      <c r="K121" s="2"/>
      <c r="L121" s="2"/>
      <c r="M121" s="2"/>
      <c r="N121" s="2"/>
      <c r="O121" s="2"/>
      <c r="P121" s="2"/>
      <c r="Q121" s="2"/>
      <c r="R121" s="2"/>
      <c r="S121" s="2"/>
      <c r="T121" s="2"/>
      <c r="U121" s="2"/>
      <c r="V121" s="2"/>
      <c r="W121" s="2"/>
      <c r="X121" s="2"/>
      <c r="Y121" s="2"/>
      <c r="Z121" s="2"/>
      <c r="AA121" s="2"/>
      <c r="AB121" s="2"/>
      <c r="AC121" s="2"/>
      <c r="AD121" s="2"/>
      <c r="AE121" s="2"/>
      <c r="AF121" s="2"/>
    </row>
    <row r="122" spans="1:35" s="9" customFormat="1" ht="13.35" customHeight="1" x14ac:dyDescent="0.25">
      <c r="A122" s="2"/>
      <c r="B122" s="2"/>
      <c r="C122" s="2"/>
      <c r="D122" s="2"/>
      <c r="E122" s="2"/>
      <c r="F122" s="19"/>
      <c r="G122" s="2"/>
      <c r="H122" s="2"/>
      <c r="I122" s="16"/>
      <c r="J122" s="16"/>
      <c r="K122" s="2"/>
      <c r="L122" s="2"/>
      <c r="M122" s="2"/>
      <c r="N122" s="2"/>
      <c r="O122" s="2"/>
      <c r="P122" s="2"/>
      <c r="Q122" s="2"/>
      <c r="R122" s="2"/>
      <c r="S122" s="2"/>
      <c r="T122" s="2"/>
      <c r="U122" s="2"/>
      <c r="V122" s="2"/>
      <c r="W122" s="2"/>
      <c r="X122" s="2"/>
      <c r="Y122" s="2"/>
      <c r="Z122" s="2"/>
      <c r="AA122" s="2"/>
      <c r="AB122" s="2"/>
      <c r="AC122" s="2"/>
      <c r="AD122" s="2"/>
      <c r="AE122" s="2"/>
      <c r="AF122" s="2"/>
    </row>
    <row r="123" spans="1:35" s="9" customFormat="1" ht="13.35" customHeight="1" x14ac:dyDescent="0.25">
      <c r="A123" s="2"/>
      <c r="B123" s="2"/>
      <c r="C123" s="2"/>
      <c r="D123" s="2"/>
      <c r="E123" s="2"/>
      <c r="F123" s="19"/>
      <c r="G123" s="2"/>
      <c r="H123" s="2"/>
      <c r="I123" s="16"/>
      <c r="J123" s="16"/>
      <c r="K123" s="2"/>
      <c r="L123" s="2"/>
      <c r="M123" s="2"/>
      <c r="N123" s="2"/>
      <c r="O123" s="2"/>
      <c r="P123" s="2"/>
      <c r="Q123" s="2"/>
      <c r="R123" s="2"/>
      <c r="S123" s="2"/>
      <c r="T123" s="2"/>
      <c r="U123" s="2"/>
      <c r="V123" s="2"/>
      <c r="W123" s="2"/>
      <c r="X123" s="2"/>
      <c r="Y123" s="2"/>
      <c r="Z123" s="2"/>
      <c r="AA123" s="2"/>
      <c r="AB123" s="2"/>
      <c r="AC123" s="2"/>
      <c r="AD123" s="2"/>
      <c r="AE123" s="2"/>
      <c r="AF123" s="2"/>
    </row>
    <row r="124" spans="1:35" s="9" customFormat="1" ht="13.35" customHeight="1" x14ac:dyDescent="0.25">
      <c r="A124" s="2"/>
      <c r="B124" s="2"/>
      <c r="C124" s="2"/>
      <c r="D124" s="2"/>
      <c r="E124" s="2"/>
      <c r="F124" s="19"/>
      <c r="G124" s="19"/>
      <c r="H124" s="17"/>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row>
    <row r="125" spans="1:35" s="9" customFormat="1" ht="13.35" customHeight="1" x14ac:dyDescent="0.25">
      <c r="A125" s="2"/>
      <c r="B125" s="2"/>
      <c r="C125" s="2"/>
      <c r="D125" s="2"/>
      <c r="E125" s="2"/>
      <c r="F125" s="19"/>
      <c r="G125" s="19"/>
      <c r="H125" s="17"/>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row>
    <row r="126" spans="1:35" s="9" customFormat="1" ht="13.35" customHeight="1" x14ac:dyDescent="0.25">
      <c r="A126" s="2"/>
      <c r="B126" s="2"/>
      <c r="C126" s="2"/>
      <c r="D126" s="2"/>
      <c r="E126" s="2"/>
      <c r="F126" s="19"/>
      <c r="G126" s="19"/>
      <c r="H126" s="17"/>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row>
    <row r="127" spans="1:35" s="9" customFormat="1" ht="13.35" customHeight="1" x14ac:dyDescent="0.25">
      <c r="A127" s="2"/>
      <c r="B127" s="2"/>
      <c r="C127" s="2"/>
      <c r="D127" s="2"/>
      <c r="E127" s="2"/>
      <c r="F127" s="19"/>
      <c r="G127" s="19"/>
      <c r="H127" s="17"/>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row>
    <row r="128" spans="1:35" s="9" customFormat="1" ht="13.35" customHeight="1" x14ac:dyDescent="0.25">
      <c r="A128" s="2"/>
      <c r="B128" s="2"/>
      <c r="C128" s="2"/>
      <c r="D128" s="2"/>
      <c r="E128" s="2"/>
      <c r="F128" s="19"/>
      <c r="G128" s="19"/>
      <c r="H128" s="17"/>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row>
    <row r="129" spans="1:35" s="9" customFormat="1" ht="13.35" customHeight="1" x14ac:dyDescent="0.25">
      <c r="A129" s="2"/>
      <c r="B129" s="2"/>
      <c r="C129" s="2"/>
      <c r="D129" s="2"/>
      <c r="E129" s="2"/>
      <c r="F129" s="19"/>
      <c r="G129" s="19"/>
      <c r="H129" s="17"/>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row>
    <row r="130" spans="1:35" s="9" customFormat="1" ht="13.35" customHeight="1" x14ac:dyDescent="0.25">
      <c r="A130" s="2"/>
      <c r="B130" s="2"/>
      <c r="C130" s="2"/>
      <c r="D130" s="2"/>
      <c r="E130" s="2"/>
      <c r="F130" s="19"/>
      <c r="G130" s="19"/>
      <c r="H130" s="17"/>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row>
    <row r="131" spans="1:35" s="9" customFormat="1" ht="13.35" customHeight="1" x14ac:dyDescent="0.25">
      <c r="A131" s="2"/>
      <c r="B131" s="2"/>
      <c r="C131" s="2"/>
      <c r="D131" s="2"/>
      <c r="E131" s="2"/>
      <c r="F131" s="19"/>
      <c r="G131" s="19"/>
      <c r="H131" s="17"/>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row>
    <row r="132" spans="1:35" s="9" customFormat="1" ht="13.35" customHeight="1" x14ac:dyDescent="0.25">
      <c r="A132" s="2"/>
      <c r="B132" s="2"/>
      <c r="C132" s="2"/>
      <c r="D132" s="2"/>
      <c r="E132" s="2"/>
      <c r="F132" s="19"/>
      <c r="G132" s="19"/>
      <c r="H132" s="17"/>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row>
    <row r="133" spans="1:35" s="9" customFormat="1" ht="13.35" customHeight="1" x14ac:dyDescent="0.25">
      <c r="A133" s="2"/>
      <c r="B133" s="2"/>
      <c r="C133" s="2"/>
      <c r="D133" s="2"/>
      <c r="E133" s="2"/>
      <c r="F133" s="19"/>
      <c r="G133" s="19"/>
      <c r="H133" s="17"/>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row>
    <row r="134" spans="1:35" s="9" customFormat="1" ht="13.35" customHeight="1" x14ac:dyDescent="0.25">
      <c r="A134" s="2"/>
      <c r="B134" s="2"/>
      <c r="C134" s="2"/>
      <c r="D134" s="2"/>
      <c r="E134" s="2"/>
      <c r="F134" s="19"/>
      <c r="G134" s="19"/>
      <c r="H134" s="17"/>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row>
    <row r="135" spans="1:35" s="9" customFormat="1" ht="13.35" customHeight="1" x14ac:dyDescent="0.25">
      <c r="A135" s="2"/>
      <c r="B135" s="2"/>
      <c r="C135" s="2"/>
      <c r="D135" s="2"/>
      <c r="E135" s="2"/>
      <c r="F135" s="19"/>
      <c r="G135" s="19"/>
      <c r="H135" s="17"/>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row>
    <row r="136" spans="1:35" s="9" customFormat="1" ht="13.35" customHeight="1" x14ac:dyDescent="0.25">
      <c r="A136" s="2"/>
      <c r="B136" s="2"/>
      <c r="C136" s="2"/>
      <c r="D136" s="2"/>
      <c r="E136" s="2"/>
      <c r="F136" s="19"/>
      <c r="G136" s="19"/>
      <c r="H136" s="17"/>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row>
    <row r="137" spans="1:35" s="9" customFormat="1" ht="13.35" customHeight="1" x14ac:dyDescent="0.25">
      <c r="A137" s="2"/>
      <c r="B137" s="2"/>
      <c r="C137" s="2"/>
      <c r="D137" s="2"/>
      <c r="E137" s="2"/>
      <c r="F137" s="19"/>
      <c r="G137" s="19"/>
      <c r="H137" s="17"/>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row>
    <row r="138" spans="1:35" s="9" customFormat="1" ht="13.35" customHeight="1" x14ac:dyDescent="0.25">
      <c r="A138" s="2"/>
      <c r="B138" s="2"/>
      <c r="C138" s="2"/>
      <c r="D138" s="2"/>
      <c r="E138" s="2"/>
      <c r="F138" s="19"/>
      <c r="G138" s="19"/>
      <c r="H138" s="17"/>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row>
    <row r="139" spans="1:35" s="9" customFormat="1" ht="13.35" customHeight="1" x14ac:dyDescent="0.25">
      <c r="A139" s="2"/>
      <c r="B139" s="2"/>
      <c r="C139" s="2"/>
      <c r="D139" s="2"/>
      <c r="E139" s="2"/>
      <c r="F139" s="19"/>
      <c r="G139" s="19"/>
      <c r="H139" s="17"/>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row>
    <row r="140" spans="1:35" s="9" customFormat="1" ht="13.35" customHeight="1" x14ac:dyDescent="0.25">
      <c r="A140" s="2"/>
      <c r="B140" s="2"/>
      <c r="C140" s="2"/>
      <c r="D140" s="2"/>
      <c r="E140" s="2"/>
      <c r="F140" s="19"/>
      <c r="G140" s="19"/>
      <c r="H140" s="17"/>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row>
    <row r="141" spans="1:35" s="9" customFormat="1" ht="13.35" customHeight="1" x14ac:dyDescent="0.25">
      <c r="A141" s="2"/>
      <c r="B141" s="2"/>
      <c r="C141" s="2"/>
      <c r="D141" s="2"/>
      <c r="E141" s="2"/>
      <c r="F141" s="19"/>
      <c r="G141" s="19"/>
      <c r="H141" s="17"/>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row>
    <row r="142" spans="1:35" s="9" customFormat="1" ht="13.35" customHeight="1" x14ac:dyDescent="0.25">
      <c r="A142" s="2"/>
      <c r="B142" s="2"/>
      <c r="C142" s="2"/>
      <c r="D142" s="2"/>
      <c r="E142" s="2"/>
      <c r="F142" s="19"/>
      <c r="G142" s="19"/>
      <c r="H142" s="17"/>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row>
    <row r="143" spans="1:35" s="9" customFormat="1" ht="13.35" customHeight="1" x14ac:dyDescent="0.25">
      <c r="A143" s="2"/>
      <c r="B143" s="2"/>
      <c r="C143" s="2"/>
      <c r="D143" s="2"/>
      <c r="E143" s="2"/>
      <c r="F143" s="19"/>
      <c r="G143" s="19"/>
      <c r="H143" s="17"/>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row>
    <row r="144" spans="1:35" s="9" customFormat="1" ht="13.35" customHeight="1" x14ac:dyDescent="0.25">
      <c r="A144" s="2"/>
      <c r="B144" s="2"/>
      <c r="C144" s="2"/>
      <c r="D144" s="2"/>
      <c r="E144" s="2"/>
      <c r="F144" s="19"/>
      <c r="G144" s="19"/>
      <c r="H144" s="17"/>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row>
    <row r="145" spans="1:35" s="9" customFormat="1" ht="13.35" customHeight="1" x14ac:dyDescent="0.25">
      <c r="A145" s="2"/>
      <c r="B145" s="2"/>
      <c r="C145" s="2"/>
      <c r="D145" s="2"/>
      <c r="E145" s="2"/>
      <c r="F145" s="19"/>
      <c r="G145" s="19"/>
      <c r="H145" s="17"/>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row>
    <row r="146" spans="1:35" s="9" customFormat="1" ht="13.35" customHeight="1" x14ac:dyDescent="0.25">
      <c r="A146" s="2"/>
      <c r="B146" s="2"/>
      <c r="C146" s="2"/>
      <c r="D146" s="2"/>
      <c r="E146" s="2"/>
      <c r="F146" s="19"/>
      <c r="G146" s="19"/>
      <c r="H146" s="17"/>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row>
    <row r="147" spans="1:35" s="9" customFormat="1" ht="13.35" customHeight="1" x14ac:dyDescent="0.25">
      <c r="A147" s="2"/>
      <c r="B147" s="2"/>
      <c r="C147" s="2"/>
      <c r="D147" s="2"/>
      <c r="E147" s="2"/>
      <c r="F147" s="19"/>
      <c r="G147" s="19"/>
      <c r="H147" s="17"/>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row>
    <row r="148" spans="1:35" s="9" customFormat="1" ht="13.35" customHeight="1" x14ac:dyDescent="0.25">
      <c r="A148" s="2"/>
      <c r="B148" s="2"/>
      <c r="C148" s="2"/>
      <c r="D148" s="2"/>
      <c r="E148" s="2"/>
      <c r="F148" s="19"/>
      <c r="G148" s="19"/>
      <c r="H148" s="17"/>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row>
    <row r="149" spans="1:35" s="9" customFormat="1" ht="13.35" customHeight="1" x14ac:dyDescent="0.25">
      <c r="A149" s="2"/>
      <c r="B149" s="2"/>
      <c r="C149" s="2"/>
      <c r="D149" s="2"/>
      <c r="E149" s="2"/>
      <c r="F149" s="19"/>
      <c r="G149" s="19"/>
      <c r="H149" s="17"/>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row>
    <row r="150" spans="1:35" s="9" customFormat="1" ht="13.35" customHeight="1" x14ac:dyDescent="0.25">
      <c r="A150" s="2"/>
      <c r="B150" s="2"/>
      <c r="C150" s="2"/>
      <c r="D150" s="2"/>
      <c r="E150" s="2"/>
      <c r="F150" s="19"/>
      <c r="G150" s="19"/>
      <c r="H150" s="17"/>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row>
    <row r="151" spans="1:35" s="9" customFormat="1" ht="13.35" customHeight="1" x14ac:dyDescent="0.25">
      <c r="A151" s="2"/>
      <c r="B151" s="2"/>
      <c r="C151" s="2"/>
      <c r="D151" s="2"/>
      <c r="E151" s="2"/>
      <c r="F151" s="19"/>
      <c r="G151" s="19"/>
      <c r="H151" s="17"/>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row>
    <row r="152" spans="1:35" s="9" customFormat="1" ht="13.35" customHeight="1" x14ac:dyDescent="0.25">
      <c r="A152" s="2"/>
      <c r="B152" s="2"/>
      <c r="C152" s="2"/>
      <c r="D152" s="2"/>
      <c r="E152" s="2"/>
      <c r="F152" s="19"/>
      <c r="G152" s="19"/>
      <c r="H152" s="17"/>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row>
    <row r="153" spans="1:35" s="9" customFormat="1" ht="13.35" customHeight="1" x14ac:dyDescent="0.25">
      <c r="A153" s="2"/>
      <c r="B153" s="2"/>
      <c r="C153" s="2"/>
      <c r="D153" s="2"/>
      <c r="E153" s="2"/>
      <c r="F153" s="19"/>
      <c r="G153" s="19"/>
      <c r="H153" s="17"/>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row>
    <row r="154" spans="1:35" s="9" customFormat="1" ht="13.35" customHeight="1" x14ac:dyDescent="0.25">
      <c r="A154" s="2"/>
      <c r="B154" s="2"/>
      <c r="C154" s="2"/>
      <c r="D154" s="2"/>
      <c r="E154" s="2"/>
      <c r="F154" s="19"/>
      <c r="G154" s="19"/>
      <c r="H154" s="17"/>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row>
    <row r="155" spans="1:35" s="9" customFormat="1" ht="13.35" customHeight="1" x14ac:dyDescent="0.25">
      <c r="A155" s="2"/>
      <c r="B155" s="2"/>
      <c r="C155" s="2"/>
      <c r="D155" s="2"/>
      <c r="E155" s="2"/>
      <c r="F155" s="19"/>
      <c r="G155" s="19"/>
      <c r="H155" s="17"/>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row>
    <row r="156" spans="1:35" s="9" customFormat="1" ht="13.35" customHeight="1" x14ac:dyDescent="0.25">
      <c r="A156" s="2"/>
      <c r="B156" s="2"/>
      <c r="C156" s="2"/>
      <c r="D156" s="2"/>
      <c r="E156" s="2"/>
      <c r="F156" s="19"/>
      <c r="G156" s="19"/>
      <c r="H156" s="17"/>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row>
    <row r="157" spans="1:35" s="9" customFormat="1" ht="13.35" customHeight="1" x14ac:dyDescent="0.25">
      <c r="A157" s="2"/>
      <c r="B157" s="2"/>
      <c r="C157" s="2"/>
      <c r="D157" s="2"/>
      <c r="E157" s="2"/>
      <c r="F157" s="19"/>
      <c r="G157" s="19"/>
      <c r="H157" s="17"/>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row>
    <row r="158" spans="1:35" s="9" customFormat="1" ht="13.35" customHeight="1" x14ac:dyDescent="0.25">
      <c r="A158" s="2"/>
      <c r="B158" s="2"/>
      <c r="C158" s="2"/>
      <c r="D158" s="2"/>
      <c r="E158" s="2"/>
      <c r="F158" s="19"/>
      <c r="G158" s="19"/>
      <c r="H158" s="17"/>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row>
    <row r="159" spans="1:35" s="9" customFormat="1" ht="13.35" customHeight="1" x14ac:dyDescent="0.25">
      <c r="A159" s="2"/>
      <c r="B159" s="2"/>
      <c r="C159" s="2"/>
      <c r="D159" s="2"/>
      <c r="E159" s="2"/>
      <c r="F159" s="19"/>
      <c r="G159" s="19"/>
      <c r="H159" s="17"/>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row>
    <row r="160" spans="1:35" s="9" customFormat="1" ht="13.35" customHeight="1" x14ac:dyDescent="0.25">
      <c r="A160" s="2"/>
      <c r="B160" s="2"/>
      <c r="C160" s="2"/>
      <c r="D160" s="2"/>
      <c r="E160" s="2"/>
      <c r="F160" s="19"/>
      <c r="G160" s="19"/>
      <c r="H160" s="17"/>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row>
    <row r="161" spans="1:35" s="9" customFormat="1" ht="13.35" customHeight="1" x14ac:dyDescent="0.25">
      <c r="A161" s="2"/>
      <c r="B161" s="2"/>
      <c r="C161" s="2"/>
      <c r="D161" s="2"/>
      <c r="E161" s="2"/>
      <c r="F161" s="19"/>
      <c r="G161" s="19"/>
      <c r="H161" s="17"/>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row>
    <row r="162" spans="1:35" s="9" customFormat="1" ht="13.35" customHeight="1" x14ac:dyDescent="0.25">
      <c r="A162" s="2"/>
      <c r="B162" s="2"/>
      <c r="C162" s="2"/>
      <c r="D162" s="2"/>
      <c r="E162" s="2"/>
      <c r="F162" s="19"/>
      <c r="G162" s="19"/>
      <c r="H162" s="17"/>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row>
    <row r="163" spans="1:35" s="9" customFormat="1" ht="13.35" customHeight="1" x14ac:dyDescent="0.25">
      <c r="A163" s="2"/>
      <c r="B163" s="2"/>
      <c r="C163" s="2"/>
      <c r="D163" s="2"/>
      <c r="E163" s="2"/>
      <c r="F163" s="19"/>
      <c r="G163" s="19"/>
      <c r="H163" s="17"/>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row>
    <row r="164" spans="1:35" s="9" customFormat="1" ht="13.35" customHeight="1" x14ac:dyDescent="0.25">
      <c r="A164" s="2"/>
      <c r="B164" s="2"/>
      <c r="C164" s="2"/>
      <c r="D164" s="2"/>
      <c r="E164" s="2"/>
      <c r="F164" s="19"/>
      <c r="G164" s="19"/>
      <c r="H164" s="17"/>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row>
    <row r="165" spans="1:35" s="9" customFormat="1" ht="13.35" customHeight="1" x14ac:dyDescent="0.25">
      <c r="A165" s="2"/>
      <c r="B165" s="2"/>
      <c r="C165" s="2"/>
      <c r="D165" s="2"/>
      <c r="E165" s="2"/>
      <c r="F165" s="19"/>
      <c r="G165" s="19"/>
      <c r="H165" s="17"/>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row>
    <row r="166" spans="1:35" s="9" customFormat="1" ht="13.35" customHeight="1" x14ac:dyDescent="0.25">
      <c r="A166" s="2"/>
      <c r="B166" s="2"/>
      <c r="C166" s="2"/>
      <c r="D166" s="2"/>
      <c r="E166" s="2"/>
      <c r="F166" s="19"/>
      <c r="G166" s="19"/>
      <c r="H166" s="17"/>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row>
    <row r="167" spans="1:35" s="9" customFormat="1" ht="13.35" customHeight="1" x14ac:dyDescent="0.25">
      <c r="A167" s="2"/>
      <c r="B167" s="2"/>
      <c r="C167" s="2"/>
      <c r="D167" s="2"/>
      <c r="E167" s="2"/>
      <c r="F167" s="19"/>
      <c r="G167" s="19"/>
      <c r="H167" s="17"/>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row>
    <row r="168" spans="1:35" s="9" customFormat="1" ht="13.35" customHeight="1" x14ac:dyDescent="0.25">
      <c r="A168" s="2"/>
      <c r="B168" s="2"/>
      <c r="C168" s="2"/>
      <c r="D168" s="2"/>
      <c r="E168" s="2"/>
      <c r="F168" s="19"/>
      <c r="G168" s="19"/>
      <c r="H168" s="17"/>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row>
    <row r="169" spans="1:35" s="9" customFormat="1" ht="13.35" customHeight="1" x14ac:dyDescent="0.25">
      <c r="A169" s="2"/>
      <c r="B169" s="2"/>
      <c r="C169" s="2"/>
      <c r="D169" s="2"/>
      <c r="E169" s="2"/>
      <c r="F169" s="19"/>
      <c r="G169" s="19"/>
      <c r="H169" s="17"/>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row>
    <row r="170" spans="1:35" s="9" customFormat="1" ht="13.35" customHeight="1" x14ac:dyDescent="0.25">
      <c r="A170" s="2"/>
      <c r="B170" s="2"/>
      <c r="C170" s="2"/>
      <c r="D170" s="2"/>
      <c r="E170" s="2"/>
      <c r="F170" s="19"/>
      <c r="G170" s="19"/>
      <c r="H170" s="17"/>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row>
    <row r="171" spans="1:35" s="9" customFormat="1" ht="13.35" customHeight="1" x14ac:dyDescent="0.25">
      <c r="A171" s="2"/>
      <c r="B171" s="2"/>
      <c r="C171" s="2"/>
      <c r="D171" s="2"/>
      <c r="E171" s="2"/>
      <c r="F171" s="19"/>
      <c r="G171" s="19"/>
      <c r="H171" s="17"/>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row>
    <row r="172" spans="1:35" s="9" customFormat="1" ht="13.35" customHeight="1" x14ac:dyDescent="0.25">
      <c r="A172" s="2"/>
      <c r="B172" s="2"/>
      <c r="C172" s="2"/>
      <c r="D172" s="2"/>
      <c r="E172" s="2"/>
      <c r="F172" s="19"/>
      <c r="G172" s="19"/>
      <c r="H172" s="17"/>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row>
    <row r="173" spans="1:35" s="9" customFormat="1" ht="13.35" customHeight="1" x14ac:dyDescent="0.25">
      <c r="A173" s="2"/>
      <c r="B173" s="2"/>
      <c r="C173" s="2"/>
      <c r="D173" s="2"/>
      <c r="E173" s="2"/>
      <c r="F173" s="19"/>
      <c r="G173" s="19"/>
      <c r="H173" s="17"/>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row>
    <row r="174" spans="1:35" s="9" customFormat="1" ht="13.35" customHeight="1" x14ac:dyDescent="0.25">
      <c r="A174" s="2"/>
      <c r="B174" s="2"/>
      <c r="C174" s="2"/>
      <c r="D174" s="2"/>
      <c r="E174" s="2"/>
      <c r="F174" s="19"/>
      <c r="G174" s="19"/>
      <c r="H174" s="17"/>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row>
    <row r="175" spans="1:35" s="9" customFormat="1" ht="13.35" customHeight="1" x14ac:dyDescent="0.25">
      <c r="A175" s="2"/>
      <c r="B175" s="2"/>
      <c r="C175" s="2"/>
      <c r="D175" s="2"/>
      <c r="E175" s="2"/>
      <c r="F175" s="19"/>
      <c r="G175" s="19"/>
      <c r="H175" s="17"/>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row>
    <row r="176" spans="1:35" s="9" customFormat="1" ht="13.35" customHeight="1" x14ac:dyDescent="0.25">
      <c r="A176" s="2"/>
      <c r="B176" s="2"/>
      <c r="C176" s="2"/>
      <c r="D176" s="2"/>
      <c r="E176" s="2"/>
      <c r="F176" s="19"/>
      <c r="G176" s="19"/>
      <c r="H176" s="17"/>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row>
    <row r="177" spans="1:35" s="9" customFormat="1" ht="13.35" customHeight="1" x14ac:dyDescent="0.25">
      <c r="A177" s="2"/>
      <c r="B177" s="2"/>
      <c r="C177" s="2"/>
      <c r="D177" s="2"/>
      <c r="E177" s="2"/>
      <c r="F177" s="19"/>
      <c r="G177" s="19"/>
      <c r="H177" s="17"/>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row>
    <row r="178" spans="1:35" s="9" customFormat="1" ht="13.35" customHeight="1" x14ac:dyDescent="0.25">
      <c r="A178" s="2"/>
      <c r="B178" s="2"/>
      <c r="C178" s="2"/>
      <c r="D178" s="2"/>
      <c r="E178" s="2"/>
      <c r="F178" s="19"/>
      <c r="G178" s="19"/>
      <c r="H178" s="17"/>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row>
    <row r="179" spans="1:35" s="9" customFormat="1" ht="13.35" customHeight="1" x14ac:dyDescent="0.25">
      <c r="A179" s="2"/>
      <c r="B179" s="2"/>
      <c r="C179" s="2"/>
      <c r="D179" s="2"/>
      <c r="E179" s="2"/>
      <c r="F179" s="19"/>
      <c r="G179" s="19"/>
      <c r="H179" s="17"/>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row>
    <row r="180" spans="1:35" s="9" customFormat="1" ht="13.35" customHeight="1" x14ac:dyDescent="0.25">
      <c r="A180" s="2"/>
      <c r="B180" s="2"/>
      <c r="C180" s="2"/>
      <c r="D180" s="2"/>
      <c r="E180" s="2"/>
      <c r="F180" s="19"/>
      <c r="G180" s="19"/>
      <c r="H180" s="17"/>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row>
    <row r="181" spans="1:35" s="9" customFormat="1" ht="13.35" customHeight="1" x14ac:dyDescent="0.25">
      <c r="A181" s="2"/>
      <c r="B181" s="2"/>
      <c r="C181" s="2"/>
      <c r="D181" s="2"/>
      <c r="E181" s="2"/>
      <c r="F181" s="19"/>
      <c r="G181" s="19"/>
      <c r="H181" s="17"/>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row>
    <row r="182" spans="1:35" s="9" customFormat="1" ht="13.35" customHeight="1" x14ac:dyDescent="0.25">
      <c r="A182" s="2"/>
      <c r="B182" s="2"/>
      <c r="C182" s="2"/>
      <c r="D182" s="2"/>
      <c r="E182" s="2"/>
      <c r="F182" s="19"/>
      <c r="G182" s="19"/>
      <c r="H182" s="17"/>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row>
    <row r="183" spans="1:35" s="9" customFormat="1" ht="13.35" customHeight="1" x14ac:dyDescent="0.25">
      <c r="A183" s="2"/>
      <c r="B183" s="2"/>
      <c r="C183" s="2"/>
      <c r="D183" s="2"/>
      <c r="E183" s="2"/>
      <c r="F183" s="19"/>
      <c r="G183" s="19"/>
      <c r="H183" s="17"/>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row>
    <row r="184" spans="1:35" s="9" customFormat="1" ht="13.35" customHeight="1" x14ac:dyDescent="0.25">
      <c r="A184" s="2"/>
      <c r="B184" s="2"/>
      <c r="C184" s="2"/>
      <c r="D184" s="2"/>
      <c r="E184" s="2"/>
      <c r="F184" s="19"/>
      <c r="G184" s="19"/>
      <c r="H184" s="17"/>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row>
    <row r="185" spans="1:35" s="9" customFormat="1" ht="13.35" customHeight="1" x14ac:dyDescent="0.25">
      <c r="A185" s="2"/>
      <c r="B185" s="2"/>
      <c r="C185" s="2"/>
      <c r="D185" s="2"/>
      <c r="E185" s="2"/>
      <c r="F185" s="19"/>
      <c r="G185" s="19"/>
      <c r="H185" s="17"/>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row>
    <row r="186" spans="1:35" s="9" customFormat="1" ht="13.35" customHeight="1" x14ac:dyDescent="0.25">
      <c r="A186" s="2"/>
      <c r="B186" s="2"/>
      <c r="C186" s="2"/>
      <c r="D186" s="2"/>
      <c r="E186" s="2"/>
      <c r="F186" s="19"/>
      <c r="G186" s="19"/>
      <c r="H186" s="17"/>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row>
    <row r="187" spans="1:35" s="9" customFormat="1" ht="13.35" customHeight="1" x14ac:dyDescent="0.25">
      <c r="A187" s="2"/>
      <c r="B187" s="2"/>
      <c r="C187" s="2"/>
      <c r="D187" s="2"/>
      <c r="E187" s="2"/>
      <c r="F187" s="19"/>
      <c r="G187" s="19"/>
      <c r="H187" s="17"/>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row>
    <row r="188" spans="1:35" s="9" customFormat="1" ht="13.35" customHeight="1" x14ac:dyDescent="0.25">
      <c r="A188" s="2"/>
      <c r="B188" s="2"/>
      <c r="C188" s="2"/>
      <c r="D188" s="2"/>
      <c r="E188" s="2"/>
      <c r="F188" s="19"/>
      <c r="G188" s="19"/>
      <c r="H188" s="17"/>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row>
    <row r="189" spans="1:35" s="9" customFormat="1" ht="13.35" customHeight="1" x14ac:dyDescent="0.25">
      <c r="A189" s="2"/>
      <c r="B189" s="2"/>
      <c r="C189" s="2"/>
      <c r="D189" s="2"/>
      <c r="E189" s="2"/>
      <c r="F189" s="19"/>
      <c r="G189" s="19"/>
      <c r="H189" s="17"/>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row>
    <row r="190" spans="1:35" s="9" customFormat="1" ht="13.35" customHeight="1" x14ac:dyDescent="0.25">
      <c r="A190" s="2"/>
      <c r="B190" s="2"/>
      <c r="C190" s="2"/>
      <c r="D190" s="2"/>
      <c r="E190" s="2"/>
      <c r="F190" s="19"/>
      <c r="G190" s="19"/>
      <c r="H190" s="17"/>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row>
    <row r="191" spans="1:35" s="9" customFormat="1" ht="13.35" customHeight="1" x14ac:dyDescent="0.25">
      <c r="A191" s="2"/>
      <c r="B191" s="2"/>
      <c r="C191" s="2"/>
      <c r="D191" s="2"/>
      <c r="E191" s="2"/>
      <c r="F191" s="19"/>
      <c r="G191" s="19"/>
      <c r="H191" s="17"/>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row>
    <row r="192" spans="1:35" s="9" customFormat="1" ht="13.35" customHeight="1" x14ac:dyDescent="0.25">
      <c r="A192" s="2"/>
      <c r="B192" s="2"/>
      <c r="C192" s="2"/>
      <c r="D192" s="2"/>
      <c r="E192" s="2"/>
      <c r="F192" s="19"/>
      <c r="G192" s="19"/>
      <c r="H192" s="17"/>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row>
    <row r="193" spans="1:35" s="9" customFormat="1" ht="13.35" customHeight="1" x14ac:dyDescent="0.25">
      <c r="A193" s="2"/>
      <c r="B193" s="2"/>
      <c r="C193" s="2"/>
      <c r="D193" s="2"/>
      <c r="E193" s="2"/>
      <c r="F193" s="19"/>
      <c r="G193" s="19"/>
      <c r="H193" s="17"/>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row>
    <row r="194" spans="1:35" s="9" customFormat="1" ht="13.35" customHeight="1" x14ac:dyDescent="0.25">
      <c r="A194" s="2"/>
      <c r="B194" s="2"/>
      <c r="C194" s="2"/>
      <c r="D194" s="2"/>
      <c r="E194" s="2"/>
      <c r="F194" s="19"/>
      <c r="G194" s="19"/>
      <c r="H194" s="17"/>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row>
    <row r="195" spans="1:35" s="9" customFormat="1" ht="13.35" customHeight="1" x14ac:dyDescent="0.25">
      <c r="A195" s="2"/>
      <c r="B195" s="2"/>
      <c r="C195" s="2"/>
      <c r="D195" s="2"/>
      <c r="E195" s="2"/>
      <c r="F195" s="19"/>
      <c r="G195" s="19"/>
      <c r="H195" s="17"/>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row>
    <row r="196" spans="1:35" s="9" customFormat="1" ht="13.35" customHeight="1" x14ac:dyDescent="0.25">
      <c r="A196" s="2"/>
      <c r="B196" s="2"/>
      <c r="C196" s="2"/>
      <c r="D196" s="2"/>
      <c r="E196" s="2"/>
      <c r="F196" s="19"/>
      <c r="G196" s="19"/>
      <c r="H196" s="17"/>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row>
    <row r="197" spans="1:35" s="9" customFormat="1" ht="13.35" customHeight="1" x14ac:dyDescent="0.25">
      <c r="A197" s="2"/>
      <c r="B197" s="2"/>
      <c r="C197" s="2"/>
      <c r="D197" s="2"/>
      <c r="E197" s="2"/>
      <c r="F197" s="19"/>
      <c r="G197" s="19"/>
      <c r="H197" s="17"/>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row>
    <row r="198" spans="1:35" s="9" customFormat="1" ht="13.35" customHeight="1" x14ac:dyDescent="0.25">
      <c r="A198" s="2"/>
      <c r="B198" s="2"/>
      <c r="C198" s="2"/>
      <c r="D198" s="2"/>
      <c r="E198" s="2"/>
      <c r="F198" s="19"/>
      <c r="G198" s="19"/>
      <c r="H198" s="17"/>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row>
    <row r="199" spans="1:35" s="9" customFormat="1" ht="13.35" customHeight="1" x14ac:dyDescent="0.25">
      <c r="A199" s="2"/>
      <c r="B199" s="2"/>
      <c r="C199" s="2"/>
      <c r="D199" s="2"/>
      <c r="E199" s="2"/>
      <c r="F199" s="19"/>
      <c r="G199" s="19"/>
      <c r="H199" s="17"/>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row>
    <row r="200" spans="1:35" s="9" customFormat="1" ht="13.35" customHeight="1" x14ac:dyDescent="0.25">
      <c r="A200" s="2"/>
      <c r="B200" s="2"/>
      <c r="C200" s="2"/>
      <c r="D200" s="2"/>
      <c r="E200" s="2"/>
      <c r="F200" s="19"/>
      <c r="G200" s="19"/>
      <c r="H200" s="17"/>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row>
    <row r="201" spans="1:35" s="9" customFormat="1" ht="13.35" customHeight="1" x14ac:dyDescent="0.25">
      <c r="A201" s="2"/>
      <c r="B201" s="2"/>
      <c r="C201" s="2"/>
      <c r="D201" s="2"/>
      <c r="E201" s="2"/>
      <c r="F201" s="19"/>
      <c r="G201" s="19"/>
      <c r="H201" s="17"/>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row>
    <row r="202" spans="1:35" s="9" customFormat="1" ht="13.35" customHeight="1" x14ac:dyDescent="0.25">
      <c r="A202" s="2"/>
      <c r="B202" s="2"/>
      <c r="C202" s="2"/>
      <c r="D202" s="2"/>
      <c r="E202" s="2"/>
      <c r="F202" s="19"/>
      <c r="G202" s="19"/>
      <c r="H202" s="17"/>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row>
    <row r="203" spans="1:35" s="9" customFormat="1" ht="13.35" customHeight="1" x14ac:dyDescent="0.25">
      <c r="A203" s="2"/>
      <c r="B203" s="2"/>
      <c r="C203" s="2"/>
      <c r="D203" s="2"/>
      <c r="E203" s="2"/>
      <c r="F203" s="19"/>
      <c r="G203" s="19"/>
      <c r="H203" s="17"/>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row>
    <row r="204" spans="1:35" s="9" customFormat="1" ht="13.35" customHeight="1" x14ac:dyDescent="0.25">
      <c r="A204" s="2"/>
      <c r="B204" s="2"/>
      <c r="C204" s="2"/>
      <c r="D204" s="2"/>
      <c r="E204" s="2"/>
      <c r="F204" s="19"/>
      <c r="G204" s="19"/>
      <c r="H204" s="17"/>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row>
    <row r="205" spans="1:35" s="9" customFormat="1" ht="13.35" customHeight="1" x14ac:dyDescent="0.25">
      <c r="A205" s="2"/>
      <c r="B205" s="2"/>
      <c r="C205" s="2"/>
      <c r="D205" s="2"/>
      <c r="E205" s="2"/>
      <c r="F205" s="19"/>
      <c r="G205" s="19"/>
      <c r="H205" s="17"/>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row>
    <row r="206" spans="1:35" s="9" customFormat="1" ht="13.35" customHeight="1" x14ac:dyDescent="0.25">
      <c r="A206" s="2"/>
      <c r="B206" s="2"/>
      <c r="C206" s="2"/>
      <c r="D206" s="2"/>
      <c r="E206" s="2"/>
      <c r="F206" s="19"/>
      <c r="G206" s="19"/>
      <c r="H206" s="17"/>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row>
    <row r="207" spans="1:35" s="9" customFormat="1" ht="13.35" customHeight="1" x14ac:dyDescent="0.25">
      <c r="A207" s="2"/>
      <c r="B207" s="2"/>
      <c r="C207" s="2"/>
      <c r="D207" s="2"/>
      <c r="E207" s="2"/>
      <c r="F207" s="19"/>
      <c r="G207" s="19"/>
      <c r="H207" s="17"/>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row>
    <row r="208" spans="1:35" s="9" customFormat="1" ht="13.35" customHeight="1" x14ac:dyDescent="0.25">
      <c r="A208" s="2"/>
      <c r="B208" s="2"/>
      <c r="C208" s="2"/>
      <c r="D208" s="2"/>
      <c r="E208" s="2"/>
      <c r="F208" s="19"/>
      <c r="G208" s="19"/>
      <c r="H208" s="17"/>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row>
    <row r="209" spans="1:35" s="9" customFormat="1" ht="13.35" customHeight="1" x14ac:dyDescent="0.25">
      <c r="A209" s="2"/>
      <c r="B209" s="2"/>
      <c r="C209" s="2"/>
      <c r="D209" s="2"/>
      <c r="E209" s="2"/>
      <c r="F209" s="19"/>
      <c r="G209" s="19"/>
      <c r="H209" s="17"/>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row>
    <row r="210" spans="1:35" s="9" customFormat="1" ht="13.35" customHeight="1" x14ac:dyDescent="0.25">
      <c r="A210" s="2"/>
      <c r="B210" s="2"/>
      <c r="C210" s="2"/>
      <c r="D210" s="2"/>
      <c r="E210" s="2"/>
      <c r="F210" s="19"/>
      <c r="G210" s="19"/>
      <c r="H210" s="17"/>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row>
    <row r="211" spans="1:35" s="9" customFormat="1" ht="13.35" customHeight="1" x14ac:dyDescent="0.25">
      <c r="A211" s="2"/>
      <c r="B211" s="2"/>
      <c r="C211" s="2"/>
      <c r="D211" s="2"/>
      <c r="E211" s="2"/>
      <c r="F211" s="19"/>
      <c r="G211" s="19"/>
      <c r="H211" s="17"/>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row>
    <row r="212" spans="1:35" s="9" customFormat="1" ht="13.35" customHeight="1" x14ac:dyDescent="0.25">
      <c r="A212" s="2"/>
      <c r="B212" s="2"/>
      <c r="C212" s="2"/>
      <c r="D212" s="2"/>
      <c r="E212" s="2"/>
      <c r="F212" s="19"/>
      <c r="G212" s="19"/>
      <c r="H212" s="17"/>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row>
    <row r="213" spans="1:35" s="9" customFormat="1" ht="13.35" customHeight="1" x14ac:dyDescent="0.25">
      <c r="A213" s="2"/>
      <c r="B213" s="2"/>
      <c r="C213" s="2"/>
      <c r="D213" s="2"/>
      <c r="E213" s="2"/>
      <c r="F213" s="19"/>
      <c r="G213" s="19"/>
      <c r="H213" s="17"/>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row>
    <row r="214" spans="1:35" s="9" customFormat="1" ht="13.35" customHeight="1" x14ac:dyDescent="0.25">
      <c r="A214" s="2"/>
      <c r="B214" s="2"/>
      <c r="C214" s="2"/>
      <c r="D214" s="2"/>
      <c r="E214" s="2"/>
      <c r="F214" s="19"/>
      <c r="G214" s="19"/>
      <c r="H214" s="17"/>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row>
    <row r="215" spans="1:35" s="9" customFormat="1" ht="13.35" customHeight="1" x14ac:dyDescent="0.25">
      <c r="A215" s="2"/>
      <c r="B215" s="2"/>
      <c r="C215" s="2"/>
      <c r="D215" s="2"/>
      <c r="E215" s="2"/>
      <c r="F215" s="19"/>
      <c r="G215" s="19"/>
      <c r="H215" s="17"/>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row>
    <row r="216" spans="1:35" s="9" customFormat="1" ht="13.35" customHeight="1" x14ac:dyDescent="0.25">
      <c r="A216" s="2"/>
      <c r="B216" s="2"/>
      <c r="C216" s="2"/>
      <c r="D216" s="2"/>
      <c r="E216" s="2"/>
      <c r="F216" s="19"/>
      <c r="G216" s="19"/>
      <c r="H216" s="17"/>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row>
    <row r="217" spans="1:35" s="9" customFormat="1" ht="13.35" customHeight="1" x14ac:dyDescent="0.25">
      <c r="A217" s="2"/>
      <c r="B217" s="2"/>
      <c r="C217" s="2"/>
      <c r="D217" s="2"/>
      <c r="E217" s="2"/>
      <c r="F217" s="19"/>
      <c r="G217" s="19"/>
      <c r="H217" s="17"/>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row>
    <row r="218" spans="1:35" s="9" customFormat="1" ht="13.35" customHeight="1" x14ac:dyDescent="0.25">
      <c r="A218" s="2"/>
      <c r="B218" s="2"/>
      <c r="C218" s="2"/>
      <c r="D218" s="2"/>
      <c r="E218" s="2"/>
      <c r="F218" s="19"/>
      <c r="G218" s="19"/>
      <c r="H218" s="17"/>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row>
    <row r="219" spans="1:35" s="9" customFormat="1" ht="13.35" customHeight="1" x14ac:dyDescent="0.25">
      <c r="A219" s="2"/>
      <c r="B219" s="2"/>
      <c r="C219" s="2"/>
      <c r="D219" s="2"/>
      <c r="E219" s="2"/>
      <c r="F219" s="19"/>
      <c r="G219" s="19"/>
      <c r="H219" s="17"/>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row>
    <row r="220" spans="1:35" s="9" customFormat="1" ht="13.35" customHeight="1" x14ac:dyDescent="0.25">
      <c r="A220" s="2"/>
      <c r="B220" s="2"/>
      <c r="C220" s="2"/>
      <c r="D220" s="2"/>
      <c r="E220" s="2"/>
      <c r="F220" s="19"/>
      <c r="G220" s="19"/>
      <c r="H220" s="17"/>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row>
    <row r="221" spans="1:35" s="9" customFormat="1" ht="13.35" customHeight="1" x14ac:dyDescent="0.25">
      <c r="A221" s="2"/>
      <c r="B221" s="2"/>
      <c r="C221" s="2"/>
      <c r="D221" s="2"/>
      <c r="E221" s="2"/>
      <c r="F221" s="19"/>
      <c r="G221" s="19"/>
      <c r="H221" s="17"/>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row>
    <row r="222" spans="1:35" s="9" customFormat="1" ht="13.35" customHeight="1" x14ac:dyDescent="0.25">
      <c r="A222" s="2"/>
      <c r="B222" s="2"/>
      <c r="C222" s="2"/>
      <c r="D222" s="2"/>
      <c r="E222" s="2"/>
      <c r="F222" s="19"/>
      <c r="G222" s="19"/>
      <c r="H222" s="17"/>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row>
    <row r="223" spans="1:35" s="9" customFormat="1" ht="13.35" customHeight="1" x14ac:dyDescent="0.25">
      <c r="A223" s="2"/>
      <c r="B223" s="2"/>
      <c r="C223" s="2"/>
      <c r="D223" s="2"/>
      <c r="E223" s="2"/>
      <c r="F223" s="19"/>
      <c r="G223" s="19"/>
      <c r="H223" s="17"/>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row>
    <row r="224" spans="1:35" s="9" customFormat="1" ht="13.35" customHeight="1" x14ac:dyDescent="0.25">
      <c r="A224" s="2"/>
      <c r="B224" s="2"/>
      <c r="C224" s="2"/>
      <c r="D224" s="2"/>
      <c r="E224" s="2"/>
      <c r="F224" s="19"/>
      <c r="G224" s="19"/>
      <c r="H224" s="17"/>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row>
    <row r="225" spans="1:35" s="9" customFormat="1" ht="13.35" customHeight="1" x14ac:dyDescent="0.25">
      <c r="A225" s="2"/>
      <c r="B225" s="2"/>
      <c r="C225" s="2"/>
      <c r="D225" s="2"/>
      <c r="E225" s="2"/>
      <c r="F225" s="19"/>
      <c r="G225" s="19"/>
      <c r="H225" s="17"/>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row>
    <row r="226" spans="1:35" s="9" customFormat="1" ht="13.35" customHeight="1" x14ac:dyDescent="0.25">
      <c r="A226" s="2"/>
      <c r="B226" s="2"/>
      <c r="C226" s="2"/>
      <c r="D226" s="2"/>
      <c r="E226" s="2"/>
      <c r="F226" s="19"/>
      <c r="G226" s="19"/>
      <c r="H226" s="17"/>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row>
    <row r="227" spans="1:35" s="9" customFormat="1" ht="13.35" customHeight="1" x14ac:dyDescent="0.25">
      <c r="A227" s="2"/>
      <c r="B227" s="2"/>
      <c r="C227" s="2"/>
      <c r="D227" s="2"/>
      <c r="E227" s="2"/>
      <c r="F227" s="19"/>
      <c r="G227" s="19"/>
      <c r="H227" s="17"/>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row>
    <row r="228" spans="1:35" s="9" customFormat="1" ht="13.35" customHeight="1" x14ac:dyDescent="0.25">
      <c r="A228" s="2"/>
      <c r="B228" s="2"/>
      <c r="C228" s="2"/>
      <c r="D228" s="2"/>
      <c r="E228" s="2"/>
      <c r="F228" s="19"/>
      <c r="G228" s="19"/>
      <c r="H228" s="17"/>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row>
    <row r="229" spans="1:35" s="9" customFormat="1" ht="13.35" customHeight="1" x14ac:dyDescent="0.25">
      <c r="A229" s="2"/>
      <c r="B229" s="2"/>
      <c r="C229" s="2"/>
      <c r="D229" s="2"/>
      <c r="E229" s="2"/>
      <c r="F229" s="19"/>
      <c r="G229" s="19"/>
      <c r="H229" s="17"/>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row>
    <row r="230" spans="1:35" s="9" customFormat="1" ht="13.35" customHeight="1" x14ac:dyDescent="0.25">
      <c r="A230" s="2"/>
      <c r="B230" s="2"/>
      <c r="C230" s="2"/>
      <c r="D230" s="2"/>
      <c r="E230" s="2"/>
      <c r="F230" s="19"/>
      <c r="G230" s="19"/>
      <c r="H230" s="17"/>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row>
    <row r="231" spans="1:35" s="9" customFormat="1" ht="13.35" customHeight="1" x14ac:dyDescent="0.25">
      <c r="A231" s="2"/>
      <c r="B231" s="2"/>
      <c r="C231" s="2"/>
      <c r="D231" s="2"/>
      <c r="E231" s="2"/>
      <c r="F231" s="19"/>
      <c r="G231" s="19"/>
      <c r="H231" s="17"/>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row>
    <row r="232" spans="1:35" s="9" customFormat="1" ht="13.35" customHeight="1" x14ac:dyDescent="0.25">
      <c r="A232" s="2"/>
      <c r="B232" s="2"/>
      <c r="C232" s="2"/>
      <c r="D232" s="2"/>
      <c r="E232" s="2"/>
      <c r="F232" s="19"/>
      <c r="G232" s="19"/>
      <c r="H232" s="17"/>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row>
    <row r="233" spans="1:35" s="9" customFormat="1" ht="13.35" customHeight="1" x14ac:dyDescent="0.25">
      <c r="A233" s="2"/>
      <c r="B233" s="2"/>
      <c r="C233" s="2"/>
      <c r="D233" s="2"/>
      <c r="E233" s="2"/>
      <c r="F233" s="19"/>
      <c r="G233" s="19"/>
      <c r="H233" s="17"/>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row>
    <row r="234" spans="1:35" s="9" customFormat="1" ht="13.35" customHeight="1" x14ac:dyDescent="0.25">
      <c r="A234" s="2"/>
      <c r="B234" s="2"/>
      <c r="C234" s="2"/>
      <c r="D234" s="2"/>
      <c r="E234" s="2"/>
      <c r="F234" s="19"/>
      <c r="G234" s="19"/>
      <c r="H234" s="17"/>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row>
    <row r="235" spans="1:35" s="9" customFormat="1" ht="13.35" customHeight="1" x14ac:dyDescent="0.25">
      <c r="A235" s="2"/>
      <c r="B235" s="2"/>
      <c r="C235" s="2"/>
      <c r="D235" s="2"/>
      <c r="E235" s="2"/>
      <c r="F235" s="19"/>
      <c r="G235" s="19"/>
      <c r="H235" s="17"/>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row>
    <row r="236" spans="1:35" s="9" customFormat="1" ht="13.35" customHeight="1" x14ac:dyDescent="0.25">
      <c r="A236" s="2"/>
      <c r="B236" s="2"/>
      <c r="C236" s="2"/>
      <c r="D236" s="2"/>
      <c r="E236" s="2"/>
      <c r="F236" s="19"/>
      <c r="G236" s="19"/>
      <c r="H236" s="17"/>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row>
    <row r="237" spans="1:35" s="9" customFormat="1" ht="13.35" customHeight="1" x14ac:dyDescent="0.25">
      <c r="A237" s="2"/>
      <c r="B237" s="2"/>
      <c r="C237" s="2"/>
      <c r="D237" s="2"/>
      <c r="E237" s="2"/>
      <c r="F237" s="19"/>
      <c r="G237" s="19"/>
      <c r="H237" s="17"/>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row>
    <row r="238" spans="1:35" s="9" customFormat="1" ht="13.35" customHeight="1" x14ac:dyDescent="0.25">
      <c r="A238" s="2"/>
      <c r="B238" s="2"/>
      <c r="C238" s="2"/>
      <c r="D238" s="2"/>
      <c r="E238" s="2"/>
      <c r="F238" s="19"/>
      <c r="G238" s="19"/>
      <c r="H238" s="17"/>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row>
    <row r="239" spans="1:35" s="9" customFormat="1" ht="13.35" customHeight="1" x14ac:dyDescent="0.25">
      <c r="A239" s="2"/>
      <c r="B239" s="2"/>
      <c r="C239" s="2"/>
      <c r="D239" s="2"/>
      <c r="E239" s="2"/>
      <c r="F239" s="19"/>
      <c r="G239" s="19"/>
      <c r="H239" s="17"/>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row>
    <row r="240" spans="1:35" s="9" customFormat="1" ht="13.35" customHeight="1" x14ac:dyDescent="0.25">
      <c r="A240" s="2"/>
      <c r="B240" s="2"/>
      <c r="C240" s="2"/>
      <c r="D240" s="2"/>
      <c r="E240" s="2"/>
      <c r="F240" s="19"/>
      <c r="G240" s="19"/>
      <c r="H240" s="17"/>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row>
    <row r="241" spans="1:35" s="9" customFormat="1" ht="13.35" customHeight="1" x14ac:dyDescent="0.25">
      <c r="A241" s="2"/>
      <c r="B241" s="2"/>
      <c r="C241" s="2"/>
      <c r="D241" s="2"/>
      <c r="E241" s="2"/>
      <c r="F241" s="19"/>
      <c r="G241" s="19"/>
      <c r="H241" s="17"/>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row>
    <row r="242" spans="1:35" s="9" customFormat="1" ht="13.35" customHeight="1" x14ac:dyDescent="0.25">
      <c r="A242" s="2"/>
      <c r="B242" s="2"/>
      <c r="C242" s="2"/>
      <c r="D242" s="2"/>
      <c r="E242" s="2"/>
      <c r="F242" s="19"/>
      <c r="G242" s="19"/>
      <c r="H242" s="17"/>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row>
    <row r="243" spans="1:35" s="9" customFormat="1" ht="13.35" customHeight="1" x14ac:dyDescent="0.25">
      <c r="A243" s="2"/>
      <c r="B243" s="2"/>
      <c r="C243" s="2"/>
      <c r="D243" s="2"/>
      <c r="E243" s="2"/>
      <c r="F243" s="19"/>
      <c r="G243" s="19"/>
      <c r="H243" s="17"/>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row>
    <row r="244" spans="1:35" s="9" customFormat="1" ht="13.35" customHeight="1" x14ac:dyDescent="0.25">
      <c r="A244" s="2"/>
      <c r="B244" s="2"/>
      <c r="C244" s="2"/>
      <c r="D244" s="2"/>
      <c r="E244" s="2"/>
      <c r="F244" s="19"/>
      <c r="G244" s="19"/>
      <c r="H244" s="17"/>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row>
    <row r="245" spans="1:35" s="9" customFormat="1" ht="13.35" customHeight="1" x14ac:dyDescent="0.25">
      <c r="A245" s="2"/>
      <c r="B245" s="2"/>
      <c r="C245" s="2"/>
      <c r="D245" s="2"/>
      <c r="E245" s="2"/>
      <c r="F245" s="19"/>
      <c r="G245" s="19"/>
      <c r="H245" s="17"/>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row>
    <row r="246" spans="1:35" s="9" customFormat="1" ht="13.35" customHeight="1" x14ac:dyDescent="0.25">
      <c r="A246" s="2"/>
      <c r="B246" s="2"/>
      <c r="C246" s="2"/>
      <c r="D246" s="2"/>
      <c r="E246" s="2"/>
      <c r="F246" s="19"/>
      <c r="G246" s="19"/>
      <c r="H246" s="17"/>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row>
    <row r="247" spans="1:35" s="9" customFormat="1" ht="13.35" customHeight="1" x14ac:dyDescent="0.25">
      <c r="A247" s="2"/>
      <c r="B247" s="2"/>
      <c r="C247" s="2"/>
      <c r="D247" s="2"/>
      <c r="E247" s="2"/>
      <c r="F247" s="19"/>
      <c r="G247" s="19"/>
      <c r="H247" s="17"/>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row>
    <row r="248" spans="1:35" s="9" customFormat="1" ht="13.35" customHeight="1" x14ac:dyDescent="0.25">
      <c r="A248" s="2"/>
      <c r="B248" s="2"/>
      <c r="C248" s="2"/>
      <c r="D248" s="2"/>
      <c r="E248" s="2"/>
      <c r="F248" s="19"/>
      <c r="G248" s="19"/>
      <c r="H248" s="17"/>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row>
    <row r="249" spans="1:35" s="9" customFormat="1" ht="13.35" customHeight="1" x14ac:dyDescent="0.25">
      <c r="A249" s="2"/>
      <c r="B249" s="2"/>
      <c r="C249" s="2"/>
      <c r="D249" s="2"/>
      <c r="E249" s="2"/>
      <c r="F249" s="19"/>
      <c r="G249" s="19"/>
      <c r="H249" s="17"/>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row>
    <row r="250" spans="1:35" s="9" customFormat="1" ht="13.35" customHeight="1" x14ac:dyDescent="0.25">
      <c r="A250" s="2"/>
      <c r="B250" s="2"/>
      <c r="C250" s="2"/>
      <c r="D250" s="2"/>
      <c r="E250" s="2"/>
      <c r="F250" s="19"/>
      <c r="G250" s="19"/>
      <c r="H250" s="17"/>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row>
    <row r="251" spans="1:35" s="9" customFormat="1" ht="13.35" customHeight="1" x14ac:dyDescent="0.25">
      <c r="A251" s="2"/>
      <c r="B251" s="2"/>
      <c r="C251" s="2"/>
      <c r="D251" s="2"/>
      <c r="E251" s="2"/>
      <c r="F251" s="19"/>
      <c r="G251" s="19"/>
      <c r="H251" s="17"/>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row>
    <row r="252" spans="1:35" s="9" customFormat="1" ht="13.35" customHeight="1" x14ac:dyDescent="0.25">
      <c r="A252" s="2"/>
      <c r="B252" s="2"/>
      <c r="C252" s="2"/>
      <c r="D252" s="2"/>
      <c r="E252" s="2"/>
      <c r="F252" s="19"/>
      <c r="G252" s="19"/>
      <c r="H252" s="17"/>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row>
    <row r="253" spans="1:35" s="9" customFormat="1" ht="13.35" customHeight="1" x14ac:dyDescent="0.25">
      <c r="A253" s="2"/>
      <c r="B253" s="2"/>
      <c r="C253" s="2"/>
      <c r="D253" s="2"/>
      <c r="E253" s="2"/>
      <c r="F253" s="19"/>
      <c r="G253" s="19"/>
      <c r="H253" s="17"/>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row>
    <row r="254" spans="1:35" s="9" customFormat="1" ht="13.35" customHeight="1" x14ac:dyDescent="0.25">
      <c r="A254" s="2"/>
      <c r="B254" s="2"/>
      <c r="C254" s="2"/>
      <c r="D254" s="2"/>
      <c r="E254" s="2"/>
      <c r="F254" s="19"/>
      <c r="G254" s="19"/>
      <c r="H254" s="17"/>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row>
    <row r="255" spans="1:35" s="9" customFormat="1" ht="13.35" customHeight="1" x14ac:dyDescent="0.25">
      <c r="A255" s="2"/>
      <c r="B255" s="2"/>
      <c r="C255" s="2"/>
      <c r="D255" s="2"/>
      <c r="E255" s="2"/>
      <c r="F255" s="19"/>
      <c r="G255" s="19"/>
      <c r="H255" s="17"/>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row>
    <row r="256" spans="1:35" s="9" customFormat="1" ht="13.35" customHeight="1" x14ac:dyDescent="0.25">
      <c r="A256" s="2"/>
      <c r="B256" s="2"/>
      <c r="C256" s="2"/>
      <c r="D256" s="2"/>
      <c r="E256" s="2"/>
      <c r="F256" s="19"/>
      <c r="G256" s="19"/>
      <c r="H256" s="17"/>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row>
    <row r="257" spans="1:35" s="9" customFormat="1" ht="13.35" customHeight="1" x14ac:dyDescent="0.25">
      <c r="A257" s="2"/>
      <c r="B257" s="2"/>
      <c r="C257" s="2"/>
      <c r="D257" s="2"/>
      <c r="E257" s="2"/>
      <c r="F257" s="19"/>
      <c r="G257" s="19"/>
      <c r="H257" s="17"/>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row>
    <row r="258" spans="1:35" s="9" customFormat="1" ht="13.35" customHeight="1" x14ac:dyDescent="0.25">
      <c r="A258" s="2"/>
      <c r="B258" s="2"/>
      <c r="C258" s="2"/>
      <c r="D258" s="2"/>
      <c r="E258" s="2"/>
      <c r="F258" s="19"/>
      <c r="G258" s="19"/>
      <c r="H258" s="17"/>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row>
    <row r="259" spans="1:35" s="9" customFormat="1" ht="13.35" customHeight="1" x14ac:dyDescent="0.25">
      <c r="A259" s="2"/>
      <c r="B259" s="2"/>
      <c r="C259" s="2"/>
      <c r="D259" s="2"/>
      <c r="E259" s="2"/>
      <c r="F259" s="19"/>
      <c r="G259" s="19"/>
      <c r="H259" s="17"/>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row>
    <row r="260" spans="1:35" s="9" customFormat="1" ht="13.35" customHeight="1" x14ac:dyDescent="0.25">
      <c r="A260" s="2"/>
      <c r="B260" s="2"/>
      <c r="C260" s="2"/>
      <c r="D260" s="2"/>
      <c r="E260" s="2"/>
      <c r="F260" s="19"/>
      <c r="G260" s="19"/>
      <c r="H260" s="17"/>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row>
    <row r="261" spans="1:35" s="9" customFormat="1" ht="13.35" customHeight="1" x14ac:dyDescent="0.25">
      <c r="A261" s="2"/>
      <c r="B261" s="2"/>
      <c r="C261" s="2"/>
      <c r="D261" s="2"/>
      <c r="E261" s="2"/>
      <c r="F261" s="19"/>
      <c r="G261" s="19"/>
      <c r="H261" s="17"/>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row>
    <row r="262" spans="1:35" s="9" customFormat="1" ht="13.35" customHeight="1" x14ac:dyDescent="0.25">
      <c r="A262" s="2"/>
      <c r="B262" s="2"/>
      <c r="C262" s="2"/>
      <c r="D262" s="2"/>
      <c r="E262" s="2"/>
      <c r="F262" s="19"/>
      <c r="G262" s="19"/>
      <c r="H262" s="17"/>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row>
    <row r="263" spans="1:35" s="9" customFormat="1" ht="13.35" customHeight="1" x14ac:dyDescent="0.25">
      <c r="A263" s="2"/>
      <c r="B263" s="2"/>
      <c r="C263" s="2"/>
      <c r="D263" s="2"/>
      <c r="E263" s="2"/>
      <c r="F263" s="19"/>
      <c r="G263" s="19"/>
      <c r="H263" s="17"/>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row>
    <row r="264" spans="1:35" s="9" customFormat="1" ht="13.35" customHeight="1" x14ac:dyDescent="0.25">
      <c r="A264" s="2"/>
      <c r="B264" s="2"/>
      <c r="C264" s="2"/>
      <c r="D264" s="2"/>
      <c r="E264" s="2"/>
      <c r="F264" s="19"/>
      <c r="G264" s="19"/>
      <c r="H264" s="17"/>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row>
    <row r="265" spans="1:35" s="9" customFormat="1" ht="13.35" customHeight="1" x14ac:dyDescent="0.25">
      <c r="A265" s="2"/>
      <c r="B265" s="2"/>
      <c r="C265" s="2"/>
      <c r="D265" s="2"/>
      <c r="E265" s="2"/>
      <c r="F265" s="19"/>
      <c r="G265" s="19"/>
      <c r="H265" s="17"/>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row>
    <row r="266" spans="1:35" s="9" customFormat="1" ht="13.35" customHeight="1" x14ac:dyDescent="0.25">
      <c r="A266" s="2"/>
      <c r="B266" s="2"/>
      <c r="C266" s="2"/>
      <c r="D266" s="2"/>
      <c r="E266" s="2"/>
      <c r="F266" s="19"/>
      <c r="G266" s="19"/>
      <c r="H266" s="17"/>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row>
    <row r="267" spans="1:35" s="9" customFormat="1" ht="13.35" customHeight="1" x14ac:dyDescent="0.25">
      <c r="A267" s="8"/>
      <c r="B267" s="8"/>
      <c r="C267" s="8"/>
      <c r="D267" s="2"/>
      <c r="E267" s="2"/>
      <c r="F267" s="19"/>
      <c r="G267" s="8"/>
      <c r="H267" s="8"/>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row>
    <row r="268" spans="1:35" s="9" customFormat="1" ht="13.35" customHeight="1" x14ac:dyDescent="0.2">
      <c r="A268" s="8"/>
      <c r="B268" s="8"/>
      <c r="C268" s="8"/>
      <c r="D268" s="8"/>
      <c r="E268" s="8"/>
      <c r="F268" s="8"/>
      <c r="G268" s="8"/>
      <c r="H268" s="8"/>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row>
    <row r="269" spans="1:35" s="9" customFormat="1" ht="13.35" customHeight="1" x14ac:dyDescent="0.2">
      <c r="A269" s="8"/>
      <c r="B269" s="8"/>
      <c r="C269" s="8"/>
      <c r="D269" s="8"/>
      <c r="E269" s="8"/>
      <c r="F269" s="8"/>
      <c r="G269" s="8"/>
      <c r="H269" s="8"/>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row>
    <row r="270" spans="1:35" s="9" customFormat="1" ht="13.35" customHeight="1" x14ac:dyDescent="0.2">
      <c r="A270" s="8"/>
      <c r="B270" s="8"/>
      <c r="C270" s="8"/>
      <c r="D270" s="8"/>
      <c r="E270" s="8"/>
      <c r="F270" s="8"/>
      <c r="G270" s="8"/>
      <c r="H270" s="8"/>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row>
    <row r="271" spans="1:35" s="9" customFormat="1" ht="13.35" customHeight="1" x14ac:dyDescent="0.2">
      <c r="A271" s="8"/>
      <c r="B271" s="8"/>
      <c r="C271" s="8"/>
      <c r="D271" s="8"/>
      <c r="E271" s="8"/>
      <c r="F271" s="8"/>
      <c r="G271" s="8"/>
      <c r="H271" s="8"/>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row>
    <row r="272" spans="1:35" s="9" customFormat="1" ht="13.35" customHeight="1" x14ac:dyDescent="0.2">
      <c r="A272" s="8"/>
      <c r="B272" s="8"/>
      <c r="C272" s="8"/>
      <c r="D272" s="8"/>
      <c r="E272" s="8"/>
      <c r="F272" s="8"/>
      <c r="G272" s="8"/>
      <c r="H272" s="8"/>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row>
    <row r="273" spans="1:35" s="9" customFormat="1" ht="13.35" customHeight="1" x14ac:dyDescent="0.2">
      <c r="A273" s="8"/>
      <c r="B273" s="8"/>
      <c r="C273" s="8"/>
      <c r="D273" s="8"/>
      <c r="E273" s="8"/>
      <c r="F273" s="8"/>
      <c r="G273" s="8"/>
      <c r="H273" s="8"/>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row>
    <row r="274" spans="1:35" s="9" customFormat="1" ht="13.35" customHeight="1" x14ac:dyDescent="0.2">
      <c r="A274" s="8"/>
      <c r="B274" s="8"/>
      <c r="C274" s="8"/>
      <c r="D274" s="8"/>
      <c r="E274" s="8"/>
      <c r="F274" s="8"/>
      <c r="G274" s="8"/>
      <c r="H274" s="8"/>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row>
    <row r="275" spans="1:35" s="9" customFormat="1" ht="13.35" customHeight="1" x14ac:dyDescent="0.2">
      <c r="A275" s="8"/>
      <c r="B275" s="8"/>
      <c r="C275" s="8"/>
      <c r="D275" s="8"/>
      <c r="E275" s="8"/>
      <c r="F275" s="8"/>
      <c r="G275" s="8"/>
      <c r="H275" s="8"/>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row>
    <row r="276" spans="1:35" s="9" customFormat="1" ht="13.35" customHeight="1" x14ac:dyDescent="0.2">
      <c r="A276" s="8"/>
      <c r="B276" s="8"/>
      <c r="C276" s="8"/>
      <c r="D276" s="8"/>
      <c r="E276" s="8"/>
      <c r="F276" s="8"/>
      <c r="G276" s="8"/>
      <c r="H276" s="8"/>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row>
    <row r="277" spans="1:35" s="9" customFormat="1" ht="13.35" customHeight="1" x14ac:dyDescent="0.2">
      <c r="A277" s="8"/>
      <c r="B277" s="8"/>
      <c r="C277" s="8"/>
      <c r="D277" s="8"/>
      <c r="E277" s="8"/>
      <c r="F277" s="8"/>
      <c r="G277" s="8"/>
      <c r="H277" s="8"/>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row>
    <row r="278" spans="1:35" s="9" customFormat="1" ht="13.35" customHeight="1" x14ac:dyDescent="0.2">
      <c r="A278" s="8"/>
      <c r="B278" s="8"/>
      <c r="C278" s="8"/>
      <c r="D278" s="8"/>
      <c r="E278" s="8"/>
      <c r="F278" s="8"/>
      <c r="G278" s="8"/>
      <c r="H278" s="8"/>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row>
    <row r="279" spans="1:35" s="9" customFormat="1" ht="13.35" customHeight="1" x14ac:dyDescent="0.2">
      <c r="A279" s="8"/>
      <c r="B279" s="8"/>
      <c r="C279" s="8"/>
      <c r="D279" s="8"/>
      <c r="E279" s="8"/>
      <c r="F279" s="8"/>
      <c r="G279" s="8"/>
      <c r="H279" s="8"/>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row>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row r="1088" ht="13.35" customHeight="1" x14ac:dyDescent="0.2"/>
    <row r="1089" ht="13.35" customHeight="1" x14ac:dyDescent="0.2"/>
    <row r="1090" ht="13.35" customHeight="1" x14ac:dyDescent="0.2"/>
    <row r="1091" ht="13.35" customHeight="1" x14ac:dyDescent="0.2"/>
  </sheetData>
  <mergeCells count="23">
    <mergeCell ref="A17:I17"/>
    <mergeCell ref="A1:I1"/>
    <mergeCell ref="A9:F13"/>
    <mergeCell ref="A14:I15"/>
    <mergeCell ref="B3:D3"/>
    <mergeCell ref="H9:I9"/>
    <mergeCell ref="H10:I10"/>
    <mergeCell ref="B4:D4"/>
    <mergeCell ref="B5:D5"/>
    <mergeCell ref="C6:D6"/>
    <mergeCell ref="B7:D7"/>
    <mergeCell ref="G50:I51"/>
    <mergeCell ref="G52:I53"/>
    <mergeCell ref="G54:I55"/>
    <mergeCell ref="A57:I58"/>
    <mergeCell ref="E18:F18"/>
    <mergeCell ref="E19:F19"/>
    <mergeCell ref="A22:D22"/>
    <mergeCell ref="F22:H22"/>
    <mergeCell ref="F31:H32"/>
    <mergeCell ref="F33:F34"/>
    <mergeCell ref="G33:G34"/>
    <mergeCell ref="H33:H34"/>
  </mergeCells>
  <pageMargins left="0.7" right="0.7" top="1.1000000000000001" bottom="0.75" header="0.5" footer="0.3"/>
  <pageSetup scale="57" orientation="portrait" r:id="rId1"/>
  <headerFooter>
    <oddHeader>&amp;L&amp;"Arial,Regular"&amp;10&amp;G&amp;C&amp;"Arial,Bold"&amp;14MONTHLY PROGRESS PAYMENT 
WWTP RRE PROJECT&amp;"Arial,Regular"&amp;12
&amp;R&amp;"Arial,Bold"&amp;14Engineering Services Department</oddHeader>
  </headerFooter>
  <rowBreaks count="1" manualBreakCount="1">
    <brk id="58" max="8" man="1"/>
  </rowBreaks>
  <legacyDrawingHF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092"/>
  <sheetViews>
    <sheetView view="pageBreakPreview" zoomScale="75" zoomScaleNormal="75" zoomScaleSheetLayoutView="75" zoomScalePageLayoutView="75" workbookViewId="0">
      <selection activeCell="G53" sqref="G53:I54"/>
    </sheetView>
  </sheetViews>
  <sheetFormatPr defaultRowHeight="15" x14ac:dyDescent="0.2"/>
  <cols>
    <col min="1" max="1" width="18.28515625" style="8" customWidth="1"/>
    <col min="2" max="2" width="21.42578125" style="8" customWidth="1"/>
    <col min="3" max="3" width="19.5703125" style="8" customWidth="1"/>
    <col min="4" max="4" width="18.28515625" style="8" customWidth="1"/>
    <col min="5" max="5" width="2.42578125" style="8" customWidth="1"/>
    <col min="6" max="7" width="18.28515625" style="8" customWidth="1"/>
    <col min="8" max="8" width="20" style="8" customWidth="1"/>
    <col min="9" max="9" width="18.28515625" style="8" customWidth="1"/>
    <col min="10" max="10" width="18.85546875" style="8" customWidth="1"/>
    <col min="11" max="11" width="19" style="8" customWidth="1"/>
    <col min="12" max="12" width="23.7109375" style="8" customWidth="1"/>
    <col min="13" max="15" width="18.140625" style="8" bestFit="1" customWidth="1"/>
    <col min="16" max="16384" width="9.140625" style="8"/>
  </cols>
  <sheetData>
    <row r="1" spans="1:35" s="5" customFormat="1" ht="20.25" customHeight="1" x14ac:dyDescent="0.2">
      <c r="A1" s="254" t="s">
        <v>17</v>
      </c>
      <c r="B1" s="254"/>
      <c r="C1" s="254"/>
      <c r="D1" s="254"/>
      <c r="E1" s="254"/>
      <c r="F1" s="254"/>
      <c r="G1" s="254"/>
      <c r="H1" s="254"/>
      <c r="I1" s="254"/>
      <c r="J1" s="131"/>
      <c r="K1" s="22"/>
      <c r="L1" s="3"/>
      <c r="M1" s="3"/>
      <c r="N1" s="3"/>
      <c r="O1" s="3"/>
      <c r="P1" s="6"/>
      <c r="Q1" s="6"/>
      <c r="R1" s="6"/>
      <c r="S1" s="6"/>
      <c r="T1" s="6"/>
      <c r="U1" s="6"/>
      <c r="V1" s="6"/>
      <c r="W1" s="6"/>
      <c r="X1" s="6"/>
      <c r="Y1" s="6"/>
      <c r="Z1" s="6"/>
      <c r="AA1" s="6"/>
      <c r="AB1" s="6"/>
      <c r="AC1" s="6"/>
      <c r="AD1" s="6"/>
      <c r="AE1" s="6"/>
      <c r="AF1" s="6"/>
      <c r="AG1" s="6"/>
      <c r="AH1" s="6"/>
      <c r="AI1" s="6"/>
    </row>
    <row r="2" spans="1:35" ht="11.25" customHeight="1" x14ac:dyDescent="0.25">
      <c r="A2" s="33"/>
      <c r="B2" s="33"/>
      <c r="C2" s="33"/>
      <c r="D2" s="33"/>
      <c r="E2" s="33"/>
      <c r="F2" s="34"/>
      <c r="G2" s="34"/>
      <c r="H2" s="35"/>
      <c r="I2" s="35"/>
      <c r="J2" s="35"/>
      <c r="K2" s="23"/>
      <c r="L2" s="1"/>
      <c r="M2" s="1"/>
      <c r="N2" s="1"/>
      <c r="O2" s="1"/>
      <c r="P2" s="7"/>
      <c r="Q2" s="7"/>
      <c r="R2" s="7"/>
      <c r="S2" s="7"/>
      <c r="T2" s="7"/>
      <c r="U2" s="7"/>
      <c r="V2" s="7"/>
      <c r="W2" s="7"/>
      <c r="X2" s="7"/>
      <c r="Y2" s="7"/>
      <c r="Z2" s="7"/>
      <c r="AA2" s="7"/>
      <c r="AB2" s="7"/>
      <c r="AC2" s="7"/>
      <c r="AD2" s="7"/>
      <c r="AE2" s="7"/>
      <c r="AF2" s="7"/>
      <c r="AG2" s="7"/>
      <c r="AH2" s="7"/>
      <c r="AI2" s="7"/>
    </row>
    <row r="3" spans="1:35" ht="24" customHeight="1" thickBot="1" x14ac:dyDescent="0.35">
      <c r="A3" s="36" t="s">
        <v>0</v>
      </c>
      <c r="B3" s="255" t="str">
        <f>'PROGRESS PAYMT #1'!B3:D3</f>
        <v>N. Springbrook - N. Elliot Pavement Project</v>
      </c>
      <c r="C3" s="255"/>
      <c r="D3" s="255"/>
      <c r="E3" s="37"/>
      <c r="F3" s="38"/>
      <c r="G3" s="103" t="s">
        <v>13</v>
      </c>
      <c r="H3" s="102"/>
      <c r="I3" s="39" t="s">
        <v>19</v>
      </c>
      <c r="L3" s="1"/>
      <c r="M3" s="1"/>
      <c r="N3" s="1"/>
      <c r="O3" s="1"/>
      <c r="P3" s="7"/>
      <c r="Q3" s="7"/>
      <c r="R3" s="7"/>
      <c r="S3" s="7"/>
      <c r="T3" s="7"/>
      <c r="U3" s="7"/>
      <c r="V3" s="7"/>
      <c r="W3" s="7"/>
      <c r="X3" s="7"/>
      <c r="Y3" s="7"/>
      <c r="Z3" s="7"/>
      <c r="AA3" s="7"/>
      <c r="AB3" s="7"/>
      <c r="AC3" s="7"/>
      <c r="AD3" s="7"/>
      <c r="AE3" s="7"/>
      <c r="AF3" s="7"/>
      <c r="AG3" s="7"/>
      <c r="AH3" s="7"/>
      <c r="AI3" s="7"/>
    </row>
    <row r="4" spans="1:35" ht="21.75" customHeight="1" thickBot="1" x14ac:dyDescent="0.35">
      <c r="A4" s="36" t="s">
        <v>4</v>
      </c>
      <c r="B4" s="256">
        <f>'PROGRESS PAYMT #1'!B4:D4</f>
        <v>702171</v>
      </c>
      <c r="C4" s="256"/>
      <c r="D4" s="256"/>
      <c r="E4" s="37"/>
      <c r="F4" s="38"/>
      <c r="G4" s="42" t="s">
        <v>1</v>
      </c>
      <c r="H4" s="102"/>
      <c r="I4" s="40"/>
      <c r="K4" s="24"/>
      <c r="L4" s="1"/>
      <c r="M4" s="1"/>
      <c r="N4" s="1"/>
      <c r="O4" s="1"/>
      <c r="P4" s="7"/>
      <c r="Q4" s="7"/>
      <c r="R4" s="7"/>
      <c r="S4" s="7"/>
      <c r="T4" s="7"/>
      <c r="U4" s="7"/>
      <c r="V4" s="7"/>
      <c r="W4" s="7"/>
      <c r="X4" s="7"/>
      <c r="Y4" s="7"/>
      <c r="Z4" s="7"/>
      <c r="AA4" s="7"/>
      <c r="AB4" s="7"/>
      <c r="AC4" s="7"/>
      <c r="AD4" s="7"/>
      <c r="AE4" s="7"/>
      <c r="AF4" s="7"/>
      <c r="AG4" s="7"/>
      <c r="AH4" s="7"/>
      <c r="AI4" s="7"/>
    </row>
    <row r="5" spans="1:35" ht="24.75" customHeight="1" thickBot="1" x14ac:dyDescent="0.35">
      <c r="A5" s="41" t="s">
        <v>47</v>
      </c>
      <c r="B5" s="256" t="str">
        <f>'PROGRESS PAYMT #1'!B5:D5</f>
        <v>2016-3318</v>
      </c>
      <c r="C5" s="256"/>
      <c r="D5" s="256"/>
      <c r="E5" s="37"/>
      <c r="F5" s="38"/>
      <c r="G5" s="103" t="s">
        <v>3</v>
      </c>
      <c r="H5" s="102"/>
      <c r="I5" s="40"/>
      <c r="K5" s="24"/>
      <c r="L5" s="1"/>
      <c r="M5" s="1"/>
      <c r="N5" s="1"/>
      <c r="O5" s="1"/>
      <c r="P5" s="7"/>
      <c r="Q5" s="7"/>
      <c r="R5" s="7"/>
      <c r="S5" s="7"/>
      <c r="T5" s="7"/>
      <c r="U5" s="7"/>
      <c r="V5" s="7"/>
      <c r="W5" s="7"/>
      <c r="X5" s="7"/>
      <c r="Y5" s="7"/>
      <c r="Z5" s="7"/>
      <c r="AA5" s="7"/>
      <c r="AB5" s="7"/>
      <c r="AC5" s="7"/>
      <c r="AD5" s="7"/>
      <c r="AE5" s="7"/>
      <c r="AF5" s="7"/>
      <c r="AG5" s="7"/>
      <c r="AH5" s="7"/>
      <c r="AI5" s="7"/>
    </row>
    <row r="6" spans="1:35" ht="19.5" customHeight="1" thickBot="1" x14ac:dyDescent="0.35">
      <c r="A6" s="41" t="s">
        <v>20</v>
      </c>
      <c r="B6" s="41"/>
      <c r="C6" s="257" t="str">
        <f>'PROGRESS PAYMT #1'!C6:D6</f>
        <v>17-057</v>
      </c>
      <c r="D6" s="257"/>
      <c r="E6" s="37"/>
      <c r="F6" s="36" t="s">
        <v>2</v>
      </c>
      <c r="G6" s="103" t="s">
        <v>22</v>
      </c>
      <c r="H6" s="102"/>
      <c r="I6" s="40"/>
      <c r="K6" s="25"/>
      <c r="L6" s="1"/>
      <c r="M6" s="1"/>
      <c r="N6" s="1"/>
      <c r="O6" s="1"/>
      <c r="P6" s="7"/>
      <c r="Q6" s="7"/>
      <c r="R6" s="7"/>
      <c r="S6" s="7"/>
      <c r="T6" s="7"/>
      <c r="U6" s="7"/>
      <c r="V6" s="7"/>
      <c r="W6" s="7"/>
      <c r="X6" s="7"/>
      <c r="Y6" s="7"/>
      <c r="Z6" s="7"/>
      <c r="AA6" s="7"/>
      <c r="AB6" s="7"/>
      <c r="AC6" s="7"/>
      <c r="AD6" s="7"/>
      <c r="AE6" s="7"/>
      <c r="AF6" s="7"/>
      <c r="AG6" s="7"/>
      <c r="AH6" s="7"/>
      <c r="AI6" s="7"/>
    </row>
    <row r="7" spans="1:35" ht="21" customHeight="1" thickBot="1" x14ac:dyDescent="0.3">
      <c r="A7" s="42" t="s">
        <v>21</v>
      </c>
      <c r="B7" s="260">
        <f>'PROGRESS PAYMT #1'!B7:D7</f>
        <v>0</v>
      </c>
      <c r="C7" s="260"/>
      <c r="D7" s="260"/>
      <c r="E7" s="37"/>
      <c r="F7" s="38"/>
      <c r="G7" s="38"/>
      <c r="H7" s="38"/>
      <c r="I7" s="44"/>
      <c r="L7" s="1"/>
      <c r="M7" s="1"/>
      <c r="N7" s="1"/>
      <c r="O7" s="1"/>
      <c r="P7" s="7"/>
      <c r="Q7" s="7"/>
      <c r="R7" s="7"/>
      <c r="S7" s="7"/>
      <c r="T7" s="7"/>
      <c r="U7" s="7"/>
      <c r="V7" s="7"/>
      <c r="W7" s="7"/>
      <c r="X7" s="7"/>
      <c r="Y7" s="7"/>
      <c r="Z7" s="7"/>
      <c r="AA7" s="7"/>
      <c r="AB7" s="7"/>
      <c r="AC7" s="7"/>
      <c r="AD7" s="7"/>
      <c r="AE7" s="7"/>
      <c r="AF7" s="7"/>
      <c r="AG7" s="7"/>
      <c r="AH7" s="7"/>
      <c r="AI7" s="7"/>
    </row>
    <row r="8" spans="1:35" ht="18" customHeight="1" x14ac:dyDescent="0.25">
      <c r="A8" s="38"/>
      <c r="B8" s="38"/>
      <c r="C8" s="38"/>
      <c r="D8" s="37"/>
      <c r="E8" s="37"/>
      <c r="F8" s="38"/>
      <c r="G8" s="38"/>
      <c r="H8" s="38"/>
      <c r="I8" s="38"/>
      <c r="L8" s="1"/>
      <c r="M8" s="1"/>
      <c r="N8" s="1"/>
      <c r="O8" s="1"/>
      <c r="P8" s="7"/>
      <c r="Q8" s="7"/>
      <c r="R8" s="7"/>
      <c r="S8" s="7"/>
      <c r="T8" s="7"/>
      <c r="U8" s="7"/>
      <c r="V8" s="7"/>
      <c r="W8" s="7"/>
      <c r="X8" s="7"/>
      <c r="Y8" s="7"/>
      <c r="Z8" s="7"/>
      <c r="AA8" s="7"/>
      <c r="AB8" s="7"/>
      <c r="AC8" s="7"/>
      <c r="AD8" s="7"/>
      <c r="AE8" s="7"/>
      <c r="AF8" s="7"/>
      <c r="AG8" s="7"/>
      <c r="AH8" s="7"/>
      <c r="AI8" s="7"/>
    </row>
    <row r="9" spans="1:35" ht="25.5" customHeight="1" thickBot="1" x14ac:dyDescent="0.45">
      <c r="A9" s="253" t="str">
        <f>'PROGRESS PAYMT #1'!A9:F13</f>
        <v xml:space="preserve">The Original Kodiak Pacific Construction Contract was approved by City Council per Resolution No.2016-3318.  </v>
      </c>
      <c r="B9" s="253"/>
      <c r="C9" s="253"/>
      <c r="D9" s="253"/>
      <c r="E9" s="253"/>
      <c r="F9" s="253"/>
      <c r="G9" s="238" t="s">
        <v>59</v>
      </c>
      <c r="H9" s="258" t="str">
        <f>'PROGRESS PAYMT #1'!H9:I9</f>
        <v>Kodiak Pacific Construction</v>
      </c>
      <c r="I9" s="258"/>
      <c r="K9" s="26"/>
      <c r="L9" s="1"/>
      <c r="M9" s="1"/>
      <c r="N9" s="1"/>
      <c r="O9" s="1"/>
      <c r="P9" s="7"/>
      <c r="Q9" s="7"/>
      <c r="R9" s="7"/>
      <c r="S9" s="7"/>
      <c r="T9" s="7"/>
      <c r="U9" s="7"/>
      <c r="V9" s="7"/>
      <c r="W9" s="7"/>
      <c r="X9" s="7"/>
      <c r="Y9" s="7"/>
      <c r="Z9" s="7"/>
      <c r="AA9" s="7"/>
      <c r="AB9" s="7"/>
      <c r="AC9" s="7"/>
      <c r="AD9" s="7"/>
      <c r="AE9" s="7"/>
      <c r="AF9" s="7"/>
      <c r="AG9" s="7"/>
      <c r="AH9" s="7"/>
      <c r="AI9" s="7"/>
    </row>
    <row r="10" spans="1:35" ht="17.25" customHeight="1" thickBot="1" x14ac:dyDescent="0.3">
      <c r="A10" s="253"/>
      <c r="B10" s="253"/>
      <c r="C10" s="253"/>
      <c r="D10" s="253"/>
      <c r="E10" s="253"/>
      <c r="F10" s="253"/>
      <c r="G10" s="240" t="s">
        <v>46</v>
      </c>
      <c r="H10" s="304">
        <v>18</v>
      </c>
      <c r="I10" s="304"/>
      <c r="K10" s="27"/>
      <c r="L10" s="1"/>
      <c r="M10" s="1"/>
      <c r="N10" s="1"/>
      <c r="O10" s="1"/>
      <c r="P10" s="7"/>
      <c r="Q10" s="7"/>
      <c r="R10" s="7"/>
      <c r="S10" s="7"/>
      <c r="T10" s="7"/>
      <c r="U10" s="7"/>
      <c r="V10" s="7"/>
      <c r="W10" s="7"/>
      <c r="X10" s="7"/>
      <c r="Y10" s="7"/>
      <c r="Z10" s="7"/>
      <c r="AA10" s="7"/>
      <c r="AB10" s="7"/>
      <c r="AC10" s="7"/>
      <c r="AD10" s="7"/>
      <c r="AE10" s="7"/>
      <c r="AF10" s="7"/>
      <c r="AG10" s="7"/>
      <c r="AH10" s="7"/>
      <c r="AI10" s="7"/>
    </row>
    <row r="11" spans="1:35" ht="11.25" customHeight="1" thickBot="1" x14ac:dyDescent="0.3">
      <c r="A11" s="253"/>
      <c r="B11" s="253"/>
      <c r="C11" s="253"/>
      <c r="D11" s="253"/>
      <c r="E11" s="253"/>
      <c r="F11" s="253"/>
      <c r="G11" s="46"/>
      <c r="H11" s="46"/>
      <c r="I11" s="47"/>
      <c r="K11" s="4"/>
      <c r="L11" s="1"/>
      <c r="M11" s="1"/>
      <c r="N11" s="1"/>
      <c r="O11" s="1"/>
      <c r="P11" s="7"/>
      <c r="Q11" s="7"/>
      <c r="R11" s="7"/>
      <c r="S11" s="7"/>
      <c r="T11" s="7"/>
      <c r="U11" s="7"/>
      <c r="V11" s="7"/>
      <c r="W11" s="7"/>
      <c r="X11" s="7"/>
      <c r="Y11" s="7"/>
      <c r="Z11" s="7"/>
      <c r="AA11" s="7"/>
      <c r="AB11" s="7"/>
      <c r="AC11" s="7"/>
      <c r="AD11" s="7"/>
      <c r="AE11" s="7"/>
      <c r="AF11" s="7"/>
      <c r="AG11" s="7"/>
      <c r="AH11" s="7"/>
      <c r="AI11" s="7"/>
    </row>
    <row r="12" spans="1:35" ht="21.75" customHeight="1" thickBot="1" x14ac:dyDescent="0.3">
      <c r="A12" s="253"/>
      <c r="B12" s="253"/>
      <c r="C12" s="253"/>
      <c r="D12" s="253"/>
      <c r="E12" s="253"/>
      <c r="F12" s="253"/>
      <c r="G12" s="48"/>
      <c r="H12" s="49" t="s">
        <v>15</v>
      </c>
      <c r="I12" s="50"/>
      <c r="K12" s="28"/>
      <c r="L12" s="1"/>
      <c r="M12" s="1"/>
      <c r="N12" s="1"/>
      <c r="O12" s="1"/>
      <c r="P12" s="7"/>
      <c r="Q12" s="7"/>
      <c r="R12" s="7"/>
      <c r="S12" s="7"/>
      <c r="T12" s="7"/>
      <c r="U12" s="7"/>
      <c r="V12" s="7"/>
      <c r="W12" s="7"/>
      <c r="X12" s="7"/>
      <c r="Y12" s="7"/>
      <c r="Z12" s="7"/>
      <c r="AA12" s="7"/>
      <c r="AB12" s="7"/>
      <c r="AC12" s="7"/>
      <c r="AD12" s="7"/>
      <c r="AE12" s="7"/>
      <c r="AF12" s="7"/>
      <c r="AG12" s="7"/>
      <c r="AH12" s="7"/>
      <c r="AI12" s="7"/>
    </row>
    <row r="13" spans="1:35" ht="17.25" customHeight="1" thickBot="1" x14ac:dyDescent="0.3">
      <c r="A13" s="253"/>
      <c r="B13" s="253"/>
      <c r="C13" s="253"/>
      <c r="D13" s="253"/>
      <c r="E13" s="253"/>
      <c r="F13" s="253"/>
      <c r="G13" s="48"/>
      <c r="H13" s="48"/>
      <c r="I13" s="48"/>
      <c r="J13" s="48"/>
      <c r="K13" s="29"/>
      <c r="L13" s="1"/>
      <c r="M13" s="1"/>
      <c r="N13" s="1"/>
      <c r="O13" s="1"/>
      <c r="P13" s="7"/>
      <c r="Q13" s="7"/>
      <c r="R13" s="7"/>
      <c r="S13" s="7"/>
      <c r="T13" s="7"/>
      <c r="U13" s="7"/>
      <c r="V13" s="7"/>
      <c r="W13" s="7"/>
      <c r="X13" s="7"/>
      <c r="Y13" s="7"/>
      <c r="Z13" s="7"/>
      <c r="AA13" s="7"/>
      <c r="AB13" s="7"/>
      <c r="AC13" s="7"/>
      <c r="AD13" s="7"/>
      <c r="AE13" s="7"/>
      <c r="AF13" s="7"/>
      <c r="AG13" s="7"/>
      <c r="AH13" s="7"/>
      <c r="AI13" s="7"/>
    </row>
    <row r="14" spans="1:35" ht="19.5" customHeight="1" x14ac:dyDescent="0.25">
      <c r="A14" s="247" t="s">
        <v>45</v>
      </c>
      <c r="B14" s="248"/>
      <c r="C14" s="248"/>
      <c r="D14" s="248"/>
      <c r="E14" s="248"/>
      <c r="F14" s="248"/>
      <c r="G14" s="248"/>
      <c r="H14" s="248"/>
      <c r="I14" s="249"/>
      <c r="J14" s="51"/>
      <c r="K14" s="2"/>
      <c r="M14" s="1"/>
      <c r="N14" s="1"/>
      <c r="O14" s="1"/>
      <c r="P14" s="7"/>
      <c r="Q14" s="7"/>
      <c r="R14" s="7"/>
      <c r="S14" s="7"/>
      <c r="T14" s="7"/>
      <c r="U14" s="7"/>
      <c r="V14" s="7"/>
      <c r="W14" s="7"/>
      <c r="X14" s="7"/>
      <c r="Y14" s="7"/>
      <c r="Z14" s="7"/>
      <c r="AA14" s="7"/>
      <c r="AB14" s="7"/>
      <c r="AC14" s="7"/>
      <c r="AD14" s="7"/>
      <c r="AE14" s="7"/>
      <c r="AF14" s="7"/>
      <c r="AG14" s="7"/>
      <c r="AH14" s="7"/>
      <c r="AI14" s="7"/>
    </row>
    <row r="15" spans="1:35" ht="42" customHeight="1" thickBot="1" x14ac:dyDescent="0.3">
      <c r="A15" s="250"/>
      <c r="B15" s="251"/>
      <c r="C15" s="251"/>
      <c r="D15" s="251"/>
      <c r="E15" s="251"/>
      <c r="F15" s="251"/>
      <c r="G15" s="251"/>
      <c r="H15" s="251"/>
      <c r="I15" s="252"/>
      <c r="J15" s="38"/>
      <c r="M15" s="1"/>
      <c r="N15" s="1"/>
      <c r="O15" s="1"/>
      <c r="P15" s="7"/>
      <c r="Q15" s="7"/>
      <c r="R15" s="7"/>
      <c r="S15" s="7"/>
      <c r="T15" s="7"/>
      <c r="U15" s="7"/>
      <c r="V15" s="7"/>
      <c r="W15" s="7"/>
      <c r="X15" s="7"/>
      <c r="Y15" s="7"/>
      <c r="Z15" s="7"/>
      <c r="AA15" s="7"/>
      <c r="AB15" s="7"/>
      <c r="AC15" s="7"/>
      <c r="AD15" s="7"/>
      <c r="AE15" s="7"/>
      <c r="AF15" s="7"/>
      <c r="AG15" s="7"/>
      <c r="AH15" s="7"/>
      <c r="AI15" s="7"/>
    </row>
    <row r="16" spans="1:35" ht="21" hidden="1" customHeight="1" thickBot="1" x14ac:dyDescent="0.3">
      <c r="A16" s="38"/>
      <c r="B16" s="38"/>
      <c r="C16" s="38"/>
      <c r="D16" s="38"/>
      <c r="E16" s="38"/>
      <c r="F16" s="38"/>
      <c r="G16" s="38"/>
      <c r="H16" s="38"/>
      <c r="I16" s="38"/>
      <c r="J16" s="38"/>
      <c r="M16" s="1"/>
      <c r="N16" s="1"/>
      <c r="O16" s="1"/>
      <c r="P16" s="7"/>
      <c r="Q16" s="7"/>
      <c r="R16" s="7"/>
      <c r="S16" s="7"/>
      <c r="T16" s="7"/>
      <c r="U16" s="7"/>
      <c r="V16" s="7"/>
      <c r="W16" s="7"/>
      <c r="X16" s="7"/>
      <c r="Y16" s="7"/>
      <c r="Z16" s="7"/>
      <c r="AA16" s="7"/>
      <c r="AB16" s="7"/>
      <c r="AC16" s="7"/>
      <c r="AD16" s="7"/>
      <c r="AE16" s="7"/>
      <c r="AF16" s="7"/>
      <c r="AG16" s="7"/>
      <c r="AH16" s="7"/>
      <c r="AI16" s="7"/>
    </row>
    <row r="17" spans="1:35" ht="22.5" customHeight="1" thickBot="1" x14ac:dyDescent="0.3">
      <c r="A17" s="261" t="s">
        <v>6</v>
      </c>
      <c r="B17" s="262"/>
      <c r="C17" s="262"/>
      <c r="D17" s="262"/>
      <c r="E17" s="262"/>
      <c r="F17" s="262"/>
      <c r="G17" s="262"/>
      <c r="H17" s="262"/>
      <c r="I17" s="263"/>
      <c r="J17" s="52"/>
      <c r="K17" s="30"/>
      <c r="M17" s="1"/>
      <c r="N17" s="1"/>
      <c r="O17" s="1"/>
      <c r="P17" s="7"/>
      <c r="Q17" s="7"/>
      <c r="R17" s="7"/>
      <c r="S17" s="7"/>
      <c r="T17" s="7"/>
      <c r="U17" s="7"/>
      <c r="V17" s="7"/>
      <c r="W17" s="7"/>
      <c r="X17" s="7"/>
      <c r="Y17" s="7"/>
      <c r="Z17" s="7"/>
      <c r="AA17" s="7"/>
      <c r="AB17" s="7"/>
      <c r="AC17" s="7"/>
      <c r="AD17" s="7"/>
      <c r="AE17" s="7"/>
      <c r="AF17" s="7"/>
      <c r="AG17" s="7"/>
      <c r="AH17" s="7"/>
      <c r="AI17" s="7"/>
    </row>
    <row r="18" spans="1:35" ht="75" customHeight="1" thickBot="1" x14ac:dyDescent="0.3">
      <c r="A18" s="53" t="s">
        <v>9</v>
      </c>
      <c r="B18" s="53" t="s">
        <v>10</v>
      </c>
      <c r="C18" s="53" t="s">
        <v>11</v>
      </c>
      <c r="D18" s="53" t="s">
        <v>27</v>
      </c>
      <c r="E18" s="270" t="s">
        <v>41</v>
      </c>
      <c r="F18" s="271"/>
      <c r="G18" s="53" t="s">
        <v>28</v>
      </c>
      <c r="H18" s="53" t="s">
        <v>29</v>
      </c>
      <c r="I18" s="53" t="s">
        <v>30</v>
      </c>
      <c r="J18" s="38"/>
      <c r="L18" s="1"/>
      <c r="M18" s="1"/>
      <c r="N18" s="1"/>
      <c r="O18" s="1"/>
      <c r="P18" s="7"/>
      <c r="Q18" s="7"/>
      <c r="R18" s="7"/>
      <c r="S18" s="7"/>
      <c r="T18" s="7"/>
      <c r="U18" s="7"/>
      <c r="V18" s="7"/>
      <c r="W18" s="7"/>
      <c r="X18" s="7"/>
      <c r="Y18" s="7"/>
      <c r="Z18" s="7"/>
      <c r="AA18" s="7"/>
      <c r="AB18" s="7"/>
      <c r="AC18" s="7"/>
      <c r="AD18" s="7"/>
      <c r="AE18" s="7"/>
      <c r="AF18" s="7"/>
      <c r="AG18" s="7"/>
      <c r="AH18" s="7"/>
      <c r="AI18" s="7"/>
    </row>
    <row r="19" spans="1:35" s="9" customFormat="1" ht="36" customHeight="1" thickBot="1" x14ac:dyDescent="0.25">
      <c r="A19" s="137">
        <v>0</v>
      </c>
      <c r="B19" s="217">
        <v>0</v>
      </c>
      <c r="C19" s="139">
        <f>A19+B19</f>
        <v>0</v>
      </c>
      <c r="D19" s="139">
        <v>0</v>
      </c>
      <c r="E19" s="272">
        <f>D19*0.05+C38+C42</f>
        <v>0</v>
      </c>
      <c r="F19" s="273"/>
      <c r="G19" s="139">
        <f>D19-E19</f>
        <v>0</v>
      </c>
      <c r="H19" s="139">
        <f>G19-RETEN2!B44</f>
        <v>0</v>
      </c>
      <c r="I19" s="141">
        <f>C19-B45</f>
        <v>0</v>
      </c>
      <c r="J19" s="54"/>
      <c r="L19" s="1"/>
      <c r="M19" s="1"/>
      <c r="N19" s="1"/>
      <c r="O19" s="1"/>
      <c r="P19" s="1"/>
      <c r="Q19" s="1"/>
      <c r="R19" s="1"/>
      <c r="S19" s="1"/>
      <c r="T19" s="1"/>
      <c r="U19" s="1"/>
      <c r="V19" s="1"/>
      <c r="W19" s="1"/>
      <c r="X19" s="1"/>
      <c r="Y19" s="1"/>
      <c r="Z19" s="1"/>
      <c r="AA19" s="1"/>
      <c r="AB19" s="1"/>
      <c r="AC19" s="1"/>
      <c r="AD19" s="1"/>
      <c r="AE19" s="1"/>
      <c r="AF19" s="1"/>
      <c r="AG19" s="1"/>
      <c r="AH19" s="1"/>
      <c r="AI19" s="1"/>
    </row>
    <row r="20" spans="1:35" s="9" customFormat="1" ht="6" customHeight="1" thickBot="1" x14ac:dyDescent="0.3">
      <c r="A20" s="54"/>
      <c r="B20" s="56"/>
      <c r="C20" s="57"/>
      <c r="D20" s="58"/>
      <c r="E20" s="58"/>
      <c r="F20" s="58"/>
      <c r="G20" s="58"/>
      <c r="H20" s="58"/>
      <c r="I20" s="58"/>
      <c r="J20" s="58"/>
      <c r="K20" s="10"/>
      <c r="O20" s="1"/>
      <c r="P20" s="1"/>
      <c r="Q20" s="1"/>
      <c r="R20" s="1"/>
      <c r="S20" s="1"/>
      <c r="T20" s="1"/>
      <c r="U20" s="1"/>
      <c r="V20" s="1"/>
      <c r="W20" s="1"/>
      <c r="X20" s="1"/>
      <c r="Y20" s="1"/>
      <c r="Z20" s="1"/>
      <c r="AA20" s="1"/>
      <c r="AB20" s="1"/>
      <c r="AC20" s="1"/>
      <c r="AD20" s="1"/>
      <c r="AE20" s="1"/>
      <c r="AF20" s="1"/>
      <c r="AG20" s="1"/>
      <c r="AH20" s="1"/>
      <c r="AI20" s="1"/>
    </row>
    <row r="21" spans="1:35" s="9" customFormat="1" ht="3" hidden="1" customHeight="1" thickBot="1" x14ac:dyDescent="0.3">
      <c r="A21" s="54"/>
      <c r="B21" s="56"/>
      <c r="C21" s="57"/>
      <c r="D21" s="58"/>
      <c r="E21" s="58"/>
      <c r="G21" s="59"/>
      <c r="H21" s="59"/>
      <c r="J21" s="54"/>
      <c r="O21" s="1"/>
      <c r="P21" s="1"/>
      <c r="Q21" s="1"/>
      <c r="R21" s="1"/>
      <c r="S21" s="1"/>
      <c r="T21" s="1"/>
      <c r="U21" s="1"/>
      <c r="V21" s="1"/>
      <c r="W21" s="1"/>
      <c r="X21" s="1"/>
      <c r="Y21" s="1"/>
      <c r="Z21" s="1"/>
      <c r="AA21" s="1"/>
      <c r="AB21" s="1"/>
      <c r="AC21" s="1"/>
      <c r="AD21" s="1"/>
      <c r="AE21" s="1"/>
      <c r="AF21" s="1"/>
      <c r="AG21" s="1"/>
      <c r="AH21" s="1"/>
      <c r="AI21" s="1"/>
    </row>
    <row r="22" spans="1:35" s="9" customFormat="1" ht="24" customHeight="1" thickBot="1" x14ac:dyDescent="0.3">
      <c r="A22" s="283" t="s">
        <v>12</v>
      </c>
      <c r="B22" s="284"/>
      <c r="C22" s="284"/>
      <c r="D22" s="285"/>
      <c r="E22" s="116"/>
      <c r="F22" s="274" t="s">
        <v>43</v>
      </c>
      <c r="G22" s="275"/>
      <c r="H22" s="276"/>
      <c r="J22" s="41"/>
      <c r="K22" s="31"/>
      <c r="O22" s="1"/>
      <c r="P22" s="1"/>
      <c r="Q22" s="1"/>
      <c r="R22" s="1"/>
      <c r="S22" s="1"/>
      <c r="T22" s="1"/>
      <c r="U22" s="1"/>
      <c r="V22" s="1"/>
      <c r="W22" s="1"/>
      <c r="X22" s="1"/>
      <c r="Y22" s="1"/>
      <c r="Z22" s="1"/>
      <c r="AA22" s="1"/>
      <c r="AB22" s="1"/>
      <c r="AC22" s="1"/>
      <c r="AD22" s="1"/>
      <c r="AE22" s="1"/>
      <c r="AF22" s="1"/>
      <c r="AG22" s="1"/>
      <c r="AH22" s="1"/>
      <c r="AI22" s="1"/>
    </row>
    <row r="23" spans="1:35" s="9" customFormat="1" ht="36.75" customHeight="1" thickBot="1" x14ac:dyDescent="0.25">
      <c r="A23" s="218" t="s">
        <v>40</v>
      </c>
      <c r="B23" s="143" t="s">
        <v>31</v>
      </c>
      <c r="C23" s="219" t="s">
        <v>26</v>
      </c>
      <c r="D23" s="132" t="s">
        <v>42</v>
      </c>
      <c r="E23" s="117"/>
      <c r="F23" s="226" t="s">
        <v>32</v>
      </c>
      <c r="G23" s="227" t="s">
        <v>33</v>
      </c>
      <c r="H23" s="121" t="s">
        <v>34</v>
      </c>
      <c r="J23" s="59"/>
      <c r="K23" s="31"/>
      <c r="O23" s="1"/>
      <c r="P23" s="1"/>
      <c r="Q23" s="1"/>
      <c r="R23" s="1"/>
      <c r="S23" s="1"/>
      <c r="T23" s="1"/>
      <c r="U23" s="1"/>
      <c r="V23" s="1"/>
      <c r="W23" s="1"/>
      <c r="X23" s="1"/>
      <c r="Y23" s="1"/>
      <c r="Z23" s="1"/>
      <c r="AA23" s="1"/>
      <c r="AB23" s="1"/>
      <c r="AC23" s="1"/>
      <c r="AD23" s="1"/>
      <c r="AE23" s="1"/>
      <c r="AF23" s="1"/>
      <c r="AG23" s="1"/>
      <c r="AH23" s="1"/>
      <c r="AI23" s="1"/>
    </row>
    <row r="24" spans="1:35" s="9" customFormat="1" ht="20.25" customHeight="1" thickBot="1" x14ac:dyDescent="0.3">
      <c r="A24" s="60">
        <v>1</v>
      </c>
      <c r="B24" s="61">
        <v>0</v>
      </c>
      <c r="C24" s="62">
        <f>'PROGRESS PAYMT #2'!C24</f>
        <v>7201.6044999999995</v>
      </c>
      <c r="D24" s="63" t="e">
        <f>(B24+C24)/$C$19</f>
        <v>#DIV/0!</v>
      </c>
      <c r="E24" s="118"/>
      <c r="F24" s="105"/>
      <c r="G24" s="62"/>
      <c r="H24" s="63"/>
      <c r="J24" s="59"/>
      <c r="O24" s="1"/>
      <c r="P24" s="1"/>
      <c r="Q24" s="1"/>
      <c r="R24" s="1"/>
      <c r="S24" s="1"/>
      <c r="T24" s="1"/>
      <c r="U24" s="1"/>
      <c r="V24" s="1"/>
      <c r="W24" s="1"/>
      <c r="X24" s="1"/>
      <c r="Y24" s="1"/>
      <c r="Z24" s="1"/>
      <c r="AA24" s="1"/>
      <c r="AB24" s="1"/>
      <c r="AC24" s="1"/>
      <c r="AD24" s="1"/>
      <c r="AE24" s="1"/>
      <c r="AF24" s="1"/>
      <c r="AG24" s="1"/>
      <c r="AH24" s="1"/>
      <c r="AI24" s="1"/>
    </row>
    <row r="25" spans="1:35" s="9" customFormat="1" ht="20.25" customHeight="1" thickBot="1" x14ac:dyDescent="0.3">
      <c r="A25" s="64">
        <v>2</v>
      </c>
      <c r="B25" s="65">
        <v>0</v>
      </c>
      <c r="C25" s="66">
        <f>'PROGRESS PAYMT #2'!C25</f>
        <v>3042.39</v>
      </c>
      <c r="D25" s="63" t="e">
        <f t="shared" ref="D25:D43" si="0">(B25+C25)/$C$19</f>
        <v>#DIV/0!</v>
      </c>
      <c r="E25" s="114"/>
      <c r="F25" s="106"/>
      <c r="G25" s="66"/>
      <c r="H25" s="67"/>
      <c r="J25" s="59"/>
      <c r="M25" s="1"/>
      <c r="N25" s="1"/>
      <c r="O25" s="1"/>
      <c r="P25" s="1"/>
      <c r="Q25" s="1"/>
      <c r="R25" s="1"/>
      <c r="S25" s="1"/>
      <c r="T25" s="1"/>
      <c r="U25" s="1"/>
      <c r="V25" s="1"/>
      <c r="W25" s="1"/>
      <c r="X25" s="1"/>
      <c r="Y25" s="1"/>
      <c r="Z25" s="1"/>
      <c r="AA25" s="1"/>
      <c r="AB25" s="1"/>
      <c r="AC25" s="1"/>
      <c r="AD25" s="1"/>
      <c r="AE25" s="1"/>
      <c r="AF25" s="1"/>
      <c r="AG25" s="1"/>
    </row>
    <row r="26" spans="1:35" s="9" customFormat="1" ht="20.25" customHeight="1" thickBot="1" x14ac:dyDescent="0.3">
      <c r="A26" s="64">
        <v>3</v>
      </c>
      <c r="B26" s="65">
        <v>0</v>
      </c>
      <c r="C26" s="66">
        <f>'PROGRESS PAYMT #3'!C26</f>
        <v>0</v>
      </c>
      <c r="D26" s="63" t="e">
        <f t="shared" si="0"/>
        <v>#DIV/0!</v>
      </c>
      <c r="E26" s="114"/>
      <c r="F26" s="106"/>
      <c r="G26" s="66"/>
      <c r="H26" s="67"/>
      <c r="J26" s="71"/>
      <c r="L26" s="1"/>
      <c r="M26" s="1"/>
      <c r="N26" s="1"/>
      <c r="O26" s="1"/>
      <c r="P26" s="1"/>
      <c r="Q26" s="1"/>
      <c r="R26" s="1"/>
      <c r="S26" s="1"/>
      <c r="T26" s="1"/>
      <c r="U26" s="1"/>
      <c r="V26" s="1"/>
      <c r="W26" s="1"/>
      <c r="X26" s="1"/>
      <c r="Y26" s="1"/>
      <c r="Z26" s="1"/>
      <c r="AA26" s="1"/>
      <c r="AB26" s="1"/>
      <c r="AC26" s="1"/>
      <c r="AD26" s="1"/>
      <c r="AE26" s="1"/>
      <c r="AF26" s="1"/>
      <c r="AG26" s="1"/>
    </row>
    <row r="27" spans="1:35" s="9" customFormat="1" ht="20.25" customHeight="1" thickBot="1" x14ac:dyDescent="0.3">
      <c r="A27" s="64">
        <v>4</v>
      </c>
      <c r="B27" s="65">
        <v>0</v>
      </c>
      <c r="C27" s="66">
        <f>'PROGRESS PAYMT #4'!C27</f>
        <v>-10243.994499999999</v>
      </c>
      <c r="D27" s="63" t="e">
        <f t="shared" si="0"/>
        <v>#DIV/0!</v>
      </c>
      <c r="E27" s="104"/>
      <c r="F27" s="106"/>
      <c r="G27" s="72"/>
      <c r="H27" s="73"/>
      <c r="J27" s="75"/>
      <c r="L27" s="1"/>
      <c r="M27" s="1"/>
      <c r="N27" s="1"/>
      <c r="O27" s="1"/>
      <c r="P27" s="1"/>
      <c r="Q27" s="1"/>
      <c r="R27" s="1"/>
      <c r="S27" s="1"/>
      <c r="T27" s="1"/>
      <c r="U27" s="1"/>
      <c r="V27" s="1"/>
      <c r="W27" s="1"/>
      <c r="X27" s="1"/>
      <c r="Y27" s="1"/>
      <c r="Z27" s="1"/>
      <c r="AA27" s="1"/>
      <c r="AB27" s="1"/>
      <c r="AC27" s="1"/>
      <c r="AD27" s="1"/>
      <c r="AE27" s="1"/>
      <c r="AF27" s="1"/>
      <c r="AG27" s="1"/>
    </row>
    <row r="28" spans="1:35" ht="20.25" customHeight="1" thickBot="1" x14ac:dyDescent="0.3">
      <c r="A28" s="64">
        <v>5</v>
      </c>
      <c r="B28" s="65">
        <v>0</v>
      </c>
      <c r="C28" s="66">
        <f>'PROGRESS PAYMT #5'!C28</f>
        <v>0</v>
      </c>
      <c r="D28" s="63" t="e">
        <f t="shared" si="0"/>
        <v>#DIV/0!</v>
      </c>
      <c r="E28" s="101"/>
      <c r="F28" s="107"/>
      <c r="G28" s="108"/>
      <c r="H28" s="109"/>
      <c r="J28" s="71"/>
      <c r="L28" s="1"/>
      <c r="M28" s="1"/>
      <c r="N28" s="1"/>
      <c r="O28" s="1"/>
      <c r="P28" s="1"/>
      <c r="Q28" s="1"/>
      <c r="R28" s="1"/>
      <c r="S28" s="1"/>
      <c r="T28" s="1"/>
      <c r="U28" s="1"/>
      <c r="V28" s="1"/>
      <c r="W28" s="1"/>
      <c r="X28" s="1"/>
      <c r="Y28" s="1"/>
      <c r="Z28" s="1"/>
      <c r="AA28" s="1"/>
      <c r="AB28" s="1"/>
      <c r="AC28" s="1"/>
      <c r="AD28" s="1"/>
      <c r="AE28" s="1"/>
      <c r="AF28" s="1"/>
      <c r="AG28" s="1"/>
    </row>
    <row r="29" spans="1:35" ht="20.25" customHeight="1" thickBot="1" x14ac:dyDescent="0.3">
      <c r="A29" s="64">
        <v>6</v>
      </c>
      <c r="B29" s="65">
        <v>0</v>
      </c>
      <c r="C29" s="66">
        <f>'PROGRESS PAYMT #6'!C29</f>
        <v>0</v>
      </c>
      <c r="D29" s="63" t="e">
        <f t="shared" si="0"/>
        <v>#DIV/0!</v>
      </c>
      <c r="E29" s="101"/>
      <c r="F29" s="68"/>
      <c r="G29" s="124" t="s">
        <v>14</v>
      </c>
      <c r="H29" s="123">
        <f>SUM(H24:H28)</f>
        <v>0</v>
      </c>
      <c r="I29" s="70"/>
      <c r="J29" s="79"/>
      <c r="L29" s="1"/>
      <c r="M29" s="1"/>
      <c r="N29" s="1"/>
      <c r="O29" s="1"/>
      <c r="P29" s="1"/>
      <c r="Q29" s="1"/>
      <c r="R29" s="1"/>
      <c r="S29" s="1"/>
      <c r="T29" s="1"/>
      <c r="U29" s="1"/>
      <c r="V29" s="1"/>
      <c r="W29" s="1"/>
      <c r="X29" s="1"/>
      <c r="Y29" s="1"/>
      <c r="Z29" s="1"/>
      <c r="AA29" s="1"/>
      <c r="AB29" s="1"/>
      <c r="AC29" s="1"/>
      <c r="AD29" s="1"/>
      <c r="AE29" s="1"/>
      <c r="AF29" s="1"/>
      <c r="AG29" s="1"/>
    </row>
    <row r="30" spans="1:35" ht="20.25" customHeight="1" thickBot="1" x14ac:dyDescent="0.3">
      <c r="A30" s="64">
        <v>7</v>
      </c>
      <c r="B30" s="65">
        <v>0</v>
      </c>
      <c r="C30" s="66">
        <f>'PROGRESS PAYMT #7'!C30</f>
        <v>0</v>
      </c>
      <c r="D30" s="63" t="e">
        <f t="shared" si="0"/>
        <v>#DIV/0!</v>
      </c>
      <c r="E30" s="101"/>
      <c r="F30" s="69"/>
      <c r="G30" s="77"/>
      <c r="H30" s="78"/>
      <c r="I30" s="56"/>
      <c r="J30" s="78"/>
      <c r="L30" s="1"/>
      <c r="M30" s="1"/>
      <c r="N30" s="1"/>
      <c r="O30" s="1"/>
      <c r="P30" s="1"/>
      <c r="Q30" s="1"/>
      <c r="R30" s="1"/>
      <c r="S30" s="1"/>
      <c r="T30" s="1"/>
      <c r="U30" s="1"/>
      <c r="V30" s="1"/>
      <c r="W30" s="1"/>
      <c r="X30" s="1"/>
      <c r="Y30" s="1"/>
      <c r="Z30" s="1"/>
      <c r="AA30" s="1"/>
      <c r="AB30" s="1"/>
      <c r="AC30" s="1"/>
      <c r="AD30" s="1"/>
      <c r="AE30" s="1"/>
      <c r="AF30" s="1"/>
      <c r="AG30" s="1"/>
    </row>
    <row r="31" spans="1:35" s="9" customFormat="1" ht="20.25" customHeight="1" thickBot="1" x14ac:dyDescent="0.3">
      <c r="A31" s="64">
        <v>8</v>
      </c>
      <c r="B31" s="65">
        <v>0</v>
      </c>
      <c r="C31" s="66">
        <f>'PROGRESS PAYMT #8'!C31</f>
        <v>0</v>
      </c>
      <c r="D31" s="63" t="e">
        <f t="shared" si="0"/>
        <v>#DIV/0!</v>
      </c>
      <c r="E31" s="115"/>
      <c r="F31" s="277" t="s">
        <v>44</v>
      </c>
      <c r="G31" s="278"/>
      <c r="H31" s="279"/>
      <c r="J31" s="71"/>
      <c r="L31" s="1"/>
      <c r="M31" s="1"/>
      <c r="N31" s="1"/>
      <c r="O31" s="1"/>
      <c r="P31" s="1"/>
      <c r="Q31" s="1"/>
      <c r="R31" s="1"/>
      <c r="S31" s="1"/>
      <c r="T31" s="1"/>
      <c r="U31" s="1"/>
      <c r="V31" s="1"/>
      <c r="W31" s="1"/>
      <c r="X31" s="1"/>
      <c r="Y31" s="1"/>
      <c r="Z31" s="1"/>
      <c r="AA31" s="1"/>
      <c r="AB31" s="1"/>
      <c r="AC31" s="1"/>
      <c r="AD31" s="1"/>
      <c r="AE31" s="1"/>
      <c r="AF31" s="1"/>
      <c r="AG31" s="1"/>
    </row>
    <row r="32" spans="1:35" s="9" customFormat="1" ht="20.25" customHeight="1" thickBot="1" x14ac:dyDescent="0.3">
      <c r="A32" s="64">
        <v>9</v>
      </c>
      <c r="B32" s="65">
        <v>0</v>
      </c>
      <c r="C32" s="66">
        <f>'PROGRESS PAYMT #9'!C32</f>
        <v>0</v>
      </c>
      <c r="D32" s="63" t="e">
        <f t="shared" si="0"/>
        <v>#DIV/0!</v>
      </c>
      <c r="E32" s="115"/>
      <c r="F32" s="280"/>
      <c r="G32" s="281"/>
      <c r="H32" s="282"/>
      <c r="J32" s="75"/>
      <c r="L32" s="1"/>
      <c r="M32" s="1"/>
      <c r="N32" s="1"/>
      <c r="O32" s="1"/>
      <c r="P32" s="1"/>
      <c r="Q32" s="1"/>
      <c r="R32" s="1"/>
      <c r="S32" s="1"/>
      <c r="T32" s="1"/>
      <c r="U32" s="1"/>
      <c r="V32" s="1"/>
      <c r="W32" s="1"/>
      <c r="X32" s="1"/>
      <c r="Y32" s="1"/>
      <c r="Z32" s="1"/>
      <c r="AA32" s="1"/>
      <c r="AB32" s="1"/>
      <c r="AC32" s="1"/>
      <c r="AD32" s="1"/>
      <c r="AE32" s="1"/>
      <c r="AF32" s="1"/>
      <c r="AG32" s="1"/>
    </row>
    <row r="33" spans="1:35" s="9" customFormat="1" ht="20.25" customHeight="1" thickBot="1" x14ac:dyDescent="0.3">
      <c r="A33" s="64">
        <v>10</v>
      </c>
      <c r="B33" s="65">
        <v>0</v>
      </c>
      <c r="C33" s="66">
        <f>'PROGRESS PAYMT #10'!C33</f>
        <v>0</v>
      </c>
      <c r="D33" s="63" t="e">
        <f>(B33+C33)/$C$19</f>
        <v>#DIV/0!</v>
      </c>
      <c r="E33" s="119"/>
      <c r="F33" s="302" t="s">
        <v>35</v>
      </c>
      <c r="G33" s="298" t="s">
        <v>33</v>
      </c>
      <c r="H33" s="300" t="s">
        <v>34</v>
      </c>
      <c r="J33" s="71"/>
      <c r="L33" s="1"/>
      <c r="M33" s="1"/>
      <c r="N33" s="1"/>
      <c r="O33" s="1"/>
      <c r="P33" s="1"/>
      <c r="Q33" s="1"/>
      <c r="R33" s="1"/>
      <c r="S33" s="1"/>
      <c r="T33" s="1"/>
      <c r="U33" s="1"/>
      <c r="V33" s="1"/>
      <c r="W33" s="1"/>
      <c r="X33" s="1"/>
      <c r="Y33" s="1"/>
      <c r="Z33" s="1"/>
      <c r="AA33" s="1"/>
      <c r="AB33" s="1"/>
      <c r="AC33" s="1"/>
      <c r="AD33" s="1"/>
      <c r="AE33" s="1"/>
      <c r="AF33" s="1"/>
      <c r="AG33" s="1"/>
    </row>
    <row r="34" spans="1:35" s="9" customFormat="1" ht="20.25" customHeight="1" thickBot="1" x14ac:dyDescent="0.3">
      <c r="A34" s="64">
        <v>11</v>
      </c>
      <c r="B34" s="185">
        <v>0</v>
      </c>
      <c r="C34" s="66">
        <f>'PROGRESS PAYMT #11'!C34</f>
        <v>0</v>
      </c>
      <c r="D34" s="63" t="e">
        <f t="shared" si="0"/>
        <v>#DIV/0!</v>
      </c>
      <c r="E34" s="54"/>
      <c r="F34" s="303"/>
      <c r="G34" s="299"/>
      <c r="H34" s="301"/>
      <c r="J34" s="54"/>
      <c r="K34" s="194"/>
      <c r="L34" s="192"/>
      <c r="M34" s="195"/>
      <c r="N34" s="195"/>
      <c r="O34" s="196"/>
      <c r="P34" s="1"/>
      <c r="Q34" s="1"/>
      <c r="R34" s="1"/>
      <c r="S34" s="1"/>
      <c r="T34" s="1"/>
      <c r="U34" s="1"/>
      <c r="V34" s="1"/>
      <c r="W34" s="1"/>
      <c r="X34" s="1"/>
      <c r="Y34" s="1"/>
      <c r="Z34" s="1"/>
      <c r="AA34" s="1"/>
      <c r="AB34" s="1"/>
      <c r="AC34" s="1"/>
      <c r="AD34" s="1"/>
      <c r="AE34" s="1"/>
      <c r="AF34" s="1"/>
      <c r="AG34" s="1"/>
    </row>
    <row r="35" spans="1:35" s="9" customFormat="1" ht="20.25" customHeight="1" thickBot="1" x14ac:dyDescent="0.3">
      <c r="A35" s="64">
        <v>12</v>
      </c>
      <c r="B35" s="185">
        <v>0</v>
      </c>
      <c r="C35" s="66">
        <f>'PROGRESS PAYMT #12'!C35</f>
        <v>0</v>
      </c>
      <c r="D35" s="63" t="e">
        <f t="shared" si="0"/>
        <v>#DIV/0!</v>
      </c>
      <c r="E35" s="54"/>
      <c r="F35" s="134"/>
      <c r="G35" s="133"/>
      <c r="H35" s="67"/>
      <c r="K35" s="194"/>
      <c r="L35" s="193"/>
      <c r="M35" s="195"/>
      <c r="N35" s="195"/>
      <c r="O35" s="196"/>
      <c r="P35" s="1"/>
      <c r="Q35" s="1"/>
      <c r="R35" s="1"/>
      <c r="S35" s="1"/>
      <c r="T35" s="1"/>
      <c r="U35" s="1"/>
      <c r="V35" s="1"/>
      <c r="W35" s="1"/>
      <c r="X35" s="1"/>
      <c r="Y35" s="1"/>
      <c r="Z35" s="1"/>
      <c r="AA35" s="1"/>
      <c r="AB35" s="1"/>
      <c r="AC35" s="1"/>
      <c r="AD35" s="1"/>
      <c r="AE35" s="1"/>
      <c r="AF35" s="1"/>
      <c r="AG35" s="1"/>
    </row>
    <row r="36" spans="1:35" s="9" customFormat="1" ht="20.25" customHeight="1" thickBot="1" x14ac:dyDescent="0.3">
      <c r="A36" s="64">
        <v>13</v>
      </c>
      <c r="B36" s="185">
        <v>0</v>
      </c>
      <c r="C36" s="66" t="e">
        <f>RETEN1!C36</f>
        <v>#DIV/0!</v>
      </c>
      <c r="D36" s="63" t="e">
        <f t="shared" si="0"/>
        <v>#DIV/0!</v>
      </c>
      <c r="E36" s="54"/>
      <c r="F36" s="134"/>
      <c r="G36" s="133"/>
      <c r="H36" s="67"/>
      <c r="L36" s="216"/>
      <c r="M36" s="1"/>
      <c r="N36" s="1"/>
      <c r="O36" s="1"/>
      <c r="P36" s="1"/>
      <c r="Q36" s="1"/>
      <c r="R36" s="1"/>
      <c r="S36" s="1"/>
      <c r="T36" s="1"/>
      <c r="U36" s="1"/>
      <c r="V36" s="1"/>
      <c r="W36" s="1"/>
      <c r="X36" s="1"/>
      <c r="Y36" s="1"/>
      <c r="Z36" s="1"/>
      <c r="AA36" s="1"/>
      <c r="AB36" s="1"/>
      <c r="AC36" s="1"/>
      <c r="AD36" s="1"/>
      <c r="AE36" s="1"/>
      <c r="AF36" s="1"/>
      <c r="AG36" s="1"/>
    </row>
    <row r="37" spans="1:35" s="9" customFormat="1" ht="20.25" customHeight="1" thickBot="1" x14ac:dyDescent="0.3">
      <c r="A37" s="64">
        <v>14</v>
      </c>
      <c r="B37" s="185">
        <v>0</v>
      </c>
      <c r="C37" s="66" t="e">
        <f>RETEN1!C37</f>
        <v>#DIV/0!</v>
      </c>
      <c r="D37" s="63" t="e">
        <f t="shared" si="0"/>
        <v>#DIV/0!</v>
      </c>
      <c r="E37" s="54"/>
      <c r="F37" s="134"/>
      <c r="G37" s="76"/>
      <c r="H37" s="73"/>
      <c r="L37" s="1"/>
      <c r="M37" s="1"/>
      <c r="N37" s="1"/>
      <c r="O37" s="1"/>
      <c r="P37" s="1"/>
      <c r="Q37" s="1"/>
      <c r="R37" s="1"/>
      <c r="S37" s="1"/>
      <c r="T37" s="1"/>
      <c r="U37" s="1"/>
      <c r="V37" s="1"/>
      <c r="W37" s="1"/>
      <c r="X37" s="1"/>
      <c r="Y37" s="1"/>
      <c r="Z37" s="1"/>
      <c r="AA37" s="1"/>
      <c r="AB37" s="1"/>
      <c r="AC37" s="1"/>
      <c r="AD37" s="1"/>
      <c r="AE37" s="1"/>
      <c r="AF37" s="1"/>
      <c r="AG37" s="1"/>
    </row>
    <row r="38" spans="1:35" s="9" customFormat="1" ht="20.25" customHeight="1" thickBot="1" x14ac:dyDescent="0.3">
      <c r="A38" s="64" t="s">
        <v>52</v>
      </c>
      <c r="B38" s="185">
        <v>0</v>
      </c>
      <c r="C38" s="203">
        <v>0</v>
      </c>
      <c r="D38" s="63" t="e">
        <f t="shared" si="0"/>
        <v>#DIV/0!</v>
      </c>
      <c r="E38" s="54"/>
      <c r="F38" s="134"/>
      <c r="G38" s="125"/>
      <c r="H38" s="125"/>
      <c r="J38" s="54"/>
      <c r="L38" s="1"/>
      <c r="M38" s="1"/>
      <c r="N38" s="1"/>
      <c r="O38" s="1"/>
      <c r="P38" s="1"/>
      <c r="Q38" s="1"/>
      <c r="R38" s="1"/>
      <c r="S38" s="1"/>
      <c r="T38" s="1"/>
      <c r="U38" s="1"/>
      <c r="V38" s="1"/>
      <c r="W38" s="1"/>
      <c r="X38" s="1"/>
      <c r="Y38" s="1"/>
      <c r="Z38" s="1"/>
      <c r="AA38" s="1"/>
      <c r="AB38" s="1"/>
      <c r="AC38" s="1"/>
      <c r="AD38" s="1"/>
      <c r="AE38" s="1"/>
      <c r="AF38" s="1"/>
      <c r="AG38" s="1"/>
    </row>
    <row r="39" spans="1:35" s="9" customFormat="1" ht="20.25" customHeight="1" thickBot="1" x14ac:dyDescent="0.3">
      <c r="A39" s="64">
        <v>15</v>
      </c>
      <c r="B39" s="204">
        <v>0</v>
      </c>
      <c r="C39" s="205" t="e">
        <f>'PROGRESS PAYMT #15'!C39</f>
        <v>#DIV/0!</v>
      </c>
      <c r="D39" s="63" t="e">
        <f t="shared" si="0"/>
        <v>#DIV/0!</v>
      </c>
      <c r="E39" s="54"/>
      <c r="F39" s="134"/>
      <c r="G39" s="125"/>
      <c r="H39" s="125"/>
      <c r="I39" s="54"/>
      <c r="J39" s="54"/>
      <c r="K39" s="32"/>
      <c r="L39" s="1"/>
      <c r="M39" s="1"/>
      <c r="N39" s="1"/>
      <c r="O39" s="1"/>
      <c r="P39" s="1"/>
      <c r="Q39" s="1"/>
      <c r="R39" s="1"/>
      <c r="S39" s="1"/>
      <c r="T39" s="1"/>
      <c r="U39" s="1"/>
      <c r="V39" s="1"/>
      <c r="W39" s="1"/>
      <c r="X39" s="1"/>
      <c r="Y39" s="1"/>
      <c r="Z39" s="1"/>
      <c r="AA39" s="1"/>
      <c r="AB39" s="1"/>
      <c r="AC39" s="1"/>
      <c r="AD39" s="1"/>
      <c r="AE39" s="1"/>
      <c r="AF39" s="1"/>
      <c r="AG39" s="1"/>
    </row>
    <row r="40" spans="1:35" s="9" customFormat="1" ht="20.25" customHeight="1" thickBot="1" x14ac:dyDescent="0.3">
      <c r="A40" s="64">
        <v>16</v>
      </c>
      <c r="B40" s="185">
        <v>0</v>
      </c>
      <c r="C40" s="190" t="e">
        <f>'PROGRESS PAYMT #16'!C40</f>
        <v>#DIV/0!</v>
      </c>
      <c r="D40" s="63" t="e">
        <f t="shared" si="0"/>
        <v>#DIV/0!</v>
      </c>
      <c r="E40" s="54"/>
      <c r="F40" s="134"/>
      <c r="G40" s="125"/>
      <c r="H40" s="125"/>
      <c r="I40" s="54"/>
      <c r="J40" s="54"/>
      <c r="L40" s="1"/>
      <c r="M40" s="1"/>
      <c r="N40" s="1"/>
      <c r="O40" s="1"/>
      <c r="P40" s="1"/>
      <c r="Q40" s="1"/>
      <c r="R40" s="1"/>
      <c r="S40" s="1"/>
      <c r="T40" s="1"/>
      <c r="U40" s="1"/>
      <c r="V40" s="1"/>
      <c r="W40" s="1"/>
      <c r="X40" s="1"/>
      <c r="Y40" s="1"/>
      <c r="Z40" s="1"/>
      <c r="AA40" s="1"/>
      <c r="AB40" s="1"/>
      <c r="AC40" s="1"/>
      <c r="AD40" s="1"/>
      <c r="AE40" s="1"/>
      <c r="AF40" s="1"/>
      <c r="AG40" s="1"/>
    </row>
    <row r="41" spans="1:35" s="13" customFormat="1" ht="20.25" customHeight="1" thickBot="1" x14ac:dyDescent="0.3">
      <c r="A41" s="64">
        <v>17</v>
      </c>
      <c r="B41" s="215">
        <v>0</v>
      </c>
      <c r="C41" s="190" t="e">
        <f>'PROGRESS PAYMT #17'!C41</f>
        <v>#DIV/0!</v>
      </c>
      <c r="D41" s="63" t="e">
        <f t="shared" si="0"/>
        <v>#DIV/0!</v>
      </c>
      <c r="E41" s="74"/>
      <c r="F41" s="134"/>
      <c r="G41" s="125"/>
      <c r="H41" s="125"/>
      <c r="I41" s="84"/>
      <c r="J41" s="84"/>
      <c r="L41" s="11"/>
      <c r="M41" s="11"/>
      <c r="N41" s="11"/>
      <c r="O41" s="11"/>
      <c r="P41" s="11"/>
      <c r="Q41" s="11"/>
      <c r="R41" s="11"/>
      <c r="S41" s="11"/>
      <c r="T41" s="11"/>
      <c r="U41" s="11"/>
      <c r="V41" s="11"/>
      <c r="W41" s="11"/>
      <c r="X41" s="11"/>
      <c r="Y41" s="11"/>
      <c r="Z41" s="11"/>
      <c r="AA41" s="11"/>
      <c r="AB41" s="11"/>
      <c r="AC41" s="11"/>
      <c r="AD41" s="11"/>
      <c r="AE41" s="11"/>
      <c r="AF41" s="11"/>
      <c r="AG41" s="11"/>
      <c r="AH41" s="11"/>
      <c r="AI41" s="11"/>
    </row>
    <row r="42" spans="1:35" s="14" customFormat="1" ht="20.25" customHeight="1" thickBot="1" x14ac:dyDescent="0.3">
      <c r="A42" s="64" t="s">
        <v>54</v>
      </c>
      <c r="B42" s="220">
        <v>0</v>
      </c>
      <c r="C42" s="221"/>
      <c r="D42" s="63" t="e">
        <f t="shared" si="0"/>
        <v>#DIV/0!</v>
      </c>
      <c r="E42" s="74"/>
      <c r="F42" s="134"/>
      <c r="G42" s="125"/>
      <c r="H42" s="125"/>
      <c r="I42" s="74"/>
      <c r="J42" s="74"/>
      <c r="K42" s="12"/>
      <c r="L42" s="15"/>
      <c r="M42" s="15"/>
      <c r="N42" s="15"/>
      <c r="O42" s="15"/>
      <c r="P42" s="15"/>
      <c r="Q42" s="15"/>
      <c r="R42" s="15"/>
      <c r="S42" s="15"/>
      <c r="T42" s="15"/>
      <c r="U42" s="15"/>
      <c r="V42" s="15"/>
      <c r="W42" s="15"/>
      <c r="X42" s="15"/>
      <c r="Y42" s="15"/>
      <c r="Z42" s="15"/>
      <c r="AA42" s="15"/>
      <c r="AB42" s="15"/>
      <c r="AC42" s="15"/>
      <c r="AD42" s="15"/>
      <c r="AE42" s="15"/>
      <c r="AF42" s="15"/>
      <c r="AG42" s="15"/>
      <c r="AH42" s="15"/>
      <c r="AI42" s="15"/>
    </row>
    <row r="43" spans="1:35" ht="20.25" customHeight="1" x14ac:dyDescent="0.25">
      <c r="A43" s="64">
        <v>18</v>
      </c>
      <c r="B43" s="204">
        <v>0</v>
      </c>
      <c r="C43" s="222" t="e">
        <f>E19-SUM(C24:C42)</f>
        <v>#DIV/0!</v>
      </c>
      <c r="D43" s="63" t="e">
        <f t="shared" si="0"/>
        <v>#DIV/0!</v>
      </c>
      <c r="E43" s="38"/>
      <c r="F43" s="134"/>
      <c r="G43" s="125"/>
      <c r="H43" s="125"/>
      <c r="I43" s="38"/>
      <c r="J43" s="38"/>
      <c r="L43" s="1"/>
      <c r="M43" s="1"/>
      <c r="N43" s="1"/>
      <c r="O43" s="1"/>
      <c r="P43" s="1"/>
      <c r="Q43" s="1"/>
      <c r="R43" s="1"/>
      <c r="S43" s="1"/>
      <c r="T43" s="1"/>
      <c r="U43" s="1"/>
      <c r="V43" s="1"/>
      <c r="W43" s="1"/>
      <c r="X43" s="1"/>
      <c r="Y43" s="1"/>
      <c r="Z43" s="1"/>
      <c r="AA43" s="1"/>
      <c r="AB43" s="1"/>
      <c r="AC43" s="1"/>
      <c r="AD43" s="1"/>
      <c r="AE43" s="1"/>
      <c r="AF43" s="1"/>
      <c r="AG43" s="1"/>
      <c r="AH43" s="1"/>
      <c r="AI43" s="1"/>
    </row>
    <row r="44" spans="1:35" ht="20.25" customHeight="1" thickBot="1" x14ac:dyDescent="0.3">
      <c r="A44" s="228"/>
      <c r="B44" s="229">
        <v>0</v>
      </c>
      <c r="C44" s="230"/>
      <c r="D44" s="231"/>
      <c r="E44" s="38"/>
      <c r="F44" s="135"/>
      <c r="G44" s="125"/>
      <c r="H44" s="125"/>
      <c r="I44" s="38"/>
      <c r="J44" s="38"/>
      <c r="L44" s="1"/>
      <c r="M44" s="1"/>
      <c r="N44" s="1"/>
      <c r="O44" s="1"/>
      <c r="P44" s="1"/>
      <c r="Q44" s="1"/>
      <c r="R44" s="1"/>
      <c r="S44" s="1"/>
      <c r="T44" s="1"/>
      <c r="U44" s="1"/>
      <c r="V44" s="1"/>
      <c r="W44" s="1"/>
      <c r="X44" s="1"/>
      <c r="Y44" s="1"/>
      <c r="Z44" s="1"/>
      <c r="AA44" s="1"/>
      <c r="AB44" s="1"/>
      <c r="AC44" s="1"/>
      <c r="AD44" s="1"/>
      <c r="AE44" s="1"/>
      <c r="AF44" s="1"/>
      <c r="AG44" s="1"/>
      <c r="AH44" s="1"/>
      <c r="AI44" s="1"/>
    </row>
    <row r="45" spans="1:35" ht="20.25" customHeight="1" thickBot="1" x14ac:dyDescent="0.3">
      <c r="A45" s="89" t="s">
        <v>14</v>
      </c>
      <c r="B45" s="90">
        <f>SUM(B24:B43)</f>
        <v>0</v>
      </c>
      <c r="C45" s="91" t="e">
        <f>SUM(C24:C43)</f>
        <v>#DIV/0!</v>
      </c>
      <c r="D45" s="92" t="e">
        <f>SUM(D24:D43)</f>
        <v>#DIV/0!</v>
      </c>
      <c r="E45" s="120"/>
      <c r="F45" s="38"/>
      <c r="G45" s="126" t="s">
        <v>36</v>
      </c>
      <c r="H45" s="127">
        <f>SUM(H34:H38)</f>
        <v>0</v>
      </c>
      <c r="I45" s="38"/>
      <c r="J45" s="38"/>
      <c r="K45" s="1"/>
      <c r="L45" s="1"/>
      <c r="M45" s="1"/>
      <c r="N45" s="1"/>
      <c r="O45" s="1"/>
      <c r="P45" s="1"/>
      <c r="Q45" s="1"/>
      <c r="R45" s="1"/>
      <c r="S45" s="1"/>
      <c r="T45" s="1"/>
      <c r="U45" s="1"/>
      <c r="V45" s="1"/>
      <c r="W45" s="1"/>
      <c r="X45" s="1"/>
      <c r="Y45" s="1"/>
      <c r="Z45" s="1"/>
      <c r="AA45" s="1"/>
      <c r="AB45" s="1"/>
      <c r="AC45" s="1"/>
      <c r="AD45" s="1"/>
      <c r="AE45" s="1"/>
      <c r="AF45" s="1"/>
      <c r="AG45" s="1"/>
      <c r="AH45" s="1"/>
      <c r="AI45" s="1"/>
    </row>
    <row r="46" spans="1:35" ht="14.25" customHeight="1" x14ac:dyDescent="0.25">
      <c r="A46" s="38"/>
      <c r="B46" s="38"/>
      <c r="C46" s="38"/>
      <c r="D46" s="38"/>
      <c r="E46" s="38"/>
      <c r="F46" s="59"/>
      <c r="G46" s="146" t="s">
        <v>37</v>
      </c>
      <c r="H46" s="128">
        <v>0</v>
      </c>
      <c r="J46" s="38"/>
      <c r="L46" s="1"/>
      <c r="M46" s="1"/>
      <c r="N46" s="1"/>
      <c r="O46" s="1"/>
      <c r="P46" s="1"/>
      <c r="Q46" s="1"/>
      <c r="R46" s="1"/>
      <c r="S46" s="1"/>
      <c r="T46" s="1"/>
      <c r="U46" s="1"/>
      <c r="V46" s="1"/>
      <c r="W46" s="1"/>
      <c r="X46" s="1"/>
      <c r="Y46" s="1"/>
      <c r="Z46" s="1"/>
      <c r="AA46" s="1"/>
      <c r="AB46" s="1"/>
      <c r="AC46" s="1"/>
      <c r="AD46" s="1"/>
      <c r="AE46" s="1"/>
      <c r="AF46" s="1"/>
      <c r="AG46" s="1"/>
      <c r="AH46" s="1"/>
      <c r="AI46" s="1"/>
    </row>
    <row r="47" spans="1:35" ht="39" customHeight="1" thickBot="1" x14ac:dyDescent="0.25">
      <c r="A47" s="55"/>
      <c r="B47" s="55"/>
      <c r="C47" s="191"/>
      <c r="D47" s="55"/>
      <c r="E47" s="54"/>
      <c r="F47" s="93"/>
      <c r="G47" s="129" t="s">
        <v>38</v>
      </c>
      <c r="H47" s="130">
        <f>H46-H45</f>
        <v>0</v>
      </c>
      <c r="J47" s="113"/>
      <c r="R47" s="1"/>
      <c r="S47" s="1"/>
      <c r="T47" s="1"/>
      <c r="U47" s="1"/>
      <c r="V47" s="1"/>
      <c r="W47" s="1"/>
      <c r="X47" s="1"/>
      <c r="Y47" s="1"/>
      <c r="Z47" s="1"/>
      <c r="AA47" s="1"/>
      <c r="AB47" s="1"/>
      <c r="AC47" s="1"/>
      <c r="AD47" s="1"/>
      <c r="AE47" s="1"/>
      <c r="AF47" s="1"/>
      <c r="AG47" s="1"/>
      <c r="AH47" s="1"/>
      <c r="AI47" s="1"/>
    </row>
    <row r="48" spans="1:35" ht="18" customHeight="1" thickBot="1" x14ac:dyDescent="0.3">
      <c r="A48" s="51" t="s">
        <v>25</v>
      </c>
      <c r="B48" s="38"/>
      <c r="C48" s="38"/>
      <c r="D48" s="97" t="s">
        <v>8</v>
      </c>
      <c r="E48" s="112"/>
      <c r="F48" s="93"/>
      <c r="G48" s="129"/>
      <c r="H48" s="130"/>
      <c r="J48" s="94"/>
      <c r="L48" s="1"/>
      <c r="M48" s="1"/>
      <c r="N48" s="1"/>
      <c r="O48" s="1"/>
      <c r="P48" s="1"/>
      <c r="Q48" s="1"/>
      <c r="R48" s="1"/>
      <c r="S48" s="1"/>
      <c r="T48" s="1"/>
      <c r="U48" s="1"/>
      <c r="V48" s="1"/>
      <c r="W48" s="1"/>
      <c r="X48" s="1"/>
      <c r="Y48" s="1"/>
      <c r="Z48" s="1"/>
      <c r="AA48" s="1"/>
      <c r="AB48" s="1"/>
      <c r="AC48" s="1"/>
      <c r="AD48" s="1"/>
      <c r="AE48" s="1"/>
      <c r="AF48" s="1"/>
      <c r="AG48" s="1"/>
      <c r="AH48" s="1"/>
      <c r="AI48" s="1"/>
    </row>
    <row r="49" spans="1:35" ht="9" customHeight="1" x14ac:dyDescent="0.25">
      <c r="A49" s="38"/>
      <c r="B49" s="51"/>
      <c r="C49" s="38"/>
      <c r="D49" s="51"/>
      <c r="E49" s="112"/>
      <c r="F49" s="93"/>
      <c r="J49" s="38"/>
      <c r="L49" s="1"/>
      <c r="M49" s="1"/>
      <c r="N49" s="1"/>
      <c r="O49" s="1"/>
      <c r="P49" s="1"/>
      <c r="Q49" s="1"/>
      <c r="R49" s="1"/>
      <c r="S49" s="1"/>
      <c r="T49" s="1"/>
      <c r="U49" s="1"/>
      <c r="V49" s="1"/>
      <c r="W49" s="1"/>
      <c r="X49" s="1"/>
      <c r="Y49" s="1"/>
      <c r="Z49" s="1"/>
      <c r="AA49" s="1"/>
      <c r="AB49" s="1"/>
      <c r="AC49" s="1"/>
      <c r="AD49" s="1"/>
      <c r="AE49" s="1"/>
      <c r="AF49" s="1"/>
      <c r="AG49" s="1"/>
      <c r="AH49" s="1"/>
      <c r="AI49" s="1"/>
    </row>
    <row r="50" spans="1:35" ht="14.25" customHeight="1" thickBot="1" x14ac:dyDescent="0.3">
      <c r="A50" s="96"/>
      <c r="B50" s="96"/>
      <c r="C50" s="96"/>
      <c r="D50" s="96"/>
      <c r="E50" s="112"/>
      <c r="F50" s="93"/>
      <c r="J50" s="38"/>
      <c r="L50" s="1"/>
      <c r="M50" s="1"/>
      <c r="N50" s="1"/>
      <c r="O50" s="1"/>
      <c r="P50" s="1"/>
      <c r="Q50" s="1"/>
      <c r="R50" s="1"/>
      <c r="S50" s="1"/>
      <c r="T50" s="1"/>
      <c r="U50" s="1"/>
      <c r="V50" s="1"/>
      <c r="W50" s="1"/>
      <c r="X50" s="1"/>
      <c r="Y50" s="1"/>
      <c r="Z50" s="1"/>
      <c r="AA50" s="1"/>
      <c r="AB50" s="1"/>
      <c r="AC50" s="1"/>
      <c r="AD50" s="1"/>
      <c r="AE50" s="1"/>
      <c r="AF50" s="1"/>
      <c r="AG50" s="1"/>
      <c r="AH50" s="1"/>
      <c r="AI50" s="1"/>
    </row>
    <row r="51" spans="1:35" ht="16.5" customHeight="1" x14ac:dyDescent="0.25">
      <c r="A51" s="33" t="s">
        <v>50</v>
      </c>
      <c r="B51" s="38"/>
      <c r="C51" s="51"/>
      <c r="D51" s="97" t="s">
        <v>8</v>
      </c>
      <c r="E51" s="112"/>
      <c r="F51" s="93"/>
      <c r="G51" s="286" t="s">
        <v>7</v>
      </c>
      <c r="H51" s="287"/>
      <c r="I51" s="288"/>
      <c r="J51" s="38"/>
      <c r="L51" s="1"/>
      <c r="M51" s="1"/>
      <c r="N51" s="1"/>
      <c r="O51" s="1"/>
      <c r="P51" s="1"/>
      <c r="Q51" s="1"/>
      <c r="R51" s="1"/>
      <c r="S51" s="1"/>
      <c r="T51" s="1"/>
      <c r="U51" s="1"/>
      <c r="V51" s="1"/>
      <c r="W51" s="1"/>
      <c r="X51" s="1"/>
      <c r="Y51" s="1"/>
      <c r="Z51" s="1"/>
      <c r="AA51" s="1"/>
      <c r="AB51" s="1"/>
      <c r="AC51" s="1"/>
      <c r="AD51" s="1"/>
      <c r="AE51" s="1"/>
      <c r="AF51" s="1"/>
      <c r="AG51" s="1"/>
      <c r="AH51" s="1"/>
      <c r="AI51" s="1"/>
    </row>
    <row r="52" spans="1:35" ht="9.75" customHeight="1" thickBot="1" x14ac:dyDescent="0.3">
      <c r="A52" s="33"/>
      <c r="B52" s="38"/>
      <c r="C52" s="51"/>
      <c r="D52" s="97"/>
      <c r="E52" s="38"/>
      <c r="F52" s="38"/>
      <c r="G52" s="289"/>
      <c r="H52" s="290"/>
      <c r="I52" s="291"/>
      <c r="J52" s="38"/>
      <c r="L52" s="1"/>
      <c r="M52" s="1"/>
      <c r="N52" s="1"/>
      <c r="O52" s="1"/>
      <c r="P52" s="1"/>
      <c r="Q52" s="1"/>
      <c r="R52" s="1"/>
      <c r="S52" s="1"/>
      <c r="T52" s="1"/>
      <c r="U52" s="1"/>
      <c r="V52" s="1"/>
      <c r="W52" s="1"/>
      <c r="X52" s="1"/>
      <c r="Y52" s="1"/>
      <c r="Z52" s="1"/>
      <c r="AA52" s="1"/>
      <c r="AB52" s="1"/>
      <c r="AC52" s="1"/>
      <c r="AD52" s="1"/>
      <c r="AE52" s="1"/>
      <c r="AF52" s="1"/>
      <c r="AG52" s="1"/>
      <c r="AH52" s="1"/>
      <c r="AI52" s="1"/>
    </row>
    <row r="53" spans="1:35" ht="21" customHeight="1" thickBot="1" x14ac:dyDescent="0.3">
      <c r="A53" s="51"/>
      <c r="B53" s="96"/>
      <c r="C53" s="96"/>
      <c r="D53" s="51"/>
      <c r="E53" s="95"/>
      <c r="F53" s="95"/>
      <c r="G53" s="286" t="s">
        <v>57</v>
      </c>
      <c r="H53" s="287"/>
      <c r="I53" s="288"/>
      <c r="J53" s="38"/>
      <c r="L53" s="1"/>
      <c r="M53" s="1"/>
      <c r="N53" s="1"/>
      <c r="O53" s="1"/>
      <c r="P53" s="1"/>
      <c r="Q53" s="1"/>
      <c r="R53" s="1"/>
      <c r="S53" s="1"/>
      <c r="T53" s="1"/>
      <c r="U53" s="1"/>
      <c r="V53" s="1"/>
      <c r="W53" s="1"/>
      <c r="X53" s="1"/>
      <c r="Y53" s="1"/>
      <c r="Z53" s="1"/>
      <c r="AA53" s="1"/>
      <c r="AB53" s="1"/>
      <c r="AC53" s="1"/>
      <c r="AD53" s="1"/>
      <c r="AE53" s="1"/>
      <c r="AF53" s="1"/>
      <c r="AG53" s="1"/>
      <c r="AH53" s="1"/>
      <c r="AI53" s="1"/>
    </row>
    <row r="54" spans="1:35" ht="21" customHeight="1" thickBot="1" x14ac:dyDescent="0.3">
      <c r="A54" s="98" t="s">
        <v>48</v>
      </c>
      <c r="B54" s="54"/>
      <c r="C54" s="38"/>
      <c r="D54" s="99" t="s">
        <v>8</v>
      </c>
      <c r="E54" s="95"/>
      <c r="G54" s="289"/>
      <c r="H54" s="290"/>
      <c r="I54" s="291"/>
      <c r="L54" s="1"/>
      <c r="M54" s="1"/>
      <c r="N54" s="1"/>
      <c r="O54" s="1"/>
      <c r="P54" s="1"/>
      <c r="Q54" s="1"/>
      <c r="R54" s="1"/>
      <c r="S54" s="1"/>
      <c r="T54" s="1"/>
      <c r="U54" s="1"/>
      <c r="V54" s="1"/>
      <c r="W54" s="1"/>
      <c r="X54" s="1"/>
      <c r="Y54" s="1"/>
      <c r="Z54" s="1"/>
      <c r="AA54" s="1"/>
      <c r="AB54" s="1"/>
      <c r="AC54" s="1"/>
      <c r="AD54" s="1"/>
      <c r="AE54" s="1"/>
      <c r="AF54" s="1"/>
      <c r="AG54" s="1"/>
      <c r="AH54" s="1"/>
      <c r="AI54" s="1"/>
    </row>
    <row r="55" spans="1:35" s="9" customFormat="1" ht="17.25" customHeight="1" x14ac:dyDescent="0.2">
      <c r="E55" s="95"/>
      <c r="G55" s="292">
        <f>H19</f>
        <v>0</v>
      </c>
      <c r="H55" s="293"/>
      <c r="I55" s="294"/>
      <c r="L55" s="1"/>
      <c r="M55" s="1"/>
      <c r="N55" s="1"/>
      <c r="O55" s="1"/>
      <c r="P55" s="1"/>
      <c r="Q55" s="1"/>
      <c r="R55" s="1"/>
      <c r="S55" s="1"/>
      <c r="T55" s="1"/>
      <c r="U55" s="1"/>
      <c r="V55" s="1"/>
      <c r="W55" s="1"/>
      <c r="X55" s="1"/>
      <c r="Y55" s="1"/>
      <c r="Z55" s="1"/>
      <c r="AA55" s="1"/>
      <c r="AB55" s="1"/>
      <c r="AC55" s="1"/>
      <c r="AD55" s="1"/>
      <c r="AE55" s="1"/>
      <c r="AF55" s="1"/>
      <c r="AG55" s="1"/>
      <c r="AH55" s="1"/>
      <c r="AI55" s="1"/>
    </row>
    <row r="56" spans="1:35" s="9" customFormat="1" ht="11.25" customHeight="1" thickBot="1" x14ac:dyDescent="0.3">
      <c r="E56" s="38"/>
      <c r="G56" s="295"/>
      <c r="H56" s="296"/>
      <c r="I56" s="297"/>
      <c r="K56" s="1"/>
      <c r="L56" s="1"/>
      <c r="M56" s="1"/>
      <c r="N56" s="1"/>
      <c r="O56" s="1"/>
      <c r="P56" s="1"/>
      <c r="Q56" s="1"/>
      <c r="R56" s="1"/>
      <c r="S56" s="1"/>
      <c r="T56" s="1"/>
      <c r="U56" s="1"/>
      <c r="V56" s="1"/>
      <c r="W56" s="1"/>
      <c r="X56" s="1"/>
      <c r="Y56" s="1"/>
      <c r="Z56" s="1"/>
      <c r="AA56" s="1"/>
      <c r="AB56" s="1"/>
      <c r="AC56" s="1"/>
      <c r="AD56" s="1"/>
      <c r="AE56" s="1"/>
      <c r="AF56" s="1"/>
      <c r="AG56" s="1"/>
      <c r="AH56" s="1"/>
      <c r="AI56" s="1"/>
    </row>
    <row r="57" spans="1:35" s="9" customFormat="1" ht="8.25" customHeight="1" thickBot="1" x14ac:dyDescent="0.25">
      <c r="E57" s="111"/>
      <c r="K57" s="20"/>
      <c r="L57" s="2"/>
      <c r="M57" s="2"/>
      <c r="N57" s="2"/>
      <c r="O57" s="2"/>
      <c r="P57" s="2"/>
      <c r="Q57" s="2"/>
      <c r="R57" s="2"/>
      <c r="S57" s="2"/>
      <c r="T57" s="2"/>
      <c r="U57" s="2"/>
      <c r="V57" s="2"/>
      <c r="W57" s="2"/>
      <c r="X57" s="2"/>
      <c r="Y57" s="2"/>
      <c r="Z57" s="2"/>
      <c r="AA57" s="2"/>
      <c r="AB57" s="2"/>
      <c r="AC57" s="2"/>
      <c r="AD57" s="2"/>
      <c r="AE57" s="2"/>
      <c r="AF57" s="2"/>
      <c r="AG57" s="2"/>
      <c r="AH57" s="2"/>
      <c r="AI57" s="2"/>
    </row>
    <row r="58" spans="1:35" s="9" customFormat="1" ht="23.25" customHeight="1" x14ac:dyDescent="0.2">
      <c r="A58" s="264" t="s">
        <v>16</v>
      </c>
      <c r="B58" s="265"/>
      <c r="C58" s="265"/>
      <c r="D58" s="265"/>
      <c r="E58" s="265"/>
      <c r="F58" s="265"/>
      <c r="G58" s="265"/>
      <c r="H58" s="265"/>
      <c r="I58" s="266"/>
      <c r="K58" s="21"/>
      <c r="L58" s="2"/>
      <c r="M58" s="2"/>
      <c r="N58" s="2"/>
      <c r="O58" s="2"/>
      <c r="P58" s="2"/>
      <c r="Q58" s="2"/>
      <c r="R58" s="2"/>
      <c r="S58" s="2"/>
      <c r="T58" s="2"/>
      <c r="U58" s="2"/>
      <c r="V58" s="2"/>
      <c r="W58" s="2"/>
      <c r="X58" s="2"/>
      <c r="Y58" s="2"/>
      <c r="Z58" s="2"/>
      <c r="AA58" s="2"/>
      <c r="AB58" s="2"/>
      <c r="AC58" s="2"/>
      <c r="AD58" s="2"/>
      <c r="AE58" s="2"/>
      <c r="AF58" s="2"/>
      <c r="AG58" s="2"/>
      <c r="AH58" s="2"/>
      <c r="AI58" s="2"/>
    </row>
    <row r="59" spans="1:35" s="9" customFormat="1" ht="13.35" customHeight="1" thickBot="1" x14ac:dyDescent="0.25">
      <c r="A59" s="267"/>
      <c r="B59" s="268"/>
      <c r="C59" s="268"/>
      <c r="D59" s="268"/>
      <c r="E59" s="268"/>
      <c r="F59" s="268"/>
      <c r="G59" s="268"/>
      <c r="H59" s="268"/>
      <c r="I59" s="269"/>
      <c r="K59" s="2"/>
      <c r="L59" s="2"/>
      <c r="M59" s="2"/>
      <c r="N59" s="2"/>
      <c r="O59" s="2"/>
      <c r="P59" s="2"/>
      <c r="Q59" s="2"/>
      <c r="R59" s="2"/>
      <c r="S59" s="2"/>
      <c r="T59" s="2"/>
      <c r="U59" s="2"/>
      <c r="V59" s="2"/>
      <c r="W59" s="2"/>
      <c r="X59" s="2"/>
      <c r="Y59" s="2"/>
      <c r="Z59" s="2"/>
      <c r="AA59" s="2"/>
      <c r="AB59" s="2"/>
      <c r="AC59" s="2"/>
      <c r="AD59" s="2"/>
      <c r="AE59" s="2"/>
      <c r="AF59" s="2"/>
      <c r="AG59" s="2"/>
      <c r="AH59" s="2"/>
      <c r="AI59" s="2"/>
    </row>
    <row r="60" spans="1:35" s="9" customFormat="1" ht="13.35" customHeight="1" x14ac:dyDescent="0.2">
      <c r="K60" s="2"/>
      <c r="L60" s="2"/>
      <c r="M60" s="2"/>
      <c r="N60" s="2"/>
      <c r="O60" s="2"/>
      <c r="P60" s="2"/>
      <c r="Q60" s="2"/>
      <c r="R60" s="2"/>
      <c r="S60" s="2"/>
      <c r="T60" s="2"/>
      <c r="U60" s="2"/>
      <c r="V60" s="2"/>
      <c r="W60" s="2"/>
      <c r="X60" s="2"/>
      <c r="Y60" s="2"/>
      <c r="Z60" s="2"/>
      <c r="AA60" s="2"/>
      <c r="AB60" s="2"/>
      <c r="AC60" s="2"/>
      <c r="AD60" s="2"/>
      <c r="AE60" s="2"/>
      <c r="AF60" s="2"/>
      <c r="AG60" s="2"/>
      <c r="AH60" s="2"/>
      <c r="AI60" s="2"/>
    </row>
    <row r="61" spans="1:35" s="9" customFormat="1" ht="19.5" customHeight="1" x14ac:dyDescent="0.2">
      <c r="K61" s="2"/>
      <c r="L61" s="2"/>
      <c r="M61" s="2"/>
      <c r="N61" s="2"/>
      <c r="O61" s="2"/>
      <c r="P61" s="2"/>
      <c r="Q61" s="2"/>
      <c r="R61" s="2"/>
      <c r="S61" s="2"/>
      <c r="T61" s="2"/>
      <c r="U61" s="2"/>
      <c r="V61" s="2"/>
      <c r="W61" s="2"/>
      <c r="X61" s="2"/>
      <c r="Y61" s="2"/>
      <c r="Z61" s="2"/>
      <c r="AA61" s="2"/>
      <c r="AB61" s="2"/>
      <c r="AC61" s="2"/>
      <c r="AD61" s="2"/>
      <c r="AE61" s="2"/>
      <c r="AF61" s="2"/>
      <c r="AG61" s="2"/>
      <c r="AH61" s="2"/>
      <c r="AI61" s="2"/>
    </row>
    <row r="62" spans="1:35" s="9" customFormat="1" ht="13.35" customHeight="1" x14ac:dyDescent="0.25">
      <c r="A62" s="38"/>
      <c r="B62" s="38"/>
      <c r="C62" s="38"/>
      <c r="D62" s="33"/>
      <c r="E62" s="33"/>
      <c r="F62" s="38"/>
      <c r="G62" s="33"/>
      <c r="H62" s="38"/>
      <c r="I62" s="51"/>
      <c r="J62" s="97"/>
      <c r="K62" s="2"/>
      <c r="L62" s="2"/>
      <c r="M62" s="2"/>
      <c r="N62" s="2"/>
      <c r="O62" s="2"/>
      <c r="P62" s="2"/>
      <c r="Q62" s="2"/>
      <c r="R62" s="2"/>
      <c r="S62" s="2"/>
      <c r="T62" s="2"/>
      <c r="U62" s="2"/>
      <c r="V62" s="2"/>
      <c r="W62" s="2"/>
      <c r="X62" s="2"/>
      <c r="Y62" s="2"/>
      <c r="Z62" s="2"/>
      <c r="AA62" s="2"/>
      <c r="AB62" s="2"/>
      <c r="AC62" s="2"/>
      <c r="AD62" s="2"/>
      <c r="AE62" s="2"/>
      <c r="AF62" s="2"/>
      <c r="AG62" s="2"/>
      <c r="AH62" s="2"/>
      <c r="AI62" s="2"/>
    </row>
    <row r="63" spans="1:35" s="9" customFormat="1" ht="18" customHeight="1" x14ac:dyDescent="0.25">
      <c r="J63" s="38"/>
      <c r="K63" s="2"/>
      <c r="L63" s="2"/>
      <c r="M63" s="2"/>
      <c r="N63" s="2"/>
      <c r="O63" s="2"/>
      <c r="P63" s="2"/>
      <c r="Q63" s="2"/>
      <c r="R63" s="2"/>
      <c r="S63" s="2"/>
      <c r="T63" s="2"/>
      <c r="U63" s="2"/>
      <c r="V63" s="2"/>
      <c r="W63" s="2"/>
      <c r="X63" s="2"/>
      <c r="Y63" s="2"/>
      <c r="Z63" s="2"/>
      <c r="AA63" s="2"/>
      <c r="AB63" s="2"/>
      <c r="AC63" s="2"/>
      <c r="AD63" s="2"/>
      <c r="AE63" s="2"/>
      <c r="AF63" s="2"/>
      <c r="AG63" s="2"/>
      <c r="AH63" s="2"/>
      <c r="AI63" s="2"/>
    </row>
    <row r="64" spans="1:35" s="9" customFormat="1" ht="18" customHeight="1" x14ac:dyDescent="0.2">
      <c r="J64" s="54"/>
      <c r="K64" s="2"/>
      <c r="L64" s="2"/>
      <c r="M64" s="2"/>
      <c r="N64" s="2"/>
      <c r="O64" s="2"/>
      <c r="P64" s="2"/>
      <c r="Q64" s="2"/>
      <c r="R64" s="2"/>
      <c r="S64" s="2"/>
      <c r="T64" s="2"/>
      <c r="U64" s="2"/>
      <c r="V64" s="2"/>
      <c r="W64" s="2"/>
      <c r="X64" s="2"/>
      <c r="Y64" s="2"/>
      <c r="Z64" s="2"/>
      <c r="AA64" s="2"/>
      <c r="AB64" s="2"/>
      <c r="AC64" s="2"/>
      <c r="AD64" s="2"/>
      <c r="AE64" s="2"/>
      <c r="AF64" s="2"/>
      <c r="AG64" s="2"/>
      <c r="AH64" s="2"/>
      <c r="AI64" s="2"/>
    </row>
    <row r="65" spans="1:35" s="9" customFormat="1" ht="13.35" customHeight="1" x14ac:dyDescent="0.25">
      <c r="A65" s="38"/>
      <c r="B65" s="38"/>
      <c r="C65" s="38"/>
      <c r="D65" s="33"/>
      <c r="E65" s="33"/>
      <c r="F65" s="100"/>
      <c r="G65" s="100"/>
      <c r="H65" s="51"/>
      <c r="I65" s="51"/>
      <c r="J65" s="78"/>
      <c r="K65" s="2"/>
      <c r="L65" s="2"/>
      <c r="M65" s="2"/>
      <c r="N65" s="2"/>
      <c r="O65" s="2"/>
      <c r="P65" s="2"/>
      <c r="Q65" s="2"/>
      <c r="R65" s="2"/>
      <c r="S65" s="2"/>
      <c r="T65" s="2"/>
      <c r="U65" s="2"/>
      <c r="V65" s="2"/>
      <c r="W65" s="2"/>
      <c r="X65" s="2"/>
      <c r="Y65" s="2"/>
      <c r="Z65" s="2"/>
      <c r="AA65" s="2"/>
      <c r="AB65" s="2"/>
      <c r="AC65" s="2"/>
      <c r="AD65" s="2"/>
      <c r="AE65" s="2"/>
      <c r="AF65" s="2"/>
      <c r="AG65" s="2"/>
      <c r="AH65" s="2"/>
      <c r="AI65" s="2"/>
    </row>
    <row r="66" spans="1:35" s="9" customFormat="1" ht="13.35" customHeight="1" x14ac:dyDescent="0.25">
      <c r="J66" s="45"/>
      <c r="K66" s="2"/>
      <c r="L66" s="2"/>
      <c r="M66" s="2"/>
      <c r="N66" s="2"/>
      <c r="O66" s="2"/>
      <c r="P66" s="2"/>
      <c r="Q66" s="2"/>
      <c r="R66" s="2"/>
      <c r="S66" s="2"/>
      <c r="T66" s="2"/>
      <c r="U66" s="2"/>
      <c r="V66" s="2"/>
      <c r="W66" s="2"/>
      <c r="X66" s="2"/>
      <c r="Y66" s="2"/>
      <c r="Z66" s="2"/>
      <c r="AA66" s="2"/>
      <c r="AB66" s="2"/>
      <c r="AC66" s="2"/>
      <c r="AD66" s="2"/>
      <c r="AE66" s="2"/>
      <c r="AF66" s="2"/>
      <c r="AG66" s="2"/>
      <c r="AH66" s="2"/>
      <c r="AI66" s="2"/>
    </row>
    <row r="67" spans="1:35" s="9" customFormat="1" ht="22.5" customHeight="1" x14ac:dyDescent="0.2">
      <c r="J67" s="18"/>
      <c r="K67" s="2"/>
      <c r="L67" s="2"/>
      <c r="M67" s="2"/>
      <c r="N67" s="2"/>
      <c r="O67" s="2"/>
      <c r="P67" s="2"/>
      <c r="Q67" s="2"/>
      <c r="R67" s="2"/>
      <c r="S67" s="2"/>
      <c r="T67" s="2"/>
      <c r="U67" s="2"/>
      <c r="V67" s="2"/>
      <c r="W67" s="2"/>
      <c r="X67" s="2"/>
      <c r="Y67" s="2"/>
      <c r="Z67" s="2"/>
      <c r="AA67" s="2"/>
      <c r="AB67" s="2"/>
      <c r="AC67" s="2"/>
      <c r="AD67" s="2"/>
      <c r="AE67" s="2"/>
      <c r="AF67" s="2"/>
      <c r="AG67" s="2"/>
      <c r="AH67" s="2"/>
      <c r="AI67" s="2"/>
    </row>
    <row r="68" spans="1:35" s="9" customFormat="1" ht="13.35" customHeight="1" x14ac:dyDescent="0.25">
      <c r="A68" s="2"/>
      <c r="B68" s="2"/>
      <c r="C68" s="2"/>
      <c r="D68" s="2"/>
      <c r="E68" s="2"/>
      <c r="F68" s="19"/>
      <c r="G68" s="19"/>
      <c r="H68" s="17"/>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row>
    <row r="69" spans="1:35" s="9" customFormat="1" ht="13.35" customHeight="1" x14ac:dyDescent="0.25">
      <c r="A69" s="2"/>
      <c r="B69" s="2"/>
      <c r="C69" s="2"/>
      <c r="D69" s="2"/>
      <c r="E69" s="2"/>
      <c r="F69" s="19"/>
      <c r="G69" s="19"/>
      <c r="H69" s="17"/>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row>
    <row r="70" spans="1:35" s="9" customFormat="1" ht="13.35" customHeight="1" x14ac:dyDescent="0.25">
      <c r="A70" s="2"/>
      <c r="B70" s="2"/>
      <c r="C70" s="2"/>
      <c r="D70" s="2"/>
      <c r="E70" s="2"/>
      <c r="F70" s="19"/>
      <c r="G70" s="19"/>
      <c r="H70" s="17"/>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row>
    <row r="71" spans="1:35" s="9" customFormat="1" ht="13.35" customHeight="1" x14ac:dyDescent="0.25">
      <c r="A71" s="2"/>
      <c r="B71" s="2"/>
      <c r="C71" s="2"/>
      <c r="D71" s="2"/>
      <c r="E71" s="2"/>
      <c r="F71" s="19"/>
      <c r="G71" s="19"/>
      <c r="H71" s="17"/>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row>
    <row r="72" spans="1:35" s="9" customFormat="1" ht="13.35" customHeight="1" x14ac:dyDescent="0.25">
      <c r="A72" s="2"/>
      <c r="B72" s="2"/>
      <c r="C72" s="2"/>
      <c r="D72" s="2"/>
      <c r="E72" s="2"/>
      <c r="F72" s="19"/>
      <c r="G72" s="19"/>
      <c r="H72" s="17"/>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row>
    <row r="73" spans="1:35" s="9" customFormat="1" ht="13.35" customHeight="1" x14ac:dyDescent="0.25">
      <c r="A73" s="2"/>
      <c r="B73" s="2"/>
      <c r="C73" s="2"/>
      <c r="D73" s="2"/>
      <c r="E73" s="2"/>
      <c r="F73" s="19"/>
      <c r="G73" s="19"/>
      <c r="H73" s="17"/>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row>
    <row r="74" spans="1:35" s="9" customFormat="1" ht="13.35" customHeight="1" x14ac:dyDescent="0.25">
      <c r="A74" s="2"/>
      <c r="B74" s="2"/>
      <c r="C74" s="2"/>
      <c r="D74" s="2"/>
      <c r="E74" s="2"/>
      <c r="F74" s="19"/>
      <c r="G74" s="19"/>
      <c r="H74" s="17"/>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row>
    <row r="75" spans="1:35" s="9" customFormat="1" ht="13.35" customHeight="1" x14ac:dyDescent="0.25">
      <c r="A75" s="2"/>
      <c r="B75" s="2"/>
      <c r="C75" s="2"/>
      <c r="D75" s="2"/>
      <c r="E75" s="2"/>
      <c r="F75" s="19"/>
      <c r="G75" s="19"/>
      <c r="H75" s="17"/>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row>
    <row r="76" spans="1:35" s="9" customFormat="1" ht="13.35" customHeight="1" x14ac:dyDescent="0.25">
      <c r="A76" s="2"/>
      <c r="B76" s="2"/>
      <c r="C76" s="2"/>
      <c r="D76" s="2"/>
      <c r="E76" s="2"/>
      <c r="F76" s="19"/>
      <c r="G76" s="19"/>
      <c r="H76" s="17"/>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row>
    <row r="77" spans="1:35" s="9" customFormat="1" ht="13.35" customHeight="1" x14ac:dyDescent="0.25">
      <c r="A77" s="2"/>
      <c r="B77" s="2"/>
      <c r="C77" s="2"/>
      <c r="D77" s="2"/>
      <c r="E77" s="2"/>
      <c r="F77" s="19"/>
      <c r="G77" s="19"/>
      <c r="H77" s="17"/>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row>
    <row r="78" spans="1:35" s="9" customFormat="1" ht="13.35" customHeight="1" x14ac:dyDescent="0.25">
      <c r="A78" s="2"/>
      <c r="B78" s="2"/>
      <c r="C78" s="2"/>
      <c r="D78" s="2"/>
      <c r="E78" s="2"/>
      <c r="F78" s="19"/>
      <c r="G78" s="19"/>
      <c r="H78" s="17"/>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row>
    <row r="79" spans="1:35" s="9" customFormat="1" ht="13.35" customHeight="1" x14ac:dyDescent="0.25">
      <c r="A79" s="2"/>
      <c r="B79" s="2"/>
      <c r="C79" s="2"/>
      <c r="D79" s="2"/>
      <c r="E79" s="2"/>
      <c r="F79" s="19"/>
      <c r="G79" s="19"/>
      <c r="H79" s="17"/>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row>
    <row r="80" spans="1:35" s="9" customFormat="1" ht="13.35" customHeight="1" x14ac:dyDescent="0.25">
      <c r="A80" s="2"/>
      <c r="B80" s="2"/>
      <c r="C80" s="2"/>
      <c r="D80" s="2"/>
      <c r="E80" s="2"/>
      <c r="F80" s="19"/>
      <c r="G80" s="19"/>
      <c r="H80" s="17"/>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row>
    <row r="81" spans="1:35" s="9" customFormat="1" ht="13.35" customHeight="1" x14ac:dyDescent="0.25">
      <c r="A81" s="2"/>
      <c r="B81" s="2"/>
      <c r="C81" s="2"/>
      <c r="D81" s="2"/>
      <c r="E81" s="2"/>
      <c r="F81" s="19"/>
      <c r="G81" s="19"/>
      <c r="H81" s="17"/>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row>
    <row r="82" spans="1:35" s="9" customFormat="1" ht="13.35" customHeight="1" x14ac:dyDescent="0.25">
      <c r="A82" s="2"/>
      <c r="B82" s="2"/>
      <c r="C82" s="2"/>
      <c r="D82" s="2"/>
      <c r="E82" s="2"/>
      <c r="F82" s="19"/>
      <c r="G82" s="19"/>
      <c r="H82" s="17"/>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row>
    <row r="83" spans="1:35" s="9" customFormat="1" ht="13.35" customHeight="1" x14ac:dyDescent="0.25">
      <c r="A83" s="2"/>
      <c r="B83" s="2"/>
      <c r="C83" s="2"/>
      <c r="D83" s="2"/>
      <c r="E83" s="2"/>
      <c r="F83" s="19"/>
      <c r="G83" s="19"/>
      <c r="H83" s="17"/>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row>
    <row r="84" spans="1:35" s="9" customFormat="1" ht="13.35" customHeight="1" x14ac:dyDescent="0.25">
      <c r="A84" s="2"/>
      <c r="B84" s="2"/>
      <c r="C84" s="2"/>
      <c r="D84" s="2"/>
      <c r="E84" s="2"/>
      <c r="F84" s="19"/>
      <c r="G84" s="19"/>
      <c r="H84" s="17"/>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row>
    <row r="85" spans="1:35" s="9" customFormat="1" ht="13.35" customHeight="1" x14ac:dyDescent="0.25">
      <c r="A85" s="2"/>
      <c r="B85" s="2"/>
      <c r="C85" s="2"/>
      <c r="D85" s="2"/>
      <c r="E85" s="2"/>
      <c r="F85" s="19"/>
      <c r="G85" s="19"/>
      <c r="H85" s="17"/>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row>
    <row r="86" spans="1:35" s="9" customFormat="1" ht="13.35" customHeight="1" x14ac:dyDescent="0.25">
      <c r="A86" s="2"/>
      <c r="B86" s="2"/>
      <c r="C86" s="2"/>
      <c r="D86" s="2"/>
      <c r="E86" s="2"/>
      <c r="F86" s="19"/>
      <c r="G86" s="19"/>
      <c r="H86" s="17"/>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row>
    <row r="87" spans="1:35" s="9" customFormat="1" ht="13.35" customHeight="1" x14ac:dyDescent="0.25">
      <c r="A87" s="2"/>
      <c r="B87" s="2"/>
      <c r="C87" s="2"/>
      <c r="D87" s="2"/>
      <c r="E87" s="2"/>
      <c r="F87" s="19"/>
      <c r="G87" s="19"/>
      <c r="H87" s="17"/>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row>
    <row r="88" spans="1:35" s="9" customFormat="1" ht="13.35" customHeight="1" x14ac:dyDescent="0.25">
      <c r="A88" s="2"/>
      <c r="B88" s="2"/>
      <c r="C88" s="2"/>
      <c r="D88" s="2"/>
      <c r="E88" s="2"/>
      <c r="F88" s="19"/>
      <c r="G88" s="19"/>
      <c r="H88" s="17"/>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row>
    <row r="89" spans="1:35" s="9" customFormat="1" ht="13.35" customHeight="1" x14ac:dyDescent="0.25">
      <c r="A89" s="2"/>
      <c r="B89" s="2"/>
      <c r="C89" s="2"/>
      <c r="D89" s="2"/>
      <c r="E89" s="2"/>
      <c r="F89" s="19"/>
      <c r="G89" s="19"/>
      <c r="H89" s="17"/>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row>
    <row r="90" spans="1:35" s="9" customFormat="1" ht="13.35" customHeight="1" x14ac:dyDescent="0.25">
      <c r="A90" s="2"/>
      <c r="B90" s="2"/>
      <c r="C90" s="2"/>
      <c r="D90" s="2"/>
      <c r="E90" s="2"/>
      <c r="F90" s="19"/>
      <c r="G90" s="19"/>
      <c r="H90" s="17"/>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row>
    <row r="91" spans="1:35" s="9" customFormat="1" ht="13.35" customHeight="1" x14ac:dyDescent="0.25">
      <c r="A91" s="2"/>
      <c r="B91" s="2"/>
      <c r="C91" s="2"/>
      <c r="D91" s="2"/>
      <c r="E91" s="2"/>
      <c r="F91" s="19"/>
      <c r="G91" s="19"/>
      <c r="H91" s="17"/>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row>
    <row r="92" spans="1:35" s="9" customFormat="1" ht="13.35" customHeight="1" x14ac:dyDescent="0.25">
      <c r="A92" s="2"/>
      <c r="B92" s="2"/>
      <c r="C92" s="2"/>
      <c r="D92" s="2"/>
      <c r="E92" s="2"/>
      <c r="F92" s="19"/>
      <c r="G92" s="19"/>
      <c r="H92" s="17"/>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row>
    <row r="93" spans="1:35" s="9" customFormat="1" ht="13.35" customHeight="1" x14ac:dyDescent="0.25">
      <c r="A93" s="2"/>
      <c r="B93" s="2"/>
      <c r="C93" s="2"/>
      <c r="D93" s="2"/>
      <c r="E93" s="2"/>
      <c r="F93" s="19"/>
      <c r="G93" s="19"/>
      <c r="H93" s="17"/>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row>
    <row r="94" spans="1:35" s="9" customFormat="1" ht="13.35" customHeight="1" x14ac:dyDescent="0.25">
      <c r="A94" s="2"/>
      <c r="B94" s="2"/>
      <c r="C94" s="2"/>
      <c r="D94" s="2"/>
      <c r="E94" s="2"/>
      <c r="F94" s="19"/>
      <c r="G94" s="19"/>
      <c r="H94" s="17"/>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row>
    <row r="95" spans="1:35" s="9" customFormat="1" ht="13.35" customHeight="1" x14ac:dyDescent="0.25">
      <c r="A95" s="2"/>
      <c r="B95" s="2"/>
      <c r="C95" s="2"/>
      <c r="D95" s="2"/>
      <c r="E95" s="2"/>
      <c r="F95" s="19"/>
      <c r="G95" s="19"/>
      <c r="H95" s="17"/>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row>
    <row r="96" spans="1:35" s="9" customFormat="1" ht="13.35" customHeight="1" x14ac:dyDescent="0.25">
      <c r="A96" s="2"/>
      <c r="B96" s="2"/>
      <c r="C96" s="2"/>
      <c r="D96" s="2"/>
      <c r="E96" s="2"/>
      <c r="F96" s="19"/>
      <c r="G96" s="19"/>
      <c r="H96" s="17"/>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row>
    <row r="97" spans="1:35" s="9" customFormat="1" ht="13.35" customHeight="1" x14ac:dyDescent="0.25">
      <c r="A97" s="2"/>
      <c r="B97" s="2"/>
      <c r="C97" s="2"/>
      <c r="D97" s="2"/>
      <c r="E97" s="2"/>
      <c r="F97" s="19"/>
      <c r="G97" s="19"/>
      <c r="H97" s="17"/>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row>
    <row r="98" spans="1:35" s="9" customFormat="1" ht="13.35" customHeight="1" x14ac:dyDescent="0.25">
      <c r="A98" s="2"/>
      <c r="B98" s="2"/>
      <c r="C98" s="2"/>
      <c r="D98" s="2"/>
      <c r="E98" s="2"/>
      <c r="F98" s="19"/>
      <c r="G98" s="19"/>
      <c r="H98" s="17"/>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row>
    <row r="99" spans="1:35" s="9" customFormat="1" ht="13.35" customHeight="1" x14ac:dyDescent="0.25">
      <c r="A99" s="2"/>
      <c r="B99" s="2"/>
      <c r="C99" s="2"/>
      <c r="D99" s="2"/>
      <c r="E99" s="2"/>
      <c r="F99" s="19"/>
      <c r="G99" s="19"/>
      <c r="H99" s="17"/>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row>
    <row r="100" spans="1:35" s="9" customFormat="1" ht="13.35" customHeight="1" x14ac:dyDescent="0.25">
      <c r="A100" s="2"/>
      <c r="B100" s="2"/>
      <c r="C100" s="2"/>
      <c r="D100" s="2"/>
      <c r="E100" s="2"/>
      <c r="F100" s="19"/>
      <c r="G100" s="19"/>
      <c r="H100" s="17"/>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row>
    <row r="101" spans="1:35" s="9" customFormat="1" ht="13.35" customHeight="1" x14ac:dyDescent="0.25">
      <c r="A101" s="2"/>
      <c r="B101" s="2"/>
      <c r="C101" s="2"/>
      <c r="D101" s="2"/>
      <c r="E101" s="2"/>
      <c r="F101" s="19"/>
      <c r="G101" s="19"/>
      <c r="H101" s="17"/>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row>
    <row r="102" spans="1:35" s="9" customFormat="1" ht="13.35" customHeight="1" x14ac:dyDescent="0.25">
      <c r="A102" s="2"/>
      <c r="B102" s="2"/>
      <c r="C102" s="2"/>
      <c r="D102" s="2"/>
      <c r="E102" s="2"/>
      <c r="F102" s="19"/>
      <c r="G102" s="19"/>
      <c r="H102" s="17"/>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row>
    <row r="103" spans="1:35" s="9" customFormat="1" ht="13.35" customHeight="1" x14ac:dyDescent="0.25">
      <c r="A103" s="2"/>
      <c r="B103" s="2"/>
      <c r="C103" s="2"/>
      <c r="D103" s="2"/>
      <c r="E103" s="2"/>
      <c r="F103" s="19"/>
      <c r="G103" s="19"/>
      <c r="H103" s="17"/>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row>
    <row r="104" spans="1:35" s="9" customFormat="1" ht="13.35" customHeight="1" x14ac:dyDescent="0.25">
      <c r="A104" s="2"/>
      <c r="B104" s="2"/>
      <c r="C104" s="2"/>
      <c r="D104" s="2"/>
      <c r="E104" s="2"/>
      <c r="F104" s="19"/>
      <c r="G104" s="19"/>
      <c r="H104" s="17"/>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row>
    <row r="105" spans="1:35" s="9" customFormat="1" ht="13.35" customHeight="1" x14ac:dyDescent="0.25">
      <c r="A105" s="2"/>
      <c r="B105" s="2"/>
      <c r="C105" s="2"/>
      <c r="D105" s="2"/>
      <c r="E105" s="2"/>
      <c r="F105" s="19"/>
      <c r="G105" s="19"/>
      <c r="H105" s="17"/>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row>
    <row r="106" spans="1:35" s="9" customFormat="1" ht="13.35" customHeight="1" x14ac:dyDescent="0.25">
      <c r="A106" s="2"/>
      <c r="B106" s="2"/>
      <c r="C106" s="2"/>
      <c r="D106" s="2"/>
      <c r="E106" s="2"/>
      <c r="F106" s="19"/>
      <c r="G106" s="19"/>
      <c r="H106" s="17"/>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row>
    <row r="107" spans="1:35" s="9" customFormat="1" ht="13.35" customHeight="1" x14ac:dyDescent="0.25">
      <c r="A107" s="2"/>
      <c r="B107" s="2"/>
      <c r="C107" s="2"/>
      <c r="D107" s="2"/>
      <c r="E107" s="2"/>
      <c r="F107" s="19"/>
      <c r="G107" s="19"/>
      <c r="H107" s="17"/>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row>
    <row r="108" spans="1:35" s="9" customFormat="1" ht="13.35" customHeight="1" x14ac:dyDescent="0.25">
      <c r="A108" s="2"/>
      <c r="B108" s="2"/>
      <c r="C108" s="2"/>
      <c r="D108" s="2"/>
      <c r="E108" s="2"/>
      <c r="F108" s="19"/>
      <c r="G108" s="19"/>
      <c r="H108" s="17"/>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row>
    <row r="109" spans="1:35" s="9" customFormat="1" ht="13.35" customHeight="1" x14ac:dyDescent="0.25">
      <c r="A109" s="2"/>
      <c r="B109" s="2"/>
      <c r="C109" s="2"/>
      <c r="D109" s="2"/>
      <c r="E109" s="2"/>
      <c r="F109" s="19"/>
      <c r="G109" s="19"/>
      <c r="H109" s="17"/>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row>
    <row r="110" spans="1:35" s="9" customFormat="1" ht="13.35" customHeight="1" x14ac:dyDescent="0.25">
      <c r="A110" s="2"/>
      <c r="B110" s="2"/>
      <c r="C110" s="2"/>
      <c r="D110" s="2"/>
      <c r="E110" s="2"/>
      <c r="F110" s="19"/>
      <c r="G110" s="19"/>
      <c r="H110" s="17"/>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row>
    <row r="111" spans="1:35" s="9" customFormat="1" ht="13.35" customHeight="1" x14ac:dyDescent="0.25">
      <c r="A111" s="2"/>
      <c r="B111" s="2"/>
      <c r="C111" s="2"/>
      <c r="D111" s="2"/>
      <c r="E111" s="2"/>
      <c r="F111" s="19"/>
      <c r="G111" s="8"/>
      <c r="H111" s="8"/>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row>
    <row r="112" spans="1:35" s="9" customFormat="1" ht="13.35" customHeight="1" x14ac:dyDescent="0.25">
      <c r="A112" s="2"/>
      <c r="B112" s="2"/>
      <c r="C112" s="2"/>
      <c r="D112" s="2"/>
      <c r="E112" s="2"/>
      <c r="F112" s="19"/>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row>
    <row r="113" spans="1:35" s="9" customFormat="1" ht="13.35" customHeight="1" x14ac:dyDescent="0.25">
      <c r="A113" s="2"/>
      <c r="B113" s="2"/>
      <c r="C113" s="2"/>
      <c r="D113" s="2"/>
      <c r="E113" s="2"/>
      <c r="F113" s="19"/>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row>
    <row r="114" spans="1:35" s="9" customFormat="1" ht="13.35" customHeight="1" x14ac:dyDescent="0.25">
      <c r="A114" s="2"/>
      <c r="B114" s="2"/>
      <c r="C114" s="2"/>
      <c r="D114" s="2"/>
      <c r="E114" s="2"/>
      <c r="F114" s="19"/>
      <c r="G114" s="1"/>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row>
    <row r="115" spans="1:35" s="9" customFormat="1" ht="13.35" customHeight="1" x14ac:dyDescent="0.25">
      <c r="A115" s="2"/>
      <c r="B115" s="2"/>
      <c r="C115" s="2"/>
      <c r="D115" s="2"/>
      <c r="E115" s="2"/>
      <c r="F115" s="19"/>
      <c r="G115" s="1"/>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row>
    <row r="116" spans="1:35" s="9" customFormat="1" ht="13.35" customHeight="1" x14ac:dyDescent="0.25">
      <c r="A116" s="2"/>
      <c r="B116" s="2"/>
      <c r="C116" s="2"/>
      <c r="D116" s="2"/>
      <c r="E116" s="2"/>
      <c r="F116" s="19"/>
      <c r="G116" s="1"/>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row>
    <row r="117" spans="1:35" s="9" customFormat="1" ht="13.35" customHeight="1" x14ac:dyDescent="0.25">
      <c r="A117" s="2"/>
      <c r="B117" s="2"/>
      <c r="C117" s="2"/>
      <c r="D117" s="2"/>
      <c r="E117" s="2"/>
      <c r="F117" s="19"/>
      <c r="G117" s="1"/>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row>
    <row r="118" spans="1:35" s="9" customFormat="1" ht="13.35" customHeight="1" x14ac:dyDescent="0.25">
      <c r="A118" s="2"/>
      <c r="B118" s="2"/>
      <c r="C118" s="2"/>
      <c r="D118" s="2"/>
      <c r="E118" s="2"/>
      <c r="F118" s="19"/>
      <c r="G118" s="1"/>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row>
    <row r="119" spans="1:35" s="9" customFormat="1" ht="13.35" customHeight="1" x14ac:dyDescent="0.25">
      <c r="A119" s="2"/>
      <c r="B119" s="2"/>
      <c r="C119" s="2"/>
      <c r="D119" s="2"/>
      <c r="E119" s="2"/>
      <c r="F119" s="19"/>
      <c r="G119" s="1"/>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row>
    <row r="120" spans="1:35" s="9" customFormat="1" ht="13.35" customHeight="1" x14ac:dyDescent="0.25">
      <c r="A120" s="2"/>
      <c r="B120" s="2"/>
      <c r="C120" s="2"/>
      <c r="D120" s="2"/>
      <c r="E120" s="2"/>
      <c r="F120" s="19"/>
      <c r="G120" s="1"/>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row>
    <row r="121" spans="1:35" s="9" customFormat="1" ht="13.35" customHeight="1" x14ac:dyDescent="0.25">
      <c r="A121" s="2"/>
      <c r="B121" s="2"/>
      <c r="C121" s="2"/>
      <c r="D121" s="2"/>
      <c r="E121" s="2"/>
      <c r="F121" s="19"/>
      <c r="G121" s="1"/>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row>
    <row r="122" spans="1:35" s="9" customFormat="1" ht="13.35" customHeight="1" x14ac:dyDescent="0.25">
      <c r="A122" s="2"/>
      <c r="B122" s="2"/>
      <c r="C122" s="2"/>
      <c r="D122" s="2"/>
      <c r="E122" s="2"/>
      <c r="F122" s="19"/>
      <c r="G122" s="2"/>
      <c r="H122" s="2"/>
      <c r="I122" s="16"/>
      <c r="J122" s="16"/>
      <c r="K122" s="2"/>
      <c r="L122" s="2"/>
      <c r="M122" s="2"/>
      <c r="N122" s="2"/>
      <c r="O122" s="2"/>
      <c r="P122" s="2"/>
      <c r="Q122" s="2"/>
      <c r="R122" s="2"/>
      <c r="S122" s="2"/>
      <c r="T122" s="2"/>
      <c r="U122" s="2"/>
      <c r="V122" s="2"/>
      <c r="W122" s="2"/>
      <c r="X122" s="2"/>
      <c r="Y122" s="2"/>
      <c r="Z122" s="2"/>
      <c r="AA122" s="2"/>
      <c r="AB122" s="2"/>
      <c r="AC122" s="2"/>
      <c r="AD122" s="2"/>
      <c r="AE122" s="2"/>
      <c r="AF122" s="2"/>
    </row>
    <row r="123" spans="1:35" s="9" customFormat="1" ht="13.35" customHeight="1" x14ac:dyDescent="0.25">
      <c r="A123" s="2"/>
      <c r="B123" s="2"/>
      <c r="C123" s="2"/>
      <c r="D123" s="2"/>
      <c r="E123" s="2"/>
      <c r="F123" s="19"/>
      <c r="G123" s="2"/>
      <c r="H123" s="2"/>
      <c r="I123" s="16"/>
      <c r="J123" s="16"/>
      <c r="K123" s="2"/>
      <c r="L123" s="2"/>
      <c r="M123" s="2"/>
      <c r="N123" s="2"/>
      <c r="O123" s="2"/>
      <c r="P123" s="2"/>
      <c r="Q123" s="2"/>
      <c r="R123" s="2"/>
      <c r="S123" s="2"/>
      <c r="T123" s="2"/>
      <c r="U123" s="2"/>
      <c r="V123" s="2"/>
      <c r="W123" s="2"/>
      <c r="X123" s="2"/>
      <c r="Y123" s="2"/>
      <c r="Z123" s="2"/>
      <c r="AA123" s="2"/>
      <c r="AB123" s="2"/>
      <c r="AC123" s="2"/>
      <c r="AD123" s="2"/>
      <c r="AE123" s="2"/>
      <c r="AF123" s="2"/>
    </row>
    <row r="124" spans="1:35" s="9" customFormat="1" ht="13.35" customHeight="1" x14ac:dyDescent="0.25">
      <c r="A124" s="2"/>
      <c r="B124" s="2"/>
      <c r="C124" s="2"/>
      <c r="D124" s="2"/>
      <c r="E124" s="2"/>
      <c r="F124" s="19"/>
      <c r="G124" s="2"/>
      <c r="H124" s="2"/>
      <c r="I124" s="16"/>
      <c r="J124" s="16"/>
      <c r="K124" s="2"/>
      <c r="L124" s="2"/>
      <c r="M124" s="2"/>
      <c r="N124" s="2"/>
      <c r="O124" s="2"/>
      <c r="P124" s="2"/>
      <c r="Q124" s="2"/>
      <c r="R124" s="2"/>
      <c r="S124" s="2"/>
      <c r="T124" s="2"/>
      <c r="U124" s="2"/>
      <c r="V124" s="2"/>
      <c r="W124" s="2"/>
      <c r="X124" s="2"/>
      <c r="Y124" s="2"/>
      <c r="Z124" s="2"/>
      <c r="AA124" s="2"/>
      <c r="AB124" s="2"/>
      <c r="AC124" s="2"/>
      <c r="AD124" s="2"/>
      <c r="AE124" s="2"/>
      <c r="AF124" s="2"/>
    </row>
    <row r="125" spans="1:35" s="9" customFormat="1" ht="13.35" customHeight="1" x14ac:dyDescent="0.25">
      <c r="A125" s="2"/>
      <c r="B125" s="2"/>
      <c r="C125" s="2"/>
      <c r="D125" s="2"/>
      <c r="E125" s="2"/>
      <c r="F125" s="19"/>
      <c r="G125" s="19"/>
      <c r="H125" s="17"/>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row>
    <row r="126" spans="1:35" s="9" customFormat="1" ht="13.35" customHeight="1" x14ac:dyDescent="0.25">
      <c r="A126" s="2"/>
      <c r="B126" s="2"/>
      <c r="C126" s="2"/>
      <c r="D126" s="2"/>
      <c r="E126" s="2"/>
      <c r="F126" s="19"/>
      <c r="G126" s="19"/>
      <c r="H126" s="17"/>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row>
    <row r="127" spans="1:35" s="9" customFormat="1" ht="13.35" customHeight="1" x14ac:dyDescent="0.25">
      <c r="A127" s="2"/>
      <c r="B127" s="2"/>
      <c r="C127" s="2"/>
      <c r="D127" s="2"/>
      <c r="E127" s="2"/>
      <c r="F127" s="19"/>
      <c r="G127" s="19"/>
      <c r="H127" s="17"/>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row>
    <row r="128" spans="1:35" s="9" customFormat="1" ht="13.35" customHeight="1" x14ac:dyDescent="0.25">
      <c r="A128" s="2"/>
      <c r="B128" s="2"/>
      <c r="C128" s="2"/>
      <c r="D128" s="2"/>
      <c r="E128" s="2"/>
      <c r="F128" s="19"/>
      <c r="G128" s="19"/>
      <c r="H128" s="17"/>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row>
    <row r="129" spans="1:35" s="9" customFormat="1" ht="13.35" customHeight="1" x14ac:dyDescent="0.25">
      <c r="A129" s="2"/>
      <c r="B129" s="2"/>
      <c r="C129" s="2"/>
      <c r="D129" s="2"/>
      <c r="E129" s="2"/>
      <c r="F129" s="19"/>
      <c r="G129" s="19"/>
      <c r="H129" s="17"/>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row>
    <row r="130" spans="1:35" s="9" customFormat="1" ht="13.35" customHeight="1" x14ac:dyDescent="0.25">
      <c r="A130" s="2"/>
      <c r="B130" s="2"/>
      <c r="C130" s="2"/>
      <c r="D130" s="2"/>
      <c r="E130" s="2"/>
      <c r="F130" s="19"/>
      <c r="G130" s="19"/>
      <c r="H130" s="17"/>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row>
    <row r="131" spans="1:35" s="9" customFormat="1" ht="13.35" customHeight="1" x14ac:dyDescent="0.25">
      <c r="A131" s="2"/>
      <c r="B131" s="2"/>
      <c r="C131" s="2"/>
      <c r="D131" s="2"/>
      <c r="E131" s="2"/>
      <c r="F131" s="19"/>
      <c r="G131" s="19"/>
      <c r="H131" s="17"/>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row>
    <row r="132" spans="1:35" s="9" customFormat="1" ht="13.35" customHeight="1" x14ac:dyDescent="0.25">
      <c r="A132" s="2"/>
      <c r="B132" s="2"/>
      <c r="C132" s="2"/>
      <c r="D132" s="2"/>
      <c r="E132" s="2"/>
      <c r="F132" s="19"/>
      <c r="G132" s="19"/>
      <c r="H132" s="17"/>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row>
    <row r="133" spans="1:35" s="9" customFormat="1" ht="13.35" customHeight="1" x14ac:dyDescent="0.25">
      <c r="A133" s="2"/>
      <c r="B133" s="2"/>
      <c r="C133" s="2"/>
      <c r="D133" s="2"/>
      <c r="E133" s="2"/>
      <c r="F133" s="19"/>
      <c r="G133" s="19"/>
      <c r="H133" s="17"/>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row>
    <row r="134" spans="1:35" s="9" customFormat="1" ht="13.35" customHeight="1" x14ac:dyDescent="0.25">
      <c r="A134" s="2"/>
      <c r="B134" s="2"/>
      <c r="C134" s="2"/>
      <c r="D134" s="2"/>
      <c r="E134" s="2"/>
      <c r="F134" s="19"/>
      <c r="G134" s="19"/>
      <c r="H134" s="17"/>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row>
    <row r="135" spans="1:35" s="9" customFormat="1" ht="13.35" customHeight="1" x14ac:dyDescent="0.25">
      <c r="A135" s="2"/>
      <c r="B135" s="2"/>
      <c r="C135" s="2"/>
      <c r="D135" s="2"/>
      <c r="E135" s="2"/>
      <c r="F135" s="19"/>
      <c r="G135" s="19"/>
      <c r="H135" s="17"/>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row>
    <row r="136" spans="1:35" s="9" customFormat="1" ht="13.35" customHeight="1" x14ac:dyDescent="0.25">
      <c r="A136" s="2"/>
      <c r="B136" s="2"/>
      <c r="C136" s="2"/>
      <c r="D136" s="2"/>
      <c r="E136" s="2"/>
      <c r="F136" s="19"/>
      <c r="G136" s="19"/>
      <c r="H136" s="17"/>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row>
    <row r="137" spans="1:35" s="9" customFormat="1" ht="13.35" customHeight="1" x14ac:dyDescent="0.25">
      <c r="A137" s="2"/>
      <c r="B137" s="2"/>
      <c r="C137" s="2"/>
      <c r="D137" s="2"/>
      <c r="E137" s="2"/>
      <c r="F137" s="19"/>
      <c r="G137" s="19"/>
      <c r="H137" s="17"/>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row>
    <row r="138" spans="1:35" s="9" customFormat="1" ht="13.35" customHeight="1" x14ac:dyDescent="0.25">
      <c r="A138" s="2"/>
      <c r="B138" s="2"/>
      <c r="C138" s="2"/>
      <c r="D138" s="2"/>
      <c r="E138" s="2"/>
      <c r="F138" s="19"/>
      <c r="G138" s="19"/>
      <c r="H138" s="17"/>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row>
    <row r="139" spans="1:35" s="9" customFormat="1" ht="13.35" customHeight="1" x14ac:dyDescent="0.25">
      <c r="A139" s="2"/>
      <c r="B139" s="2"/>
      <c r="C139" s="2"/>
      <c r="D139" s="2"/>
      <c r="E139" s="2"/>
      <c r="F139" s="19"/>
      <c r="G139" s="19"/>
      <c r="H139" s="17"/>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row>
    <row r="140" spans="1:35" s="9" customFormat="1" ht="13.35" customHeight="1" x14ac:dyDescent="0.25">
      <c r="A140" s="2"/>
      <c r="B140" s="2"/>
      <c r="C140" s="2"/>
      <c r="D140" s="2"/>
      <c r="E140" s="2"/>
      <c r="F140" s="19"/>
      <c r="G140" s="19"/>
      <c r="H140" s="17"/>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row>
    <row r="141" spans="1:35" s="9" customFormat="1" ht="13.35" customHeight="1" x14ac:dyDescent="0.25">
      <c r="A141" s="2"/>
      <c r="B141" s="2"/>
      <c r="C141" s="2"/>
      <c r="D141" s="2"/>
      <c r="E141" s="2"/>
      <c r="F141" s="19"/>
      <c r="G141" s="19"/>
      <c r="H141" s="17"/>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row>
    <row r="142" spans="1:35" s="9" customFormat="1" ht="13.35" customHeight="1" x14ac:dyDescent="0.25">
      <c r="A142" s="2"/>
      <c r="B142" s="2"/>
      <c r="C142" s="2"/>
      <c r="D142" s="2"/>
      <c r="E142" s="2"/>
      <c r="F142" s="19"/>
      <c r="G142" s="19"/>
      <c r="H142" s="17"/>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row>
    <row r="143" spans="1:35" s="9" customFormat="1" ht="13.35" customHeight="1" x14ac:dyDescent="0.25">
      <c r="A143" s="2"/>
      <c r="B143" s="2"/>
      <c r="C143" s="2"/>
      <c r="D143" s="2"/>
      <c r="E143" s="2"/>
      <c r="F143" s="19"/>
      <c r="G143" s="19"/>
      <c r="H143" s="17"/>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row>
    <row r="144" spans="1:35" s="9" customFormat="1" ht="13.35" customHeight="1" x14ac:dyDescent="0.25">
      <c r="A144" s="2"/>
      <c r="B144" s="2"/>
      <c r="C144" s="2"/>
      <c r="D144" s="2"/>
      <c r="E144" s="2"/>
      <c r="F144" s="19"/>
      <c r="G144" s="19"/>
      <c r="H144" s="17"/>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row>
    <row r="145" spans="1:35" s="9" customFormat="1" ht="13.35" customHeight="1" x14ac:dyDescent="0.25">
      <c r="A145" s="2"/>
      <c r="B145" s="2"/>
      <c r="C145" s="2"/>
      <c r="D145" s="2"/>
      <c r="E145" s="2"/>
      <c r="F145" s="19"/>
      <c r="G145" s="19"/>
      <c r="H145" s="17"/>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row>
    <row r="146" spans="1:35" s="9" customFormat="1" ht="13.35" customHeight="1" x14ac:dyDescent="0.25">
      <c r="A146" s="2"/>
      <c r="B146" s="2"/>
      <c r="C146" s="2"/>
      <c r="D146" s="2"/>
      <c r="E146" s="2"/>
      <c r="F146" s="19"/>
      <c r="G146" s="19"/>
      <c r="H146" s="17"/>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row>
    <row r="147" spans="1:35" s="9" customFormat="1" ht="13.35" customHeight="1" x14ac:dyDescent="0.25">
      <c r="A147" s="2"/>
      <c r="B147" s="2"/>
      <c r="C147" s="2"/>
      <c r="D147" s="2"/>
      <c r="E147" s="2"/>
      <c r="F147" s="19"/>
      <c r="G147" s="19"/>
      <c r="H147" s="17"/>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row>
    <row r="148" spans="1:35" s="9" customFormat="1" ht="13.35" customHeight="1" x14ac:dyDescent="0.25">
      <c r="A148" s="2"/>
      <c r="B148" s="2"/>
      <c r="C148" s="2"/>
      <c r="D148" s="2"/>
      <c r="E148" s="2"/>
      <c r="F148" s="19"/>
      <c r="G148" s="19"/>
      <c r="H148" s="17"/>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row>
    <row r="149" spans="1:35" s="9" customFormat="1" ht="13.35" customHeight="1" x14ac:dyDescent="0.25">
      <c r="A149" s="2"/>
      <c r="B149" s="2"/>
      <c r="C149" s="2"/>
      <c r="D149" s="2"/>
      <c r="E149" s="2"/>
      <c r="F149" s="19"/>
      <c r="G149" s="19"/>
      <c r="H149" s="17"/>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row>
    <row r="150" spans="1:35" s="9" customFormat="1" ht="13.35" customHeight="1" x14ac:dyDescent="0.25">
      <c r="A150" s="2"/>
      <c r="B150" s="2"/>
      <c r="C150" s="2"/>
      <c r="D150" s="2"/>
      <c r="E150" s="2"/>
      <c r="F150" s="19"/>
      <c r="G150" s="19"/>
      <c r="H150" s="17"/>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row>
    <row r="151" spans="1:35" s="9" customFormat="1" ht="13.35" customHeight="1" x14ac:dyDescent="0.25">
      <c r="A151" s="2"/>
      <c r="B151" s="2"/>
      <c r="C151" s="2"/>
      <c r="D151" s="2"/>
      <c r="E151" s="2"/>
      <c r="F151" s="19"/>
      <c r="G151" s="19"/>
      <c r="H151" s="17"/>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row>
    <row r="152" spans="1:35" s="9" customFormat="1" ht="13.35" customHeight="1" x14ac:dyDescent="0.25">
      <c r="A152" s="2"/>
      <c r="B152" s="2"/>
      <c r="C152" s="2"/>
      <c r="D152" s="2"/>
      <c r="E152" s="2"/>
      <c r="F152" s="19"/>
      <c r="G152" s="19"/>
      <c r="H152" s="17"/>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row>
    <row r="153" spans="1:35" s="9" customFormat="1" ht="13.35" customHeight="1" x14ac:dyDescent="0.25">
      <c r="A153" s="2"/>
      <c r="B153" s="2"/>
      <c r="C153" s="2"/>
      <c r="D153" s="2"/>
      <c r="E153" s="2"/>
      <c r="F153" s="19"/>
      <c r="G153" s="19"/>
      <c r="H153" s="17"/>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row>
    <row r="154" spans="1:35" s="9" customFormat="1" ht="13.35" customHeight="1" x14ac:dyDescent="0.25">
      <c r="A154" s="2"/>
      <c r="B154" s="2"/>
      <c r="C154" s="2"/>
      <c r="D154" s="2"/>
      <c r="E154" s="2"/>
      <c r="F154" s="19"/>
      <c r="G154" s="19"/>
      <c r="H154" s="17"/>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row>
    <row r="155" spans="1:35" s="9" customFormat="1" ht="13.35" customHeight="1" x14ac:dyDescent="0.25">
      <c r="A155" s="2"/>
      <c r="B155" s="2"/>
      <c r="C155" s="2"/>
      <c r="D155" s="2"/>
      <c r="E155" s="2"/>
      <c r="F155" s="19"/>
      <c r="G155" s="19"/>
      <c r="H155" s="17"/>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row>
    <row r="156" spans="1:35" s="9" customFormat="1" ht="13.35" customHeight="1" x14ac:dyDescent="0.25">
      <c r="A156" s="2"/>
      <c r="B156" s="2"/>
      <c r="C156" s="2"/>
      <c r="D156" s="2"/>
      <c r="E156" s="2"/>
      <c r="F156" s="19"/>
      <c r="G156" s="19"/>
      <c r="H156" s="17"/>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row>
    <row r="157" spans="1:35" s="9" customFormat="1" ht="13.35" customHeight="1" x14ac:dyDescent="0.25">
      <c r="A157" s="2"/>
      <c r="B157" s="2"/>
      <c r="C157" s="2"/>
      <c r="D157" s="2"/>
      <c r="E157" s="2"/>
      <c r="F157" s="19"/>
      <c r="G157" s="19"/>
      <c r="H157" s="17"/>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row>
    <row r="158" spans="1:35" s="9" customFormat="1" ht="13.35" customHeight="1" x14ac:dyDescent="0.25">
      <c r="A158" s="2"/>
      <c r="B158" s="2"/>
      <c r="C158" s="2"/>
      <c r="D158" s="2"/>
      <c r="E158" s="2"/>
      <c r="F158" s="19"/>
      <c r="G158" s="19"/>
      <c r="H158" s="17"/>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row>
    <row r="159" spans="1:35" s="9" customFormat="1" ht="13.35" customHeight="1" x14ac:dyDescent="0.25">
      <c r="A159" s="2"/>
      <c r="B159" s="2"/>
      <c r="C159" s="2"/>
      <c r="D159" s="2"/>
      <c r="E159" s="2"/>
      <c r="F159" s="19"/>
      <c r="G159" s="19"/>
      <c r="H159" s="17"/>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row>
    <row r="160" spans="1:35" s="9" customFormat="1" ht="13.35" customHeight="1" x14ac:dyDescent="0.25">
      <c r="A160" s="2"/>
      <c r="B160" s="2"/>
      <c r="C160" s="2"/>
      <c r="D160" s="2"/>
      <c r="E160" s="2"/>
      <c r="F160" s="19"/>
      <c r="G160" s="19"/>
      <c r="H160" s="17"/>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row>
    <row r="161" spans="1:35" s="9" customFormat="1" ht="13.35" customHeight="1" x14ac:dyDescent="0.25">
      <c r="A161" s="2"/>
      <c r="B161" s="2"/>
      <c r="C161" s="2"/>
      <c r="D161" s="2"/>
      <c r="E161" s="2"/>
      <c r="F161" s="19"/>
      <c r="G161" s="19"/>
      <c r="H161" s="17"/>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row>
    <row r="162" spans="1:35" s="9" customFormat="1" ht="13.35" customHeight="1" x14ac:dyDescent="0.25">
      <c r="A162" s="2"/>
      <c r="B162" s="2"/>
      <c r="C162" s="2"/>
      <c r="D162" s="2"/>
      <c r="E162" s="2"/>
      <c r="F162" s="19"/>
      <c r="G162" s="19"/>
      <c r="H162" s="17"/>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row>
    <row r="163" spans="1:35" s="9" customFormat="1" ht="13.35" customHeight="1" x14ac:dyDescent="0.25">
      <c r="A163" s="2"/>
      <c r="B163" s="2"/>
      <c r="C163" s="2"/>
      <c r="D163" s="2"/>
      <c r="E163" s="2"/>
      <c r="F163" s="19"/>
      <c r="G163" s="19"/>
      <c r="H163" s="17"/>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row>
    <row r="164" spans="1:35" s="9" customFormat="1" ht="13.35" customHeight="1" x14ac:dyDescent="0.25">
      <c r="A164" s="2"/>
      <c r="B164" s="2"/>
      <c r="C164" s="2"/>
      <c r="D164" s="2"/>
      <c r="E164" s="2"/>
      <c r="F164" s="19"/>
      <c r="G164" s="19"/>
      <c r="H164" s="17"/>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row>
    <row r="165" spans="1:35" s="9" customFormat="1" ht="13.35" customHeight="1" x14ac:dyDescent="0.25">
      <c r="A165" s="2"/>
      <c r="B165" s="2"/>
      <c r="C165" s="2"/>
      <c r="D165" s="2"/>
      <c r="E165" s="2"/>
      <c r="F165" s="19"/>
      <c r="G165" s="19"/>
      <c r="H165" s="17"/>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row>
    <row r="166" spans="1:35" s="9" customFormat="1" ht="13.35" customHeight="1" x14ac:dyDescent="0.25">
      <c r="A166" s="2"/>
      <c r="B166" s="2"/>
      <c r="C166" s="2"/>
      <c r="D166" s="2"/>
      <c r="E166" s="2"/>
      <c r="F166" s="19"/>
      <c r="G166" s="19"/>
      <c r="H166" s="17"/>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row>
    <row r="167" spans="1:35" s="9" customFormat="1" ht="13.35" customHeight="1" x14ac:dyDescent="0.25">
      <c r="A167" s="2"/>
      <c r="B167" s="2"/>
      <c r="C167" s="2"/>
      <c r="D167" s="2"/>
      <c r="E167" s="2"/>
      <c r="F167" s="19"/>
      <c r="G167" s="19"/>
      <c r="H167" s="17"/>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row>
    <row r="168" spans="1:35" s="9" customFormat="1" ht="13.35" customHeight="1" x14ac:dyDescent="0.25">
      <c r="A168" s="2"/>
      <c r="B168" s="2"/>
      <c r="C168" s="2"/>
      <c r="D168" s="2"/>
      <c r="E168" s="2"/>
      <c r="F168" s="19"/>
      <c r="G168" s="19"/>
      <c r="H168" s="17"/>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row>
    <row r="169" spans="1:35" s="9" customFormat="1" ht="13.35" customHeight="1" x14ac:dyDescent="0.25">
      <c r="A169" s="2"/>
      <c r="B169" s="2"/>
      <c r="C169" s="2"/>
      <c r="D169" s="2"/>
      <c r="E169" s="2"/>
      <c r="F169" s="19"/>
      <c r="G169" s="19"/>
      <c r="H169" s="17"/>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row>
    <row r="170" spans="1:35" s="9" customFormat="1" ht="13.35" customHeight="1" x14ac:dyDescent="0.25">
      <c r="A170" s="2"/>
      <c r="B170" s="2"/>
      <c r="C170" s="2"/>
      <c r="D170" s="2"/>
      <c r="E170" s="2"/>
      <c r="F170" s="19"/>
      <c r="G170" s="19"/>
      <c r="H170" s="17"/>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row>
    <row r="171" spans="1:35" s="9" customFormat="1" ht="13.35" customHeight="1" x14ac:dyDescent="0.25">
      <c r="A171" s="2"/>
      <c r="B171" s="2"/>
      <c r="C171" s="2"/>
      <c r="D171" s="2"/>
      <c r="E171" s="2"/>
      <c r="F171" s="19"/>
      <c r="G171" s="19"/>
      <c r="H171" s="17"/>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row>
    <row r="172" spans="1:35" s="9" customFormat="1" ht="13.35" customHeight="1" x14ac:dyDescent="0.25">
      <c r="A172" s="2"/>
      <c r="B172" s="2"/>
      <c r="C172" s="2"/>
      <c r="D172" s="2"/>
      <c r="E172" s="2"/>
      <c r="F172" s="19"/>
      <c r="G172" s="19"/>
      <c r="H172" s="17"/>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row>
    <row r="173" spans="1:35" s="9" customFormat="1" ht="13.35" customHeight="1" x14ac:dyDescent="0.25">
      <c r="A173" s="2"/>
      <c r="B173" s="2"/>
      <c r="C173" s="2"/>
      <c r="D173" s="2"/>
      <c r="E173" s="2"/>
      <c r="F173" s="19"/>
      <c r="G173" s="19"/>
      <c r="H173" s="17"/>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row>
    <row r="174" spans="1:35" s="9" customFormat="1" ht="13.35" customHeight="1" x14ac:dyDescent="0.25">
      <c r="A174" s="2"/>
      <c r="B174" s="2"/>
      <c r="C174" s="2"/>
      <c r="D174" s="2"/>
      <c r="E174" s="2"/>
      <c r="F174" s="19"/>
      <c r="G174" s="19"/>
      <c r="H174" s="17"/>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row>
    <row r="175" spans="1:35" s="9" customFormat="1" ht="13.35" customHeight="1" x14ac:dyDescent="0.25">
      <c r="A175" s="2"/>
      <c r="B175" s="2"/>
      <c r="C175" s="2"/>
      <c r="D175" s="2"/>
      <c r="E175" s="2"/>
      <c r="F175" s="19"/>
      <c r="G175" s="19"/>
      <c r="H175" s="17"/>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row>
    <row r="176" spans="1:35" s="9" customFormat="1" ht="13.35" customHeight="1" x14ac:dyDescent="0.25">
      <c r="A176" s="2"/>
      <c r="B176" s="2"/>
      <c r="C176" s="2"/>
      <c r="D176" s="2"/>
      <c r="E176" s="2"/>
      <c r="F176" s="19"/>
      <c r="G176" s="19"/>
      <c r="H176" s="17"/>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row>
    <row r="177" spans="1:35" s="9" customFormat="1" ht="13.35" customHeight="1" x14ac:dyDescent="0.25">
      <c r="A177" s="2"/>
      <c r="B177" s="2"/>
      <c r="C177" s="2"/>
      <c r="D177" s="2"/>
      <c r="E177" s="2"/>
      <c r="F177" s="19"/>
      <c r="G177" s="19"/>
      <c r="H177" s="17"/>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row>
    <row r="178" spans="1:35" s="9" customFormat="1" ht="13.35" customHeight="1" x14ac:dyDescent="0.25">
      <c r="A178" s="2"/>
      <c r="B178" s="2"/>
      <c r="C178" s="2"/>
      <c r="D178" s="2"/>
      <c r="E178" s="2"/>
      <c r="F178" s="19"/>
      <c r="G178" s="19"/>
      <c r="H178" s="17"/>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row>
    <row r="179" spans="1:35" s="9" customFormat="1" ht="13.35" customHeight="1" x14ac:dyDescent="0.25">
      <c r="A179" s="2"/>
      <c r="B179" s="2"/>
      <c r="C179" s="2"/>
      <c r="D179" s="2"/>
      <c r="E179" s="2"/>
      <c r="F179" s="19"/>
      <c r="G179" s="19"/>
      <c r="H179" s="17"/>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row>
    <row r="180" spans="1:35" s="9" customFormat="1" ht="13.35" customHeight="1" x14ac:dyDescent="0.25">
      <c r="A180" s="2"/>
      <c r="B180" s="2"/>
      <c r="C180" s="2"/>
      <c r="D180" s="2"/>
      <c r="E180" s="2"/>
      <c r="F180" s="19"/>
      <c r="G180" s="19"/>
      <c r="H180" s="17"/>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row>
    <row r="181" spans="1:35" s="9" customFormat="1" ht="13.35" customHeight="1" x14ac:dyDescent="0.25">
      <c r="A181" s="2"/>
      <c r="B181" s="2"/>
      <c r="C181" s="2"/>
      <c r="D181" s="2"/>
      <c r="E181" s="2"/>
      <c r="F181" s="19"/>
      <c r="G181" s="19"/>
      <c r="H181" s="17"/>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row>
    <row r="182" spans="1:35" s="9" customFormat="1" ht="13.35" customHeight="1" x14ac:dyDescent="0.25">
      <c r="A182" s="2"/>
      <c r="B182" s="2"/>
      <c r="C182" s="2"/>
      <c r="D182" s="2"/>
      <c r="E182" s="2"/>
      <c r="F182" s="19"/>
      <c r="G182" s="19"/>
      <c r="H182" s="17"/>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row>
    <row r="183" spans="1:35" s="9" customFormat="1" ht="13.35" customHeight="1" x14ac:dyDescent="0.25">
      <c r="A183" s="2"/>
      <c r="B183" s="2"/>
      <c r="C183" s="2"/>
      <c r="D183" s="2"/>
      <c r="E183" s="2"/>
      <c r="F183" s="19"/>
      <c r="G183" s="19"/>
      <c r="H183" s="17"/>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row>
    <row r="184" spans="1:35" s="9" customFormat="1" ht="13.35" customHeight="1" x14ac:dyDescent="0.25">
      <c r="A184" s="2"/>
      <c r="B184" s="2"/>
      <c r="C184" s="2"/>
      <c r="D184" s="2"/>
      <c r="E184" s="2"/>
      <c r="F184" s="19"/>
      <c r="G184" s="19"/>
      <c r="H184" s="17"/>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row>
    <row r="185" spans="1:35" s="9" customFormat="1" ht="13.35" customHeight="1" x14ac:dyDescent="0.25">
      <c r="A185" s="2"/>
      <c r="B185" s="2"/>
      <c r="C185" s="2"/>
      <c r="D185" s="2"/>
      <c r="E185" s="2"/>
      <c r="F185" s="19"/>
      <c r="G185" s="19"/>
      <c r="H185" s="17"/>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row>
    <row r="186" spans="1:35" s="9" customFormat="1" ht="13.35" customHeight="1" x14ac:dyDescent="0.25">
      <c r="A186" s="2"/>
      <c r="B186" s="2"/>
      <c r="C186" s="2"/>
      <c r="D186" s="2"/>
      <c r="E186" s="2"/>
      <c r="F186" s="19"/>
      <c r="G186" s="19"/>
      <c r="H186" s="17"/>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row>
    <row r="187" spans="1:35" s="9" customFormat="1" ht="13.35" customHeight="1" x14ac:dyDescent="0.25">
      <c r="A187" s="2"/>
      <c r="B187" s="2"/>
      <c r="C187" s="2"/>
      <c r="D187" s="2"/>
      <c r="E187" s="2"/>
      <c r="F187" s="19"/>
      <c r="G187" s="19"/>
      <c r="H187" s="17"/>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row>
    <row r="188" spans="1:35" s="9" customFormat="1" ht="13.35" customHeight="1" x14ac:dyDescent="0.25">
      <c r="A188" s="2"/>
      <c r="B188" s="2"/>
      <c r="C188" s="2"/>
      <c r="D188" s="2"/>
      <c r="E188" s="2"/>
      <c r="F188" s="19"/>
      <c r="G188" s="19"/>
      <c r="H188" s="17"/>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row>
    <row r="189" spans="1:35" s="9" customFormat="1" ht="13.35" customHeight="1" x14ac:dyDescent="0.25">
      <c r="A189" s="2"/>
      <c r="B189" s="2"/>
      <c r="C189" s="2"/>
      <c r="D189" s="2"/>
      <c r="E189" s="2"/>
      <c r="F189" s="19"/>
      <c r="G189" s="19"/>
      <c r="H189" s="17"/>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row>
    <row r="190" spans="1:35" s="9" customFormat="1" ht="13.35" customHeight="1" x14ac:dyDescent="0.25">
      <c r="A190" s="2"/>
      <c r="B190" s="2"/>
      <c r="C190" s="2"/>
      <c r="D190" s="2"/>
      <c r="E190" s="2"/>
      <c r="F190" s="19"/>
      <c r="G190" s="19"/>
      <c r="H190" s="17"/>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row>
    <row r="191" spans="1:35" s="9" customFormat="1" ht="13.35" customHeight="1" x14ac:dyDescent="0.25">
      <c r="A191" s="2"/>
      <c r="B191" s="2"/>
      <c r="C191" s="2"/>
      <c r="D191" s="2"/>
      <c r="E191" s="2"/>
      <c r="F191" s="19"/>
      <c r="G191" s="19"/>
      <c r="H191" s="17"/>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row>
    <row r="192" spans="1:35" s="9" customFormat="1" ht="13.35" customHeight="1" x14ac:dyDescent="0.25">
      <c r="A192" s="2"/>
      <c r="B192" s="2"/>
      <c r="C192" s="2"/>
      <c r="D192" s="2"/>
      <c r="E192" s="2"/>
      <c r="F192" s="19"/>
      <c r="G192" s="19"/>
      <c r="H192" s="17"/>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row>
    <row r="193" spans="1:35" s="9" customFormat="1" ht="13.35" customHeight="1" x14ac:dyDescent="0.25">
      <c r="A193" s="2"/>
      <c r="B193" s="2"/>
      <c r="C193" s="2"/>
      <c r="D193" s="2"/>
      <c r="E193" s="2"/>
      <c r="F193" s="19"/>
      <c r="G193" s="19"/>
      <c r="H193" s="17"/>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row>
    <row r="194" spans="1:35" s="9" customFormat="1" ht="13.35" customHeight="1" x14ac:dyDescent="0.25">
      <c r="A194" s="2"/>
      <c r="B194" s="2"/>
      <c r="C194" s="2"/>
      <c r="D194" s="2"/>
      <c r="E194" s="2"/>
      <c r="F194" s="19"/>
      <c r="G194" s="19"/>
      <c r="H194" s="17"/>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row>
    <row r="195" spans="1:35" s="9" customFormat="1" ht="13.35" customHeight="1" x14ac:dyDescent="0.25">
      <c r="A195" s="2"/>
      <c r="B195" s="2"/>
      <c r="C195" s="2"/>
      <c r="D195" s="2"/>
      <c r="E195" s="2"/>
      <c r="F195" s="19"/>
      <c r="G195" s="19"/>
      <c r="H195" s="17"/>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row>
    <row r="196" spans="1:35" s="9" customFormat="1" ht="13.35" customHeight="1" x14ac:dyDescent="0.25">
      <c r="A196" s="2"/>
      <c r="B196" s="2"/>
      <c r="C196" s="2"/>
      <c r="D196" s="2"/>
      <c r="E196" s="2"/>
      <c r="F196" s="19"/>
      <c r="G196" s="19"/>
      <c r="H196" s="17"/>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row>
    <row r="197" spans="1:35" s="9" customFormat="1" ht="13.35" customHeight="1" x14ac:dyDescent="0.25">
      <c r="A197" s="2"/>
      <c r="B197" s="2"/>
      <c r="C197" s="2"/>
      <c r="D197" s="2"/>
      <c r="E197" s="2"/>
      <c r="F197" s="19"/>
      <c r="G197" s="19"/>
      <c r="H197" s="17"/>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row>
    <row r="198" spans="1:35" s="9" customFormat="1" ht="13.35" customHeight="1" x14ac:dyDescent="0.25">
      <c r="A198" s="2"/>
      <c r="B198" s="2"/>
      <c r="C198" s="2"/>
      <c r="D198" s="2"/>
      <c r="E198" s="2"/>
      <c r="F198" s="19"/>
      <c r="G198" s="19"/>
      <c r="H198" s="17"/>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row>
    <row r="199" spans="1:35" s="9" customFormat="1" ht="13.35" customHeight="1" x14ac:dyDescent="0.25">
      <c r="A199" s="2"/>
      <c r="B199" s="2"/>
      <c r="C199" s="2"/>
      <c r="D199" s="2"/>
      <c r="E199" s="2"/>
      <c r="F199" s="19"/>
      <c r="G199" s="19"/>
      <c r="H199" s="17"/>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row>
    <row r="200" spans="1:35" s="9" customFormat="1" ht="13.35" customHeight="1" x14ac:dyDescent="0.25">
      <c r="A200" s="2"/>
      <c r="B200" s="2"/>
      <c r="C200" s="2"/>
      <c r="D200" s="2"/>
      <c r="E200" s="2"/>
      <c r="F200" s="19"/>
      <c r="G200" s="19"/>
      <c r="H200" s="17"/>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row>
    <row r="201" spans="1:35" s="9" customFormat="1" ht="13.35" customHeight="1" x14ac:dyDescent="0.25">
      <c r="A201" s="2"/>
      <c r="B201" s="2"/>
      <c r="C201" s="2"/>
      <c r="D201" s="2"/>
      <c r="E201" s="2"/>
      <c r="F201" s="19"/>
      <c r="G201" s="19"/>
      <c r="H201" s="17"/>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row>
    <row r="202" spans="1:35" s="9" customFormat="1" ht="13.35" customHeight="1" x14ac:dyDescent="0.25">
      <c r="A202" s="2"/>
      <c r="B202" s="2"/>
      <c r="C202" s="2"/>
      <c r="D202" s="2"/>
      <c r="E202" s="2"/>
      <c r="F202" s="19"/>
      <c r="G202" s="19"/>
      <c r="H202" s="17"/>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row>
    <row r="203" spans="1:35" s="9" customFormat="1" ht="13.35" customHeight="1" x14ac:dyDescent="0.25">
      <c r="A203" s="2"/>
      <c r="B203" s="2"/>
      <c r="C203" s="2"/>
      <c r="D203" s="2"/>
      <c r="E203" s="2"/>
      <c r="F203" s="19"/>
      <c r="G203" s="19"/>
      <c r="H203" s="17"/>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row>
    <row r="204" spans="1:35" s="9" customFormat="1" ht="13.35" customHeight="1" x14ac:dyDescent="0.25">
      <c r="A204" s="2"/>
      <c r="B204" s="2"/>
      <c r="C204" s="2"/>
      <c r="D204" s="2"/>
      <c r="E204" s="2"/>
      <c r="F204" s="19"/>
      <c r="G204" s="19"/>
      <c r="H204" s="17"/>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row>
    <row r="205" spans="1:35" s="9" customFormat="1" ht="13.35" customHeight="1" x14ac:dyDescent="0.25">
      <c r="A205" s="2"/>
      <c r="B205" s="2"/>
      <c r="C205" s="2"/>
      <c r="D205" s="2"/>
      <c r="E205" s="2"/>
      <c r="F205" s="19"/>
      <c r="G205" s="19"/>
      <c r="H205" s="17"/>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row>
    <row r="206" spans="1:35" s="9" customFormat="1" ht="13.35" customHeight="1" x14ac:dyDescent="0.25">
      <c r="A206" s="2"/>
      <c r="B206" s="2"/>
      <c r="C206" s="2"/>
      <c r="D206" s="2"/>
      <c r="E206" s="2"/>
      <c r="F206" s="19"/>
      <c r="G206" s="19"/>
      <c r="H206" s="17"/>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row>
    <row r="207" spans="1:35" s="9" customFormat="1" ht="13.35" customHeight="1" x14ac:dyDescent="0.25">
      <c r="A207" s="2"/>
      <c r="B207" s="2"/>
      <c r="C207" s="2"/>
      <c r="D207" s="2"/>
      <c r="E207" s="2"/>
      <c r="F207" s="19"/>
      <c r="G207" s="19"/>
      <c r="H207" s="17"/>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row>
    <row r="208" spans="1:35" s="9" customFormat="1" ht="13.35" customHeight="1" x14ac:dyDescent="0.25">
      <c r="A208" s="2"/>
      <c r="B208" s="2"/>
      <c r="C208" s="2"/>
      <c r="D208" s="2"/>
      <c r="E208" s="2"/>
      <c r="F208" s="19"/>
      <c r="G208" s="19"/>
      <c r="H208" s="17"/>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row>
    <row r="209" spans="1:35" s="9" customFormat="1" ht="13.35" customHeight="1" x14ac:dyDescent="0.25">
      <c r="A209" s="2"/>
      <c r="B209" s="2"/>
      <c r="C209" s="2"/>
      <c r="D209" s="2"/>
      <c r="E209" s="2"/>
      <c r="F209" s="19"/>
      <c r="G209" s="19"/>
      <c r="H209" s="17"/>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row>
    <row r="210" spans="1:35" s="9" customFormat="1" ht="13.35" customHeight="1" x14ac:dyDescent="0.25">
      <c r="A210" s="2"/>
      <c r="B210" s="2"/>
      <c r="C210" s="2"/>
      <c r="D210" s="2"/>
      <c r="E210" s="2"/>
      <c r="F210" s="19"/>
      <c r="G210" s="19"/>
      <c r="H210" s="17"/>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row>
    <row r="211" spans="1:35" s="9" customFormat="1" ht="13.35" customHeight="1" x14ac:dyDescent="0.25">
      <c r="A211" s="2"/>
      <c r="B211" s="2"/>
      <c r="C211" s="2"/>
      <c r="D211" s="2"/>
      <c r="E211" s="2"/>
      <c r="F211" s="19"/>
      <c r="G211" s="19"/>
      <c r="H211" s="17"/>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row>
    <row r="212" spans="1:35" s="9" customFormat="1" ht="13.35" customHeight="1" x14ac:dyDescent="0.25">
      <c r="A212" s="2"/>
      <c r="B212" s="2"/>
      <c r="C212" s="2"/>
      <c r="D212" s="2"/>
      <c r="E212" s="2"/>
      <c r="F212" s="19"/>
      <c r="G212" s="19"/>
      <c r="H212" s="17"/>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row>
    <row r="213" spans="1:35" s="9" customFormat="1" ht="13.35" customHeight="1" x14ac:dyDescent="0.25">
      <c r="A213" s="2"/>
      <c r="B213" s="2"/>
      <c r="C213" s="2"/>
      <c r="D213" s="2"/>
      <c r="E213" s="2"/>
      <c r="F213" s="19"/>
      <c r="G213" s="19"/>
      <c r="H213" s="17"/>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row>
    <row r="214" spans="1:35" s="9" customFormat="1" ht="13.35" customHeight="1" x14ac:dyDescent="0.25">
      <c r="A214" s="2"/>
      <c r="B214" s="2"/>
      <c r="C214" s="2"/>
      <c r="D214" s="2"/>
      <c r="E214" s="2"/>
      <c r="F214" s="19"/>
      <c r="G214" s="19"/>
      <c r="H214" s="17"/>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row>
    <row r="215" spans="1:35" s="9" customFormat="1" ht="13.35" customHeight="1" x14ac:dyDescent="0.25">
      <c r="A215" s="2"/>
      <c r="B215" s="2"/>
      <c r="C215" s="2"/>
      <c r="D215" s="2"/>
      <c r="E215" s="2"/>
      <c r="F215" s="19"/>
      <c r="G215" s="19"/>
      <c r="H215" s="17"/>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row>
    <row r="216" spans="1:35" s="9" customFormat="1" ht="13.35" customHeight="1" x14ac:dyDescent="0.25">
      <c r="A216" s="2"/>
      <c r="B216" s="2"/>
      <c r="C216" s="2"/>
      <c r="D216" s="2"/>
      <c r="E216" s="2"/>
      <c r="F216" s="19"/>
      <c r="G216" s="19"/>
      <c r="H216" s="17"/>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row>
    <row r="217" spans="1:35" s="9" customFormat="1" ht="13.35" customHeight="1" x14ac:dyDescent="0.25">
      <c r="A217" s="2"/>
      <c r="B217" s="2"/>
      <c r="C217" s="2"/>
      <c r="D217" s="2"/>
      <c r="E217" s="2"/>
      <c r="F217" s="19"/>
      <c r="G217" s="19"/>
      <c r="H217" s="17"/>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row>
    <row r="218" spans="1:35" s="9" customFormat="1" ht="13.35" customHeight="1" x14ac:dyDescent="0.25">
      <c r="A218" s="2"/>
      <c r="B218" s="2"/>
      <c r="C218" s="2"/>
      <c r="D218" s="2"/>
      <c r="E218" s="2"/>
      <c r="F218" s="19"/>
      <c r="G218" s="19"/>
      <c r="H218" s="17"/>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row>
    <row r="219" spans="1:35" s="9" customFormat="1" ht="13.35" customHeight="1" x14ac:dyDescent="0.25">
      <c r="A219" s="2"/>
      <c r="B219" s="2"/>
      <c r="C219" s="2"/>
      <c r="D219" s="2"/>
      <c r="E219" s="2"/>
      <c r="F219" s="19"/>
      <c r="G219" s="19"/>
      <c r="H219" s="17"/>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row>
    <row r="220" spans="1:35" s="9" customFormat="1" ht="13.35" customHeight="1" x14ac:dyDescent="0.25">
      <c r="A220" s="2"/>
      <c r="B220" s="2"/>
      <c r="C220" s="2"/>
      <c r="D220" s="2"/>
      <c r="E220" s="2"/>
      <c r="F220" s="19"/>
      <c r="G220" s="19"/>
      <c r="H220" s="17"/>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row>
    <row r="221" spans="1:35" s="9" customFormat="1" ht="13.35" customHeight="1" x14ac:dyDescent="0.25">
      <c r="A221" s="2"/>
      <c r="B221" s="2"/>
      <c r="C221" s="2"/>
      <c r="D221" s="2"/>
      <c r="E221" s="2"/>
      <c r="F221" s="19"/>
      <c r="G221" s="19"/>
      <c r="H221" s="17"/>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row>
    <row r="222" spans="1:35" s="9" customFormat="1" ht="13.35" customHeight="1" x14ac:dyDescent="0.25">
      <c r="A222" s="2"/>
      <c r="B222" s="2"/>
      <c r="C222" s="2"/>
      <c r="D222" s="2"/>
      <c r="E222" s="2"/>
      <c r="F222" s="19"/>
      <c r="G222" s="19"/>
      <c r="H222" s="17"/>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row>
    <row r="223" spans="1:35" s="9" customFormat="1" ht="13.35" customHeight="1" x14ac:dyDescent="0.25">
      <c r="A223" s="2"/>
      <c r="B223" s="2"/>
      <c r="C223" s="2"/>
      <c r="D223" s="2"/>
      <c r="E223" s="2"/>
      <c r="F223" s="19"/>
      <c r="G223" s="19"/>
      <c r="H223" s="17"/>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row>
    <row r="224" spans="1:35" s="9" customFormat="1" ht="13.35" customHeight="1" x14ac:dyDescent="0.25">
      <c r="A224" s="2"/>
      <c r="B224" s="2"/>
      <c r="C224" s="2"/>
      <c r="D224" s="2"/>
      <c r="E224" s="2"/>
      <c r="F224" s="19"/>
      <c r="G224" s="19"/>
      <c r="H224" s="17"/>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row>
    <row r="225" spans="1:35" s="9" customFormat="1" ht="13.35" customHeight="1" x14ac:dyDescent="0.25">
      <c r="A225" s="2"/>
      <c r="B225" s="2"/>
      <c r="C225" s="2"/>
      <c r="D225" s="2"/>
      <c r="E225" s="2"/>
      <c r="F225" s="19"/>
      <c r="G225" s="19"/>
      <c r="H225" s="17"/>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row>
    <row r="226" spans="1:35" s="9" customFormat="1" ht="13.35" customHeight="1" x14ac:dyDescent="0.25">
      <c r="A226" s="2"/>
      <c r="B226" s="2"/>
      <c r="C226" s="2"/>
      <c r="D226" s="2"/>
      <c r="E226" s="2"/>
      <c r="F226" s="19"/>
      <c r="G226" s="19"/>
      <c r="H226" s="17"/>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row>
    <row r="227" spans="1:35" s="9" customFormat="1" ht="13.35" customHeight="1" x14ac:dyDescent="0.25">
      <c r="A227" s="2"/>
      <c r="B227" s="2"/>
      <c r="C227" s="2"/>
      <c r="D227" s="2"/>
      <c r="E227" s="2"/>
      <c r="F227" s="19"/>
      <c r="G227" s="19"/>
      <c r="H227" s="17"/>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row>
    <row r="228" spans="1:35" s="9" customFormat="1" ht="13.35" customHeight="1" x14ac:dyDescent="0.25">
      <c r="A228" s="2"/>
      <c r="B228" s="2"/>
      <c r="C228" s="2"/>
      <c r="D228" s="2"/>
      <c r="E228" s="2"/>
      <c r="F228" s="19"/>
      <c r="G228" s="19"/>
      <c r="H228" s="17"/>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row>
    <row r="229" spans="1:35" s="9" customFormat="1" ht="13.35" customHeight="1" x14ac:dyDescent="0.25">
      <c r="A229" s="2"/>
      <c r="B229" s="2"/>
      <c r="C229" s="2"/>
      <c r="D229" s="2"/>
      <c r="E229" s="2"/>
      <c r="F229" s="19"/>
      <c r="G229" s="19"/>
      <c r="H229" s="17"/>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row>
    <row r="230" spans="1:35" s="9" customFormat="1" ht="13.35" customHeight="1" x14ac:dyDescent="0.25">
      <c r="A230" s="2"/>
      <c r="B230" s="2"/>
      <c r="C230" s="2"/>
      <c r="D230" s="2"/>
      <c r="E230" s="2"/>
      <c r="F230" s="19"/>
      <c r="G230" s="19"/>
      <c r="H230" s="17"/>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row>
    <row r="231" spans="1:35" s="9" customFormat="1" ht="13.35" customHeight="1" x14ac:dyDescent="0.25">
      <c r="A231" s="2"/>
      <c r="B231" s="2"/>
      <c r="C231" s="2"/>
      <c r="D231" s="2"/>
      <c r="E231" s="2"/>
      <c r="F231" s="19"/>
      <c r="G231" s="19"/>
      <c r="H231" s="17"/>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row>
    <row r="232" spans="1:35" s="9" customFormat="1" ht="13.35" customHeight="1" x14ac:dyDescent="0.25">
      <c r="A232" s="2"/>
      <c r="B232" s="2"/>
      <c r="C232" s="2"/>
      <c r="D232" s="2"/>
      <c r="E232" s="2"/>
      <c r="F232" s="19"/>
      <c r="G232" s="19"/>
      <c r="H232" s="17"/>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row>
    <row r="233" spans="1:35" s="9" customFormat="1" ht="13.35" customHeight="1" x14ac:dyDescent="0.25">
      <c r="A233" s="2"/>
      <c r="B233" s="2"/>
      <c r="C233" s="2"/>
      <c r="D233" s="2"/>
      <c r="E233" s="2"/>
      <c r="F233" s="19"/>
      <c r="G233" s="19"/>
      <c r="H233" s="17"/>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row>
    <row r="234" spans="1:35" s="9" customFormat="1" ht="13.35" customHeight="1" x14ac:dyDescent="0.25">
      <c r="A234" s="2"/>
      <c r="B234" s="2"/>
      <c r="C234" s="2"/>
      <c r="D234" s="2"/>
      <c r="E234" s="2"/>
      <c r="F234" s="19"/>
      <c r="G234" s="19"/>
      <c r="H234" s="17"/>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row>
    <row r="235" spans="1:35" s="9" customFormat="1" ht="13.35" customHeight="1" x14ac:dyDescent="0.25">
      <c r="A235" s="2"/>
      <c r="B235" s="2"/>
      <c r="C235" s="2"/>
      <c r="D235" s="2"/>
      <c r="E235" s="2"/>
      <c r="F235" s="19"/>
      <c r="G235" s="19"/>
      <c r="H235" s="17"/>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row>
    <row r="236" spans="1:35" s="9" customFormat="1" ht="13.35" customHeight="1" x14ac:dyDescent="0.25">
      <c r="A236" s="2"/>
      <c r="B236" s="2"/>
      <c r="C236" s="2"/>
      <c r="D236" s="2"/>
      <c r="E236" s="2"/>
      <c r="F236" s="19"/>
      <c r="G236" s="19"/>
      <c r="H236" s="17"/>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row>
    <row r="237" spans="1:35" s="9" customFormat="1" ht="13.35" customHeight="1" x14ac:dyDescent="0.25">
      <c r="A237" s="2"/>
      <c r="B237" s="2"/>
      <c r="C237" s="2"/>
      <c r="D237" s="2"/>
      <c r="E237" s="2"/>
      <c r="F237" s="19"/>
      <c r="G237" s="19"/>
      <c r="H237" s="17"/>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row>
    <row r="238" spans="1:35" s="9" customFormat="1" ht="13.35" customHeight="1" x14ac:dyDescent="0.25">
      <c r="A238" s="2"/>
      <c r="B238" s="2"/>
      <c r="C238" s="2"/>
      <c r="D238" s="2"/>
      <c r="E238" s="2"/>
      <c r="F238" s="19"/>
      <c r="G238" s="19"/>
      <c r="H238" s="17"/>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row>
    <row r="239" spans="1:35" s="9" customFormat="1" ht="13.35" customHeight="1" x14ac:dyDescent="0.25">
      <c r="A239" s="2"/>
      <c r="B239" s="2"/>
      <c r="C239" s="2"/>
      <c r="D239" s="2"/>
      <c r="E239" s="2"/>
      <c r="F239" s="19"/>
      <c r="G239" s="19"/>
      <c r="H239" s="17"/>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row>
    <row r="240" spans="1:35" s="9" customFormat="1" ht="13.35" customHeight="1" x14ac:dyDescent="0.25">
      <c r="A240" s="2"/>
      <c r="B240" s="2"/>
      <c r="C240" s="2"/>
      <c r="D240" s="2"/>
      <c r="E240" s="2"/>
      <c r="F240" s="19"/>
      <c r="G240" s="19"/>
      <c r="H240" s="17"/>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row>
    <row r="241" spans="1:35" s="9" customFormat="1" ht="13.35" customHeight="1" x14ac:dyDescent="0.25">
      <c r="A241" s="2"/>
      <c r="B241" s="2"/>
      <c r="C241" s="2"/>
      <c r="D241" s="2"/>
      <c r="E241" s="2"/>
      <c r="F241" s="19"/>
      <c r="G241" s="19"/>
      <c r="H241" s="17"/>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row>
    <row r="242" spans="1:35" s="9" customFormat="1" ht="13.35" customHeight="1" x14ac:dyDescent="0.25">
      <c r="A242" s="2"/>
      <c r="B242" s="2"/>
      <c r="C242" s="2"/>
      <c r="D242" s="2"/>
      <c r="E242" s="2"/>
      <c r="F242" s="19"/>
      <c r="G242" s="19"/>
      <c r="H242" s="17"/>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row>
    <row r="243" spans="1:35" s="9" customFormat="1" ht="13.35" customHeight="1" x14ac:dyDescent="0.25">
      <c r="A243" s="2"/>
      <c r="B243" s="2"/>
      <c r="C243" s="2"/>
      <c r="D243" s="2"/>
      <c r="E243" s="2"/>
      <c r="F243" s="19"/>
      <c r="G243" s="19"/>
      <c r="H243" s="17"/>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row>
    <row r="244" spans="1:35" s="9" customFormat="1" ht="13.35" customHeight="1" x14ac:dyDescent="0.25">
      <c r="A244" s="2"/>
      <c r="B244" s="2"/>
      <c r="C244" s="2"/>
      <c r="D244" s="2"/>
      <c r="E244" s="2"/>
      <c r="F244" s="19"/>
      <c r="G244" s="19"/>
      <c r="H244" s="17"/>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row>
    <row r="245" spans="1:35" s="9" customFormat="1" ht="13.35" customHeight="1" x14ac:dyDescent="0.25">
      <c r="A245" s="2"/>
      <c r="B245" s="2"/>
      <c r="C245" s="2"/>
      <c r="D245" s="2"/>
      <c r="E245" s="2"/>
      <c r="F245" s="19"/>
      <c r="G245" s="19"/>
      <c r="H245" s="17"/>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row>
    <row r="246" spans="1:35" s="9" customFormat="1" ht="13.35" customHeight="1" x14ac:dyDescent="0.25">
      <c r="A246" s="2"/>
      <c r="B246" s="2"/>
      <c r="C246" s="2"/>
      <c r="D246" s="2"/>
      <c r="E246" s="2"/>
      <c r="F246" s="19"/>
      <c r="G246" s="19"/>
      <c r="H246" s="17"/>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row>
    <row r="247" spans="1:35" s="9" customFormat="1" ht="13.35" customHeight="1" x14ac:dyDescent="0.25">
      <c r="A247" s="2"/>
      <c r="B247" s="2"/>
      <c r="C247" s="2"/>
      <c r="D247" s="2"/>
      <c r="E247" s="2"/>
      <c r="F247" s="19"/>
      <c r="G247" s="19"/>
      <c r="H247" s="17"/>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row>
    <row r="248" spans="1:35" s="9" customFormat="1" ht="13.35" customHeight="1" x14ac:dyDescent="0.25">
      <c r="A248" s="2"/>
      <c r="B248" s="2"/>
      <c r="C248" s="2"/>
      <c r="D248" s="2"/>
      <c r="E248" s="2"/>
      <c r="F248" s="19"/>
      <c r="G248" s="19"/>
      <c r="H248" s="17"/>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row>
    <row r="249" spans="1:35" s="9" customFormat="1" ht="13.35" customHeight="1" x14ac:dyDescent="0.25">
      <c r="A249" s="2"/>
      <c r="B249" s="2"/>
      <c r="C249" s="2"/>
      <c r="D249" s="2"/>
      <c r="E249" s="2"/>
      <c r="F249" s="19"/>
      <c r="G249" s="19"/>
      <c r="H249" s="17"/>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row>
    <row r="250" spans="1:35" s="9" customFormat="1" ht="13.35" customHeight="1" x14ac:dyDescent="0.25">
      <c r="A250" s="2"/>
      <c r="B250" s="2"/>
      <c r="C250" s="2"/>
      <c r="D250" s="2"/>
      <c r="E250" s="2"/>
      <c r="F250" s="19"/>
      <c r="G250" s="19"/>
      <c r="H250" s="17"/>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row>
    <row r="251" spans="1:35" s="9" customFormat="1" ht="13.35" customHeight="1" x14ac:dyDescent="0.25">
      <c r="A251" s="2"/>
      <c r="B251" s="2"/>
      <c r="C251" s="2"/>
      <c r="D251" s="2"/>
      <c r="E251" s="2"/>
      <c r="F251" s="19"/>
      <c r="G251" s="19"/>
      <c r="H251" s="17"/>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row>
    <row r="252" spans="1:35" s="9" customFormat="1" ht="13.35" customHeight="1" x14ac:dyDescent="0.25">
      <c r="A252" s="2"/>
      <c r="B252" s="2"/>
      <c r="C252" s="2"/>
      <c r="D252" s="2"/>
      <c r="E252" s="2"/>
      <c r="F252" s="19"/>
      <c r="G252" s="19"/>
      <c r="H252" s="17"/>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row>
    <row r="253" spans="1:35" s="9" customFormat="1" ht="13.35" customHeight="1" x14ac:dyDescent="0.25">
      <c r="A253" s="2"/>
      <c r="B253" s="2"/>
      <c r="C253" s="2"/>
      <c r="D253" s="2"/>
      <c r="E253" s="2"/>
      <c r="F253" s="19"/>
      <c r="G253" s="19"/>
      <c r="H253" s="17"/>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row>
    <row r="254" spans="1:35" s="9" customFormat="1" ht="13.35" customHeight="1" x14ac:dyDescent="0.25">
      <c r="A254" s="2"/>
      <c r="B254" s="2"/>
      <c r="C254" s="2"/>
      <c r="D254" s="2"/>
      <c r="E254" s="2"/>
      <c r="F254" s="19"/>
      <c r="G254" s="19"/>
      <c r="H254" s="17"/>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row>
    <row r="255" spans="1:35" s="9" customFormat="1" ht="13.35" customHeight="1" x14ac:dyDescent="0.25">
      <c r="A255" s="2"/>
      <c r="B255" s="2"/>
      <c r="C255" s="2"/>
      <c r="D255" s="2"/>
      <c r="E255" s="2"/>
      <c r="F255" s="19"/>
      <c r="G255" s="19"/>
      <c r="H255" s="17"/>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row>
    <row r="256" spans="1:35" s="9" customFormat="1" ht="13.35" customHeight="1" x14ac:dyDescent="0.25">
      <c r="A256" s="2"/>
      <c r="B256" s="2"/>
      <c r="C256" s="2"/>
      <c r="D256" s="2"/>
      <c r="E256" s="2"/>
      <c r="F256" s="19"/>
      <c r="G256" s="19"/>
      <c r="H256" s="17"/>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row>
    <row r="257" spans="1:35" s="9" customFormat="1" ht="13.35" customHeight="1" x14ac:dyDescent="0.25">
      <c r="A257" s="2"/>
      <c r="B257" s="2"/>
      <c r="C257" s="2"/>
      <c r="D257" s="2"/>
      <c r="E257" s="2"/>
      <c r="F257" s="19"/>
      <c r="G257" s="19"/>
      <c r="H257" s="17"/>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row>
    <row r="258" spans="1:35" s="9" customFormat="1" ht="13.35" customHeight="1" x14ac:dyDescent="0.25">
      <c r="A258" s="2"/>
      <c r="B258" s="2"/>
      <c r="C258" s="2"/>
      <c r="D258" s="2"/>
      <c r="E258" s="2"/>
      <c r="F258" s="19"/>
      <c r="G258" s="19"/>
      <c r="H258" s="17"/>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row>
    <row r="259" spans="1:35" s="9" customFormat="1" ht="13.35" customHeight="1" x14ac:dyDescent="0.25">
      <c r="A259" s="2"/>
      <c r="B259" s="2"/>
      <c r="C259" s="2"/>
      <c r="D259" s="2"/>
      <c r="E259" s="2"/>
      <c r="F259" s="19"/>
      <c r="G259" s="19"/>
      <c r="H259" s="17"/>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row>
    <row r="260" spans="1:35" s="9" customFormat="1" ht="13.35" customHeight="1" x14ac:dyDescent="0.25">
      <c r="A260" s="2"/>
      <c r="B260" s="2"/>
      <c r="C260" s="2"/>
      <c r="D260" s="2"/>
      <c r="E260" s="2"/>
      <c r="F260" s="19"/>
      <c r="G260" s="19"/>
      <c r="H260" s="17"/>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row>
    <row r="261" spans="1:35" s="9" customFormat="1" ht="13.35" customHeight="1" x14ac:dyDescent="0.25">
      <c r="A261" s="2"/>
      <c r="B261" s="2"/>
      <c r="C261" s="2"/>
      <c r="D261" s="2"/>
      <c r="E261" s="2"/>
      <c r="F261" s="19"/>
      <c r="G261" s="19"/>
      <c r="H261" s="17"/>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row>
    <row r="262" spans="1:35" s="9" customFormat="1" ht="13.35" customHeight="1" x14ac:dyDescent="0.25">
      <c r="A262" s="2"/>
      <c r="B262" s="2"/>
      <c r="C262" s="2"/>
      <c r="D262" s="2"/>
      <c r="E262" s="2"/>
      <c r="F262" s="19"/>
      <c r="G262" s="19"/>
      <c r="H262" s="17"/>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row>
    <row r="263" spans="1:35" s="9" customFormat="1" ht="13.35" customHeight="1" x14ac:dyDescent="0.25">
      <c r="A263" s="2"/>
      <c r="B263" s="2"/>
      <c r="C263" s="2"/>
      <c r="D263" s="2"/>
      <c r="E263" s="2"/>
      <c r="F263" s="19"/>
      <c r="G263" s="19"/>
      <c r="H263" s="17"/>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row>
    <row r="264" spans="1:35" s="9" customFormat="1" ht="13.35" customHeight="1" x14ac:dyDescent="0.25">
      <c r="A264" s="2"/>
      <c r="B264" s="2"/>
      <c r="C264" s="2"/>
      <c r="D264" s="2"/>
      <c r="E264" s="2"/>
      <c r="F264" s="19"/>
      <c r="G264" s="19"/>
      <c r="H264" s="17"/>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row>
    <row r="265" spans="1:35" s="9" customFormat="1" ht="13.35" customHeight="1" x14ac:dyDescent="0.25">
      <c r="A265" s="2"/>
      <c r="B265" s="2"/>
      <c r="C265" s="2"/>
      <c r="D265" s="2"/>
      <c r="E265" s="2"/>
      <c r="F265" s="19"/>
      <c r="G265" s="19"/>
      <c r="H265" s="17"/>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row>
    <row r="266" spans="1:35" s="9" customFormat="1" ht="13.35" customHeight="1" x14ac:dyDescent="0.25">
      <c r="A266" s="2"/>
      <c r="B266" s="2"/>
      <c r="C266" s="2"/>
      <c r="D266" s="2"/>
      <c r="E266" s="2"/>
      <c r="F266" s="19"/>
      <c r="G266" s="19"/>
      <c r="H266" s="17"/>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row>
    <row r="267" spans="1:35" s="9" customFormat="1" ht="13.35" customHeight="1" x14ac:dyDescent="0.25">
      <c r="A267" s="2"/>
      <c r="B267" s="2"/>
      <c r="C267" s="2"/>
      <c r="D267" s="2"/>
      <c r="E267" s="2"/>
      <c r="F267" s="19"/>
      <c r="G267" s="19"/>
      <c r="H267" s="17"/>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row>
    <row r="268" spans="1:35" s="9" customFormat="1" ht="13.35" customHeight="1" x14ac:dyDescent="0.25">
      <c r="A268" s="8"/>
      <c r="B268" s="8"/>
      <c r="C268" s="8"/>
      <c r="D268" s="2"/>
      <c r="E268" s="2"/>
      <c r="F268" s="19"/>
      <c r="G268" s="8"/>
      <c r="H268" s="8"/>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row>
    <row r="269" spans="1:35" s="9" customFormat="1" ht="13.35" customHeight="1" x14ac:dyDescent="0.2">
      <c r="A269" s="8"/>
      <c r="B269" s="8"/>
      <c r="C269" s="8"/>
      <c r="D269" s="8"/>
      <c r="E269" s="8"/>
      <c r="F269" s="8"/>
      <c r="G269" s="8"/>
      <c r="H269" s="8"/>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row>
    <row r="270" spans="1:35" s="9" customFormat="1" ht="13.35" customHeight="1" x14ac:dyDescent="0.2">
      <c r="A270" s="8"/>
      <c r="B270" s="8"/>
      <c r="C270" s="8"/>
      <c r="D270" s="8"/>
      <c r="E270" s="8"/>
      <c r="F270" s="8"/>
      <c r="G270" s="8"/>
      <c r="H270" s="8"/>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row>
    <row r="271" spans="1:35" s="9" customFormat="1" ht="13.35" customHeight="1" x14ac:dyDescent="0.2">
      <c r="A271" s="8"/>
      <c r="B271" s="8"/>
      <c r="C271" s="8"/>
      <c r="D271" s="8"/>
      <c r="E271" s="8"/>
      <c r="F271" s="8"/>
      <c r="G271" s="8"/>
      <c r="H271" s="8"/>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row>
    <row r="272" spans="1:35" s="9" customFormat="1" ht="13.35" customHeight="1" x14ac:dyDescent="0.2">
      <c r="A272" s="8"/>
      <c r="B272" s="8"/>
      <c r="C272" s="8"/>
      <c r="D272" s="8"/>
      <c r="E272" s="8"/>
      <c r="F272" s="8"/>
      <c r="G272" s="8"/>
      <c r="H272" s="8"/>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row>
    <row r="273" spans="1:35" s="9" customFormat="1" ht="13.35" customHeight="1" x14ac:dyDescent="0.2">
      <c r="A273" s="8"/>
      <c r="B273" s="8"/>
      <c r="C273" s="8"/>
      <c r="D273" s="8"/>
      <c r="E273" s="8"/>
      <c r="F273" s="8"/>
      <c r="G273" s="8"/>
      <c r="H273" s="8"/>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row>
    <row r="274" spans="1:35" s="9" customFormat="1" ht="13.35" customHeight="1" x14ac:dyDescent="0.2">
      <c r="A274" s="8"/>
      <c r="B274" s="8"/>
      <c r="C274" s="8"/>
      <c r="D274" s="8"/>
      <c r="E274" s="8"/>
      <c r="F274" s="8"/>
      <c r="G274" s="8"/>
      <c r="H274" s="8"/>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row>
    <row r="275" spans="1:35" s="9" customFormat="1" ht="13.35" customHeight="1" x14ac:dyDescent="0.2">
      <c r="A275" s="8"/>
      <c r="B275" s="8"/>
      <c r="C275" s="8"/>
      <c r="D275" s="8"/>
      <c r="E275" s="8"/>
      <c r="F275" s="8"/>
      <c r="G275" s="8"/>
      <c r="H275" s="8"/>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row>
    <row r="276" spans="1:35" s="9" customFormat="1" ht="13.35" customHeight="1" x14ac:dyDescent="0.2">
      <c r="A276" s="8"/>
      <c r="B276" s="8"/>
      <c r="C276" s="8"/>
      <c r="D276" s="8"/>
      <c r="E276" s="8"/>
      <c r="F276" s="8"/>
      <c r="G276" s="8"/>
      <c r="H276" s="8"/>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row>
    <row r="277" spans="1:35" s="9" customFormat="1" ht="13.35" customHeight="1" x14ac:dyDescent="0.2">
      <c r="A277" s="8"/>
      <c r="B277" s="8"/>
      <c r="C277" s="8"/>
      <c r="D277" s="8"/>
      <c r="E277" s="8"/>
      <c r="F277" s="8"/>
      <c r="G277" s="8"/>
      <c r="H277" s="8"/>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row>
    <row r="278" spans="1:35" s="9" customFormat="1" ht="13.35" customHeight="1" x14ac:dyDescent="0.2">
      <c r="A278" s="8"/>
      <c r="B278" s="8"/>
      <c r="C278" s="8"/>
      <c r="D278" s="8"/>
      <c r="E278" s="8"/>
      <c r="F278" s="8"/>
      <c r="G278" s="8"/>
      <c r="H278" s="8"/>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row>
    <row r="279" spans="1:35" s="9" customFormat="1" ht="13.35" customHeight="1" x14ac:dyDescent="0.2">
      <c r="A279" s="8"/>
      <c r="B279" s="8"/>
      <c r="C279" s="8"/>
      <c r="D279" s="8"/>
      <c r="E279" s="8"/>
      <c r="F279" s="8"/>
      <c r="G279" s="8"/>
      <c r="H279" s="8"/>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row>
    <row r="280" spans="1:35" s="9" customFormat="1" ht="13.35" customHeight="1" x14ac:dyDescent="0.2">
      <c r="A280" s="8"/>
      <c r="B280" s="8"/>
      <c r="C280" s="8"/>
      <c r="D280" s="8"/>
      <c r="E280" s="8"/>
      <c r="F280" s="8"/>
      <c r="G280" s="8"/>
      <c r="H280" s="8"/>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row>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row r="1088" ht="13.35" customHeight="1" x14ac:dyDescent="0.2"/>
    <row r="1089" ht="13.35" customHeight="1" x14ac:dyDescent="0.2"/>
    <row r="1090" ht="13.35" customHeight="1" x14ac:dyDescent="0.2"/>
    <row r="1091" ht="13.35" customHeight="1" x14ac:dyDescent="0.2"/>
    <row r="1092" ht="13.35" customHeight="1" x14ac:dyDescent="0.2"/>
  </sheetData>
  <mergeCells count="23">
    <mergeCell ref="G51:I52"/>
    <mergeCell ref="G53:I54"/>
    <mergeCell ref="G55:I56"/>
    <mergeCell ref="A58:I59"/>
    <mergeCell ref="E18:F18"/>
    <mergeCell ref="E19:F19"/>
    <mergeCell ref="A22:D22"/>
    <mergeCell ref="F22:H22"/>
    <mergeCell ref="F31:H32"/>
    <mergeCell ref="F33:F34"/>
    <mergeCell ref="G33:G34"/>
    <mergeCell ref="H33:H34"/>
    <mergeCell ref="A17:I17"/>
    <mergeCell ref="A1:I1"/>
    <mergeCell ref="A9:F13"/>
    <mergeCell ref="A14:I15"/>
    <mergeCell ref="B3:D3"/>
    <mergeCell ref="B4:D4"/>
    <mergeCell ref="B5:D5"/>
    <mergeCell ref="C6:D6"/>
    <mergeCell ref="B7:D7"/>
    <mergeCell ref="H9:I9"/>
    <mergeCell ref="H10:I10"/>
  </mergeCells>
  <pageMargins left="0.7" right="0.7" top="1.1000000000000001" bottom="0.75" header="0.5" footer="0.3"/>
  <pageSetup scale="57" orientation="portrait" r:id="rId1"/>
  <headerFooter>
    <oddHeader>&amp;L&amp;"Arial,Regular"&amp;10&amp;G&amp;C&amp;"Arial,Bold"&amp;14MONTHLY PROGRESS PAYMENT 
WWTP RRE PROJECT&amp;"Arial,Regular"&amp;12
&amp;R&amp;"Arial,Bold"&amp;14Engineering Services Department</oddHeader>
  </headerFooter>
  <rowBreaks count="1" manualBreakCount="1">
    <brk id="59" max="8"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091"/>
  <sheetViews>
    <sheetView tabSelected="1" zoomScale="75" zoomScaleNormal="75" zoomScalePageLayoutView="75" workbookViewId="0">
      <selection activeCell="I7" sqref="I7"/>
    </sheetView>
  </sheetViews>
  <sheetFormatPr defaultRowHeight="15" x14ac:dyDescent="0.2"/>
  <cols>
    <col min="1" max="1" width="18.85546875" style="8" customWidth="1"/>
    <col min="2" max="2" width="18.28515625" style="8" customWidth="1"/>
    <col min="3" max="3" width="19.5703125" style="8" customWidth="1"/>
    <col min="4" max="4" width="18.28515625" style="8" customWidth="1"/>
    <col min="5" max="5" width="2.42578125" style="8" customWidth="1"/>
    <col min="6" max="7" width="18.28515625" style="8" customWidth="1"/>
    <col min="8" max="8" width="20" style="8" customWidth="1"/>
    <col min="9" max="9" width="18.28515625" style="8" customWidth="1"/>
    <col min="10" max="10" width="18.85546875" style="8" customWidth="1"/>
    <col min="11" max="11" width="19" style="8" customWidth="1"/>
    <col min="12" max="16384" width="9.140625" style="8"/>
  </cols>
  <sheetData>
    <row r="1" spans="1:35" s="5" customFormat="1" ht="20.25" customHeight="1" x14ac:dyDescent="0.2">
      <c r="A1" s="254" t="s">
        <v>17</v>
      </c>
      <c r="B1" s="254"/>
      <c r="C1" s="254"/>
      <c r="D1" s="254"/>
      <c r="E1" s="254"/>
      <c r="F1" s="254"/>
      <c r="G1" s="254"/>
      <c r="H1" s="254"/>
      <c r="I1" s="254"/>
      <c r="J1" s="131"/>
      <c r="K1" s="22"/>
      <c r="L1" s="3"/>
      <c r="M1" s="3"/>
      <c r="N1" s="3"/>
      <c r="O1" s="3"/>
      <c r="P1" s="6"/>
      <c r="Q1" s="6"/>
      <c r="R1" s="6"/>
      <c r="S1" s="6"/>
      <c r="T1" s="6"/>
      <c r="U1" s="6"/>
      <c r="V1" s="6"/>
      <c r="W1" s="6"/>
      <c r="X1" s="6"/>
      <c r="Y1" s="6"/>
      <c r="Z1" s="6"/>
      <c r="AA1" s="6"/>
      <c r="AB1" s="6"/>
      <c r="AC1" s="6"/>
      <c r="AD1" s="6"/>
      <c r="AE1" s="6"/>
      <c r="AF1" s="6"/>
      <c r="AG1" s="6"/>
      <c r="AH1" s="6"/>
      <c r="AI1" s="6"/>
    </row>
    <row r="2" spans="1:35" ht="11.25" customHeight="1" x14ac:dyDescent="0.25">
      <c r="A2" s="33"/>
      <c r="B2" s="33"/>
      <c r="C2" s="33"/>
      <c r="D2" s="33"/>
      <c r="E2" s="33"/>
      <c r="F2" s="34"/>
      <c r="G2" s="34"/>
      <c r="H2" s="35"/>
      <c r="I2" s="35"/>
      <c r="J2" s="35"/>
      <c r="K2" s="23"/>
      <c r="L2" s="1"/>
      <c r="M2" s="1"/>
      <c r="N2" s="1"/>
      <c r="O2" s="1"/>
      <c r="P2" s="7"/>
      <c r="Q2" s="7"/>
      <c r="R2" s="7"/>
      <c r="S2" s="7"/>
      <c r="T2" s="7"/>
      <c r="U2" s="7"/>
      <c r="V2" s="7"/>
      <c r="W2" s="7"/>
      <c r="X2" s="7"/>
      <c r="Y2" s="7"/>
      <c r="Z2" s="7"/>
      <c r="AA2" s="7"/>
      <c r="AB2" s="7"/>
      <c r="AC2" s="7"/>
      <c r="AD2" s="7"/>
      <c r="AE2" s="7"/>
      <c r="AF2" s="7"/>
      <c r="AG2" s="7"/>
      <c r="AH2" s="7"/>
      <c r="AI2" s="7"/>
    </row>
    <row r="3" spans="1:35" ht="24" customHeight="1" thickBot="1" x14ac:dyDescent="0.35">
      <c r="A3" s="36" t="s">
        <v>0</v>
      </c>
      <c r="B3" s="255" t="str">
        <f>'PROGRESS PAYMT #1'!B3:D3</f>
        <v>N. Springbrook - N. Elliot Pavement Project</v>
      </c>
      <c r="C3" s="255"/>
      <c r="D3" s="255"/>
      <c r="E3" s="37"/>
      <c r="F3" s="38"/>
      <c r="G3" s="103" t="s">
        <v>13</v>
      </c>
      <c r="H3" s="102"/>
      <c r="I3" s="39" t="s">
        <v>19</v>
      </c>
      <c r="L3" s="1"/>
      <c r="M3" s="1"/>
      <c r="N3" s="1"/>
      <c r="O3" s="1"/>
      <c r="P3" s="7"/>
      <c r="Q3" s="7"/>
      <c r="R3" s="7"/>
      <c r="S3" s="7"/>
      <c r="T3" s="7"/>
      <c r="U3" s="7"/>
      <c r="V3" s="7"/>
      <c r="W3" s="7"/>
      <c r="X3" s="7"/>
      <c r="Y3" s="7"/>
      <c r="Z3" s="7"/>
      <c r="AA3" s="7"/>
      <c r="AB3" s="7"/>
      <c r="AC3" s="7"/>
      <c r="AD3" s="7"/>
      <c r="AE3" s="7"/>
      <c r="AF3" s="7"/>
      <c r="AG3" s="7"/>
      <c r="AH3" s="7"/>
      <c r="AI3" s="7"/>
    </row>
    <row r="4" spans="1:35" ht="21.75" customHeight="1" thickBot="1" x14ac:dyDescent="0.35">
      <c r="A4" s="36" t="s">
        <v>4</v>
      </c>
      <c r="B4" s="256">
        <f>'PROGRESS PAYMT #1'!B4:D4</f>
        <v>702171</v>
      </c>
      <c r="C4" s="256"/>
      <c r="D4" s="256"/>
      <c r="E4" s="37"/>
      <c r="F4" s="38"/>
      <c r="G4" s="42" t="s">
        <v>1</v>
      </c>
      <c r="H4" s="102"/>
      <c r="I4" s="40">
        <v>42709</v>
      </c>
      <c r="K4" s="24"/>
      <c r="L4" s="1"/>
      <c r="M4" s="1"/>
      <c r="N4" s="1"/>
      <c r="O4" s="1"/>
      <c r="P4" s="7"/>
      <c r="Q4" s="7"/>
      <c r="R4" s="7"/>
      <c r="S4" s="7"/>
      <c r="T4" s="7"/>
      <c r="U4" s="7"/>
      <c r="V4" s="7"/>
      <c r="W4" s="7"/>
      <c r="X4" s="7"/>
      <c r="Y4" s="7"/>
      <c r="Z4" s="7"/>
      <c r="AA4" s="7"/>
      <c r="AB4" s="7"/>
      <c r="AC4" s="7"/>
      <c r="AD4" s="7"/>
      <c r="AE4" s="7"/>
      <c r="AF4" s="7"/>
      <c r="AG4" s="7"/>
      <c r="AH4" s="7"/>
      <c r="AI4" s="7"/>
    </row>
    <row r="5" spans="1:35" ht="24.75" customHeight="1" thickBot="1" x14ac:dyDescent="0.35">
      <c r="A5" s="41" t="s">
        <v>47</v>
      </c>
      <c r="B5" s="256" t="str">
        <f>'PROGRESS PAYMT #1'!B5:D5</f>
        <v>2016-3318</v>
      </c>
      <c r="C5" s="256"/>
      <c r="D5" s="256"/>
      <c r="E5" s="37"/>
      <c r="F5" s="38"/>
      <c r="G5" s="103" t="s">
        <v>3</v>
      </c>
      <c r="H5" s="102"/>
      <c r="I5" s="40">
        <v>42674</v>
      </c>
      <c r="K5" s="24"/>
      <c r="L5" s="1"/>
      <c r="M5" s="1"/>
      <c r="N5" s="1"/>
      <c r="O5" s="1"/>
      <c r="P5" s="7"/>
      <c r="Q5" s="7"/>
      <c r="R5" s="7"/>
      <c r="S5" s="7"/>
      <c r="T5" s="7"/>
      <c r="U5" s="7"/>
      <c r="V5" s="7"/>
      <c r="W5" s="7"/>
      <c r="X5" s="7"/>
      <c r="Y5" s="7"/>
      <c r="Z5" s="7"/>
      <c r="AA5" s="7"/>
      <c r="AB5" s="7"/>
      <c r="AC5" s="7"/>
      <c r="AD5" s="7"/>
      <c r="AE5" s="7"/>
      <c r="AF5" s="7"/>
      <c r="AG5" s="7"/>
      <c r="AH5" s="7"/>
      <c r="AI5" s="7"/>
    </row>
    <row r="6" spans="1:35" ht="19.5" customHeight="1" thickBot="1" x14ac:dyDescent="0.35">
      <c r="A6" s="41" t="s">
        <v>20</v>
      </c>
      <c r="B6" s="41"/>
      <c r="C6" s="257" t="str">
        <f>'PROGRESS PAYMT #1'!C6:D6</f>
        <v>17-057</v>
      </c>
      <c r="D6" s="257"/>
      <c r="E6" s="37"/>
      <c r="F6" s="36" t="s">
        <v>2</v>
      </c>
      <c r="G6" s="103" t="s">
        <v>22</v>
      </c>
      <c r="H6" s="102"/>
      <c r="I6" s="40">
        <v>42664</v>
      </c>
      <c r="K6" s="25"/>
      <c r="L6" s="1"/>
      <c r="M6" s="1"/>
      <c r="N6" s="1"/>
      <c r="O6" s="1"/>
      <c r="P6" s="7"/>
      <c r="Q6" s="7"/>
      <c r="R6" s="7"/>
      <c r="S6" s="7"/>
      <c r="T6" s="7"/>
      <c r="U6" s="7"/>
      <c r="V6" s="7"/>
      <c r="W6" s="7"/>
      <c r="X6" s="7"/>
      <c r="Y6" s="7"/>
      <c r="Z6" s="7"/>
      <c r="AA6" s="7"/>
      <c r="AB6" s="7"/>
      <c r="AC6" s="7"/>
      <c r="AD6" s="7"/>
      <c r="AE6" s="7"/>
      <c r="AF6" s="7"/>
      <c r="AG6" s="7"/>
      <c r="AH6" s="7"/>
      <c r="AI6" s="7"/>
    </row>
    <row r="7" spans="1:35" ht="21" customHeight="1" thickBot="1" x14ac:dyDescent="0.3">
      <c r="A7" s="42" t="s">
        <v>21</v>
      </c>
      <c r="B7" s="260">
        <f>'PROGRESS PAYMT #1'!B7:D7</f>
        <v>0</v>
      </c>
      <c r="C7" s="260"/>
      <c r="D7" s="260"/>
      <c r="E7" s="37"/>
      <c r="F7" s="38"/>
      <c r="G7" s="38"/>
      <c r="H7" s="38"/>
      <c r="I7" s="44"/>
      <c r="L7" s="1"/>
      <c r="M7" s="1"/>
      <c r="N7" s="1"/>
      <c r="O7" s="1"/>
      <c r="P7" s="7"/>
      <c r="Q7" s="7"/>
      <c r="R7" s="7"/>
      <c r="S7" s="7"/>
      <c r="T7" s="7"/>
      <c r="U7" s="7"/>
      <c r="V7" s="7"/>
      <c r="W7" s="7"/>
      <c r="X7" s="7"/>
      <c r="Y7" s="7"/>
      <c r="Z7" s="7"/>
      <c r="AA7" s="7"/>
      <c r="AB7" s="7"/>
      <c r="AC7" s="7"/>
      <c r="AD7" s="7"/>
      <c r="AE7" s="7"/>
      <c r="AF7" s="7"/>
      <c r="AG7" s="7"/>
      <c r="AH7" s="7"/>
      <c r="AI7" s="7"/>
    </row>
    <row r="8" spans="1:35" ht="18" customHeight="1" x14ac:dyDescent="0.25">
      <c r="A8" s="38"/>
      <c r="B8" s="38"/>
      <c r="C8" s="38"/>
      <c r="D8" s="37"/>
      <c r="E8" s="37"/>
      <c r="F8" s="38"/>
      <c r="G8" s="38"/>
      <c r="H8" s="38"/>
      <c r="I8" s="38"/>
      <c r="L8" s="1"/>
      <c r="M8" s="1"/>
      <c r="N8" s="1"/>
      <c r="O8" s="1"/>
      <c r="P8" s="7"/>
      <c r="Q8" s="7"/>
      <c r="R8" s="7"/>
      <c r="S8" s="7"/>
      <c r="T8" s="7"/>
      <c r="U8" s="7"/>
      <c r="V8" s="7"/>
      <c r="W8" s="7"/>
      <c r="X8" s="7"/>
      <c r="Y8" s="7"/>
      <c r="Z8" s="7"/>
      <c r="AA8" s="7"/>
      <c r="AB8" s="7"/>
      <c r="AC8" s="7"/>
      <c r="AD8" s="7"/>
      <c r="AE8" s="7"/>
      <c r="AF8" s="7"/>
      <c r="AG8" s="7"/>
      <c r="AH8" s="7"/>
      <c r="AI8" s="7"/>
    </row>
    <row r="9" spans="1:35" ht="25.5" customHeight="1" thickBot="1" x14ac:dyDescent="0.45">
      <c r="A9" s="253" t="str">
        <f>'PROGRESS PAYMT #1'!A9:F13</f>
        <v xml:space="preserve">The Original Kodiak Pacific Construction Contract was approved by City Council per Resolution No.2016-3318.  </v>
      </c>
      <c r="B9" s="253"/>
      <c r="C9" s="253"/>
      <c r="D9" s="253"/>
      <c r="E9" s="253"/>
      <c r="F9" s="253"/>
      <c r="G9" s="238" t="s">
        <v>56</v>
      </c>
      <c r="H9" s="258" t="str">
        <f>'PROGRESS PAYMT #1'!H9:I9</f>
        <v>Kodiak Pacific Construction</v>
      </c>
      <c r="I9" s="258"/>
      <c r="K9" s="26"/>
      <c r="L9" s="1"/>
      <c r="M9" s="1"/>
      <c r="N9" s="1"/>
      <c r="O9" s="1"/>
      <c r="P9" s="7"/>
      <c r="Q9" s="7"/>
      <c r="R9" s="7"/>
      <c r="S9" s="7"/>
      <c r="T9" s="7"/>
      <c r="U9" s="7"/>
      <c r="V9" s="7"/>
      <c r="W9" s="7"/>
      <c r="X9" s="7"/>
      <c r="Y9" s="7"/>
      <c r="Z9" s="7"/>
      <c r="AA9" s="7"/>
      <c r="AB9" s="7"/>
      <c r="AC9" s="7"/>
      <c r="AD9" s="7"/>
      <c r="AE9" s="7"/>
      <c r="AF9" s="7"/>
      <c r="AG9" s="7"/>
      <c r="AH9" s="7"/>
      <c r="AI9" s="7"/>
    </row>
    <row r="10" spans="1:35" ht="17.25" customHeight="1" thickBot="1" x14ac:dyDescent="0.3">
      <c r="A10" s="253"/>
      <c r="B10" s="253"/>
      <c r="C10" s="253"/>
      <c r="D10" s="253"/>
      <c r="E10" s="253"/>
      <c r="F10" s="253"/>
      <c r="G10" s="240" t="s">
        <v>46</v>
      </c>
      <c r="H10" s="304">
        <v>2</v>
      </c>
      <c r="I10" s="304"/>
      <c r="K10" s="27"/>
      <c r="L10" s="1"/>
      <c r="M10" s="1"/>
      <c r="N10" s="1"/>
      <c r="O10" s="1"/>
      <c r="P10" s="7"/>
      <c r="Q10" s="7"/>
      <c r="R10" s="7"/>
      <c r="S10" s="7"/>
      <c r="T10" s="7"/>
      <c r="U10" s="7"/>
      <c r="V10" s="7"/>
      <c r="W10" s="7"/>
      <c r="X10" s="7"/>
      <c r="Y10" s="7"/>
      <c r="Z10" s="7"/>
      <c r="AA10" s="7"/>
      <c r="AB10" s="7"/>
      <c r="AC10" s="7"/>
      <c r="AD10" s="7"/>
      <c r="AE10" s="7"/>
      <c r="AF10" s="7"/>
      <c r="AG10" s="7"/>
      <c r="AH10" s="7"/>
      <c r="AI10" s="7"/>
    </row>
    <row r="11" spans="1:35" ht="11.25" customHeight="1" thickBot="1" x14ac:dyDescent="0.3">
      <c r="A11" s="253"/>
      <c r="B11" s="253"/>
      <c r="C11" s="253"/>
      <c r="D11" s="253"/>
      <c r="E11" s="253"/>
      <c r="F11" s="253"/>
      <c r="G11" s="46"/>
      <c r="H11" s="46"/>
      <c r="I11" s="47"/>
      <c r="K11" s="4"/>
      <c r="L11" s="1"/>
      <c r="M11" s="1"/>
      <c r="N11" s="1"/>
      <c r="O11" s="1"/>
      <c r="P11" s="7"/>
      <c r="Q11" s="7"/>
      <c r="R11" s="7"/>
      <c r="S11" s="7"/>
      <c r="T11" s="7"/>
      <c r="U11" s="7"/>
      <c r="V11" s="7"/>
      <c r="W11" s="7"/>
      <c r="X11" s="7"/>
      <c r="Y11" s="7"/>
      <c r="Z11" s="7"/>
      <c r="AA11" s="7"/>
      <c r="AB11" s="7"/>
      <c r="AC11" s="7"/>
      <c r="AD11" s="7"/>
      <c r="AE11" s="7"/>
      <c r="AF11" s="7"/>
      <c r="AG11" s="7"/>
      <c r="AH11" s="7"/>
      <c r="AI11" s="7"/>
    </row>
    <row r="12" spans="1:35" ht="21.75" customHeight="1" thickBot="1" x14ac:dyDescent="0.3">
      <c r="A12" s="253"/>
      <c r="B12" s="253"/>
      <c r="C12" s="253"/>
      <c r="D12" s="253"/>
      <c r="E12" s="253"/>
      <c r="F12" s="253"/>
      <c r="G12" s="48"/>
      <c r="H12" s="49" t="s">
        <v>15</v>
      </c>
      <c r="I12" s="50"/>
      <c r="K12" s="28"/>
      <c r="L12" s="1"/>
      <c r="M12" s="1"/>
      <c r="N12" s="1"/>
      <c r="O12" s="1"/>
      <c r="P12" s="7"/>
      <c r="Q12" s="7"/>
      <c r="R12" s="7"/>
      <c r="S12" s="7"/>
      <c r="T12" s="7"/>
      <c r="U12" s="7"/>
      <c r="V12" s="7"/>
      <c r="W12" s="7"/>
      <c r="X12" s="7"/>
      <c r="Y12" s="7"/>
      <c r="Z12" s="7"/>
      <c r="AA12" s="7"/>
      <c r="AB12" s="7"/>
      <c r="AC12" s="7"/>
      <c r="AD12" s="7"/>
      <c r="AE12" s="7"/>
      <c r="AF12" s="7"/>
      <c r="AG12" s="7"/>
      <c r="AH12" s="7"/>
      <c r="AI12" s="7"/>
    </row>
    <row r="13" spans="1:35" ht="17.25" customHeight="1" thickBot="1" x14ac:dyDescent="0.3">
      <c r="A13" s="253"/>
      <c r="B13" s="253"/>
      <c r="C13" s="253"/>
      <c r="D13" s="253"/>
      <c r="E13" s="253"/>
      <c r="F13" s="253"/>
      <c r="G13" s="48"/>
      <c r="H13" s="48"/>
      <c r="I13" s="48"/>
      <c r="J13" s="48"/>
      <c r="K13" s="29"/>
      <c r="L13" s="1"/>
      <c r="M13" s="1"/>
      <c r="N13" s="1"/>
      <c r="O13" s="1"/>
      <c r="P13" s="7"/>
      <c r="Q13" s="7"/>
      <c r="R13" s="7"/>
      <c r="S13" s="7"/>
      <c r="T13" s="7"/>
      <c r="U13" s="7"/>
      <c r="V13" s="7"/>
      <c r="W13" s="7"/>
      <c r="X13" s="7"/>
      <c r="Y13" s="7"/>
      <c r="Z13" s="7"/>
      <c r="AA13" s="7"/>
      <c r="AB13" s="7"/>
      <c r="AC13" s="7"/>
      <c r="AD13" s="7"/>
      <c r="AE13" s="7"/>
      <c r="AF13" s="7"/>
      <c r="AG13" s="7"/>
      <c r="AH13" s="7"/>
      <c r="AI13" s="7"/>
    </row>
    <row r="14" spans="1:35" ht="19.5" customHeight="1" x14ac:dyDescent="0.25">
      <c r="A14" s="247" t="s">
        <v>45</v>
      </c>
      <c r="B14" s="248"/>
      <c r="C14" s="248"/>
      <c r="D14" s="248"/>
      <c r="E14" s="248"/>
      <c r="F14" s="248"/>
      <c r="G14" s="248"/>
      <c r="H14" s="248"/>
      <c r="I14" s="249"/>
      <c r="J14" s="51"/>
      <c r="K14" s="2"/>
      <c r="M14" s="1"/>
      <c r="N14" s="1"/>
      <c r="O14" s="1"/>
      <c r="P14" s="7"/>
      <c r="Q14" s="7"/>
      <c r="R14" s="7"/>
      <c r="S14" s="7"/>
      <c r="T14" s="7"/>
      <c r="U14" s="7"/>
      <c r="V14" s="7"/>
      <c r="W14" s="7"/>
      <c r="X14" s="7"/>
      <c r="Y14" s="7"/>
      <c r="Z14" s="7"/>
      <c r="AA14" s="7"/>
      <c r="AB14" s="7"/>
      <c r="AC14" s="7"/>
      <c r="AD14" s="7"/>
      <c r="AE14" s="7"/>
      <c r="AF14" s="7"/>
      <c r="AG14" s="7"/>
      <c r="AH14" s="7"/>
      <c r="AI14" s="7"/>
    </row>
    <row r="15" spans="1:35" ht="42" customHeight="1" thickBot="1" x14ac:dyDescent="0.3">
      <c r="A15" s="250"/>
      <c r="B15" s="251"/>
      <c r="C15" s="251"/>
      <c r="D15" s="251"/>
      <c r="E15" s="251"/>
      <c r="F15" s="251"/>
      <c r="G15" s="251"/>
      <c r="H15" s="251"/>
      <c r="I15" s="252"/>
      <c r="J15" s="38"/>
      <c r="M15" s="1"/>
      <c r="N15" s="1"/>
      <c r="O15" s="1"/>
      <c r="P15" s="7"/>
      <c r="Q15" s="7"/>
      <c r="R15" s="7"/>
      <c r="S15" s="7"/>
      <c r="T15" s="7"/>
      <c r="U15" s="7"/>
      <c r="V15" s="7"/>
      <c r="W15" s="7"/>
      <c r="X15" s="7"/>
      <c r="Y15" s="7"/>
      <c r="Z15" s="7"/>
      <c r="AA15" s="7"/>
      <c r="AB15" s="7"/>
      <c r="AC15" s="7"/>
      <c r="AD15" s="7"/>
      <c r="AE15" s="7"/>
      <c r="AF15" s="7"/>
      <c r="AG15" s="7"/>
      <c r="AH15" s="7"/>
      <c r="AI15" s="7"/>
    </row>
    <row r="16" spans="1:35" ht="21" hidden="1" customHeight="1" thickBot="1" x14ac:dyDescent="0.3">
      <c r="A16" s="38"/>
      <c r="B16" s="38"/>
      <c r="C16" s="38"/>
      <c r="D16" s="38"/>
      <c r="E16" s="38"/>
      <c r="F16" s="38"/>
      <c r="G16" s="38"/>
      <c r="H16" s="38"/>
      <c r="I16" s="38"/>
      <c r="J16" s="38"/>
      <c r="M16" s="1"/>
      <c r="N16" s="1"/>
      <c r="O16" s="1"/>
      <c r="P16" s="7"/>
      <c r="Q16" s="7"/>
      <c r="R16" s="7"/>
      <c r="S16" s="7"/>
      <c r="T16" s="7"/>
      <c r="U16" s="7"/>
      <c r="V16" s="7"/>
      <c r="W16" s="7"/>
      <c r="X16" s="7"/>
      <c r="Y16" s="7"/>
      <c r="Z16" s="7"/>
      <c r="AA16" s="7"/>
      <c r="AB16" s="7"/>
      <c r="AC16" s="7"/>
      <c r="AD16" s="7"/>
      <c r="AE16" s="7"/>
      <c r="AF16" s="7"/>
      <c r="AG16" s="7"/>
      <c r="AH16" s="7"/>
      <c r="AI16" s="7"/>
    </row>
    <row r="17" spans="1:35" ht="22.5" customHeight="1" thickBot="1" x14ac:dyDescent="0.3">
      <c r="A17" s="261" t="s">
        <v>6</v>
      </c>
      <c r="B17" s="262"/>
      <c r="C17" s="262"/>
      <c r="D17" s="262"/>
      <c r="E17" s="262"/>
      <c r="F17" s="262"/>
      <c r="G17" s="262"/>
      <c r="H17" s="262"/>
      <c r="I17" s="263"/>
      <c r="J17" s="52"/>
      <c r="K17" s="30"/>
      <c r="M17" s="1"/>
      <c r="N17" s="1"/>
      <c r="O17" s="1"/>
      <c r="P17" s="7"/>
      <c r="Q17" s="7"/>
      <c r="R17" s="7"/>
      <c r="S17" s="7"/>
      <c r="T17" s="7"/>
      <c r="U17" s="7"/>
      <c r="V17" s="7"/>
      <c r="W17" s="7"/>
      <c r="X17" s="7"/>
      <c r="Y17" s="7"/>
      <c r="Z17" s="7"/>
      <c r="AA17" s="7"/>
      <c r="AB17" s="7"/>
      <c r="AC17" s="7"/>
      <c r="AD17" s="7"/>
      <c r="AE17" s="7"/>
      <c r="AF17" s="7"/>
      <c r="AG17" s="7"/>
      <c r="AH17" s="7"/>
      <c r="AI17" s="7"/>
    </row>
    <row r="18" spans="1:35" ht="75" customHeight="1" thickBot="1" x14ac:dyDescent="0.3">
      <c r="A18" s="53" t="s">
        <v>9</v>
      </c>
      <c r="B18" s="53" t="s">
        <v>10</v>
      </c>
      <c r="C18" s="53" t="s">
        <v>11</v>
      </c>
      <c r="D18" s="53" t="s">
        <v>27</v>
      </c>
      <c r="E18" s="270" t="s">
        <v>41</v>
      </c>
      <c r="F18" s="271"/>
      <c r="G18" s="53" t="s">
        <v>28</v>
      </c>
      <c r="H18" s="53" t="s">
        <v>29</v>
      </c>
      <c r="I18" s="53" t="s">
        <v>30</v>
      </c>
      <c r="J18" s="38"/>
      <c r="L18" s="1"/>
      <c r="M18" s="1"/>
      <c r="N18" s="1"/>
      <c r="O18" s="1"/>
      <c r="P18" s="7"/>
      <c r="Q18" s="7"/>
      <c r="R18" s="7"/>
      <c r="S18" s="7"/>
      <c r="T18" s="7"/>
      <c r="U18" s="7"/>
      <c r="V18" s="7"/>
      <c r="W18" s="7"/>
      <c r="X18" s="7"/>
      <c r="Y18" s="7"/>
      <c r="Z18" s="7"/>
      <c r="AA18" s="7"/>
      <c r="AB18" s="7"/>
      <c r="AC18" s="7"/>
      <c r="AD18" s="7"/>
      <c r="AE18" s="7"/>
      <c r="AF18" s="7"/>
      <c r="AG18" s="7"/>
      <c r="AH18" s="7"/>
      <c r="AI18" s="7"/>
    </row>
    <row r="19" spans="1:35" s="9" customFormat="1" ht="36" customHeight="1" thickBot="1" x14ac:dyDescent="0.25">
      <c r="A19" s="137">
        <f>'PROGRESS PAYMT #1'!A19</f>
        <v>191400</v>
      </c>
      <c r="B19" s="140">
        <f>'PROGRESS PAYMT #1'!B19</f>
        <v>-1395</v>
      </c>
      <c r="C19" s="139">
        <f>A19+B19</f>
        <v>190005</v>
      </c>
      <c r="D19" s="139">
        <f>B44</f>
        <v>204879.44</v>
      </c>
      <c r="E19" s="272">
        <v>10243.99</v>
      </c>
      <c r="F19" s="273"/>
      <c r="G19" s="139">
        <f>D19-E19</f>
        <v>194635.45</v>
      </c>
      <c r="H19" s="139">
        <f>B24-C24-0.2</f>
        <v>136829.8855</v>
      </c>
      <c r="I19" s="141">
        <f>C19-B44</f>
        <v>-14874.440000000002</v>
      </c>
      <c r="J19" s="54"/>
      <c r="L19" s="1"/>
      <c r="M19" s="1"/>
      <c r="N19" s="1"/>
      <c r="O19" s="1"/>
      <c r="P19" s="1"/>
      <c r="Q19" s="1"/>
      <c r="R19" s="1"/>
      <c r="S19" s="1"/>
      <c r="T19" s="1"/>
      <c r="U19" s="1"/>
      <c r="V19" s="1"/>
      <c r="W19" s="1"/>
      <c r="X19" s="1"/>
      <c r="Y19" s="1"/>
      <c r="Z19" s="1"/>
      <c r="AA19" s="1"/>
      <c r="AB19" s="1"/>
      <c r="AC19" s="1"/>
      <c r="AD19" s="1"/>
      <c r="AE19" s="1"/>
      <c r="AF19" s="1"/>
      <c r="AG19" s="1"/>
      <c r="AH19" s="1"/>
      <c r="AI19" s="1"/>
    </row>
    <row r="20" spans="1:35" s="9" customFormat="1" ht="6" customHeight="1" thickBot="1" x14ac:dyDescent="0.3">
      <c r="A20" s="54"/>
      <c r="B20" s="56"/>
      <c r="C20" s="57"/>
      <c r="D20" s="58"/>
      <c r="E20" s="58"/>
      <c r="F20" s="58"/>
      <c r="G20" s="58"/>
      <c r="H20" s="58"/>
      <c r="I20" s="58"/>
      <c r="J20" s="58"/>
      <c r="K20" s="10"/>
      <c r="O20" s="1"/>
      <c r="P20" s="1"/>
      <c r="Q20" s="1"/>
      <c r="R20" s="1"/>
      <c r="S20" s="1"/>
      <c r="T20" s="1"/>
      <c r="U20" s="1"/>
      <c r="V20" s="1"/>
      <c r="W20" s="1"/>
      <c r="X20" s="1"/>
      <c r="Y20" s="1"/>
      <c r="Z20" s="1"/>
      <c r="AA20" s="1"/>
      <c r="AB20" s="1"/>
      <c r="AC20" s="1"/>
      <c r="AD20" s="1"/>
      <c r="AE20" s="1"/>
      <c r="AF20" s="1"/>
      <c r="AG20" s="1"/>
      <c r="AH20" s="1"/>
      <c r="AI20" s="1"/>
    </row>
    <row r="21" spans="1:35" s="9" customFormat="1" ht="3" hidden="1" customHeight="1" thickBot="1" x14ac:dyDescent="0.3">
      <c r="A21" s="54"/>
      <c r="B21" s="56"/>
      <c r="C21" s="57"/>
      <c r="D21" s="58"/>
      <c r="E21" s="58"/>
      <c r="G21" s="59"/>
      <c r="H21" s="59"/>
      <c r="J21" s="54"/>
      <c r="O21" s="1"/>
      <c r="P21" s="1"/>
      <c r="Q21" s="1"/>
      <c r="R21" s="1"/>
      <c r="S21" s="1"/>
      <c r="T21" s="1"/>
      <c r="U21" s="1"/>
      <c r="V21" s="1"/>
      <c r="W21" s="1"/>
      <c r="X21" s="1"/>
      <c r="Y21" s="1"/>
      <c r="Z21" s="1"/>
      <c r="AA21" s="1"/>
      <c r="AB21" s="1"/>
      <c r="AC21" s="1"/>
      <c r="AD21" s="1"/>
      <c r="AE21" s="1"/>
      <c r="AF21" s="1"/>
      <c r="AG21" s="1"/>
      <c r="AH21" s="1"/>
      <c r="AI21" s="1"/>
    </row>
    <row r="22" spans="1:35" s="9" customFormat="1" ht="24" customHeight="1" thickBot="1" x14ac:dyDescent="0.3">
      <c r="A22" s="283" t="s">
        <v>12</v>
      </c>
      <c r="B22" s="284"/>
      <c r="C22" s="284"/>
      <c r="D22" s="285"/>
      <c r="E22" s="116"/>
      <c r="F22" s="274" t="s">
        <v>43</v>
      </c>
      <c r="G22" s="275"/>
      <c r="H22" s="276"/>
      <c r="J22" s="41"/>
      <c r="K22" s="31"/>
      <c r="O22" s="1"/>
      <c r="P22" s="1"/>
      <c r="Q22" s="1"/>
      <c r="R22" s="1"/>
      <c r="S22" s="1"/>
      <c r="T22" s="1"/>
      <c r="U22" s="1"/>
      <c r="V22" s="1"/>
      <c r="W22" s="1"/>
      <c r="X22" s="1"/>
      <c r="Y22" s="1"/>
      <c r="Z22" s="1"/>
      <c r="AA22" s="1"/>
      <c r="AB22" s="1"/>
      <c r="AC22" s="1"/>
      <c r="AD22" s="1"/>
      <c r="AE22" s="1"/>
      <c r="AF22" s="1"/>
      <c r="AG22" s="1"/>
      <c r="AH22" s="1"/>
      <c r="AI22" s="1"/>
    </row>
    <row r="23" spans="1:35" s="9" customFormat="1" ht="36.75" customHeight="1" thickBot="1" x14ac:dyDescent="0.25">
      <c r="A23" s="144" t="s">
        <v>40</v>
      </c>
      <c r="B23" s="143" t="s">
        <v>31</v>
      </c>
      <c r="C23" s="145" t="s">
        <v>26</v>
      </c>
      <c r="D23" s="132" t="s">
        <v>42</v>
      </c>
      <c r="E23" s="117"/>
      <c r="F23" s="136" t="s">
        <v>32</v>
      </c>
      <c r="G23" s="144" t="s">
        <v>33</v>
      </c>
      <c r="H23" s="121" t="s">
        <v>34</v>
      </c>
      <c r="J23" s="59"/>
      <c r="K23" s="31"/>
      <c r="O23" s="1"/>
      <c r="P23" s="1"/>
      <c r="Q23" s="1"/>
      <c r="R23" s="1"/>
      <c r="S23" s="1"/>
      <c r="T23" s="1"/>
      <c r="U23" s="1"/>
      <c r="V23" s="1"/>
      <c r="W23" s="1"/>
      <c r="X23" s="1"/>
      <c r="Y23" s="1"/>
      <c r="Z23" s="1"/>
      <c r="AA23" s="1"/>
      <c r="AB23" s="1"/>
      <c r="AC23" s="1"/>
      <c r="AD23" s="1"/>
      <c r="AE23" s="1"/>
      <c r="AF23" s="1"/>
      <c r="AG23" s="1"/>
      <c r="AH23" s="1"/>
      <c r="AI23" s="1"/>
    </row>
    <row r="24" spans="1:35" s="9" customFormat="1" ht="20.25" customHeight="1" thickBot="1" x14ac:dyDescent="0.3">
      <c r="A24" s="60">
        <v>1</v>
      </c>
      <c r="B24" s="61">
        <v>144031.69</v>
      </c>
      <c r="C24" s="62">
        <f>'PROGRESS PAYMT #1'!C24</f>
        <v>7201.6044999999995</v>
      </c>
      <c r="D24" s="63">
        <f>(B24+C24)/$C$19</f>
        <v>0.79594376200626293</v>
      </c>
      <c r="E24" s="118"/>
      <c r="F24" s="245">
        <f>'PROGRESS PAYMT #1'!F24</f>
        <v>1</v>
      </c>
      <c r="G24" s="189">
        <f>'PROGRESS PAYMT #1'!G24</f>
        <v>42632</v>
      </c>
      <c r="H24" s="307">
        <f>'PROGRESS PAYMT #1'!H24</f>
        <v>-1395</v>
      </c>
      <c r="J24" s="155"/>
      <c r="O24" s="1"/>
      <c r="P24" s="1"/>
      <c r="Q24" s="1"/>
      <c r="R24" s="1"/>
      <c r="S24" s="1"/>
      <c r="T24" s="1"/>
      <c r="U24" s="1"/>
      <c r="V24" s="1"/>
      <c r="W24" s="1"/>
      <c r="X24" s="1"/>
      <c r="Y24" s="1"/>
      <c r="Z24" s="1"/>
      <c r="AA24" s="1"/>
      <c r="AB24" s="1"/>
      <c r="AC24" s="1"/>
      <c r="AD24" s="1"/>
      <c r="AE24" s="1"/>
      <c r="AF24" s="1"/>
      <c r="AG24" s="1"/>
      <c r="AH24" s="1"/>
      <c r="AI24" s="1"/>
    </row>
    <row r="25" spans="1:35" s="9" customFormat="1" ht="20.25" customHeight="1" thickBot="1" x14ac:dyDescent="0.3">
      <c r="A25" s="64">
        <v>2</v>
      </c>
      <c r="B25" s="65">
        <v>60847.75</v>
      </c>
      <c r="C25" s="66">
        <v>3042.39</v>
      </c>
      <c r="D25" s="63">
        <f t="shared" ref="D25:D43" si="0">(B25+C25)/$C$19</f>
        <v>0.33625504591984423</v>
      </c>
      <c r="E25" s="114"/>
      <c r="F25" s="106"/>
      <c r="G25" s="66"/>
      <c r="H25" s="67"/>
      <c r="J25" s="59"/>
      <c r="M25" s="1"/>
      <c r="N25" s="1"/>
      <c r="O25" s="1"/>
      <c r="P25" s="1"/>
      <c r="Q25" s="1"/>
      <c r="R25" s="1"/>
      <c r="S25" s="1"/>
      <c r="T25" s="1"/>
      <c r="U25" s="1"/>
      <c r="V25" s="1"/>
      <c r="W25" s="1"/>
      <c r="X25" s="1"/>
      <c r="Y25" s="1"/>
      <c r="Z25" s="1"/>
      <c r="AA25" s="1"/>
      <c r="AB25" s="1"/>
      <c r="AC25" s="1"/>
      <c r="AD25" s="1"/>
      <c r="AE25" s="1"/>
      <c r="AF25" s="1"/>
      <c r="AG25" s="1"/>
    </row>
    <row r="26" spans="1:35" s="9" customFormat="1" ht="20.25" customHeight="1" thickBot="1" x14ac:dyDescent="0.3">
      <c r="A26" s="64">
        <v>3</v>
      </c>
      <c r="B26" s="65"/>
      <c r="C26" s="66"/>
      <c r="D26" s="63">
        <f t="shared" si="0"/>
        <v>0</v>
      </c>
      <c r="E26" s="114"/>
      <c r="F26" s="106"/>
      <c r="G26" s="66"/>
      <c r="H26" s="67"/>
      <c r="J26" s="71"/>
      <c r="L26" s="1"/>
      <c r="M26" s="1"/>
      <c r="N26" s="1"/>
      <c r="O26" s="1"/>
      <c r="P26" s="1"/>
      <c r="Q26" s="1"/>
      <c r="R26" s="1"/>
      <c r="S26" s="1"/>
      <c r="T26" s="1"/>
      <c r="U26" s="1"/>
      <c r="V26" s="1"/>
      <c r="W26" s="1"/>
      <c r="X26" s="1"/>
      <c r="Y26" s="1"/>
      <c r="Z26" s="1"/>
      <c r="AA26" s="1"/>
      <c r="AB26" s="1"/>
      <c r="AC26" s="1"/>
      <c r="AD26" s="1"/>
      <c r="AE26" s="1"/>
      <c r="AF26" s="1"/>
      <c r="AG26" s="1"/>
    </row>
    <row r="27" spans="1:35" s="9" customFormat="1" ht="20.25" customHeight="1" thickBot="1" x14ac:dyDescent="0.3">
      <c r="A27" s="64">
        <v>4</v>
      </c>
      <c r="B27" s="65"/>
      <c r="C27" s="72"/>
      <c r="D27" s="63">
        <f t="shared" si="0"/>
        <v>0</v>
      </c>
      <c r="E27" s="104"/>
      <c r="F27" s="106"/>
      <c r="G27" s="72"/>
      <c r="H27" s="73"/>
      <c r="J27" s="75"/>
      <c r="L27" s="1"/>
      <c r="M27" s="1"/>
      <c r="N27" s="1"/>
      <c r="O27" s="1"/>
      <c r="P27" s="1"/>
      <c r="Q27" s="1"/>
      <c r="R27" s="1"/>
      <c r="S27" s="1"/>
      <c r="T27" s="1"/>
      <c r="U27" s="1"/>
      <c r="V27" s="1"/>
      <c r="W27" s="1"/>
      <c r="X27" s="1"/>
      <c r="Y27" s="1"/>
      <c r="Z27" s="1"/>
      <c r="AA27" s="1"/>
      <c r="AB27" s="1"/>
      <c r="AC27" s="1"/>
      <c r="AD27" s="1"/>
      <c r="AE27" s="1"/>
      <c r="AF27" s="1"/>
      <c r="AG27" s="1"/>
    </row>
    <row r="28" spans="1:35" ht="20.25" customHeight="1" thickBot="1" x14ac:dyDescent="0.3">
      <c r="A28" s="64">
        <v>5</v>
      </c>
      <c r="B28" s="65"/>
      <c r="C28" s="72"/>
      <c r="D28" s="63">
        <f t="shared" si="0"/>
        <v>0</v>
      </c>
      <c r="E28" s="101"/>
      <c r="F28" s="107"/>
      <c r="G28" s="108"/>
      <c r="H28" s="109"/>
      <c r="J28" s="71"/>
      <c r="L28" s="1"/>
      <c r="M28" s="1"/>
      <c r="N28" s="1"/>
      <c r="O28" s="1"/>
      <c r="P28" s="1"/>
      <c r="Q28" s="1"/>
      <c r="R28" s="1"/>
      <c r="S28" s="1"/>
      <c r="T28" s="1"/>
      <c r="U28" s="1"/>
      <c r="V28" s="1"/>
      <c r="W28" s="1"/>
      <c r="X28" s="1"/>
      <c r="Y28" s="1"/>
      <c r="Z28" s="1"/>
      <c r="AA28" s="1"/>
      <c r="AB28" s="1"/>
      <c r="AC28" s="1"/>
      <c r="AD28" s="1"/>
      <c r="AE28" s="1"/>
      <c r="AF28" s="1"/>
      <c r="AG28" s="1"/>
    </row>
    <row r="29" spans="1:35" ht="20.25" customHeight="1" thickBot="1" x14ac:dyDescent="0.3">
      <c r="A29" s="64">
        <v>6</v>
      </c>
      <c r="B29" s="65"/>
      <c r="C29" s="72"/>
      <c r="D29" s="63">
        <f t="shared" si="0"/>
        <v>0</v>
      </c>
      <c r="E29" s="101"/>
      <c r="F29" s="68"/>
      <c r="G29" s="124" t="s">
        <v>14</v>
      </c>
      <c r="H29" s="123">
        <f>SUM(H24:H28)</f>
        <v>-1395</v>
      </c>
      <c r="I29" s="70"/>
      <c r="J29" s="79"/>
      <c r="L29" s="1"/>
      <c r="M29" s="1"/>
      <c r="N29" s="1"/>
      <c r="O29" s="1"/>
      <c r="P29" s="1"/>
      <c r="Q29" s="1"/>
      <c r="R29" s="1"/>
      <c r="S29" s="1"/>
      <c r="T29" s="1"/>
      <c r="U29" s="1"/>
      <c r="V29" s="1"/>
      <c r="W29" s="1"/>
      <c r="X29" s="1"/>
      <c r="Y29" s="1"/>
      <c r="Z29" s="1"/>
      <c r="AA29" s="1"/>
      <c r="AB29" s="1"/>
      <c r="AC29" s="1"/>
      <c r="AD29" s="1"/>
      <c r="AE29" s="1"/>
      <c r="AF29" s="1"/>
      <c r="AG29" s="1"/>
    </row>
    <row r="30" spans="1:35" ht="20.25" customHeight="1" thickBot="1" x14ac:dyDescent="0.3">
      <c r="A30" s="64">
        <v>7</v>
      </c>
      <c r="B30" s="65"/>
      <c r="C30" s="72"/>
      <c r="D30" s="63">
        <f t="shared" si="0"/>
        <v>0</v>
      </c>
      <c r="E30" s="101"/>
      <c r="F30" s="69"/>
      <c r="G30" s="77"/>
      <c r="H30" s="78"/>
      <c r="I30" s="56"/>
      <c r="J30" s="78"/>
      <c r="L30" s="1"/>
      <c r="M30" s="1"/>
      <c r="N30" s="1"/>
      <c r="O30" s="1"/>
      <c r="P30" s="1"/>
      <c r="Q30" s="1"/>
      <c r="R30" s="1"/>
      <c r="S30" s="1"/>
      <c r="T30" s="1"/>
      <c r="U30" s="1"/>
      <c r="V30" s="1"/>
      <c r="W30" s="1"/>
      <c r="X30" s="1"/>
      <c r="Y30" s="1"/>
      <c r="Z30" s="1"/>
      <c r="AA30" s="1"/>
      <c r="AB30" s="1"/>
      <c r="AC30" s="1"/>
      <c r="AD30" s="1"/>
      <c r="AE30" s="1"/>
      <c r="AF30" s="1"/>
      <c r="AG30" s="1"/>
    </row>
    <row r="31" spans="1:35" s="9" customFormat="1" ht="20.25" customHeight="1" thickBot="1" x14ac:dyDescent="0.3">
      <c r="A31" s="64">
        <v>8</v>
      </c>
      <c r="B31" s="65"/>
      <c r="C31" s="72"/>
      <c r="D31" s="63">
        <f t="shared" si="0"/>
        <v>0</v>
      </c>
      <c r="E31" s="115"/>
      <c r="F31" s="277" t="s">
        <v>44</v>
      </c>
      <c r="G31" s="278"/>
      <c r="H31" s="279"/>
      <c r="J31" s="71"/>
      <c r="L31" s="1"/>
      <c r="M31" s="1"/>
      <c r="N31" s="1"/>
      <c r="O31" s="1"/>
      <c r="P31" s="1"/>
      <c r="Q31" s="1"/>
      <c r="R31" s="1"/>
      <c r="S31" s="1"/>
      <c r="T31" s="1"/>
      <c r="U31" s="1"/>
      <c r="V31" s="1"/>
      <c r="W31" s="1"/>
      <c r="X31" s="1"/>
      <c r="Y31" s="1"/>
      <c r="Z31" s="1"/>
      <c r="AA31" s="1"/>
      <c r="AB31" s="1"/>
      <c r="AC31" s="1"/>
      <c r="AD31" s="1"/>
      <c r="AE31" s="1"/>
      <c r="AF31" s="1"/>
      <c r="AG31" s="1"/>
    </row>
    <row r="32" spans="1:35" s="9" customFormat="1" ht="20.25" customHeight="1" thickBot="1" x14ac:dyDescent="0.3">
      <c r="A32" s="64">
        <v>9</v>
      </c>
      <c r="B32" s="65"/>
      <c r="C32" s="72"/>
      <c r="D32" s="63">
        <f t="shared" si="0"/>
        <v>0</v>
      </c>
      <c r="E32" s="115"/>
      <c r="F32" s="280"/>
      <c r="G32" s="281"/>
      <c r="H32" s="282"/>
      <c r="J32" s="75"/>
      <c r="L32" s="1"/>
      <c r="M32" s="1"/>
      <c r="N32" s="1"/>
      <c r="O32" s="1"/>
      <c r="P32" s="1"/>
      <c r="Q32" s="1"/>
      <c r="R32" s="1"/>
      <c r="S32" s="1"/>
      <c r="T32" s="1"/>
      <c r="U32" s="1"/>
      <c r="V32" s="1"/>
      <c r="W32" s="1"/>
      <c r="X32" s="1"/>
      <c r="Y32" s="1"/>
      <c r="Z32" s="1"/>
      <c r="AA32" s="1"/>
      <c r="AB32" s="1"/>
      <c r="AC32" s="1"/>
      <c r="AD32" s="1"/>
      <c r="AE32" s="1"/>
      <c r="AF32" s="1"/>
      <c r="AG32" s="1"/>
    </row>
    <row r="33" spans="1:35" s="9" customFormat="1" ht="20.25" customHeight="1" thickBot="1" x14ac:dyDescent="0.3">
      <c r="A33" s="64">
        <v>10</v>
      </c>
      <c r="B33" s="65"/>
      <c r="C33" s="72"/>
      <c r="D33" s="63">
        <f t="shared" si="0"/>
        <v>0</v>
      </c>
      <c r="E33" s="119"/>
      <c r="F33" s="302" t="s">
        <v>35</v>
      </c>
      <c r="G33" s="298" t="s">
        <v>33</v>
      </c>
      <c r="H33" s="300" t="s">
        <v>34</v>
      </c>
      <c r="J33" s="71"/>
      <c r="L33" s="1"/>
      <c r="M33" s="1"/>
      <c r="N33" s="1"/>
      <c r="O33" s="1"/>
      <c r="P33" s="1"/>
      <c r="Q33" s="1"/>
      <c r="R33" s="1"/>
      <c r="S33" s="1"/>
      <c r="T33" s="1"/>
      <c r="U33" s="1"/>
      <c r="V33" s="1"/>
      <c r="W33" s="1"/>
      <c r="X33" s="1"/>
      <c r="Y33" s="1"/>
      <c r="Z33" s="1"/>
      <c r="AA33" s="1"/>
      <c r="AB33" s="1"/>
      <c r="AC33" s="1"/>
      <c r="AD33" s="1"/>
      <c r="AE33" s="1"/>
      <c r="AF33" s="1"/>
      <c r="AG33" s="1"/>
    </row>
    <row r="34" spans="1:35" s="9" customFormat="1" ht="20.25" customHeight="1" thickBot="1" x14ac:dyDescent="0.3">
      <c r="A34" s="64">
        <v>11</v>
      </c>
      <c r="B34" s="80"/>
      <c r="C34" s="81"/>
      <c r="D34" s="63">
        <f t="shared" si="0"/>
        <v>0</v>
      </c>
      <c r="E34" s="54"/>
      <c r="F34" s="303"/>
      <c r="G34" s="299"/>
      <c r="H34" s="301"/>
      <c r="J34" s="54"/>
      <c r="L34" s="1"/>
      <c r="M34" s="1"/>
      <c r="N34" s="1"/>
      <c r="O34" s="1"/>
      <c r="P34" s="1"/>
      <c r="Q34" s="1"/>
      <c r="R34" s="1"/>
      <c r="S34" s="1"/>
      <c r="T34" s="1"/>
      <c r="U34" s="1"/>
      <c r="V34" s="1"/>
      <c r="W34" s="1"/>
      <c r="X34" s="1"/>
      <c r="Y34" s="1"/>
      <c r="Z34" s="1"/>
      <c r="AA34" s="1"/>
      <c r="AB34" s="1"/>
      <c r="AC34" s="1"/>
      <c r="AD34" s="1"/>
      <c r="AE34" s="1"/>
      <c r="AF34" s="1"/>
      <c r="AG34" s="1"/>
    </row>
    <row r="35" spans="1:35" s="9" customFormat="1" ht="20.25" customHeight="1" thickBot="1" x14ac:dyDescent="0.3">
      <c r="A35" s="64">
        <v>12</v>
      </c>
      <c r="B35" s="80"/>
      <c r="C35" s="81"/>
      <c r="D35" s="63">
        <f t="shared" si="0"/>
        <v>0</v>
      </c>
      <c r="E35" s="54"/>
      <c r="F35" s="134"/>
      <c r="G35" s="133"/>
      <c r="H35" s="67"/>
      <c r="J35" s="71"/>
      <c r="L35" s="1"/>
      <c r="M35" s="1"/>
      <c r="N35" s="1"/>
      <c r="O35" s="1"/>
      <c r="P35" s="1"/>
      <c r="Q35" s="1"/>
      <c r="R35" s="1"/>
      <c r="S35" s="1"/>
      <c r="T35" s="1"/>
      <c r="U35" s="1"/>
      <c r="V35" s="1"/>
      <c r="W35" s="1"/>
      <c r="X35" s="1"/>
      <c r="Y35" s="1"/>
      <c r="Z35" s="1"/>
      <c r="AA35" s="1"/>
      <c r="AB35" s="1"/>
      <c r="AC35" s="1"/>
      <c r="AD35" s="1"/>
      <c r="AE35" s="1"/>
      <c r="AF35" s="1"/>
      <c r="AG35" s="1"/>
    </row>
    <row r="36" spans="1:35" s="9" customFormat="1" ht="20.25" customHeight="1" thickBot="1" x14ac:dyDescent="0.3">
      <c r="A36" s="64">
        <v>13</v>
      </c>
      <c r="B36" s="80"/>
      <c r="C36" s="81"/>
      <c r="D36" s="63">
        <f t="shared" si="0"/>
        <v>0</v>
      </c>
      <c r="E36" s="54"/>
      <c r="F36" s="134"/>
      <c r="G36" s="133"/>
      <c r="H36" s="67"/>
      <c r="J36" s="54"/>
      <c r="L36" s="1"/>
      <c r="M36" s="1"/>
      <c r="N36" s="1"/>
      <c r="O36" s="1"/>
      <c r="P36" s="1"/>
      <c r="Q36" s="1"/>
      <c r="R36" s="1"/>
      <c r="S36" s="1"/>
      <c r="T36" s="1"/>
      <c r="U36" s="1"/>
      <c r="V36" s="1"/>
      <c r="W36" s="1"/>
      <c r="X36" s="1"/>
      <c r="Y36" s="1"/>
      <c r="Z36" s="1"/>
      <c r="AA36" s="1"/>
      <c r="AB36" s="1"/>
      <c r="AC36" s="1"/>
      <c r="AD36" s="1"/>
      <c r="AE36" s="1"/>
      <c r="AF36" s="1"/>
      <c r="AG36" s="1"/>
    </row>
    <row r="37" spans="1:35" s="9" customFormat="1" ht="20.25" customHeight="1" thickBot="1" x14ac:dyDescent="0.3">
      <c r="A37" s="64">
        <v>14</v>
      </c>
      <c r="B37" s="80"/>
      <c r="C37" s="81"/>
      <c r="D37" s="63">
        <f t="shared" si="0"/>
        <v>0</v>
      </c>
      <c r="E37" s="54"/>
      <c r="F37" s="134"/>
      <c r="G37" s="76"/>
      <c r="H37" s="73"/>
      <c r="J37" s="54"/>
      <c r="L37" s="1"/>
      <c r="M37" s="1"/>
      <c r="N37" s="1"/>
      <c r="O37" s="1"/>
      <c r="P37" s="1"/>
      <c r="Q37" s="1"/>
      <c r="R37" s="1"/>
      <c r="S37" s="1"/>
      <c r="T37" s="1"/>
      <c r="U37" s="1"/>
      <c r="V37" s="1"/>
      <c r="W37" s="1"/>
      <c r="X37" s="1"/>
      <c r="Y37" s="1"/>
      <c r="Z37" s="1"/>
      <c r="AA37" s="1"/>
      <c r="AB37" s="1"/>
      <c r="AC37" s="1"/>
      <c r="AD37" s="1"/>
      <c r="AE37" s="1"/>
      <c r="AF37" s="1"/>
      <c r="AG37" s="1"/>
    </row>
    <row r="38" spans="1:35" s="9" customFormat="1" ht="20.25" customHeight="1" thickBot="1" x14ac:dyDescent="0.3">
      <c r="A38" s="64">
        <v>15</v>
      </c>
      <c r="B38" s="80"/>
      <c r="C38" s="81"/>
      <c r="D38" s="63">
        <f t="shared" si="0"/>
        <v>0</v>
      </c>
      <c r="E38" s="54"/>
      <c r="F38" s="134"/>
      <c r="G38" s="125"/>
      <c r="H38" s="125"/>
      <c r="J38" s="54"/>
      <c r="L38" s="1"/>
      <c r="M38" s="1"/>
      <c r="N38" s="1"/>
      <c r="O38" s="1"/>
      <c r="P38" s="1"/>
      <c r="Q38" s="1"/>
      <c r="R38" s="1"/>
      <c r="S38" s="1"/>
      <c r="T38" s="1"/>
      <c r="U38" s="1"/>
      <c r="V38" s="1"/>
      <c r="W38" s="1"/>
      <c r="X38" s="1"/>
      <c r="Y38" s="1"/>
      <c r="Z38" s="1"/>
      <c r="AA38" s="1"/>
      <c r="AB38" s="1"/>
      <c r="AC38" s="1"/>
      <c r="AD38" s="1"/>
      <c r="AE38" s="1"/>
      <c r="AF38" s="1"/>
      <c r="AG38" s="1"/>
    </row>
    <row r="39" spans="1:35" s="9" customFormat="1" ht="20.25" customHeight="1" thickBot="1" x14ac:dyDescent="0.3">
      <c r="A39" s="64">
        <v>16</v>
      </c>
      <c r="B39" s="80"/>
      <c r="C39" s="81"/>
      <c r="D39" s="63">
        <f t="shared" si="0"/>
        <v>0</v>
      </c>
      <c r="E39" s="54"/>
      <c r="F39" s="134"/>
      <c r="G39" s="125"/>
      <c r="H39" s="125"/>
      <c r="I39" s="54"/>
      <c r="J39" s="54"/>
      <c r="L39" s="1"/>
      <c r="M39" s="1"/>
      <c r="N39" s="1"/>
      <c r="O39" s="1"/>
      <c r="P39" s="1"/>
      <c r="Q39" s="1"/>
      <c r="R39" s="1"/>
      <c r="S39" s="1"/>
      <c r="T39" s="1"/>
      <c r="U39" s="1"/>
      <c r="V39" s="1"/>
      <c r="W39" s="1"/>
      <c r="X39" s="1"/>
      <c r="Y39" s="1"/>
      <c r="Z39" s="1"/>
      <c r="AA39" s="1"/>
      <c r="AB39" s="1"/>
      <c r="AC39" s="1"/>
      <c r="AD39" s="1"/>
      <c r="AE39" s="1"/>
      <c r="AF39" s="1"/>
      <c r="AG39" s="1"/>
    </row>
    <row r="40" spans="1:35" s="9" customFormat="1" ht="20.25" customHeight="1" thickBot="1" x14ac:dyDescent="0.3">
      <c r="A40" s="64">
        <v>17</v>
      </c>
      <c r="B40" s="80"/>
      <c r="C40" s="81"/>
      <c r="D40" s="63">
        <f t="shared" si="0"/>
        <v>0</v>
      </c>
      <c r="E40" s="54"/>
      <c r="F40" s="134"/>
      <c r="G40" s="125"/>
      <c r="H40" s="125"/>
      <c r="I40" s="54"/>
      <c r="J40" s="54"/>
      <c r="L40" s="1"/>
      <c r="M40" s="1"/>
      <c r="N40" s="1"/>
      <c r="O40" s="1"/>
      <c r="P40" s="1"/>
      <c r="Q40" s="1"/>
      <c r="R40" s="1"/>
      <c r="S40" s="1"/>
      <c r="T40" s="1"/>
      <c r="U40" s="1"/>
      <c r="V40" s="1"/>
      <c r="W40" s="1"/>
      <c r="X40" s="1"/>
      <c r="Y40" s="1"/>
      <c r="Z40" s="1"/>
      <c r="AA40" s="1"/>
      <c r="AB40" s="1"/>
      <c r="AC40" s="1"/>
      <c r="AD40" s="1"/>
      <c r="AE40" s="1"/>
      <c r="AF40" s="1"/>
      <c r="AG40" s="1"/>
    </row>
    <row r="41" spans="1:35" s="13" customFormat="1" ht="20.25" customHeight="1" thickBot="1" x14ac:dyDescent="0.3">
      <c r="A41" s="64">
        <v>18</v>
      </c>
      <c r="B41" s="82"/>
      <c r="C41" s="83"/>
      <c r="D41" s="63">
        <f t="shared" si="0"/>
        <v>0</v>
      </c>
      <c r="E41" s="74"/>
      <c r="F41" s="134"/>
      <c r="G41" s="125"/>
      <c r="H41" s="125"/>
      <c r="I41" s="84"/>
      <c r="J41" s="84"/>
      <c r="K41" s="9"/>
      <c r="L41" s="11"/>
      <c r="M41" s="11"/>
      <c r="N41" s="11"/>
      <c r="O41" s="11"/>
      <c r="P41" s="11"/>
      <c r="Q41" s="11"/>
      <c r="R41" s="11"/>
      <c r="S41" s="11"/>
      <c r="T41" s="11"/>
      <c r="U41" s="11"/>
      <c r="V41" s="11"/>
      <c r="W41" s="11"/>
      <c r="X41" s="11"/>
      <c r="Y41" s="11"/>
      <c r="Z41" s="11"/>
      <c r="AA41" s="11"/>
      <c r="AB41" s="11"/>
      <c r="AC41" s="11"/>
      <c r="AD41" s="11"/>
      <c r="AE41" s="11"/>
      <c r="AF41" s="11"/>
      <c r="AG41" s="11"/>
      <c r="AH41" s="11"/>
      <c r="AI41" s="11"/>
    </row>
    <row r="42" spans="1:35" s="14" customFormat="1" ht="20.25" customHeight="1" thickBot="1" x14ac:dyDescent="0.3">
      <c r="A42" s="64">
        <v>19</v>
      </c>
      <c r="B42" s="85"/>
      <c r="C42" s="86"/>
      <c r="D42" s="63">
        <f t="shared" si="0"/>
        <v>0</v>
      </c>
      <c r="E42" s="74"/>
      <c r="F42" s="134"/>
      <c r="G42" s="125"/>
      <c r="H42" s="125"/>
      <c r="I42" s="74"/>
      <c r="J42" s="74"/>
      <c r="K42" s="9"/>
      <c r="L42" s="15"/>
      <c r="M42" s="15"/>
      <c r="N42" s="15"/>
      <c r="O42" s="15"/>
      <c r="P42" s="15"/>
      <c r="Q42" s="15"/>
      <c r="R42" s="15"/>
      <c r="S42" s="15"/>
      <c r="T42" s="15"/>
      <c r="U42" s="15"/>
      <c r="V42" s="15"/>
      <c r="W42" s="15"/>
      <c r="X42" s="15"/>
      <c r="Y42" s="15"/>
      <c r="Z42" s="15"/>
      <c r="AA42" s="15"/>
      <c r="AB42" s="15"/>
      <c r="AC42" s="15"/>
      <c r="AD42" s="15"/>
      <c r="AE42" s="15"/>
      <c r="AF42" s="15"/>
      <c r="AG42" s="15"/>
      <c r="AH42" s="15"/>
      <c r="AI42" s="15"/>
    </row>
    <row r="43" spans="1:35" ht="20.25" customHeight="1" x14ac:dyDescent="0.25">
      <c r="A43" s="64">
        <v>20</v>
      </c>
      <c r="B43" s="87"/>
      <c r="C43" s="88"/>
      <c r="D43" s="63">
        <f t="shared" si="0"/>
        <v>0</v>
      </c>
      <c r="E43" s="38"/>
      <c r="F43" s="134"/>
      <c r="G43" s="125"/>
      <c r="H43" s="125"/>
      <c r="I43" s="38"/>
      <c r="J43" s="38"/>
      <c r="K43" s="9"/>
      <c r="L43" s="1"/>
      <c r="M43" s="1"/>
      <c r="N43" s="1"/>
      <c r="O43" s="1"/>
      <c r="P43" s="1"/>
      <c r="Q43" s="1"/>
      <c r="R43" s="1"/>
      <c r="S43" s="1"/>
      <c r="T43" s="1"/>
      <c r="U43" s="1"/>
      <c r="V43" s="1"/>
      <c r="W43" s="1"/>
      <c r="X43" s="1"/>
      <c r="Y43" s="1"/>
      <c r="Z43" s="1"/>
      <c r="AA43" s="1"/>
      <c r="AB43" s="1"/>
      <c r="AC43" s="1"/>
      <c r="AD43" s="1"/>
      <c r="AE43" s="1"/>
      <c r="AF43" s="1"/>
      <c r="AG43" s="1"/>
      <c r="AH43" s="1"/>
      <c r="AI43" s="1"/>
    </row>
    <row r="44" spans="1:35" ht="20.25" customHeight="1" thickBot="1" x14ac:dyDescent="0.3">
      <c r="A44" s="89" t="s">
        <v>14</v>
      </c>
      <c r="B44" s="90">
        <f>SUM(B24:B33)</f>
        <v>204879.44</v>
      </c>
      <c r="C44" s="91">
        <f>SUM(C24:C33)</f>
        <v>10243.994499999999</v>
      </c>
      <c r="D44" s="92">
        <f>SUM(D24:D33)</f>
        <v>1.1321988079261072</v>
      </c>
      <c r="E44" s="120"/>
      <c r="F44" s="135"/>
      <c r="G44" s="125"/>
      <c r="H44" s="125"/>
      <c r="I44" s="38"/>
      <c r="J44" s="38"/>
      <c r="K44" s="9"/>
      <c r="L44" s="1"/>
      <c r="M44" s="1"/>
      <c r="N44" s="1"/>
      <c r="O44" s="1"/>
      <c r="P44" s="1"/>
      <c r="Q44" s="1"/>
      <c r="R44" s="1"/>
      <c r="S44" s="1"/>
      <c r="T44" s="1"/>
      <c r="U44" s="1"/>
      <c r="V44" s="1"/>
      <c r="W44" s="1"/>
      <c r="X44" s="1"/>
      <c r="Y44" s="1"/>
      <c r="Z44" s="1"/>
      <c r="AA44" s="1"/>
      <c r="AB44" s="1"/>
      <c r="AC44" s="1"/>
      <c r="AD44" s="1"/>
      <c r="AE44" s="1"/>
      <c r="AF44" s="1"/>
      <c r="AG44" s="1"/>
      <c r="AH44" s="1"/>
      <c r="AI44" s="1"/>
    </row>
    <row r="45" spans="1:35" ht="14.25" customHeight="1" x14ac:dyDescent="0.25">
      <c r="A45" s="38"/>
      <c r="B45" s="38"/>
      <c r="C45" s="38"/>
      <c r="D45" s="38"/>
      <c r="E45" s="38"/>
      <c r="F45" s="38"/>
      <c r="G45" s="126" t="s">
        <v>36</v>
      </c>
      <c r="H45" s="127">
        <f>SUM(H34:H38)</f>
        <v>0</v>
      </c>
      <c r="J45" s="38"/>
      <c r="K45" s="9"/>
      <c r="L45" s="1"/>
      <c r="M45" s="1"/>
      <c r="N45" s="1"/>
      <c r="O45" s="1"/>
      <c r="P45" s="1"/>
      <c r="Q45" s="1"/>
      <c r="R45" s="1"/>
      <c r="S45" s="1"/>
      <c r="T45" s="1"/>
      <c r="U45" s="1"/>
      <c r="V45" s="1"/>
      <c r="W45" s="1"/>
      <c r="X45" s="1"/>
      <c r="Y45" s="1"/>
      <c r="Z45" s="1"/>
      <c r="AA45" s="1"/>
      <c r="AB45" s="1"/>
      <c r="AC45" s="1"/>
      <c r="AD45" s="1"/>
      <c r="AE45" s="1"/>
      <c r="AF45" s="1"/>
      <c r="AG45" s="1"/>
      <c r="AH45" s="1"/>
      <c r="AI45" s="1"/>
    </row>
    <row r="46" spans="1:35" ht="39" customHeight="1" thickBot="1" x14ac:dyDescent="0.25">
      <c r="A46" s="55"/>
      <c r="B46" s="55"/>
      <c r="C46" s="55"/>
      <c r="D46" s="55"/>
      <c r="E46" s="54"/>
      <c r="F46" s="59"/>
      <c r="G46" s="146" t="s">
        <v>37</v>
      </c>
      <c r="H46" s="128">
        <v>0</v>
      </c>
      <c r="J46" s="113"/>
      <c r="R46" s="1"/>
      <c r="S46" s="1"/>
      <c r="T46" s="1"/>
      <c r="U46" s="1"/>
      <c r="V46" s="1"/>
      <c r="W46" s="1"/>
      <c r="X46" s="1"/>
      <c r="Y46" s="1"/>
      <c r="Z46" s="1"/>
      <c r="AA46" s="1"/>
      <c r="AB46" s="1"/>
      <c r="AC46" s="1"/>
      <c r="AD46" s="1"/>
      <c r="AE46" s="1"/>
      <c r="AF46" s="1"/>
      <c r="AG46" s="1"/>
      <c r="AH46" s="1"/>
      <c r="AI46" s="1"/>
    </row>
    <row r="47" spans="1:35" ht="18" customHeight="1" thickBot="1" x14ac:dyDescent="0.3">
      <c r="A47" s="51" t="s">
        <v>25</v>
      </c>
      <c r="B47" s="38"/>
      <c r="C47" s="38"/>
      <c r="D47" s="97" t="s">
        <v>8</v>
      </c>
      <c r="E47" s="112"/>
      <c r="F47" s="93"/>
      <c r="G47" s="129" t="s">
        <v>38</v>
      </c>
      <c r="H47" s="130">
        <f>H46-H45</f>
        <v>0</v>
      </c>
      <c r="J47" s="94"/>
      <c r="L47" s="1"/>
      <c r="M47" s="1"/>
      <c r="N47" s="1"/>
      <c r="O47" s="1"/>
      <c r="P47" s="1"/>
      <c r="Q47" s="1"/>
      <c r="R47" s="1"/>
      <c r="S47" s="1"/>
      <c r="T47" s="1"/>
      <c r="U47" s="1"/>
      <c r="V47" s="1"/>
      <c r="W47" s="1"/>
      <c r="X47" s="1"/>
      <c r="Y47" s="1"/>
      <c r="Z47" s="1"/>
      <c r="AA47" s="1"/>
      <c r="AB47" s="1"/>
      <c r="AC47" s="1"/>
      <c r="AD47" s="1"/>
      <c r="AE47" s="1"/>
      <c r="AF47" s="1"/>
      <c r="AG47" s="1"/>
      <c r="AH47" s="1"/>
      <c r="AI47" s="1"/>
    </row>
    <row r="48" spans="1:35" ht="9" customHeight="1" x14ac:dyDescent="0.25">
      <c r="A48" s="38"/>
      <c r="B48" s="51"/>
      <c r="C48" s="38"/>
      <c r="D48" s="51"/>
      <c r="E48" s="112"/>
      <c r="F48" s="93"/>
      <c r="J48" s="38"/>
      <c r="L48" s="1"/>
      <c r="M48" s="1"/>
      <c r="N48" s="1"/>
      <c r="O48" s="1"/>
      <c r="P48" s="1"/>
      <c r="Q48" s="1"/>
      <c r="R48" s="1"/>
      <c r="S48" s="1"/>
      <c r="T48" s="1"/>
      <c r="U48" s="1"/>
      <c r="V48" s="1"/>
      <c r="W48" s="1"/>
      <c r="X48" s="1"/>
      <c r="Y48" s="1"/>
      <c r="Z48" s="1"/>
      <c r="AA48" s="1"/>
      <c r="AB48" s="1"/>
      <c r="AC48" s="1"/>
      <c r="AD48" s="1"/>
      <c r="AE48" s="1"/>
      <c r="AF48" s="1"/>
      <c r="AG48" s="1"/>
      <c r="AH48" s="1"/>
      <c r="AI48" s="1"/>
    </row>
    <row r="49" spans="1:35" ht="14.25" customHeight="1" thickBot="1" x14ac:dyDescent="0.3">
      <c r="A49" s="96"/>
      <c r="B49" s="96"/>
      <c r="C49" s="96"/>
      <c r="D49" s="96"/>
      <c r="E49" s="112"/>
      <c r="F49" s="93"/>
      <c r="J49" s="38"/>
      <c r="L49" s="1"/>
      <c r="M49" s="1"/>
      <c r="N49" s="1"/>
      <c r="O49" s="1"/>
      <c r="P49" s="1"/>
      <c r="Q49" s="1"/>
      <c r="R49" s="1"/>
      <c r="S49" s="1"/>
      <c r="T49" s="1"/>
      <c r="U49" s="1"/>
      <c r="V49" s="1"/>
      <c r="W49" s="1"/>
      <c r="X49" s="1"/>
      <c r="Y49" s="1"/>
      <c r="Z49" s="1"/>
      <c r="AA49" s="1"/>
      <c r="AB49" s="1"/>
      <c r="AC49" s="1"/>
      <c r="AD49" s="1"/>
      <c r="AE49" s="1"/>
      <c r="AF49" s="1"/>
      <c r="AG49" s="1"/>
      <c r="AH49" s="1"/>
      <c r="AI49" s="1"/>
    </row>
    <row r="50" spans="1:35" ht="16.5" customHeight="1" x14ac:dyDescent="0.25">
      <c r="A50" s="33" t="s">
        <v>50</v>
      </c>
      <c r="B50" s="38"/>
      <c r="C50" s="51"/>
      <c r="D50" s="97" t="s">
        <v>8</v>
      </c>
      <c r="E50" s="112"/>
      <c r="F50" s="93"/>
      <c r="G50" s="286" t="s">
        <v>7</v>
      </c>
      <c r="H50" s="287"/>
      <c r="I50" s="288"/>
      <c r="J50" s="38"/>
      <c r="L50" s="1"/>
      <c r="M50" s="1"/>
      <c r="N50" s="1"/>
      <c r="O50" s="1"/>
      <c r="P50" s="1"/>
      <c r="Q50" s="1"/>
      <c r="R50" s="1"/>
      <c r="S50" s="1"/>
      <c r="T50" s="1"/>
      <c r="U50" s="1"/>
      <c r="V50" s="1"/>
      <c r="W50" s="1"/>
      <c r="X50" s="1"/>
      <c r="Y50" s="1"/>
      <c r="Z50" s="1"/>
      <c r="AA50" s="1"/>
      <c r="AB50" s="1"/>
      <c r="AC50" s="1"/>
      <c r="AD50" s="1"/>
      <c r="AE50" s="1"/>
      <c r="AF50" s="1"/>
      <c r="AG50" s="1"/>
      <c r="AH50" s="1"/>
      <c r="AI50" s="1"/>
    </row>
    <row r="51" spans="1:35" ht="9.75" customHeight="1" thickBot="1" x14ac:dyDescent="0.3">
      <c r="A51" s="33"/>
      <c r="B51" s="38"/>
      <c r="C51" s="51"/>
      <c r="D51" s="97"/>
      <c r="E51" s="38"/>
      <c r="F51" s="38"/>
      <c r="G51" s="289"/>
      <c r="H51" s="290"/>
      <c r="I51" s="291"/>
      <c r="J51" s="38"/>
      <c r="L51" s="1"/>
      <c r="M51" s="1"/>
      <c r="N51" s="1"/>
      <c r="O51" s="1"/>
      <c r="P51" s="1"/>
      <c r="Q51" s="1"/>
      <c r="R51" s="1"/>
      <c r="S51" s="1"/>
      <c r="T51" s="1"/>
      <c r="U51" s="1"/>
      <c r="V51" s="1"/>
      <c r="W51" s="1"/>
      <c r="X51" s="1"/>
      <c r="Y51" s="1"/>
      <c r="Z51" s="1"/>
      <c r="AA51" s="1"/>
      <c r="AB51" s="1"/>
      <c r="AC51" s="1"/>
      <c r="AD51" s="1"/>
      <c r="AE51" s="1"/>
      <c r="AF51" s="1"/>
      <c r="AG51" s="1"/>
      <c r="AH51" s="1"/>
      <c r="AI51" s="1"/>
    </row>
    <row r="52" spans="1:35" ht="14.25" customHeight="1" thickBot="1" x14ac:dyDescent="0.3">
      <c r="A52" s="51"/>
      <c r="B52" s="96"/>
      <c r="C52" s="96"/>
      <c r="D52" s="51"/>
      <c r="E52" s="95"/>
      <c r="F52" s="95"/>
      <c r="G52" s="286" t="s">
        <v>57</v>
      </c>
      <c r="H52" s="287"/>
      <c r="I52" s="288"/>
      <c r="J52" s="38"/>
      <c r="L52" s="1"/>
      <c r="M52" s="1"/>
      <c r="N52" s="1"/>
      <c r="O52" s="1"/>
      <c r="P52" s="1"/>
      <c r="Q52" s="1"/>
      <c r="R52" s="1"/>
      <c r="S52" s="1"/>
      <c r="T52" s="1"/>
      <c r="U52" s="1"/>
      <c r="V52" s="1"/>
      <c r="W52" s="1"/>
      <c r="X52" s="1"/>
      <c r="Y52" s="1"/>
      <c r="Z52" s="1"/>
      <c r="AA52" s="1"/>
      <c r="AB52" s="1"/>
      <c r="AC52" s="1"/>
      <c r="AD52" s="1"/>
      <c r="AE52" s="1"/>
      <c r="AF52" s="1"/>
      <c r="AG52" s="1"/>
      <c r="AH52" s="1"/>
      <c r="AI52" s="1"/>
    </row>
    <row r="53" spans="1:35" ht="21" customHeight="1" thickBot="1" x14ac:dyDescent="0.3">
      <c r="A53" s="98" t="s">
        <v>48</v>
      </c>
      <c r="B53" s="54"/>
      <c r="C53" s="38"/>
      <c r="D53" s="99" t="s">
        <v>8</v>
      </c>
      <c r="E53" s="95"/>
      <c r="G53" s="289"/>
      <c r="H53" s="290"/>
      <c r="I53" s="291"/>
      <c r="L53" s="1"/>
      <c r="M53" s="1"/>
      <c r="N53" s="1"/>
      <c r="O53" s="1"/>
      <c r="P53" s="1"/>
      <c r="Q53" s="1"/>
      <c r="R53" s="1"/>
      <c r="S53" s="1"/>
      <c r="T53" s="1"/>
      <c r="U53" s="1"/>
      <c r="V53" s="1"/>
      <c r="W53" s="1"/>
      <c r="X53" s="1"/>
      <c r="Y53" s="1"/>
      <c r="Z53" s="1"/>
      <c r="AA53" s="1"/>
      <c r="AB53" s="1"/>
      <c r="AC53" s="1"/>
      <c r="AD53" s="1"/>
      <c r="AE53" s="1"/>
      <c r="AF53" s="1"/>
      <c r="AG53" s="1"/>
      <c r="AH53" s="1"/>
      <c r="AI53" s="1"/>
    </row>
    <row r="54" spans="1:35" s="9" customFormat="1" ht="27" customHeight="1" thickBot="1" x14ac:dyDescent="0.3">
      <c r="A54" s="51"/>
      <c r="B54" s="96"/>
      <c r="C54" s="96"/>
      <c r="D54" s="51"/>
      <c r="E54" s="95"/>
      <c r="G54" s="292">
        <f>B25-C25</f>
        <v>57805.36</v>
      </c>
      <c r="H54" s="293"/>
      <c r="I54" s="294"/>
      <c r="L54" s="1"/>
      <c r="M54" s="1"/>
      <c r="N54" s="1"/>
      <c r="O54" s="1"/>
      <c r="P54" s="1"/>
      <c r="Q54" s="1"/>
      <c r="R54" s="1"/>
      <c r="S54" s="1"/>
      <c r="T54" s="1"/>
      <c r="U54" s="1"/>
      <c r="V54" s="1"/>
      <c r="W54" s="1"/>
      <c r="X54" s="1"/>
      <c r="Y54" s="1"/>
      <c r="Z54" s="1"/>
      <c r="AA54" s="1"/>
      <c r="AB54" s="1"/>
      <c r="AC54" s="1"/>
      <c r="AD54" s="1"/>
      <c r="AE54" s="1"/>
      <c r="AF54" s="1"/>
      <c r="AG54" s="1"/>
      <c r="AH54" s="1"/>
      <c r="AI54" s="1"/>
    </row>
    <row r="55" spans="1:35" s="9" customFormat="1" ht="23.25" customHeight="1" thickBot="1" x14ac:dyDescent="0.3">
      <c r="A55" s="98" t="s">
        <v>68</v>
      </c>
      <c r="B55" s="54"/>
      <c r="C55" s="38"/>
      <c r="D55" s="99" t="s">
        <v>8</v>
      </c>
      <c r="E55" s="38"/>
      <c r="G55" s="295"/>
      <c r="H55" s="296"/>
      <c r="I55" s="297"/>
      <c r="K55" s="1"/>
      <c r="L55" s="1"/>
      <c r="M55" s="1"/>
      <c r="N55" s="1"/>
      <c r="O55" s="1"/>
      <c r="P55" s="1"/>
      <c r="Q55" s="1"/>
      <c r="R55" s="1"/>
      <c r="S55" s="1"/>
      <c r="T55" s="1"/>
      <c r="U55" s="1"/>
      <c r="V55" s="1"/>
      <c r="W55" s="1"/>
      <c r="X55" s="1"/>
      <c r="Y55" s="1"/>
      <c r="Z55" s="1"/>
      <c r="AA55" s="1"/>
      <c r="AB55" s="1"/>
      <c r="AC55" s="1"/>
      <c r="AD55" s="1"/>
      <c r="AE55" s="1"/>
      <c r="AF55" s="1"/>
      <c r="AG55" s="1"/>
      <c r="AH55" s="1"/>
      <c r="AI55" s="1"/>
    </row>
    <row r="56" spans="1:35" s="9" customFormat="1" ht="8.25" customHeight="1" thickBot="1" x14ac:dyDescent="0.25">
      <c r="E56" s="111"/>
      <c r="K56" s="20"/>
      <c r="L56" s="2"/>
      <c r="M56" s="2"/>
      <c r="N56" s="2"/>
      <c r="O56" s="2"/>
      <c r="P56" s="2"/>
      <c r="Q56" s="2"/>
      <c r="R56" s="2"/>
      <c r="S56" s="2"/>
      <c r="T56" s="2"/>
      <c r="U56" s="2"/>
      <c r="V56" s="2"/>
      <c r="W56" s="2"/>
      <c r="X56" s="2"/>
      <c r="Y56" s="2"/>
      <c r="Z56" s="2"/>
      <c r="AA56" s="2"/>
      <c r="AB56" s="2"/>
      <c r="AC56" s="2"/>
      <c r="AD56" s="2"/>
      <c r="AE56" s="2"/>
      <c r="AF56" s="2"/>
      <c r="AG56" s="2"/>
      <c r="AH56" s="2"/>
      <c r="AI56" s="2"/>
    </row>
    <row r="57" spans="1:35" s="9" customFormat="1" ht="23.25" customHeight="1" x14ac:dyDescent="0.2">
      <c r="A57" s="264" t="s">
        <v>16</v>
      </c>
      <c r="B57" s="265"/>
      <c r="C57" s="265"/>
      <c r="D57" s="265"/>
      <c r="E57" s="265"/>
      <c r="F57" s="265"/>
      <c r="G57" s="265"/>
      <c r="H57" s="265"/>
      <c r="I57" s="266"/>
      <c r="K57" s="21"/>
      <c r="L57" s="2"/>
      <c r="M57" s="2"/>
      <c r="N57" s="2"/>
      <c r="O57" s="2"/>
      <c r="P57" s="2"/>
      <c r="Q57" s="2"/>
      <c r="R57" s="2"/>
      <c r="S57" s="2"/>
      <c r="T57" s="2"/>
      <c r="U57" s="2"/>
      <c r="V57" s="2"/>
      <c r="W57" s="2"/>
      <c r="X57" s="2"/>
      <c r="Y57" s="2"/>
      <c r="Z57" s="2"/>
      <c r="AA57" s="2"/>
      <c r="AB57" s="2"/>
      <c r="AC57" s="2"/>
      <c r="AD57" s="2"/>
      <c r="AE57" s="2"/>
      <c r="AF57" s="2"/>
      <c r="AG57" s="2"/>
      <c r="AH57" s="2"/>
      <c r="AI57" s="2"/>
    </row>
    <row r="58" spans="1:35" s="9" customFormat="1" ht="13.35" customHeight="1" thickBot="1" x14ac:dyDescent="0.25">
      <c r="A58" s="267"/>
      <c r="B58" s="268"/>
      <c r="C58" s="268"/>
      <c r="D58" s="268"/>
      <c r="E58" s="268"/>
      <c r="F58" s="268"/>
      <c r="G58" s="268"/>
      <c r="H58" s="268"/>
      <c r="I58" s="269"/>
      <c r="K58" s="2"/>
      <c r="L58" s="2"/>
      <c r="M58" s="2"/>
      <c r="N58" s="2"/>
      <c r="O58" s="2"/>
      <c r="P58" s="2"/>
      <c r="Q58" s="2"/>
      <c r="R58" s="2"/>
      <c r="S58" s="2"/>
      <c r="T58" s="2"/>
      <c r="U58" s="2"/>
      <c r="V58" s="2"/>
      <c r="W58" s="2"/>
      <c r="X58" s="2"/>
      <c r="Y58" s="2"/>
      <c r="Z58" s="2"/>
      <c r="AA58" s="2"/>
      <c r="AB58" s="2"/>
      <c r="AC58" s="2"/>
      <c r="AD58" s="2"/>
      <c r="AE58" s="2"/>
      <c r="AF58" s="2"/>
      <c r="AG58" s="2"/>
      <c r="AH58" s="2"/>
      <c r="AI58" s="2"/>
    </row>
    <row r="59" spans="1:35" s="9" customFormat="1" ht="13.35" customHeight="1" x14ac:dyDescent="0.2">
      <c r="K59" s="2"/>
      <c r="L59" s="2"/>
      <c r="M59" s="2"/>
      <c r="N59" s="2"/>
      <c r="O59" s="2"/>
      <c r="P59" s="2"/>
      <c r="Q59" s="2"/>
      <c r="R59" s="2"/>
      <c r="S59" s="2"/>
      <c r="T59" s="2"/>
      <c r="U59" s="2"/>
      <c r="V59" s="2"/>
      <c r="W59" s="2"/>
      <c r="X59" s="2"/>
      <c r="Y59" s="2"/>
      <c r="Z59" s="2"/>
      <c r="AA59" s="2"/>
      <c r="AB59" s="2"/>
      <c r="AC59" s="2"/>
      <c r="AD59" s="2"/>
      <c r="AE59" s="2"/>
      <c r="AF59" s="2"/>
      <c r="AG59" s="2"/>
      <c r="AH59" s="2"/>
      <c r="AI59" s="2"/>
    </row>
    <row r="60" spans="1:35" s="9" customFormat="1" ht="19.5" customHeight="1" x14ac:dyDescent="0.2">
      <c r="K60" s="2"/>
      <c r="L60" s="2"/>
      <c r="M60" s="2"/>
      <c r="N60" s="2"/>
      <c r="O60" s="2"/>
      <c r="P60" s="2"/>
      <c r="Q60" s="2"/>
      <c r="R60" s="2"/>
      <c r="S60" s="2"/>
      <c r="T60" s="2"/>
      <c r="U60" s="2"/>
      <c r="V60" s="2"/>
      <c r="W60" s="2"/>
      <c r="X60" s="2"/>
      <c r="Y60" s="2"/>
      <c r="Z60" s="2"/>
      <c r="AA60" s="2"/>
      <c r="AB60" s="2"/>
      <c r="AC60" s="2"/>
      <c r="AD60" s="2"/>
      <c r="AE60" s="2"/>
      <c r="AF60" s="2"/>
      <c r="AG60" s="2"/>
      <c r="AH60" s="2"/>
      <c r="AI60" s="2"/>
    </row>
    <row r="61" spans="1:35" s="9" customFormat="1" ht="13.35" customHeight="1" x14ac:dyDescent="0.25">
      <c r="A61" s="38"/>
      <c r="B61" s="38"/>
      <c r="C61" s="38"/>
      <c r="D61" s="33"/>
      <c r="E61" s="33"/>
      <c r="F61" s="38"/>
      <c r="G61" s="33"/>
      <c r="H61" s="38"/>
      <c r="I61" s="51"/>
      <c r="J61" s="97"/>
      <c r="K61" s="2"/>
      <c r="L61" s="2"/>
      <c r="M61" s="2"/>
      <c r="N61" s="2"/>
      <c r="O61" s="2"/>
      <c r="P61" s="2"/>
      <c r="Q61" s="2"/>
      <c r="R61" s="2"/>
      <c r="S61" s="2"/>
      <c r="T61" s="2"/>
      <c r="U61" s="2"/>
      <c r="V61" s="2"/>
      <c r="W61" s="2"/>
      <c r="X61" s="2"/>
      <c r="Y61" s="2"/>
      <c r="Z61" s="2"/>
      <c r="AA61" s="2"/>
      <c r="AB61" s="2"/>
      <c r="AC61" s="2"/>
      <c r="AD61" s="2"/>
      <c r="AE61" s="2"/>
      <c r="AF61" s="2"/>
      <c r="AG61" s="2"/>
      <c r="AH61" s="2"/>
      <c r="AI61" s="2"/>
    </row>
    <row r="62" spans="1:35" s="9" customFormat="1" ht="18" customHeight="1" x14ac:dyDescent="0.25">
      <c r="J62" s="38"/>
      <c r="K62" s="2"/>
      <c r="L62" s="2"/>
      <c r="M62" s="2"/>
      <c r="N62" s="2"/>
      <c r="O62" s="2"/>
      <c r="P62" s="2"/>
      <c r="Q62" s="2"/>
      <c r="R62" s="2"/>
      <c r="S62" s="2"/>
      <c r="T62" s="2"/>
      <c r="U62" s="2"/>
      <c r="V62" s="2"/>
      <c r="W62" s="2"/>
      <c r="X62" s="2"/>
      <c r="Y62" s="2"/>
      <c r="Z62" s="2"/>
      <c r="AA62" s="2"/>
      <c r="AB62" s="2"/>
      <c r="AC62" s="2"/>
      <c r="AD62" s="2"/>
      <c r="AE62" s="2"/>
      <c r="AF62" s="2"/>
      <c r="AG62" s="2"/>
      <c r="AH62" s="2"/>
      <c r="AI62" s="2"/>
    </row>
    <row r="63" spans="1:35" s="9" customFormat="1" ht="18" customHeight="1" x14ac:dyDescent="0.2">
      <c r="J63" s="54"/>
      <c r="K63" s="2"/>
      <c r="L63" s="2"/>
      <c r="M63" s="2"/>
      <c r="N63" s="2"/>
      <c r="O63" s="2"/>
      <c r="P63" s="2"/>
      <c r="Q63" s="2"/>
      <c r="R63" s="2"/>
      <c r="S63" s="2"/>
      <c r="T63" s="2"/>
      <c r="U63" s="2"/>
      <c r="V63" s="2"/>
      <c r="W63" s="2"/>
      <c r="X63" s="2"/>
      <c r="Y63" s="2"/>
      <c r="Z63" s="2"/>
      <c r="AA63" s="2"/>
      <c r="AB63" s="2"/>
      <c r="AC63" s="2"/>
      <c r="AD63" s="2"/>
      <c r="AE63" s="2"/>
      <c r="AF63" s="2"/>
      <c r="AG63" s="2"/>
      <c r="AH63" s="2"/>
      <c r="AI63" s="2"/>
    </row>
    <row r="64" spans="1:35" s="9" customFormat="1" ht="13.35" customHeight="1" x14ac:dyDescent="0.25">
      <c r="A64" s="38"/>
      <c r="B64" s="38"/>
      <c r="C64" s="38"/>
      <c r="D64" s="33"/>
      <c r="E64" s="33"/>
      <c r="F64" s="100"/>
      <c r="G64" s="100"/>
      <c r="H64" s="51"/>
      <c r="I64" s="51"/>
      <c r="J64" s="78"/>
      <c r="K64" s="2"/>
      <c r="L64" s="2"/>
      <c r="M64" s="2"/>
      <c r="N64" s="2"/>
      <c r="O64" s="2"/>
      <c r="P64" s="2"/>
      <c r="Q64" s="2"/>
      <c r="R64" s="2"/>
      <c r="S64" s="2"/>
      <c r="T64" s="2"/>
      <c r="U64" s="2"/>
      <c r="V64" s="2"/>
      <c r="W64" s="2"/>
      <c r="X64" s="2"/>
      <c r="Y64" s="2"/>
      <c r="Z64" s="2"/>
      <c r="AA64" s="2"/>
      <c r="AB64" s="2"/>
      <c r="AC64" s="2"/>
      <c r="AD64" s="2"/>
      <c r="AE64" s="2"/>
      <c r="AF64" s="2"/>
      <c r="AG64" s="2"/>
      <c r="AH64" s="2"/>
      <c r="AI64" s="2"/>
    </row>
    <row r="65" spans="1:35" s="9" customFormat="1" ht="13.35" customHeight="1" x14ac:dyDescent="0.25">
      <c r="J65" s="45"/>
      <c r="K65" s="2"/>
      <c r="L65" s="2"/>
      <c r="M65" s="2"/>
      <c r="N65" s="2"/>
      <c r="O65" s="2"/>
      <c r="P65" s="2"/>
      <c r="Q65" s="2"/>
      <c r="R65" s="2"/>
      <c r="S65" s="2"/>
      <c r="T65" s="2"/>
      <c r="U65" s="2"/>
      <c r="V65" s="2"/>
      <c r="W65" s="2"/>
      <c r="X65" s="2"/>
      <c r="Y65" s="2"/>
      <c r="Z65" s="2"/>
      <c r="AA65" s="2"/>
      <c r="AB65" s="2"/>
      <c r="AC65" s="2"/>
      <c r="AD65" s="2"/>
      <c r="AE65" s="2"/>
      <c r="AF65" s="2"/>
      <c r="AG65" s="2"/>
      <c r="AH65" s="2"/>
      <c r="AI65" s="2"/>
    </row>
    <row r="66" spans="1:35" s="9" customFormat="1" ht="22.5" customHeight="1" x14ac:dyDescent="0.2">
      <c r="J66" s="18"/>
      <c r="K66" s="2"/>
      <c r="L66" s="2"/>
      <c r="M66" s="2"/>
      <c r="N66" s="2"/>
      <c r="O66" s="2"/>
      <c r="P66" s="2"/>
      <c r="Q66" s="2"/>
      <c r="R66" s="2"/>
      <c r="S66" s="2"/>
      <c r="T66" s="2"/>
      <c r="U66" s="2"/>
      <c r="V66" s="2"/>
      <c r="W66" s="2"/>
      <c r="X66" s="2"/>
      <c r="Y66" s="2"/>
      <c r="Z66" s="2"/>
      <c r="AA66" s="2"/>
      <c r="AB66" s="2"/>
      <c r="AC66" s="2"/>
      <c r="AD66" s="2"/>
      <c r="AE66" s="2"/>
      <c r="AF66" s="2"/>
      <c r="AG66" s="2"/>
      <c r="AH66" s="2"/>
      <c r="AI66" s="2"/>
    </row>
    <row r="67" spans="1:35" s="9" customFormat="1" ht="13.35" customHeight="1" x14ac:dyDescent="0.25">
      <c r="A67" s="2"/>
      <c r="B67" s="2"/>
      <c r="C67" s="2"/>
      <c r="D67" s="2"/>
      <c r="E67" s="2"/>
      <c r="F67" s="19"/>
      <c r="G67" s="19"/>
      <c r="H67" s="17"/>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row>
    <row r="68" spans="1:35" s="9" customFormat="1" ht="13.35" customHeight="1" x14ac:dyDescent="0.25">
      <c r="A68" s="2"/>
      <c r="B68" s="2"/>
      <c r="C68" s="2"/>
      <c r="D68" s="2"/>
      <c r="E68" s="2"/>
      <c r="F68" s="19"/>
      <c r="G68" s="19"/>
      <c r="H68" s="17"/>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row>
    <row r="69" spans="1:35" s="9" customFormat="1" ht="13.35" customHeight="1" x14ac:dyDescent="0.25">
      <c r="A69" s="2"/>
      <c r="B69" s="2"/>
      <c r="C69" s="2"/>
      <c r="D69" s="2"/>
      <c r="E69" s="2"/>
      <c r="F69" s="19"/>
      <c r="G69" s="19"/>
      <c r="H69" s="17"/>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row>
    <row r="70" spans="1:35" s="9" customFormat="1" ht="13.35" customHeight="1" x14ac:dyDescent="0.25">
      <c r="A70" s="2"/>
      <c r="B70" s="2"/>
      <c r="C70" s="2"/>
      <c r="D70" s="2"/>
      <c r="E70" s="2"/>
      <c r="F70" s="19"/>
      <c r="G70" s="19"/>
      <c r="H70" s="17"/>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row>
    <row r="71" spans="1:35" s="9" customFormat="1" ht="13.35" customHeight="1" x14ac:dyDescent="0.25">
      <c r="A71" s="2"/>
      <c r="B71" s="2"/>
      <c r="C71" s="2"/>
      <c r="D71" s="2"/>
      <c r="E71" s="2"/>
      <c r="F71" s="19"/>
      <c r="G71" s="19"/>
      <c r="H71" s="17"/>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row>
    <row r="72" spans="1:35" s="9" customFormat="1" ht="13.35" customHeight="1" x14ac:dyDescent="0.25">
      <c r="A72" s="2"/>
      <c r="B72" s="2"/>
      <c r="C72" s="2"/>
      <c r="D72" s="2"/>
      <c r="E72" s="2"/>
      <c r="F72" s="19"/>
      <c r="G72" s="19"/>
      <c r="H72" s="17"/>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row>
    <row r="73" spans="1:35" s="9" customFormat="1" ht="13.35" customHeight="1" x14ac:dyDescent="0.25">
      <c r="A73" s="2"/>
      <c r="B73" s="2"/>
      <c r="C73" s="2"/>
      <c r="D73" s="2"/>
      <c r="E73" s="2"/>
      <c r="F73" s="19"/>
      <c r="G73" s="19"/>
      <c r="H73" s="17"/>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row>
    <row r="74" spans="1:35" s="9" customFormat="1" ht="13.35" customHeight="1" x14ac:dyDescent="0.25">
      <c r="A74" s="2"/>
      <c r="B74" s="2"/>
      <c r="C74" s="2"/>
      <c r="D74" s="2"/>
      <c r="E74" s="2"/>
      <c r="F74" s="19"/>
      <c r="G74" s="19"/>
      <c r="H74" s="17"/>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row>
    <row r="75" spans="1:35" s="9" customFormat="1" ht="13.35" customHeight="1" x14ac:dyDescent="0.25">
      <c r="A75" s="2"/>
      <c r="B75" s="2"/>
      <c r="C75" s="2"/>
      <c r="D75" s="2"/>
      <c r="E75" s="2"/>
      <c r="F75" s="19"/>
      <c r="G75" s="19"/>
      <c r="H75" s="17"/>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row>
    <row r="76" spans="1:35" s="9" customFormat="1" ht="13.35" customHeight="1" x14ac:dyDescent="0.25">
      <c r="A76" s="2"/>
      <c r="B76" s="2"/>
      <c r="C76" s="2"/>
      <c r="D76" s="2"/>
      <c r="E76" s="2"/>
      <c r="F76" s="19"/>
      <c r="G76" s="19"/>
      <c r="H76" s="17"/>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row>
    <row r="77" spans="1:35" s="9" customFormat="1" ht="13.35" customHeight="1" x14ac:dyDescent="0.25">
      <c r="A77" s="2"/>
      <c r="B77" s="2"/>
      <c r="C77" s="2"/>
      <c r="D77" s="2"/>
      <c r="E77" s="2"/>
      <c r="F77" s="19"/>
      <c r="G77" s="19"/>
      <c r="H77" s="17"/>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row>
    <row r="78" spans="1:35" s="9" customFormat="1" ht="13.35" customHeight="1" x14ac:dyDescent="0.25">
      <c r="A78" s="2"/>
      <c r="B78" s="2"/>
      <c r="C78" s="2"/>
      <c r="D78" s="2"/>
      <c r="E78" s="2"/>
      <c r="F78" s="19"/>
      <c r="G78" s="19"/>
      <c r="H78" s="17"/>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row>
    <row r="79" spans="1:35" s="9" customFormat="1" ht="13.35" customHeight="1" x14ac:dyDescent="0.25">
      <c r="A79" s="2"/>
      <c r="B79" s="2"/>
      <c r="C79" s="2"/>
      <c r="D79" s="2"/>
      <c r="E79" s="2"/>
      <c r="F79" s="19"/>
      <c r="G79" s="19"/>
      <c r="H79" s="17"/>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row>
    <row r="80" spans="1:35" s="9" customFormat="1" ht="13.35" customHeight="1" x14ac:dyDescent="0.25">
      <c r="A80" s="2"/>
      <c r="B80" s="2"/>
      <c r="C80" s="2"/>
      <c r="D80" s="2"/>
      <c r="E80" s="2"/>
      <c r="F80" s="19"/>
      <c r="G80" s="19"/>
      <c r="H80" s="17"/>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row>
    <row r="81" spans="1:35" s="9" customFormat="1" ht="13.35" customHeight="1" x14ac:dyDescent="0.25">
      <c r="A81" s="2"/>
      <c r="B81" s="2"/>
      <c r="C81" s="2"/>
      <c r="D81" s="2"/>
      <c r="E81" s="2"/>
      <c r="F81" s="19"/>
      <c r="G81" s="19"/>
      <c r="H81" s="17"/>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row>
    <row r="82" spans="1:35" s="9" customFormat="1" ht="13.35" customHeight="1" x14ac:dyDescent="0.25">
      <c r="A82" s="2"/>
      <c r="B82" s="2"/>
      <c r="C82" s="2"/>
      <c r="D82" s="2"/>
      <c r="E82" s="2"/>
      <c r="F82" s="19"/>
      <c r="G82" s="19"/>
      <c r="H82" s="17"/>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row>
    <row r="83" spans="1:35" s="9" customFormat="1" ht="13.35" customHeight="1" x14ac:dyDescent="0.25">
      <c r="A83" s="2"/>
      <c r="B83" s="2"/>
      <c r="C83" s="2"/>
      <c r="D83" s="2"/>
      <c r="E83" s="2"/>
      <c r="F83" s="19"/>
      <c r="G83" s="19"/>
      <c r="H83" s="17"/>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row>
    <row r="84" spans="1:35" s="9" customFormat="1" ht="13.35" customHeight="1" x14ac:dyDescent="0.25">
      <c r="A84" s="2"/>
      <c r="B84" s="2"/>
      <c r="C84" s="2"/>
      <c r="D84" s="2"/>
      <c r="E84" s="2"/>
      <c r="F84" s="19"/>
      <c r="G84" s="19"/>
      <c r="H84" s="17"/>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row>
    <row r="85" spans="1:35" s="9" customFormat="1" ht="13.35" customHeight="1" x14ac:dyDescent="0.25">
      <c r="A85" s="2"/>
      <c r="B85" s="2"/>
      <c r="C85" s="2"/>
      <c r="D85" s="2"/>
      <c r="E85" s="2"/>
      <c r="F85" s="19"/>
      <c r="G85" s="19"/>
      <c r="H85" s="17"/>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row>
    <row r="86" spans="1:35" s="9" customFormat="1" ht="13.35" customHeight="1" x14ac:dyDescent="0.25">
      <c r="A86" s="2"/>
      <c r="B86" s="2"/>
      <c r="C86" s="2"/>
      <c r="D86" s="2"/>
      <c r="E86" s="2"/>
      <c r="F86" s="19"/>
      <c r="G86" s="19"/>
      <c r="H86" s="17"/>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row>
    <row r="87" spans="1:35" s="9" customFormat="1" ht="13.35" customHeight="1" x14ac:dyDescent="0.25">
      <c r="A87" s="2"/>
      <c r="B87" s="2"/>
      <c r="C87" s="2"/>
      <c r="D87" s="2"/>
      <c r="E87" s="2"/>
      <c r="F87" s="19"/>
      <c r="G87" s="19"/>
      <c r="H87" s="17"/>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row>
    <row r="88" spans="1:35" s="9" customFormat="1" ht="13.35" customHeight="1" x14ac:dyDescent="0.25">
      <c r="A88" s="2"/>
      <c r="B88" s="2"/>
      <c r="C88" s="2"/>
      <c r="D88" s="2"/>
      <c r="E88" s="2"/>
      <c r="F88" s="19"/>
      <c r="G88" s="19"/>
      <c r="H88" s="17"/>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row>
    <row r="89" spans="1:35" s="9" customFormat="1" ht="13.35" customHeight="1" x14ac:dyDescent="0.25">
      <c r="A89" s="2"/>
      <c r="B89" s="2"/>
      <c r="C89" s="2"/>
      <c r="D89" s="2"/>
      <c r="E89" s="2"/>
      <c r="F89" s="19"/>
      <c r="G89" s="19"/>
      <c r="H89" s="17"/>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row>
    <row r="90" spans="1:35" s="9" customFormat="1" ht="13.35" customHeight="1" x14ac:dyDescent="0.25">
      <c r="A90" s="2"/>
      <c r="B90" s="2"/>
      <c r="C90" s="2"/>
      <c r="D90" s="2"/>
      <c r="E90" s="2"/>
      <c r="F90" s="19"/>
      <c r="G90" s="19"/>
      <c r="H90" s="17"/>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row>
    <row r="91" spans="1:35" s="9" customFormat="1" ht="13.35" customHeight="1" x14ac:dyDescent="0.25">
      <c r="A91" s="2"/>
      <c r="B91" s="2"/>
      <c r="C91" s="2"/>
      <c r="D91" s="2"/>
      <c r="E91" s="2"/>
      <c r="F91" s="19"/>
      <c r="G91" s="19"/>
      <c r="H91" s="17"/>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row>
    <row r="92" spans="1:35" s="9" customFormat="1" ht="13.35" customHeight="1" x14ac:dyDescent="0.25">
      <c r="A92" s="2"/>
      <c r="B92" s="2"/>
      <c r="C92" s="2"/>
      <c r="D92" s="2"/>
      <c r="E92" s="2"/>
      <c r="F92" s="19"/>
      <c r="G92" s="19"/>
      <c r="H92" s="17"/>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row>
    <row r="93" spans="1:35" s="9" customFormat="1" ht="13.35" customHeight="1" x14ac:dyDescent="0.25">
      <c r="A93" s="2"/>
      <c r="B93" s="2"/>
      <c r="C93" s="2"/>
      <c r="D93" s="2"/>
      <c r="E93" s="2"/>
      <c r="F93" s="19"/>
      <c r="G93" s="19"/>
      <c r="H93" s="17"/>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row>
    <row r="94" spans="1:35" s="9" customFormat="1" ht="13.35" customHeight="1" x14ac:dyDescent="0.25">
      <c r="A94" s="2"/>
      <c r="B94" s="2"/>
      <c r="C94" s="2"/>
      <c r="D94" s="2"/>
      <c r="E94" s="2"/>
      <c r="F94" s="19"/>
      <c r="G94" s="19"/>
      <c r="H94" s="17"/>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row>
    <row r="95" spans="1:35" s="9" customFormat="1" ht="13.35" customHeight="1" x14ac:dyDescent="0.25">
      <c r="A95" s="2"/>
      <c r="B95" s="2"/>
      <c r="C95" s="2"/>
      <c r="D95" s="2"/>
      <c r="E95" s="2"/>
      <c r="F95" s="19"/>
      <c r="G95" s="19"/>
      <c r="H95" s="17"/>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row>
    <row r="96" spans="1:35" s="9" customFormat="1" ht="13.35" customHeight="1" x14ac:dyDescent="0.25">
      <c r="A96" s="2"/>
      <c r="B96" s="2"/>
      <c r="C96" s="2"/>
      <c r="D96" s="2"/>
      <c r="E96" s="2"/>
      <c r="F96" s="19"/>
      <c r="G96" s="19"/>
      <c r="H96" s="17"/>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row>
    <row r="97" spans="1:35" s="9" customFormat="1" ht="13.35" customHeight="1" x14ac:dyDescent="0.25">
      <c r="A97" s="2"/>
      <c r="B97" s="2"/>
      <c r="C97" s="2"/>
      <c r="D97" s="2"/>
      <c r="E97" s="2"/>
      <c r="F97" s="19"/>
      <c r="G97" s="19"/>
      <c r="H97" s="17"/>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row>
    <row r="98" spans="1:35" s="9" customFormat="1" ht="13.35" customHeight="1" x14ac:dyDescent="0.25">
      <c r="A98" s="2"/>
      <c r="B98" s="2"/>
      <c r="C98" s="2"/>
      <c r="D98" s="2"/>
      <c r="E98" s="2"/>
      <c r="F98" s="19"/>
      <c r="G98" s="19"/>
      <c r="H98" s="17"/>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row>
    <row r="99" spans="1:35" s="9" customFormat="1" ht="13.35" customHeight="1" x14ac:dyDescent="0.25">
      <c r="A99" s="2"/>
      <c r="B99" s="2"/>
      <c r="C99" s="2"/>
      <c r="D99" s="2"/>
      <c r="E99" s="2"/>
      <c r="F99" s="19"/>
      <c r="G99" s="19"/>
      <c r="H99" s="17"/>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row>
    <row r="100" spans="1:35" s="9" customFormat="1" ht="13.35" customHeight="1" x14ac:dyDescent="0.25">
      <c r="A100" s="2"/>
      <c r="B100" s="2"/>
      <c r="C100" s="2"/>
      <c r="D100" s="2"/>
      <c r="E100" s="2"/>
      <c r="F100" s="19"/>
      <c r="G100" s="19"/>
      <c r="H100" s="17"/>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row>
    <row r="101" spans="1:35" s="9" customFormat="1" ht="13.35" customHeight="1" x14ac:dyDescent="0.25">
      <c r="A101" s="2"/>
      <c r="B101" s="2"/>
      <c r="C101" s="2"/>
      <c r="D101" s="2"/>
      <c r="E101" s="2"/>
      <c r="F101" s="19"/>
      <c r="G101" s="19"/>
      <c r="H101" s="17"/>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row>
    <row r="102" spans="1:35" s="9" customFormat="1" ht="13.35" customHeight="1" x14ac:dyDescent="0.25">
      <c r="A102" s="2"/>
      <c r="B102" s="2"/>
      <c r="C102" s="2"/>
      <c r="D102" s="2"/>
      <c r="E102" s="2"/>
      <c r="F102" s="19"/>
      <c r="G102" s="19"/>
      <c r="H102" s="17"/>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row>
    <row r="103" spans="1:35" s="9" customFormat="1" ht="13.35" customHeight="1" x14ac:dyDescent="0.25">
      <c r="A103" s="2"/>
      <c r="B103" s="2"/>
      <c r="C103" s="2"/>
      <c r="D103" s="2"/>
      <c r="E103" s="2"/>
      <c r="F103" s="19"/>
      <c r="G103" s="19"/>
      <c r="H103" s="17"/>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row>
    <row r="104" spans="1:35" s="9" customFormat="1" ht="13.35" customHeight="1" x14ac:dyDescent="0.25">
      <c r="A104" s="2"/>
      <c r="B104" s="2"/>
      <c r="C104" s="2"/>
      <c r="D104" s="2"/>
      <c r="E104" s="2"/>
      <c r="F104" s="19"/>
      <c r="G104" s="19"/>
      <c r="H104" s="17"/>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row>
    <row r="105" spans="1:35" s="9" customFormat="1" ht="13.35" customHeight="1" x14ac:dyDescent="0.25">
      <c r="A105" s="2"/>
      <c r="B105" s="2"/>
      <c r="C105" s="2"/>
      <c r="D105" s="2"/>
      <c r="E105" s="2"/>
      <c r="F105" s="19"/>
      <c r="G105" s="19"/>
      <c r="H105" s="17"/>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row>
    <row r="106" spans="1:35" s="9" customFormat="1" ht="13.35" customHeight="1" x14ac:dyDescent="0.25">
      <c r="A106" s="2"/>
      <c r="B106" s="2"/>
      <c r="C106" s="2"/>
      <c r="D106" s="2"/>
      <c r="E106" s="2"/>
      <c r="F106" s="19"/>
      <c r="G106" s="19"/>
      <c r="H106" s="17"/>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row>
    <row r="107" spans="1:35" s="9" customFormat="1" ht="13.35" customHeight="1" x14ac:dyDescent="0.25">
      <c r="A107" s="2"/>
      <c r="B107" s="2"/>
      <c r="C107" s="2"/>
      <c r="D107" s="2"/>
      <c r="E107" s="2"/>
      <c r="F107" s="19"/>
      <c r="G107" s="19"/>
      <c r="H107" s="17"/>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row>
    <row r="108" spans="1:35" s="9" customFormat="1" ht="13.35" customHeight="1" x14ac:dyDescent="0.25">
      <c r="A108" s="2"/>
      <c r="B108" s="2"/>
      <c r="C108" s="2"/>
      <c r="D108" s="2"/>
      <c r="E108" s="2"/>
      <c r="F108" s="19"/>
      <c r="G108" s="19"/>
      <c r="H108" s="17"/>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row>
    <row r="109" spans="1:35" s="9" customFormat="1" ht="13.35" customHeight="1" x14ac:dyDescent="0.25">
      <c r="A109" s="2"/>
      <c r="B109" s="2"/>
      <c r="C109" s="2"/>
      <c r="D109" s="2"/>
      <c r="E109" s="2"/>
      <c r="F109" s="19"/>
      <c r="G109" s="19"/>
      <c r="H109" s="17"/>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row>
    <row r="110" spans="1:35" s="9" customFormat="1" ht="13.35" customHeight="1" x14ac:dyDescent="0.25">
      <c r="A110" s="2"/>
      <c r="B110" s="2"/>
      <c r="C110" s="2"/>
      <c r="D110" s="2"/>
      <c r="E110" s="2"/>
      <c r="F110" s="19"/>
      <c r="G110" s="8"/>
      <c r="H110" s="8"/>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row>
    <row r="111" spans="1:35" s="9" customFormat="1" ht="13.35" customHeight="1" x14ac:dyDescent="0.25">
      <c r="A111" s="2"/>
      <c r="B111" s="2"/>
      <c r="C111" s="2"/>
      <c r="D111" s="2"/>
      <c r="E111" s="2"/>
      <c r="F111" s="19"/>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row>
    <row r="112" spans="1:35" s="9" customFormat="1" ht="13.35" customHeight="1" x14ac:dyDescent="0.25">
      <c r="A112" s="2"/>
      <c r="B112" s="2"/>
      <c r="C112" s="2"/>
      <c r="D112" s="2"/>
      <c r="E112" s="2"/>
      <c r="F112" s="19"/>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row>
    <row r="113" spans="1:35" s="9" customFormat="1" ht="13.35" customHeight="1" x14ac:dyDescent="0.25">
      <c r="A113" s="2"/>
      <c r="B113" s="2"/>
      <c r="C113" s="2"/>
      <c r="D113" s="2"/>
      <c r="E113" s="2"/>
      <c r="F113" s="19"/>
      <c r="G113" s="1"/>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row>
    <row r="114" spans="1:35" s="9" customFormat="1" ht="13.35" customHeight="1" x14ac:dyDescent="0.25">
      <c r="A114" s="2"/>
      <c r="B114" s="2"/>
      <c r="C114" s="2"/>
      <c r="D114" s="2"/>
      <c r="E114" s="2"/>
      <c r="F114" s="19"/>
      <c r="G114" s="1"/>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row>
    <row r="115" spans="1:35" s="9" customFormat="1" ht="13.35" customHeight="1" x14ac:dyDescent="0.25">
      <c r="A115" s="2"/>
      <c r="B115" s="2"/>
      <c r="C115" s="2"/>
      <c r="D115" s="2"/>
      <c r="E115" s="2"/>
      <c r="F115" s="19"/>
      <c r="G115" s="1"/>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row>
    <row r="116" spans="1:35" s="9" customFormat="1" ht="13.35" customHeight="1" x14ac:dyDescent="0.25">
      <c r="A116" s="2"/>
      <c r="B116" s="2"/>
      <c r="C116" s="2"/>
      <c r="D116" s="2"/>
      <c r="E116" s="2"/>
      <c r="F116" s="19"/>
      <c r="G116" s="1"/>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row>
    <row r="117" spans="1:35" s="9" customFormat="1" ht="13.35" customHeight="1" x14ac:dyDescent="0.25">
      <c r="A117" s="2"/>
      <c r="B117" s="2"/>
      <c r="C117" s="2"/>
      <c r="D117" s="2"/>
      <c r="E117" s="2"/>
      <c r="F117" s="19"/>
      <c r="G117" s="1"/>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row>
    <row r="118" spans="1:35" s="9" customFormat="1" ht="13.35" customHeight="1" x14ac:dyDescent="0.25">
      <c r="A118" s="2"/>
      <c r="B118" s="2"/>
      <c r="C118" s="2"/>
      <c r="D118" s="2"/>
      <c r="E118" s="2"/>
      <c r="F118" s="19"/>
      <c r="G118" s="1"/>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row>
    <row r="119" spans="1:35" s="9" customFormat="1" ht="13.35" customHeight="1" x14ac:dyDescent="0.25">
      <c r="A119" s="2"/>
      <c r="B119" s="2"/>
      <c r="C119" s="2"/>
      <c r="D119" s="2"/>
      <c r="E119" s="2"/>
      <c r="F119" s="19"/>
      <c r="G119" s="1"/>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row>
    <row r="120" spans="1:35" s="9" customFormat="1" ht="13.35" customHeight="1" x14ac:dyDescent="0.25">
      <c r="A120" s="2"/>
      <c r="B120" s="2"/>
      <c r="C120" s="2"/>
      <c r="D120" s="2"/>
      <c r="E120" s="2"/>
      <c r="F120" s="19"/>
      <c r="G120" s="1"/>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row>
    <row r="121" spans="1:35" s="9" customFormat="1" ht="13.35" customHeight="1" x14ac:dyDescent="0.25">
      <c r="A121" s="2"/>
      <c r="B121" s="2"/>
      <c r="C121" s="2"/>
      <c r="D121" s="2"/>
      <c r="E121" s="2"/>
      <c r="F121" s="19"/>
      <c r="G121" s="2"/>
      <c r="H121" s="2"/>
      <c r="I121" s="16"/>
      <c r="J121" s="16"/>
      <c r="K121" s="2"/>
      <c r="L121" s="2"/>
      <c r="M121" s="2"/>
      <c r="N121" s="2"/>
      <c r="O121" s="2"/>
      <c r="P121" s="2"/>
      <c r="Q121" s="2"/>
      <c r="R121" s="2"/>
      <c r="S121" s="2"/>
      <c r="T121" s="2"/>
      <c r="U121" s="2"/>
      <c r="V121" s="2"/>
      <c r="W121" s="2"/>
      <c r="X121" s="2"/>
      <c r="Y121" s="2"/>
      <c r="Z121" s="2"/>
      <c r="AA121" s="2"/>
      <c r="AB121" s="2"/>
      <c r="AC121" s="2"/>
      <c r="AD121" s="2"/>
      <c r="AE121" s="2"/>
      <c r="AF121" s="2"/>
    </row>
    <row r="122" spans="1:35" s="9" customFormat="1" ht="13.35" customHeight="1" x14ac:dyDescent="0.25">
      <c r="A122" s="2"/>
      <c r="B122" s="2"/>
      <c r="C122" s="2"/>
      <c r="D122" s="2"/>
      <c r="E122" s="2"/>
      <c r="F122" s="19"/>
      <c r="G122" s="2"/>
      <c r="H122" s="2"/>
      <c r="I122" s="16"/>
      <c r="J122" s="16"/>
      <c r="K122" s="2"/>
      <c r="L122" s="2"/>
      <c r="M122" s="2"/>
      <c r="N122" s="2"/>
      <c r="O122" s="2"/>
      <c r="P122" s="2"/>
      <c r="Q122" s="2"/>
      <c r="R122" s="2"/>
      <c r="S122" s="2"/>
      <c r="T122" s="2"/>
      <c r="U122" s="2"/>
      <c r="V122" s="2"/>
      <c r="W122" s="2"/>
      <c r="X122" s="2"/>
      <c r="Y122" s="2"/>
      <c r="Z122" s="2"/>
      <c r="AA122" s="2"/>
      <c r="AB122" s="2"/>
      <c r="AC122" s="2"/>
      <c r="AD122" s="2"/>
      <c r="AE122" s="2"/>
      <c r="AF122" s="2"/>
    </row>
    <row r="123" spans="1:35" s="9" customFormat="1" ht="13.35" customHeight="1" x14ac:dyDescent="0.25">
      <c r="A123" s="2"/>
      <c r="B123" s="2"/>
      <c r="C123" s="2"/>
      <c r="D123" s="2"/>
      <c r="E123" s="2"/>
      <c r="F123" s="19"/>
      <c r="G123" s="2"/>
      <c r="H123" s="2"/>
      <c r="I123" s="16"/>
      <c r="J123" s="16"/>
      <c r="K123" s="2"/>
      <c r="L123" s="2"/>
      <c r="M123" s="2"/>
      <c r="N123" s="2"/>
      <c r="O123" s="2"/>
      <c r="P123" s="2"/>
      <c r="Q123" s="2"/>
      <c r="R123" s="2"/>
      <c r="S123" s="2"/>
      <c r="T123" s="2"/>
      <c r="U123" s="2"/>
      <c r="V123" s="2"/>
      <c r="W123" s="2"/>
      <c r="X123" s="2"/>
      <c r="Y123" s="2"/>
      <c r="Z123" s="2"/>
      <c r="AA123" s="2"/>
      <c r="AB123" s="2"/>
      <c r="AC123" s="2"/>
      <c r="AD123" s="2"/>
      <c r="AE123" s="2"/>
      <c r="AF123" s="2"/>
    </row>
    <row r="124" spans="1:35" s="9" customFormat="1" ht="13.35" customHeight="1" x14ac:dyDescent="0.25">
      <c r="A124" s="2"/>
      <c r="B124" s="2"/>
      <c r="C124" s="2"/>
      <c r="D124" s="2"/>
      <c r="E124" s="2"/>
      <c r="F124" s="19"/>
      <c r="G124" s="19"/>
      <c r="H124" s="17"/>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row>
    <row r="125" spans="1:35" s="9" customFormat="1" ht="13.35" customHeight="1" x14ac:dyDescent="0.25">
      <c r="A125" s="2"/>
      <c r="B125" s="2"/>
      <c r="C125" s="2"/>
      <c r="D125" s="2"/>
      <c r="E125" s="2"/>
      <c r="F125" s="19"/>
      <c r="G125" s="19"/>
      <c r="H125" s="17"/>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row>
    <row r="126" spans="1:35" s="9" customFormat="1" ht="13.35" customHeight="1" x14ac:dyDescent="0.25">
      <c r="A126" s="2"/>
      <c r="B126" s="2"/>
      <c r="C126" s="2"/>
      <c r="D126" s="2"/>
      <c r="E126" s="2"/>
      <c r="F126" s="19"/>
      <c r="G126" s="19"/>
      <c r="H126" s="17"/>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row>
    <row r="127" spans="1:35" s="9" customFormat="1" ht="13.35" customHeight="1" x14ac:dyDescent="0.25">
      <c r="A127" s="2"/>
      <c r="B127" s="2"/>
      <c r="C127" s="2"/>
      <c r="D127" s="2"/>
      <c r="E127" s="2"/>
      <c r="F127" s="19"/>
      <c r="G127" s="19"/>
      <c r="H127" s="17"/>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row>
    <row r="128" spans="1:35" s="9" customFormat="1" ht="13.35" customHeight="1" x14ac:dyDescent="0.25">
      <c r="A128" s="2"/>
      <c r="B128" s="2"/>
      <c r="C128" s="2"/>
      <c r="D128" s="2"/>
      <c r="E128" s="2"/>
      <c r="F128" s="19"/>
      <c r="G128" s="19"/>
      <c r="H128" s="17"/>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row>
    <row r="129" spans="1:35" s="9" customFormat="1" ht="13.35" customHeight="1" x14ac:dyDescent="0.25">
      <c r="A129" s="2"/>
      <c r="B129" s="2"/>
      <c r="C129" s="2"/>
      <c r="D129" s="2"/>
      <c r="E129" s="2"/>
      <c r="F129" s="19"/>
      <c r="G129" s="19"/>
      <c r="H129" s="17"/>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row>
    <row r="130" spans="1:35" s="9" customFormat="1" ht="13.35" customHeight="1" x14ac:dyDescent="0.25">
      <c r="A130" s="2"/>
      <c r="B130" s="2"/>
      <c r="C130" s="2"/>
      <c r="D130" s="2"/>
      <c r="E130" s="2"/>
      <c r="F130" s="19"/>
      <c r="G130" s="19"/>
      <c r="H130" s="17"/>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row>
    <row r="131" spans="1:35" s="9" customFormat="1" ht="13.35" customHeight="1" x14ac:dyDescent="0.25">
      <c r="A131" s="2"/>
      <c r="B131" s="2"/>
      <c r="C131" s="2"/>
      <c r="D131" s="2"/>
      <c r="E131" s="2"/>
      <c r="F131" s="19"/>
      <c r="G131" s="19"/>
      <c r="H131" s="17"/>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row>
    <row r="132" spans="1:35" s="9" customFormat="1" ht="13.35" customHeight="1" x14ac:dyDescent="0.25">
      <c r="A132" s="2"/>
      <c r="B132" s="2"/>
      <c r="C132" s="2"/>
      <c r="D132" s="2"/>
      <c r="E132" s="2"/>
      <c r="F132" s="19"/>
      <c r="G132" s="19"/>
      <c r="H132" s="17"/>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row>
    <row r="133" spans="1:35" s="9" customFormat="1" ht="13.35" customHeight="1" x14ac:dyDescent="0.25">
      <c r="A133" s="2"/>
      <c r="B133" s="2"/>
      <c r="C133" s="2"/>
      <c r="D133" s="2"/>
      <c r="E133" s="2"/>
      <c r="F133" s="19"/>
      <c r="G133" s="19"/>
      <c r="H133" s="17"/>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row>
    <row r="134" spans="1:35" s="9" customFormat="1" ht="13.35" customHeight="1" x14ac:dyDescent="0.25">
      <c r="A134" s="2"/>
      <c r="B134" s="2"/>
      <c r="C134" s="2"/>
      <c r="D134" s="2"/>
      <c r="E134" s="2"/>
      <c r="F134" s="19"/>
      <c r="G134" s="19"/>
      <c r="H134" s="17"/>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row>
    <row r="135" spans="1:35" s="9" customFormat="1" ht="13.35" customHeight="1" x14ac:dyDescent="0.25">
      <c r="A135" s="2"/>
      <c r="B135" s="2"/>
      <c r="C135" s="2"/>
      <c r="D135" s="2"/>
      <c r="E135" s="2"/>
      <c r="F135" s="19"/>
      <c r="G135" s="19"/>
      <c r="H135" s="17"/>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row>
    <row r="136" spans="1:35" s="9" customFormat="1" ht="13.35" customHeight="1" x14ac:dyDescent="0.25">
      <c r="A136" s="2"/>
      <c r="B136" s="2"/>
      <c r="C136" s="2"/>
      <c r="D136" s="2"/>
      <c r="E136" s="2"/>
      <c r="F136" s="19"/>
      <c r="G136" s="19"/>
      <c r="H136" s="17"/>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row>
    <row r="137" spans="1:35" s="9" customFormat="1" ht="13.35" customHeight="1" x14ac:dyDescent="0.25">
      <c r="A137" s="2"/>
      <c r="B137" s="2"/>
      <c r="C137" s="2"/>
      <c r="D137" s="2"/>
      <c r="E137" s="2"/>
      <c r="F137" s="19"/>
      <c r="G137" s="19"/>
      <c r="H137" s="17"/>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row>
    <row r="138" spans="1:35" s="9" customFormat="1" ht="13.35" customHeight="1" x14ac:dyDescent="0.25">
      <c r="A138" s="2"/>
      <c r="B138" s="2"/>
      <c r="C138" s="2"/>
      <c r="D138" s="2"/>
      <c r="E138" s="2"/>
      <c r="F138" s="19"/>
      <c r="G138" s="19"/>
      <c r="H138" s="17"/>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row>
    <row r="139" spans="1:35" s="9" customFormat="1" ht="13.35" customHeight="1" x14ac:dyDescent="0.25">
      <c r="A139" s="2"/>
      <c r="B139" s="2"/>
      <c r="C139" s="2"/>
      <c r="D139" s="2"/>
      <c r="E139" s="2"/>
      <c r="F139" s="19"/>
      <c r="G139" s="19"/>
      <c r="H139" s="17"/>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row>
    <row r="140" spans="1:35" s="9" customFormat="1" ht="13.35" customHeight="1" x14ac:dyDescent="0.25">
      <c r="A140" s="2"/>
      <c r="B140" s="2"/>
      <c r="C140" s="2"/>
      <c r="D140" s="2"/>
      <c r="E140" s="2"/>
      <c r="F140" s="19"/>
      <c r="G140" s="19"/>
      <c r="H140" s="17"/>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row>
    <row r="141" spans="1:35" s="9" customFormat="1" ht="13.35" customHeight="1" x14ac:dyDescent="0.25">
      <c r="A141" s="2"/>
      <c r="B141" s="2"/>
      <c r="C141" s="2"/>
      <c r="D141" s="2"/>
      <c r="E141" s="2"/>
      <c r="F141" s="19"/>
      <c r="G141" s="19"/>
      <c r="H141" s="17"/>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row>
    <row r="142" spans="1:35" s="9" customFormat="1" ht="13.35" customHeight="1" x14ac:dyDescent="0.25">
      <c r="A142" s="2"/>
      <c r="B142" s="2"/>
      <c r="C142" s="2"/>
      <c r="D142" s="2"/>
      <c r="E142" s="2"/>
      <c r="F142" s="19"/>
      <c r="G142" s="19"/>
      <c r="H142" s="17"/>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row>
    <row r="143" spans="1:35" s="9" customFormat="1" ht="13.35" customHeight="1" x14ac:dyDescent="0.25">
      <c r="A143" s="2"/>
      <c r="B143" s="2"/>
      <c r="C143" s="2"/>
      <c r="D143" s="2"/>
      <c r="E143" s="2"/>
      <c r="F143" s="19"/>
      <c r="G143" s="19"/>
      <c r="H143" s="17"/>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row>
    <row r="144" spans="1:35" s="9" customFormat="1" ht="13.35" customHeight="1" x14ac:dyDescent="0.25">
      <c r="A144" s="2"/>
      <c r="B144" s="2"/>
      <c r="C144" s="2"/>
      <c r="D144" s="2"/>
      <c r="E144" s="2"/>
      <c r="F144" s="19"/>
      <c r="G144" s="19"/>
      <c r="H144" s="17"/>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row>
    <row r="145" spans="1:35" s="9" customFormat="1" ht="13.35" customHeight="1" x14ac:dyDescent="0.25">
      <c r="A145" s="2"/>
      <c r="B145" s="2"/>
      <c r="C145" s="2"/>
      <c r="D145" s="2"/>
      <c r="E145" s="2"/>
      <c r="F145" s="19"/>
      <c r="G145" s="19"/>
      <c r="H145" s="17"/>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row>
    <row r="146" spans="1:35" s="9" customFormat="1" ht="13.35" customHeight="1" x14ac:dyDescent="0.25">
      <c r="A146" s="2"/>
      <c r="B146" s="2"/>
      <c r="C146" s="2"/>
      <c r="D146" s="2"/>
      <c r="E146" s="2"/>
      <c r="F146" s="19"/>
      <c r="G146" s="19"/>
      <c r="H146" s="17"/>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row>
    <row r="147" spans="1:35" s="9" customFormat="1" ht="13.35" customHeight="1" x14ac:dyDescent="0.25">
      <c r="A147" s="2"/>
      <c r="B147" s="2"/>
      <c r="C147" s="2"/>
      <c r="D147" s="2"/>
      <c r="E147" s="2"/>
      <c r="F147" s="19"/>
      <c r="G147" s="19"/>
      <c r="H147" s="17"/>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row>
    <row r="148" spans="1:35" s="9" customFormat="1" ht="13.35" customHeight="1" x14ac:dyDescent="0.25">
      <c r="A148" s="2"/>
      <c r="B148" s="2"/>
      <c r="C148" s="2"/>
      <c r="D148" s="2"/>
      <c r="E148" s="2"/>
      <c r="F148" s="19"/>
      <c r="G148" s="19"/>
      <c r="H148" s="17"/>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row>
    <row r="149" spans="1:35" s="9" customFormat="1" ht="13.35" customHeight="1" x14ac:dyDescent="0.25">
      <c r="A149" s="2"/>
      <c r="B149" s="2"/>
      <c r="C149" s="2"/>
      <c r="D149" s="2"/>
      <c r="E149" s="2"/>
      <c r="F149" s="19"/>
      <c r="G149" s="19"/>
      <c r="H149" s="17"/>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row>
    <row r="150" spans="1:35" s="9" customFormat="1" ht="13.35" customHeight="1" x14ac:dyDescent="0.25">
      <c r="A150" s="2"/>
      <c r="B150" s="2"/>
      <c r="C150" s="2"/>
      <c r="D150" s="2"/>
      <c r="E150" s="2"/>
      <c r="F150" s="19"/>
      <c r="G150" s="19"/>
      <c r="H150" s="17"/>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row>
    <row r="151" spans="1:35" s="9" customFormat="1" ht="13.35" customHeight="1" x14ac:dyDescent="0.25">
      <c r="A151" s="2"/>
      <c r="B151" s="2"/>
      <c r="C151" s="2"/>
      <c r="D151" s="2"/>
      <c r="E151" s="2"/>
      <c r="F151" s="19"/>
      <c r="G151" s="19"/>
      <c r="H151" s="17"/>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row>
    <row r="152" spans="1:35" s="9" customFormat="1" ht="13.35" customHeight="1" x14ac:dyDescent="0.25">
      <c r="A152" s="2"/>
      <c r="B152" s="2"/>
      <c r="C152" s="2"/>
      <c r="D152" s="2"/>
      <c r="E152" s="2"/>
      <c r="F152" s="19"/>
      <c r="G152" s="19"/>
      <c r="H152" s="17"/>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row>
    <row r="153" spans="1:35" s="9" customFormat="1" ht="13.35" customHeight="1" x14ac:dyDescent="0.25">
      <c r="A153" s="2"/>
      <c r="B153" s="2"/>
      <c r="C153" s="2"/>
      <c r="D153" s="2"/>
      <c r="E153" s="2"/>
      <c r="F153" s="19"/>
      <c r="G153" s="19"/>
      <c r="H153" s="17"/>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row>
    <row r="154" spans="1:35" s="9" customFormat="1" ht="13.35" customHeight="1" x14ac:dyDescent="0.25">
      <c r="A154" s="2"/>
      <c r="B154" s="2"/>
      <c r="C154" s="2"/>
      <c r="D154" s="2"/>
      <c r="E154" s="2"/>
      <c r="F154" s="19"/>
      <c r="G154" s="19"/>
      <c r="H154" s="17"/>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row>
    <row r="155" spans="1:35" s="9" customFormat="1" ht="13.35" customHeight="1" x14ac:dyDescent="0.25">
      <c r="A155" s="2"/>
      <c r="B155" s="2"/>
      <c r="C155" s="2"/>
      <c r="D155" s="2"/>
      <c r="E155" s="2"/>
      <c r="F155" s="19"/>
      <c r="G155" s="19"/>
      <c r="H155" s="17"/>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row>
    <row r="156" spans="1:35" s="9" customFormat="1" ht="13.35" customHeight="1" x14ac:dyDescent="0.25">
      <c r="A156" s="2"/>
      <c r="B156" s="2"/>
      <c r="C156" s="2"/>
      <c r="D156" s="2"/>
      <c r="E156" s="2"/>
      <c r="F156" s="19"/>
      <c r="G156" s="19"/>
      <c r="H156" s="17"/>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row>
    <row r="157" spans="1:35" s="9" customFormat="1" ht="13.35" customHeight="1" x14ac:dyDescent="0.25">
      <c r="A157" s="2"/>
      <c r="B157" s="2"/>
      <c r="C157" s="2"/>
      <c r="D157" s="2"/>
      <c r="E157" s="2"/>
      <c r="F157" s="19"/>
      <c r="G157" s="19"/>
      <c r="H157" s="17"/>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row>
    <row r="158" spans="1:35" s="9" customFormat="1" ht="13.35" customHeight="1" x14ac:dyDescent="0.25">
      <c r="A158" s="2"/>
      <c r="B158" s="2"/>
      <c r="C158" s="2"/>
      <c r="D158" s="2"/>
      <c r="E158" s="2"/>
      <c r="F158" s="19"/>
      <c r="G158" s="19"/>
      <c r="H158" s="17"/>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row>
    <row r="159" spans="1:35" s="9" customFormat="1" ht="13.35" customHeight="1" x14ac:dyDescent="0.25">
      <c r="A159" s="2"/>
      <c r="B159" s="2"/>
      <c r="C159" s="2"/>
      <c r="D159" s="2"/>
      <c r="E159" s="2"/>
      <c r="F159" s="19"/>
      <c r="G159" s="19"/>
      <c r="H159" s="17"/>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row>
    <row r="160" spans="1:35" s="9" customFormat="1" ht="13.35" customHeight="1" x14ac:dyDescent="0.25">
      <c r="A160" s="2"/>
      <c r="B160" s="2"/>
      <c r="C160" s="2"/>
      <c r="D160" s="2"/>
      <c r="E160" s="2"/>
      <c r="F160" s="19"/>
      <c r="G160" s="19"/>
      <c r="H160" s="17"/>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row>
    <row r="161" spans="1:35" s="9" customFormat="1" ht="13.35" customHeight="1" x14ac:dyDescent="0.25">
      <c r="A161" s="2"/>
      <c r="B161" s="2"/>
      <c r="C161" s="2"/>
      <c r="D161" s="2"/>
      <c r="E161" s="2"/>
      <c r="F161" s="19"/>
      <c r="G161" s="19"/>
      <c r="H161" s="17"/>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row>
    <row r="162" spans="1:35" s="9" customFormat="1" ht="13.35" customHeight="1" x14ac:dyDescent="0.25">
      <c r="A162" s="2"/>
      <c r="B162" s="2"/>
      <c r="C162" s="2"/>
      <c r="D162" s="2"/>
      <c r="E162" s="2"/>
      <c r="F162" s="19"/>
      <c r="G162" s="19"/>
      <c r="H162" s="17"/>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row>
    <row r="163" spans="1:35" s="9" customFormat="1" ht="13.35" customHeight="1" x14ac:dyDescent="0.25">
      <c r="A163" s="2"/>
      <c r="B163" s="2"/>
      <c r="C163" s="2"/>
      <c r="D163" s="2"/>
      <c r="E163" s="2"/>
      <c r="F163" s="19"/>
      <c r="G163" s="19"/>
      <c r="H163" s="17"/>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row>
    <row r="164" spans="1:35" s="9" customFormat="1" ht="13.35" customHeight="1" x14ac:dyDescent="0.25">
      <c r="A164" s="2"/>
      <c r="B164" s="2"/>
      <c r="C164" s="2"/>
      <c r="D164" s="2"/>
      <c r="E164" s="2"/>
      <c r="F164" s="19"/>
      <c r="G164" s="19"/>
      <c r="H164" s="17"/>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row>
    <row r="165" spans="1:35" s="9" customFormat="1" ht="13.35" customHeight="1" x14ac:dyDescent="0.25">
      <c r="A165" s="2"/>
      <c r="B165" s="2"/>
      <c r="C165" s="2"/>
      <c r="D165" s="2"/>
      <c r="E165" s="2"/>
      <c r="F165" s="19"/>
      <c r="G165" s="19"/>
      <c r="H165" s="17"/>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row>
    <row r="166" spans="1:35" s="9" customFormat="1" ht="13.35" customHeight="1" x14ac:dyDescent="0.25">
      <c r="A166" s="2"/>
      <c r="B166" s="2"/>
      <c r="C166" s="2"/>
      <c r="D166" s="2"/>
      <c r="E166" s="2"/>
      <c r="F166" s="19"/>
      <c r="G166" s="19"/>
      <c r="H166" s="17"/>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row>
    <row r="167" spans="1:35" s="9" customFormat="1" ht="13.35" customHeight="1" x14ac:dyDescent="0.25">
      <c r="A167" s="2"/>
      <c r="B167" s="2"/>
      <c r="C167" s="2"/>
      <c r="D167" s="2"/>
      <c r="E167" s="2"/>
      <c r="F167" s="19"/>
      <c r="G167" s="19"/>
      <c r="H167" s="17"/>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row>
    <row r="168" spans="1:35" s="9" customFormat="1" ht="13.35" customHeight="1" x14ac:dyDescent="0.25">
      <c r="A168" s="2"/>
      <c r="B168" s="2"/>
      <c r="C168" s="2"/>
      <c r="D168" s="2"/>
      <c r="E168" s="2"/>
      <c r="F168" s="19"/>
      <c r="G168" s="19"/>
      <c r="H168" s="17"/>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row>
    <row r="169" spans="1:35" s="9" customFormat="1" ht="13.35" customHeight="1" x14ac:dyDescent="0.25">
      <c r="A169" s="2"/>
      <c r="B169" s="2"/>
      <c r="C169" s="2"/>
      <c r="D169" s="2"/>
      <c r="E169" s="2"/>
      <c r="F169" s="19"/>
      <c r="G169" s="19"/>
      <c r="H169" s="17"/>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row>
    <row r="170" spans="1:35" s="9" customFormat="1" ht="13.35" customHeight="1" x14ac:dyDescent="0.25">
      <c r="A170" s="2"/>
      <c r="B170" s="2"/>
      <c r="C170" s="2"/>
      <c r="D170" s="2"/>
      <c r="E170" s="2"/>
      <c r="F170" s="19"/>
      <c r="G170" s="19"/>
      <c r="H170" s="17"/>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row>
    <row r="171" spans="1:35" s="9" customFormat="1" ht="13.35" customHeight="1" x14ac:dyDescent="0.25">
      <c r="A171" s="2"/>
      <c r="B171" s="2"/>
      <c r="C171" s="2"/>
      <c r="D171" s="2"/>
      <c r="E171" s="2"/>
      <c r="F171" s="19"/>
      <c r="G171" s="19"/>
      <c r="H171" s="17"/>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row>
    <row r="172" spans="1:35" s="9" customFormat="1" ht="13.35" customHeight="1" x14ac:dyDescent="0.25">
      <c r="A172" s="2"/>
      <c r="B172" s="2"/>
      <c r="C172" s="2"/>
      <c r="D172" s="2"/>
      <c r="E172" s="2"/>
      <c r="F172" s="19"/>
      <c r="G172" s="19"/>
      <c r="H172" s="17"/>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row>
    <row r="173" spans="1:35" s="9" customFormat="1" ht="13.35" customHeight="1" x14ac:dyDescent="0.25">
      <c r="A173" s="2"/>
      <c r="B173" s="2"/>
      <c r="C173" s="2"/>
      <c r="D173" s="2"/>
      <c r="E173" s="2"/>
      <c r="F173" s="19"/>
      <c r="G173" s="19"/>
      <c r="H173" s="17"/>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row>
    <row r="174" spans="1:35" s="9" customFormat="1" ht="13.35" customHeight="1" x14ac:dyDescent="0.25">
      <c r="A174" s="2"/>
      <c r="B174" s="2"/>
      <c r="C174" s="2"/>
      <c r="D174" s="2"/>
      <c r="E174" s="2"/>
      <c r="F174" s="19"/>
      <c r="G174" s="19"/>
      <c r="H174" s="17"/>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row>
    <row r="175" spans="1:35" s="9" customFormat="1" ht="13.35" customHeight="1" x14ac:dyDescent="0.25">
      <c r="A175" s="2"/>
      <c r="B175" s="2"/>
      <c r="C175" s="2"/>
      <c r="D175" s="2"/>
      <c r="E175" s="2"/>
      <c r="F175" s="19"/>
      <c r="G175" s="19"/>
      <c r="H175" s="17"/>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row>
    <row r="176" spans="1:35" s="9" customFormat="1" ht="13.35" customHeight="1" x14ac:dyDescent="0.25">
      <c r="A176" s="2"/>
      <c r="B176" s="2"/>
      <c r="C176" s="2"/>
      <c r="D176" s="2"/>
      <c r="E176" s="2"/>
      <c r="F176" s="19"/>
      <c r="G176" s="19"/>
      <c r="H176" s="17"/>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row>
    <row r="177" spans="1:35" s="9" customFormat="1" ht="13.35" customHeight="1" x14ac:dyDescent="0.25">
      <c r="A177" s="2"/>
      <c r="B177" s="2"/>
      <c r="C177" s="2"/>
      <c r="D177" s="2"/>
      <c r="E177" s="2"/>
      <c r="F177" s="19"/>
      <c r="G177" s="19"/>
      <c r="H177" s="17"/>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row>
    <row r="178" spans="1:35" s="9" customFormat="1" ht="13.35" customHeight="1" x14ac:dyDescent="0.25">
      <c r="A178" s="2"/>
      <c r="B178" s="2"/>
      <c r="C178" s="2"/>
      <c r="D178" s="2"/>
      <c r="E178" s="2"/>
      <c r="F178" s="19"/>
      <c r="G178" s="19"/>
      <c r="H178" s="17"/>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row>
    <row r="179" spans="1:35" s="9" customFormat="1" ht="13.35" customHeight="1" x14ac:dyDescent="0.25">
      <c r="A179" s="2"/>
      <c r="B179" s="2"/>
      <c r="C179" s="2"/>
      <c r="D179" s="2"/>
      <c r="E179" s="2"/>
      <c r="F179" s="19"/>
      <c r="G179" s="19"/>
      <c r="H179" s="17"/>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row>
    <row r="180" spans="1:35" s="9" customFormat="1" ht="13.35" customHeight="1" x14ac:dyDescent="0.25">
      <c r="A180" s="2"/>
      <c r="B180" s="2"/>
      <c r="C180" s="2"/>
      <c r="D180" s="2"/>
      <c r="E180" s="2"/>
      <c r="F180" s="19"/>
      <c r="G180" s="19"/>
      <c r="H180" s="17"/>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row>
    <row r="181" spans="1:35" s="9" customFormat="1" ht="13.35" customHeight="1" x14ac:dyDescent="0.25">
      <c r="A181" s="2"/>
      <c r="B181" s="2"/>
      <c r="C181" s="2"/>
      <c r="D181" s="2"/>
      <c r="E181" s="2"/>
      <c r="F181" s="19"/>
      <c r="G181" s="19"/>
      <c r="H181" s="17"/>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row>
    <row r="182" spans="1:35" s="9" customFormat="1" ht="13.35" customHeight="1" x14ac:dyDescent="0.25">
      <c r="A182" s="2"/>
      <c r="B182" s="2"/>
      <c r="C182" s="2"/>
      <c r="D182" s="2"/>
      <c r="E182" s="2"/>
      <c r="F182" s="19"/>
      <c r="G182" s="19"/>
      <c r="H182" s="17"/>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row>
    <row r="183" spans="1:35" s="9" customFormat="1" ht="13.35" customHeight="1" x14ac:dyDescent="0.25">
      <c r="A183" s="2"/>
      <c r="B183" s="2"/>
      <c r="C183" s="2"/>
      <c r="D183" s="2"/>
      <c r="E183" s="2"/>
      <c r="F183" s="19"/>
      <c r="G183" s="19"/>
      <c r="H183" s="17"/>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row>
    <row r="184" spans="1:35" s="9" customFormat="1" ht="13.35" customHeight="1" x14ac:dyDescent="0.25">
      <c r="A184" s="2"/>
      <c r="B184" s="2"/>
      <c r="C184" s="2"/>
      <c r="D184" s="2"/>
      <c r="E184" s="2"/>
      <c r="F184" s="19"/>
      <c r="G184" s="19"/>
      <c r="H184" s="17"/>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row>
    <row r="185" spans="1:35" s="9" customFormat="1" ht="13.35" customHeight="1" x14ac:dyDescent="0.25">
      <c r="A185" s="2"/>
      <c r="B185" s="2"/>
      <c r="C185" s="2"/>
      <c r="D185" s="2"/>
      <c r="E185" s="2"/>
      <c r="F185" s="19"/>
      <c r="G185" s="19"/>
      <c r="H185" s="17"/>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row>
    <row r="186" spans="1:35" s="9" customFormat="1" ht="13.35" customHeight="1" x14ac:dyDescent="0.25">
      <c r="A186" s="2"/>
      <c r="B186" s="2"/>
      <c r="C186" s="2"/>
      <c r="D186" s="2"/>
      <c r="E186" s="2"/>
      <c r="F186" s="19"/>
      <c r="G186" s="19"/>
      <c r="H186" s="17"/>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row>
    <row r="187" spans="1:35" s="9" customFormat="1" ht="13.35" customHeight="1" x14ac:dyDescent="0.25">
      <c r="A187" s="2"/>
      <c r="B187" s="2"/>
      <c r="C187" s="2"/>
      <c r="D187" s="2"/>
      <c r="E187" s="2"/>
      <c r="F187" s="19"/>
      <c r="G187" s="19"/>
      <c r="H187" s="17"/>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row>
    <row r="188" spans="1:35" s="9" customFormat="1" ht="13.35" customHeight="1" x14ac:dyDescent="0.25">
      <c r="A188" s="2"/>
      <c r="B188" s="2"/>
      <c r="C188" s="2"/>
      <c r="D188" s="2"/>
      <c r="E188" s="2"/>
      <c r="F188" s="19"/>
      <c r="G188" s="19"/>
      <c r="H188" s="17"/>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row>
    <row r="189" spans="1:35" s="9" customFormat="1" ht="13.35" customHeight="1" x14ac:dyDescent="0.25">
      <c r="A189" s="2"/>
      <c r="B189" s="2"/>
      <c r="C189" s="2"/>
      <c r="D189" s="2"/>
      <c r="E189" s="2"/>
      <c r="F189" s="19"/>
      <c r="G189" s="19"/>
      <c r="H189" s="17"/>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row>
    <row r="190" spans="1:35" s="9" customFormat="1" ht="13.35" customHeight="1" x14ac:dyDescent="0.25">
      <c r="A190" s="2"/>
      <c r="B190" s="2"/>
      <c r="C190" s="2"/>
      <c r="D190" s="2"/>
      <c r="E190" s="2"/>
      <c r="F190" s="19"/>
      <c r="G190" s="19"/>
      <c r="H190" s="17"/>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row>
    <row r="191" spans="1:35" s="9" customFormat="1" ht="13.35" customHeight="1" x14ac:dyDescent="0.25">
      <c r="A191" s="2"/>
      <c r="B191" s="2"/>
      <c r="C191" s="2"/>
      <c r="D191" s="2"/>
      <c r="E191" s="2"/>
      <c r="F191" s="19"/>
      <c r="G191" s="19"/>
      <c r="H191" s="17"/>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row>
    <row r="192" spans="1:35" s="9" customFormat="1" ht="13.35" customHeight="1" x14ac:dyDescent="0.25">
      <c r="A192" s="2"/>
      <c r="B192" s="2"/>
      <c r="C192" s="2"/>
      <c r="D192" s="2"/>
      <c r="E192" s="2"/>
      <c r="F192" s="19"/>
      <c r="G192" s="19"/>
      <c r="H192" s="17"/>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row>
    <row r="193" spans="1:35" s="9" customFormat="1" ht="13.35" customHeight="1" x14ac:dyDescent="0.25">
      <c r="A193" s="2"/>
      <c r="B193" s="2"/>
      <c r="C193" s="2"/>
      <c r="D193" s="2"/>
      <c r="E193" s="2"/>
      <c r="F193" s="19"/>
      <c r="G193" s="19"/>
      <c r="H193" s="17"/>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row>
    <row r="194" spans="1:35" s="9" customFormat="1" ht="13.35" customHeight="1" x14ac:dyDescent="0.25">
      <c r="A194" s="2"/>
      <c r="B194" s="2"/>
      <c r="C194" s="2"/>
      <c r="D194" s="2"/>
      <c r="E194" s="2"/>
      <c r="F194" s="19"/>
      <c r="G194" s="19"/>
      <c r="H194" s="17"/>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row>
    <row r="195" spans="1:35" s="9" customFormat="1" ht="13.35" customHeight="1" x14ac:dyDescent="0.25">
      <c r="A195" s="2"/>
      <c r="B195" s="2"/>
      <c r="C195" s="2"/>
      <c r="D195" s="2"/>
      <c r="E195" s="2"/>
      <c r="F195" s="19"/>
      <c r="G195" s="19"/>
      <c r="H195" s="17"/>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row>
    <row r="196" spans="1:35" s="9" customFormat="1" ht="13.35" customHeight="1" x14ac:dyDescent="0.25">
      <c r="A196" s="2"/>
      <c r="B196" s="2"/>
      <c r="C196" s="2"/>
      <c r="D196" s="2"/>
      <c r="E196" s="2"/>
      <c r="F196" s="19"/>
      <c r="G196" s="19"/>
      <c r="H196" s="17"/>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row>
    <row r="197" spans="1:35" s="9" customFormat="1" ht="13.35" customHeight="1" x14ac:dyDescent="0.25">
      <c r="A197" s="2"/>
      <c r="B197" s="2"/>
      <c r="C197" s="2"/>
      <c r="D197" s="2"/>
      <c r="E197" s="2"/>
      <c r="F197" s="19"/>
      <c r="G197" s="19"/>
      <c r="H197" s="17"/>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row>
    <row r="198" spans="1:35" s="9" customFormat="1" ht="13.35" customHeight="1" x14ac:dyDescent="0.25">
      <c r="A198" s="2"/>
      <c r="B198" s="2"/>
      <c r="C198" s="2"/>
      <c r="D198" s="2"/>
      <c r="E198" s="2"/>
      <c r="F198" s="19"/>
      <c r="G198" s="19"/>
      <c r="H198" s="17"/>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row>
    <row r="199" spans="1:35" s="9" customFormat="1" ht="13.35" customHeight="1" x14ac:dyDescent="0.25">
      <c r="A199" s="2"/>
      <c r="B199" s="2"/>
      <c r="C199" s="2"/>
      <c r="D199" s="2"/>
      <c r="E199" s="2"/>
      <c r="F199" s="19"/>
      <c r="G199" s="19"/>
      <c r="H199" s="17"/>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row>
    <row r="200" spans="1:35" s="9" customFormat="1" ht="13.35" customHeight="1" x14ac:dyDescent="0.25">
      <c r="A200" s="2"/>
      <c r="B200" s="2"/>
      <c r="C200" s="2"/>
      <c r="D200" s="2"/>
      <c r="E200" s="2"/>
      <c r="F200" s="19"/>
      <c r="G200" s="19"/>
      <c r="H200" s="17"/>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row>
    <row r="201" spans="1:35" s="9" customFormat="1" ht="13.35" customHeight="1" x14ac:dyDescent="0.25">
      <c r="A201" s="2"/>
      <c r="B201" s="2"/>
      <c r="C201" s="2"/>
      <c r="D201" s="2"/>
      <c r="E201" s="2"/>
      <c r="F201" s="19"/>
      <c r="G201" s="19"/>
      <c r="H201" s="17"/>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row>
    <row r="202" spans="1:35" s="9" customFormat="1" ht="13.35" customHeight="1" x14ac:dyDescent="0.25">
      <c r="A202" s="2"/>
      <c r="B202" s="2"/>
      <c r="C202" s="2"/>
      <c r="D202" s="2"/>
      <c r="E202" s="2"/>
      <c r="F202" s="19"/>
      <c r="G202" s="19"/>
      <c r="H202" s="17"/>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row>
    <row r="203" spans="1:35" s="9" customFormat="1" ht="13.35" customHeight="1" x14ac:dyDescent="0.25">
      <c r="A203" s="2"/>
      <c r="B203" s="2"/>
      <c r="C203" s="2"/>
      <c r="D203" s="2"/>
      <c r="E203" s="2"/>
      <c r="F203" s="19"/>
      <c r="G203" s="19"/>
      <c r="H203" s="17"/>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row>
    <row r="204" spans="1:35" s="9" customFormat="1" ht="13.35" customHeight="1" x14ac:dyDescent="0.25">
      <c r="A204" s="2"/>
      <c r="B204" s="2"/>
      <c r="C204" s="2"/>
      <c r="D204" s="2"/>
      <c r="E204" s="2"/>
      <c r="F204" s="19"/>
      <c r="G204" s="19"/>
      <c r="H204" s="17"/>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row>
    <row r="205" spans="1:35" s="9" customFormat="1" ht="13.35" customHeight="1" x14ac:dyDescent="0.25">
      <c r="A205" s="2"/>
      <c r="B205" s="2"/>
      <c r="C205" s="2"/>
      <c r="D205" s="2"/>
      <c r="E205" s="2"/>
      <c r="F205" s="19"/>
      <c r="G205" s="19"/>
      <c r="H205" s="17"/>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row>
    <row r="206" spans="1:35" s="9" customFormat="1" ht="13.35" customHeight="1" x14ac:dyDescent="0.25">
      <c r="A206" s="2"/>
      <c r="B206" s="2"/>
      <c r="C206" s="2"/>
      <c r="D206" s="2"/>
      <c r="E206" s="2"/>
      <c r="F206" s="19"/>
      <c r="G206" s="19"/>
      <c r="H206" s="17"/>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row>
    <row r="207" spans="1:35" s="9" customFormat="1" ht="13.35" customHeight="1" x14ac:dyDescent="0.25">
      <c r="A207" s="2"/>
      <c r="B207" s="2"/>
      <c r="C207" s="2"/>
      <c r="D207" s="2"/>
      <c r="E207" s="2"/>
      <c r="F207" s="19"/>
      <c r="G207" s="19"/>
      <c r="H207" s="17"/>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row>
    <row r="208" spans="1:35" s="9" customFormat="1" ht="13.35" customHeight="1" x14ac:dyDescent="0.25">
      <c r="A208" s="2"/>
      <c r="B208" s="2"/>
      <c r="C208" s="2"/>
      <c r="D208" s="2"/>
      <c r="E208" s="2"/>
      <c r="F208" s="19"/>
      <c r="G208" s="19"/>
      <c r="H208" s="17"/>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row>
    <row r="209" spans="1:35" s="9" customFormat="1" ht="13.35" customHeight="1" x14ac:dyDescent="0.25">
      <c r="A209" s="2"/>
      <c r="B209" s="2"/>
      <c r="C209" s="2"/>
      <c r="D209" s="2"/>
      <c r="E209" s="2"/>
      <c r="F209" s="19"/>
      <c r="G209" s="19"/>
      <c r="H209" s="17"/>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row>
    <row r="210" spans="1:35" s="9" customFormat="1" ht="13.35" customHeight="1" x14ac:dyDescent="0.25">
      <c r="A210" s="2"/>
      <c r="B210" s="2"/>
      <c r="C210" s="2"/>
      <c r="D210" s="2"/>
      <c r="E210" s="2"/>
      <c r="F210" s="19"/>
      <c r="G210" s="19"/>
      <c r="H210" s="17"/>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row>
    <row r="211" spans="1:35" s="9" customFormat="1" ht="13.35" customHeight="1" x14ac:dyDescent="0.25">
      <c r="A211" s="2"/>
      <c r="B211" s="2"/>
      <c r="C211" s="2"/>
      <c r="D211" s="2"/>
      <c r="E211" s="2"/>
      <c r="F211" s="19"/>
      <c r="G211" s="19"/>
      <c r="H211" s="17"/>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row>
    <row r="212" spans="1:35" s="9" customFormat="1" ht="13.35" customHeight="1" x14ac:dyDescent="0.25">
      <c r="A212" s="2"/>
      <c r="B212" s="2"/>
      <c r="C212" s="2"/>
      <c r="D212" s="2"/>
      <c r="E212" s="2"/>
      <c r="F212" s="19"/>
      <c r="G212" s="19"/>
      <c r="H212" s="17"/>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row>
    <row r="213" spans="1:35" s="9" customFormat="1" ht="13.35" customHeight="1" x14ac:dyDescent="0.25">
      <c r="A213" s="2"/>
      <c r="B213" s="2"/>
      <c r="C213" s="2"/>
      <c r="D213" s="2"/>
      <c r="E213" s="2"/>
      <c r="F213" s="19"/>
      <c r="G213" s="19"/>
      <c r="H213" s="17"/>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row>
    <row r="214" spans="1:35" s="9" customFormat="1" ht="13.35" customHeight="1" x14ac:dyDescent="0.25">
      <c r="A214" s="2"/>
      <c r="B214" s="2"/>
      <c r="C214" s="2"/>
      <c r="D214" s="2"/>
      <c r="E214" s="2"/>
      <c r="F214" s="19"/>
      <c r="G214" s="19"/>
      <c r="H214" s="17"/>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row>
    <row r="215" spans="1:35" s="9" customFormat="1" ht="13.35" customHeight="1" x14ac:dyDescent="0.25">
      <c r="A215" s="2"/>
      <c r="B215" s="2"/>
      <c r="C215" s="2"/>
      <c r="D215" s="2"/>
      <c r="E215" s="2"/>
      <c r="F215" s="19"/>
      <c r="G215" s="19"/>
      <c r="H215" s="17"/>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row>
    <row r="216" spans="1:35" s="9" customFormat="1" ht="13.35" customHeight="1" x14ac:dyDescent="0.25">
      <c r="A216" s="2"/>
      <c r="B216" s="2"/>
      <c r="C216" s="2"/>
      <c r="D216" s="2"/>
      <c r="E216" s="2"/>
      <c r="F216" s="19"/>
      <c r="G216" s="19"/>
      <c r="H216" s="17"/>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row>
    <row r="217" spans="1:35" s="9" customFormat="1" ht="13.35" customHeight="1" x14ac:dyDescent="0.25">
      <c r="A217" s="2"/>
      <c r="B217" s="2"/>
      <c r="C217" s="2"/>
      <c r="D217" s="2"/>
      <c r="E217" s="2"/>
      <c r="F217" s="19"/>
      <c r="G217" s="19"/>
      <c r="H217" s="17"/>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row>
    <row r="218" spans="1:35" s="9" customFormat="1" ht="13.35" customHeight="1" x14ac:dyDescent="0.25">
      <c r="A218" s="2"/>
      <c r="B218" s="2"/>
      <c r="C218" s="2"/>
      <c r="D218" s="2"/>
      <c r="E218" s="2"/>
      <c r="F218" s="19"/>
      <c r="G218" s="19"/>
      <c r="H218" s="17"/>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row>
    <row r="219" spans="1:35" s="9" customFormat="1" ht="13.35" customHeight="1" x14ac:dyDescent="0.25">
      <c r="A219" s="2"/>
      <c r="B219" s="2"/>
      <c r="C219" s="2"/>
      <c r="D219" s="2"/>
      <c r="E219" s="2"/>
      <c r="F219" s="19"/>
      <c r="G219" s="19"/>
      <c r="H219" s="17"/>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row>
    <row r="220" spans="1:35" s="9" customFormat="1" ht="13.35" customHeight="1" x14ac:dyDescent="0.25">
      <c r="A220" s="2"/>
      <c r="B220" s="2"/>
      <c r="C220" s="2"/>
      <c r="D220" s="2"/>
      <c r="E220" s="2"/>
      <c r="F220" s="19"/>
      <c r="G220" s="19"/>
      <c r="H220" s="17"/>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row>
    <row r="221" spans="1:35" s="9" customFormat="1" ht="13.35" customHeight="1" x14ac:dyDescent="0.25">
      <c r="A221" s="2"/>
      <c r="B221" s="2"/>
      <c r="C221" s="2"/>
      <c r="D221" s="2"/>
      <c r="E221" s="2"/>
      <c r="F221" s="19"/>
      <c r="G221" s="19"/>
      <c r="H221" s="17"/>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row>
    <row r="222" spans="1:35" s="9" customFormat="1" ht="13.35" customHeight="1" x14ac:dyDescent="0.25">
      <c r="A222" s="2"/>
      <c r="B222" s="2"/>
      <c r="C222" s="2"/>
      <c r="D222" s="2"/>
      <c r="E222" s="2"/>
      <c r="F222" s="19"/>
      <c r="G222" s="19"/>
      <c r="H222" s="17"/>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row>
    <row r="223" spans="1:35" s="9" customFormat="1" ht="13.35" customHeight="1" x14ac:dyDescent="0.25">
      <c r="A223" s="2"/>
      <c r="B223" s="2"/>
      <c r="C223" s="2"/>
      <c r="D223" s="2"/>
      <c r="E223" s="2"/>
      <c r="F223" s="19"/>
      <c r="G223" s="19"/>
      <c r="H223" s="17"/>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row>
    <row r="224" spans="1:35" s="9" customFormat="1" ht="13.35" customHeight="1" x14ac:dyDescent="0.25">
      <c r="A224" s="2"/>
      <c r="B224" s="2"/>
      <c r="C224" s="2"/>
      <c r="D224" s="2"/>
      <c r="E224" s="2"/>
      <c r="F224" s="19"/>
      <c r="G224" s="19"/>
      <c r="H224" s="17"/>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row>
    <row r="225" spans="1:35" s="9" customFormat="1" ht="13.35" customHeight="1" x14ac:dyDescent="0.25">
      <c r="A225" s="2"/>
      <c r="B225" s="2"/>
      <c r="C225" s="2"/>
      <c r="D225" s="2"/>
      <c r="E225" s="2"/>
      <c r="F225" s="19"/>
      <c r="G225" s="19"/>
      <c r="H225" s="17"/>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row>
    <row r="226" spans="1:35" s="9" customFormat="1" ht="13.35" customHeight="1" x14ac:dyDescent="0.25">
      <c r="A226" s="2"/>
      <c r="B226" s="2"/>
      <c r="C226" s="2"/>
      <c r="D226" s="2"/>
      <c r="E226" s="2"/>
      <c r="F226" s="19"/>
      <c r="G226" s="19"/>
      <c r="H226" s="17"/>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row>
    <row r="227" spans="1:35" s="9" customFormat="1" ht="13.35" customHeight="1" x14ac:dyDescent="0.25">
      <c r="A227" s="2"/>
      <c r="B227" s="2"/>
      <c r="C227" s="2"/>
      <c r="D227" s="2"/>
      <c r="E227" s="2"/>
      <c r="F227" s="19"/>
      <c r="G227" s="19"/>
      <c r="H227" s="17"/>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row>
    <row r="228" spans="1:35" s="9" customFormat="1" ht="13.35" customHeight="1" x14ac:dyDescent="0.25">
      <c r="A228" s="2"/>
      <c r="B228" s="2"/>
      <c r="C228" s="2"/>
      <c r="D228" s="2"/>
      <c r="E228" s="2"/>
      <c r="F228" s="19"/>
      <c r="G228" s="19"/>
      <c r="H228" s="17"/>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row>
    <row r="229" spans="1:35" s="9" customFormat="1" ht="13.35" customHeight="1" x14ac:dyDescent="0.25">
      <c r="A229" s="2"/>
      <c r="B229" s="2"/>
      <c r="C229" s="2"/>
      <c r="D229" s="2"/>
      <c r="E229" s="2"/>
      <c r="F229" s="19"/>
      <c r="G229" s="19"/>
      <c r="H229" s="17"/>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row>
    <row r="230" spans="1:35" s="9" customFormat="1" ht="13.35" customHeight="1" x14ac:dyDescent="0.25">
      <c r="A230" s="2"/>
      <c r="B230" s="2"/>
      <c r="C230" s="2"/>
      <c r="D230" s="2"/>
      <c r="E230" s="2"/>
      <c r="F230" s="19"/>
      <c r="G230" s="19"/>
      <c r="H230" s="17"/>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row>
    <row r="231" spans="1:35" s="9" customFormat="1" ht="13.35" customHeight="1" x14ac:dyDescent="0.25">
      <c r="A231" s="2"/>
      <c r="B231" s="2"/>
      <c r="C231" s="2"/>
      <c r="D231" s="2"/>
      <c r="E231" s="2"/>
      <c r="F231" s="19"/>
      <c r="G231" s="19"/>
      <c r="H231" s="17"/>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row>
    <row r="232" spans="1:35" s="9" customFormat="1" ht="13.35" customHeight="1" x14ac:dyDescent="0.25">
      <c r="A232" s="2"/>
      <c r="B232" s="2"/>
      <c r="C232" s="2"/>
      <c r="D232" s="2"/>
      <c r="E232" s="2"/>
      <c r="F232" s="19"/>
      <c r="G232" s="19"/>
      <c r="H232" s="17"/>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row>
    <row r="233" spans="1:35" s="9" customFormat="1" ht="13.35" customHeight="1" x14ac:dyDescent="0.25">
      <c r="A233" s="2"/>
      <c r="B233" s="2"/>
      <c r="C233" s="2"/>
      <c r="D233" s="2"/>
      <c r="E233" s="2"/>
      <c r="F233" s="19"/>
      <c r="G233" s="19"/>
      <c r="H233" s="17"/>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row>
    <row r="234" spans="1:35" s="9" customFormat="1" ht="13.35" customHeight="1" x14ac:dyDescent="0.25">
      <c r="A234" s="2"/>
      <c r="B234" s="2"/>
      <c r="C234" s="2"/>
      <c r="D234" s="2"/>
      <c r="E234" s="2"/>
      <c r="F234" s="19"/>
      <c r="G234" s="19"/>
      <c r="H234" s="17"/>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row>
    <row r="235" spans="1:35" s="9" customFormat="1" ht="13.35" customHeight="1" x14ac:dyDescent="0.25">
      <c r="A235" s="2"/>
      <c r="B235" s="2"/>
      <c r="C235" s="2"/>
      <c r="D235" s="2"/>
      <c r="E235" s="2"/>
      <c r="F235" s="19"/>
      <c r="G235" s="19"/>
      <c r="H235" s="17"/>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row>
    <row r="236" spans="1:35" s="9" customFormat="1" ht="13.35" customHeight="1" x14ac:dyDescent="0.25">
      <c r="A236" s="2"/>
      <c r="B236" s="2"/>
      <c r="C236" s="2"/>
      <c r="D236" s="2"/>
      <c r="E236" s="2"/>
      <c r="F236" s="19"/>
      <c r="G236" s="19"/>
      <c r="H236" s="17"/>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row>
    <row r="237" spans="1:35" s="9" customFormat="1" ht="13.35" customHeight="1" x14ac:dyDescent="0.25">
      <c r="A237" s="2"/>
      <c r="B237" s="2"/>
      <c r="C237" s="2"/>
      <c r="D237" s="2"/>
      <c r="E237" s="2"/>
      <c r="F237" s="19"/>
      <c r="G237" s="19"/>
      <c r="H237" s="17"/>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row>
    <row r="238" spans="1:35" s="9" customFormat="1" ht="13.35" customHeight="1" x14ac:dyDescent="0.25">
      <c r="A238" s="2"/>
      <c r="B238" s="2"/>
      <c r="C238" s="2"/>
      <c r="D238" s="2"/>
      <c r="E238" s="2"/>
      <c r="F238" s="19"/>
      <c r="G238" s="19"/>
      <c r="H238" s="17"/>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row>
    <row r="239" spans="1:35" s="9" customFormat="1" ht="13.35" customHeight="1" x14ac:dyDescent="0.25">
      <c r="A239" s="2"/>
      <c r="B239" s="2"/>
      <c r="C239" s="2"/>
      <c r="D239" s="2"/>
      <c r="E239" s="2"/>
      <c r="F239" s="19"/>
      <c r="G239" s="19"/>
      <c r="H239" s="17"/>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row>
    <row r="240" spans="1:35" s="9" customFormat="1" ht="13.35" customHeight="1" x14ac:dyDescent="0.25">
      <c r="A240" s="2"/>
      <c r="B240" s="2"/>
      <c r="C240" s="2"/>
      <c r="D240" s="2"/>
      <c r="E240" s="2"/>
      <c r="F240" s="19"/>
      <c r="G240" s="19"/>
      <c r="H240" s="17"/>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row>
    <row r="241" spans="1:35" s="9" customFormat="1" ht="13.35" customHeight="1" x14ac:dyDescent="0.25">
      <c r="A241" s="2"/>
      <c r="B241" s="2"/>
      <c r="C241" s="2"/>
      <c r="D241" s="2"/>
      <c r="E241" s="2"/>
      <c r="F241" s="19"/>
      <c r="G241" s="19"/>
      <c r="H241" s="17"/>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row>
    <row r="242" spans="1:35" s="9" customFormat="1" ht="13.35" customHeight="1" x14ac:dyDescent="0.25">
      <c r="A242" s="2"/>
      <c r="B242" s="2"/>
      <c r="C242" s="2"/>
      <c r="D242" s="2"/>
      <c r="E242" s="2"/>
      <c r="F242" s="19"/>
      <c r="G242" s="19"/>
      <c r="H242" s="17"/>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row>
    <row r="243" spans="1:35" s="9" customFormat="1" ht="13.35" customHeight="1" x14ac:dyDescent="0.25">
      <c r="A243" s="2"/>
      <c r="B243" s="2"/>
      <c r="C243" s="2"/>
      <c r="D243" s="2"/>
      <c r="E243" s="2"/>
      <c r="F243" s="19"/>
      <c r="G243" s="19"/>
      <c r="H243" s="17"/>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row>
    <row r="244" spans="1:35" s="9" customFormat="1" ht="13.35" customHeight="1" x14ac:dyDescent="0.25">
      <c r="A244" s="2"/>
      <c r="B244" s="2"/>
      <c r="C244" s="2"/>
      <c r="D244" s="2"/>
      <c r="E244" s="2"/>
      <c r="F244" s="19"/>
      <c r="G244" s="19"/>
      <c r="H244" s="17"/>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row>
    <row r="245" spans="1:35" s="9" customFormat="1" ht="13.35" customHeight="1" x14ac:dyDescent="0.25">
      <c r="A245" s="2"/>
      <c r="B245" s="2"/>
      <c r="C245" s="2"/>
      <c r="D245" s="2"/>
      <c r="E245" s="2"/>
      <c r="F245" s="19"/>
      <c r="G245" s="19"/>
      <c r="H245" s="17"/>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row>
    <row r="246" spans="1:35" s="9" customFormat="1" ht="13.35" customHeight="1" x14ac:dyDescent="0.25">
      <c r="A246" s="2"/>
      <c r="B246" s="2"/>
      <c r="C246" s="2"/>
      <c r="D246" s="2"/>
      <c r="E246" s="2"/>
      <c r="F246" s="19"/>
      <c r="G246" s="19"/>
      <c r="H246" s="17"/>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row>
    <row r="247" spans="1:35" s="9" customFormat="1" ht="13.35" customHeight="1" x14ac:dyDescent="0.25">
      <c r="A247" s="2"/>
      <c r="B247" s="2"/>
      <c r="C247" s="2"/>
      <c r="D247" s="2"/>
      <c r="E247" s="2"/>
      <c r="F247" s="19"/>
      <c r="G247" s="19"/>
      <c r="H247" s="17"/>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row>
    <row r="248" spans="1:35" s="9" customFormat="1" ht="13.35" customHeight="1" x14ac:dyDescent="0.25">
      <c r="A248" s="2"/>
      <c r="B248" s="2"/>
      <c r="C248" s="2"/>
      <c r="D248" s="2"/>
      <c r="E248" s="2"/>
      <c r="F248" s="19"/>
      <c r="G248" s="19"/>
      <c r="H248" s="17"/>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row>
    <row r="249" spans="1:35" s="9" customFormat="1" ht="13.35" customHeight="1" x14ac:dyDescent="0.25">
      <c r="A249" s="2"/>
      <c r="B249" s="2"/>
      <c r="C249" s="2"/>
      <c r="D249" s="2"/>
      <c r="E249" s="2"/>
      <c r="F249" s="19"/>
      <c r="G249" s="19"/>
      <c r="H249" s="17"/>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row>
    <row r="250" spans="1:35" s="9" customFormat="1" ht="13.35" customHeight="1" x14ac:dyDescent="0.25">
      <c r="A250" s="2"/>
      <c r="B250" s="2"/>
      <c r="C250" s="2"/>
      <c r="D250" s="2"/>
      <c r="E250" s="2"/>
      <c r="F250" s="19"/>
      <c r="G250" s="19"/>
      <c r="H250" s="17"/>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row>
    <row r="251" spans="1:35" s="9" customFormat="1" ht="13.35" customHeight="1" x14ac:dyDescent="0.25">
      <c r="A251" s="2"/>
      <c r="B251" s="2"/>
      <c r="C251" s="2"/>
      <c r="D251" s="2"/>
      <c r="E251" s="2"/>
      <c r="F251" s="19"/>
      <c r="G251" s="19"/>
      <c r="H251" s="17"/>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row>
    <row r="252" spans="1:35" s="9" customFormat="1" ht="13.35" customHeight="1" x14ac:dyDescent="0.25">
      <c r="A252" s="2"/>
      <c r="B252" s="2"/>
      <c r="C252" s="2"/>
      <c r="D252" s="2"/>
      <c r="E252" s="2"/>
      <c r="F252" s="19"/>
      <c r="G252" s="19"/>
      <c r="H252" s="17"/>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row>
    <row r="253" spans="1:35" s="9" customFormat="1" ht="13.35" customHeight="1" x14ac:dyDescent="0.25">
      <c r="A253" s="2"/>
      <c r="B253" s="2"/>
      <c r="C253" s="2"/>
      <c r="D253" s="2"/>
      <c r="E253" s="2"/>
      <c r="F253" s="19"/>
      <c r="G253" s="19"/>
      <c r="H253" s="17"/>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row>
    <row r="254" spans="1:35" s="9" customFormat="1" ht="13.35" customHeight="1" x14ac:dyDescent="0.25">
      <c r="A254" s="2"/>
      <c r="B254" s="2"/>
      <c r="C254" s="2"/>
      <c r="D254" s="2"/>
      <c r="E254" s="2"/>
      <c r="F254" s="19"/>
      <c r="G254" s="19"/>
      <c r="H254" s="17"/>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row>
    <row r="255" spans="1:35" s="9" customFormat="1" ht="13.35" customHeight="1" x14ac:dyDescent="0.25">
      <c r="A255" s="2"/>
      <c r="B255" s="2"/>
      <c r="C255" s="2"/>
      <c r="D255" s="2"/>
      <c r="E255" s="2"/>
      <c r="F255" s="19"/>
      <c r="G255" s="19"/>
      <c r="H255" s="17"/>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row>
    <row r="256" spans="1:35" s="9" customFormat="1" ht="13.35" customHeight="1" x14ac:dyDescent="0.25">
      <c r="A256" s="2"/>
      <c r="B256" s="2"/>
      <c r="C256" s="2"/>
      <c r="D256" s="2"/>
      <c r="E256" s="2"/>
      <c r="F256" s="19"/>
      <c r="G256" s="19"/>
      <c r="H256" s="17"/>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row>
    <row r="257" spans="1:35" s="9" customFormat="1" ht="13.35" customHeight="1" x14ac:dyDescent="0.25">
      <c r="A257" s="2"/>
      <c r="B257" s="2"/>
      <c r="C257" s="2"/>
      <c r="D257" s="2"/>
      <c r="E257" s="2"/>
      <c r="F257" s="19"/>
      <c r="G257" s="19"/>
      <c r="H257" s="17"/>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row>
    <row r="258" spans="1:35" s="9" customFormat="1" ht="13.35" customHeight="1" x14ac:dyDescent="0.25">
      <c r="A258" s="2"/>
      <c r="B258" s="2"/>
      <c r="C258" s="2"/>
      <c r="D258" s="2"/>
      <c r="E258" s="2"/>
      <c r="F258" s="19"/>
      <c r="G258" s="19"/>
      <c r="H258" s="17"/>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row>
    <row r="259" spans="1:35" s="9" customFormat="1" ht="13.35" customHeight="1" x14ac:dyDescent="0.25">
      <c r="A259" s="2"/>
      <c r="B259" s="2"/>
      <c r="C259" s="2"/>
      <c r="D259" s="2"/>
      <c r="E259" s="2"/>
      <c r="F259" s="19"/>
      <c r="G259" s="19"/>
      <c r="H259" s="17"/>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row>
    <row r="260" spans="1:35" s="9" customFormat="1" ht="13.35" customHeight="1" x14ac:dyDescent="0.25">
      <c r="A260" s="2"/>
      <c r="B260" s="2"/>
      <c r="C260" s="2"/>
      <c r="D260" s="2"/>
      <c r="E260" s="2"/>
      <c r="F260" s="19"/>
      <c r="G260" s="19"/>
      <c r="H260" s="17"/>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row>
    <row r="261" spans="1:35" s="9" customFormat="1" ht="13.35" customHeight="1" x14ac:dyDescent="0.25">
      <c r="A261" s="2"/>
      <c r="B261" s="2"/>
      <c r="C261" s="2"/>
      <c r="D261" s="2"/>
      <c r="E261" s="2"/>
      <c r="F261" s="19"/>
      <c r="G261" s="19"/>
      <c r="H261" s="17"/>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row>
    <row r="262" spans="1:35" s="9" customFormat="1" ht="13.35" customHeight="1" x14ac:dyDescent="0.25">
      <c r="A262" s="2"/>
      <c r="B262" s="2"/>
      <c r="C262" s="2"/>
      <c r="D262" s="2"/>
      <c r="E262" s="2"/>
      <c r="F262" s="19"/>
      <c r="G262" s="19"/>
      <c r="H262" s="17"/>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row>
    <row r="263" spans="1:35" s="9" customFormat="1" ht="13.35" customHeight="1" x14ac:dyDescent="0.25">
      <c r="A263" s="2"/>
      <c r="B263" s="2"/>
      <c r="C263" s="2"/>
      <c r="D263" s="2"/>
      <c r="E263" s="2"/>
      <c r="F263" s="19"/>
      <c r="G263" s="19"/>
      <c r="H263" s="17"/>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row>
    <row r="264" spans="1:35" s="9" customFormat="1" ht="13.35" customHeight="1" x14ac:dyDescent="0.25">
      <c r="A264" s="2"/>
      <c r="B264" s="2"/>
      <c r="C264" s="2"/>
      <c r="D264" s="2"/>
      <c r="E264" s="2"/>
      <c r="F264" s="19"/>
      <c r="G264" s="19"/>
      <c r="H264" s="17"/>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row>
    <row r="265" spans="1:35" s="9" customFormat="1" ht="13.35" customHeight="1" x14ac:dyDescent="0.25">
      <c r="A265" s="2"/>
      <c r="B265" s="2"/>
      <c r="C265" s="2"/>
      <c r="D265" s="2"/>
      <c r="E265" s="2"/>
      <c r="F265" s="19"/>
      <c r="G265" s="19"/>
      <c r="H265" s="17"/>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row>
    <row r="266" spans="1:35" s="9" customFormat="1" ht="13.35" customHeight="1" x14ac:dyDescent="0.25">
      <c r="A266" s="2"/>
      <c r="B266" s="2"/>
      <c r="C266" s="2"/>
      <c r="D266" s="2"/>
      <c r="E266" s="2"/>
      <c r="F266" s="19"/>
      <c r="G266" s="19"/>
      <c r="H266" s="17"/>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row>
    <row r="267" spans="1:35" s="9" customFormat="1" ht="13.35" customHeight="1" x14ac:dyDescent="0.25">
      <c r="A267" s="8"/>
      <c r="B267" s="8"/>
      <c r="C267" s="8"/>
      <c r="D267" s="2"/>
      <c r="E267" s="2"/>
      <c r="F267" s="19"/>
      <c r="G267" s="8"/>
      <c r="H267" s="8"/>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row>
    <row r="268" spans="1:35" s="9" customFormat="1" ht="13.35" customHeight="1" x14ac:dyDescent="0.2">
      <c r="A268" s="8"/>
      <c r="B268" s="8"/>
      <c r="C268" s="8"/>
      <c r="D268" s="8"/>
      <c r="E268" s="8"/>
      <c r="F268" s="8"/>
      <c r="G268" s="8"/>
      <c r="H268" s="8"/>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row>
    <row r="269" spans="1:35" s="9" customFormat="1" ht="13.35" customHeight="1" x14ac:dyDescent="0.2">
      <c r="A269" s="8"/>
      <c r="B269" s="8"/>
      <c r="C269" s="8"/>
      <c r="D269" s="8"/>
      <c r="E269" s="8"/>
      <c r="F269" s="8"/>
      <c r="G269" s="8"/>
      <c r="H269" s="8"/>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row>
    <row r="270" spans="1:35" s="9" customFormat="1" ht="13.35" customHeight="1" x14ac:dyDescent="0.2">
      <c r="A270" s="8"/>
      <c r="B270" s="8"/>
      <c r="C270" s="8"/>
      <c r="D270" s="8"/>
      <c r="E270" s="8"/>
      <c r="F270" s="8"/>
      <c r="G270" s="8"/>
      <c r="H270" s="8"/>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row>
    <row r="271" spans="1:35" s="9" customFormat="1" ht="13.35" customHeight="1" x14ac:dyDescent="0.2">
      <c r="A271" s="8"/>
      <c r="B271" s="8"/>
      <c r="C271" s="8"/>
      <c r="D271" s="8"/>
      <c r="E271" s="8"/>
      <c r="F271" s="8"/>
      <c r="G271" s="8"/>
      <c r="H271" s="8"/>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row>
    <row r="272" spans="1:35" s="9" customFormat="1" ht="13.35" customHeight="1" x14ac:dyDescent="0.2">
      <c r="A272" s="8"/>
      <c r="B272" s="8"/>
      <c r="C272" s="8"/>
      <c r="D272" s="8"/>
      <c r="E272" s="8"/>
      <c r="F272" s="8"/>
      <c r="G272" s="8"/>
      <c r="H272" s="8"/>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row>
    <row r="273" spans="1:35" s="9" customFormat="1" ht="13.35" customHeight="1" x14ac:dyDescent="0.2">
      <c r="A273" s="8"/>
      <c r="B273" s="8"/>
      <c r="C273" s="8"/>
      <c r="D273" s="8"/>
      <c r="E273" s="8"/>
      <c r="F273" s="8"/>
      <c r="G273" s="8"/>
      <c r="H273" s="8"/>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row>
    <row r="274" spans="1:35" s="9" customFormat="1" ht="13.35" customHeight="1" x14ac:dyDescent="0.2">
      <c r="A274" s="8"/>
      <c r="B274" s="8"/>
      <c r="C274" s="8"/>
      <c r="D274" s="8"/>
      <c r="E274" s="8"/>
      <c r="F274" s="8"/>
      <c r="G274" s="8"/>
      <c r="H274" s="8"/>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row>
    <row r="275" spans="1:35" s="9" customFormat="1" ht="13.35" customHeight="1" x14ac:dyDescent="0.2">
      <c r="A275" s="8"/>
      <c r="B275" s="8"/>
      <c r="C275" s="8"/>
      <c r="D275" s="8"/>
      <c r="E275" s="8"/>
      <c r="F275" s="8"/>
      <c r="G275" s="8"/>
      <c r="H275" s="8"/>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row>
    <row r="276" spans="1:35" s="9" customFormat="1" ht="13.35" customHeight="1" x14ac:dyDescent="0.2">
      <c r="A276" s="8"/>
      <c r="B276" s="8"/>
      <c r="C276" s="8"/>
      <c r="D276" s="8"/>
      <c r="E276" s="8"/>
      <c r="F276" s="8"/>
      <c r="G276" s="8"/>
      <c r="H276" s="8"/>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row>
    <row r="277" spans="1:35" s="9" customFormat="1" ht="13.35" customHeight="1" x14ac:dyDescent="0.2">
      <c r="A277" s="8"/>
      <c r="B277" s="8"/>
      <c r="C277" s="8"/>
      <c r="D277" s="8"/>
      <c r="E277" s="8"/>
      <c r="F277" s="8"/>
      <c r="G277" s="8"/>
      <c r="H277" s="8"/>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row>
    <row r="278" spans="1:35" s="9" customFormat="1" ht="13.35" customHeight="1" x14ac:dyDescent="0.2">
      <c r="A278" s="8"/>
      <c r="B278" s="8"/>
      <c r="C278" s="8"/>
      <c r="D278" s="8"/>
      <c r="E278" s="8"/>
      <c r="F278" s="8"/>
      <c r="G278" s="8"/>
      <c r="H278" s="8"/>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row>
    <row r="279" spans="1:35" s="9" customFormat="1" ht="13.35" customHeight="1" x14ac:dyDescent="0.2">
      <c r="A279" s="8"/>
      <c r="B279" s="8"/>
      <c r="C279" s="8"/>
      <c r="D279" s="8"/>
      <c r="E279" s="8"/>
      <c r="F279" s="8"/>
      <c r="G279" s="8"/>
      <c r="H279" s="8"/>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row>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row r="1088" ht="13.35" customHeight="1" x14ac:dyDescent="0.2"/>
    <row r="1089" ht="13.35" customHeight="1" x14ac:dyDescent="0.2"/>
    <row r="1090" ht="13.35" customHeight="1" x14ac:dyDescent="0.2"/>
    <row r="1091" ht="13.35" customHeight="1" x14ac:dyDescent="0.2"/>
  </sheetData>
  <mergeCells count="23">
    <mergeCell ref="A1:I1"/>
    <mergeCell ref="A9:F13"/>
    <mergeCell ref="A14:I15"/>
    <mergeCell ref="A17:I17"/>
    <mergeCell ref="B3:D3"/>
    <mergeCell ref="B4:D4"/>
    <mergeCell ref="B5:D5"/>
    <mergeCell ref="C6:D6"/>
    <mergeCell ref="B7:D7"/>
    <mergeCell ref="H9:I9"/>
    <mergeCell ref="H10:I10"/>
    <mergeCell ref="G50:I51"/>
    <mergeCell ref="G52:I53"/>
    <mergeCell ref="G54:I55"/>
    <mergeCell ref="A57:I58"/>
    <mergeCell ref="E18:F18"/>
    <mergeCell ref="E19:F19"/>
    <mergeCell ref="A22:D22"/>
    <mergeCell ref="F22:H22"/>
    <mergeCell ref="F31:H32"/>
    <mergeCell ref="F33:F34"/>
    <mergeCell ref="G33:G34"/>
    <mergeCell ref="H33:H34"/>
  </mergeCells>
  <pageMargins left="0.7" right="0.7" top="1.1000000000000001" bottom="0.75" header="0.5" footer="0.3"/>
  <pageSetup scale="59" orientation="portrait" r:id="rId1"/>
  <headerFooter>
    <oddHeader>&amp;L&amp;"Arial,Regular"&amp;10&amp;G&amp;C&amp;"Arial,Bold"&amp;14MONTHLY PROGRESS PAYMENT 
WWTP RRE PROJECT&amp;"Arial,Regular"&amp;12
&amp;R&amp;"Arial,Bold"&amp;14Engineering Services Department</oddHeader>
  </headerFooter>
  <legacyDrawingHF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092"/>
  <sheetViews>
    <sheetView view="pageBreakPreview" topLeftCell="A20" zoomScale="75" zoomScaleNormal="75" zoomScaleSheetLayoutView="75" zoomScalePageLayoutView="75" workbookViewId="0">
      <selection activeCell="F22" sqref="F22:H47"/>
    </sheetView>
  </sheetViews>
  <sheetFormatPr defaultRowHeight="15" x14ac:dyDescent="0.2"/>
  <cols>
    <col min="1" max="1" width="18.28515625" style="8" customWidth="1"/>
    <col min="2" max="2" width="21.42578125" style="8" customWidth="1"/>
    <col min="3" max="3" width="19.5703125" style="8" customWidth="1"/>
    <col min="4" max="4" width="18.28515625" style="8" customWidth="1"/>
    <col min="5" max="5" width="2.42578125" style="8" customWidth="1"/>
    <col min="6" max="7" width="18.28515625" style="8" customWidth="1"/>
    <col min="8" max="8" width="20" style="8" customWidth="1"/>
    <col min="9" max="9" width="18.28515625" style="8" customWidth="1"/>
    <col min="10" max="10" width="18.85546875" style="8" customWidth="1"/>
    <col min="11" max="11" width="19" style="8" customWidth="1"/>
    <col min="12" max="12" width="23.7109375" style="8" customWidth="1"/>
    <col min="13" max="15" width="18.140625" style="8" bestFit="1" customWidth="1"/>
    <col min="16" max="16384" width="9.140625" style="8"/>
  </cols>
  <sheetData>
    <row r="1" spans="1:35" s="5" customFormat="1" ht="20.25" customHeight="1" x14ac:dyDescent="0.2">
      <c r="A1" s="254" t="s">
        <v>17</v>
      </c>
      <c r="B1" s="254"/>
      <c r="C1" s="254"/>
      <c r="D1" s="254"/>
      <c r="E1" s="254"/>
      <c r="F1" s="254"/>
      <c r="G1" s="254"/>
      <c r="H1" s="254"/>
      <c r="I1" s="254"/>
      <c r="J1" s="131"/>
      <c r="K1" s="22"/>
      <c r="L1" s="3"/>
      <c r="M1" s="3"/>
      <c r="N1" s="3"/>
      <c r="O1" s="3"/>
      <c r="P1" s="6"/>
      <c r="Q1" s="6"/>
      <c r="R1" s="6"/>
      <c r="S1" s="6"/>
      <c r="T1" s="6"/>
      <c r="U1" s="6"/>
      <c r="V1" s="6"/>
      <c r="W1" s="6"/>
      <c r="X1" s="6"/>
      <c r="Y1" s="6"/>
      <c r="Z1" s="6"/>
      <c r="AA1" s="6"/>
      <c r="AB1" s="6"/>
      <c r="AC1" s="6"/>
      <c r="AD1" s="6"/>
      <c r="AE1" s="6"/>
      <c r="AF1" s="6"/>
      <c r="AG1" s="6"/>
      <c r="AH1" s="6"/>
      <c r="AI1" s="6"/>
    </row>
    <row r="2" spans="1:35" ht="11.25" customHeight="1" x14ac:dyDescent="0.25">
      <c r="A2" s="33"/>
      <c r="B2" s="33"/>
      <c r="C2" s="33"/>
      <c r="D2" s="33"/>
      <c r="E2" s="33"/>
      <c r="F2" s="34"/>
      <c r="G2" s="34"/>
      <c r="H2" s="35"/>
      <c r="I2" s="35"/>
      <c r="J2" s="35"/>
      <c r="K2" s="23"/>
      <c r="L2" s="1"/>
      <c r="M2" s="1"/>
      <c r="N2" s="1"/>
      <c r="O2" s="1"/>
      <c r="P2" s="7"/>
      <c r="Q2" s="7"/>
      <c r="R2" s="7"/>
      <c r="S2" s="7"/>
      <c r="T2" s="7"/>
      <c r="U2" s="7"/>
      <c r="V2" s="7"/>
      <c r="W2" s="7"/>
      <c r="X2" s="7"/>
      <c r="Y2" s="7"/>
      <c r="Z2" s="7"/>
      <c r="AA2" s="7"/>
      <c r="AB2" s="7"/>
      <c r="AC2" s="7"/>
      <c r="AD2" s="7"/>
      <c r="AE2" s="7"/>
      <c r="AF2" s="7"/>
      <c r="AG2" s="7"/>
      <c r="AH2" s="7"/>
      <c r="AI2" s="7"/>
    </row>
    <row r="3" spans="1:35" ht="24" customHeight="1" thickBot="1" x14ac:dyDescent="0.35">
      <c r="A3" s="36" t="s">
        <v>0</v>
      </c>
      <c r="B3" s="255" t="str">
        <f>'PROGRESS PAYMT #1'!B3:D3</f>
        <v>N. Springbrook - N. Elliot Pavement Project</v>
      </c>
      <c r="C3" s="255"/>
      <c r="D3" s="255"/>
      <c r="E3" s="37"/>
      <c r="F3" s="38"/>
      <c r="G3" s="103" t="s">
        <v>13</v>
      </c>
      <c r="H3" s="102"/>
      <c r="I3" s="39" t="s">
        <v>19</v>
      </c>
      <c r="L3" s="1"/>
      <c r="M3" s="1"/>
      <c r="N3" s="1"/>
      <c r="O3" s="1"/>
      <c r="P3" s="7"/>
      <c r="Q3" s="7"/>
      <c r="R3" s="7"/>
      <c r="S3" s="7"/>
      <c r="T3" s="7"/>
      <c r="U3" s="7"/>
      <c r="V3" s="7"/>
      <c r="W3" s="7"/>
      <c r="X3" s="7"/>
      <c r="Y3" s="7"/>
      <c r="Z3" s="7"/>
      <c r="AA3" s="7"/>
      <c r="AB3" s="7"/>
      <c r="AC3" s="7"/>
      <c r="AD3" s="7"/>
      <c r="AE3" s="7"/>
      <c r="AF3" s="7"/>
      <c r="AG3" s="7"/>
      <c r="AH3" s="7"/>
      <c r="AI3" s="7"/>
    </row>
    <row r="4" spans="1:35" ht="21.75" customHeight="1" thickBot="1" x14ac:dyDescent="0.35">
      <c r="A4" s="36" t="s">
        <v>4</v>
      </c>
      <c r="B4" s="256">
        <f>'PROGRESS PAYMT #1'!B4:D4</f>
        <v>702171</v>
      </c>
      <c r="C4" s="256"/>
      <c r="D4" s="256"/>
      <c r="E4" s="37"/>
      <c r="F4" s="38"/>
      <c r="G4" s="42" t="s">
        <v>1</v>
      </c>
      <c r="H4" s="102"/>
      <c r="I4" s="40"/>
      <c r="K4" s="24"/>
      <c r="L4" s="1"/>
      <c r="M4" s="1"/>
      <c r="N4" s="1"/>
      <c r="O4" s="1"/>
      <c r="P4" s="7"/>
      <c r="Q4" s="7"/>
      <c r="R4" s="7"/>
      <c r="S4" s="7"/>
      <c r="T4" s="7"/>
      <c r="U4" s="7"/>
      <c r="V4" s="7"/>
      <c r="W4" s="7"/>
      <c r="X4" s="7"/>
      <c r="Y4" s="7"/>
      <c r="Z4" s="7"/>
      <c r="AA4" s="7"/>
      <c r="AB4" s="7"/>
      <c r="AC4" s="7"/>
      <c r="AD4" s="7"/>
      <c r="AE4" s="7"/>
      <c r="AF4" s="7"/>
      <c r="AG4" s="7"/>
      <c r="AH4" s="7"/>
      <c r="AI4" s="7"/>
    </row>
    <row r="5" spans="1:35" ht="24.75" customHeight="1" thickBot="1" x14ac:dyDescent="0.35">
      <c r="A5" s="41" t="s">
        <v>47</v>
      </c>
      <c r="B5" s="256" t="str">
        <f>'PROGRESS PAYMT #1'!B5:D5</f>
        <v>2016-3318</v>
      </c>
      <c r="C5" s="256"/>
      <c r="D5" s="256"/>
      <c r="E5" s="37"/>
      <c r="F5" s="38"/>
      <c r="G5" s="103" t="s">
        <v>3</v>
      </c>
      <c r="H5" s="102"/>
      <c r="I5" s="40"/>
      <c r="K5" s="24"/>
      <c r="L5" s="1"/>
      <c r="M5" s="1"/>
      <c r="N5" s="1"/>
      <c r="O5" s="1"/>
      <c r="P5" s="7"/>
      <c r="Q5" s="7"/>
      <c r="R5" s="7"/>
      <c r="S5" s="7"/>
      <c r="T5" s="7"/>
      <c r="U5" s="7"/>
      <c r="V5" s="7"/>
      <c r="W5" s="7"/>
      <c r="X5" s="7"/>
      <c r="Y5" s="7"/>
      <c r="Z5" s="7"/>
      <c r="AA5" s="7"/>
      <c r="AB5" s="7"/>
      <c r="AC5" s="7"/>
      <c r="AD5" s="7"/>
      <c r="AE5" s="7"/>
      <c r="AF5" s="7"/>
      <c r="AG5" s="7"/>
      <c r="AH5" s="7"/>
      <c r="AI5" s="7"/>
    </row>
    <row r="6" spans="1:35" ht="19.5" customHeight="1" thickBot="1" x14ac:dyDescent="0.35">
      <c r="A6" s="41" t="s">
        <v>20</v>
      </c>
      <c r="B6" s="41"/>
      <c r="C6" s="257" t="str">
        <f>'PROGRESS PAYMT #1'!C6:D6</f>
        <v>17-057</v>
      </c>
      <c r="D6" s="257"/>
      <c r="E6" s="37"/>
      <c r="F6" s="36" t="s">
        <v>2</v>
      </c>
      <c r="G6" s="103" t="s">
        <v>22</v>
      </c>
      <c r="H6" s="102"/>
      <c r="I6" s="40"/>
      <c r="K6" s="25"/>
      <c r="L6" s="1"/>
      <c r="M6" s="1"/>
      <c r="N6" s="1"/>
      <c r="O6" s="1"/>
      <c r="P6" s="7"/>
      <c r="Q6" s="7"/>
      <c r="R6" s="7"/>
      <c r="S6" s="7"/>
      <c r="T6" s="7"/>
      <c r="U6" s="7"/>
      <c r="V6" s="7"/>
      <c r="W6" s="7"/>
      <c r="X6" s="7"/>
      <c r="Y6" s="7"/>
      <c r="Z6" s="7"/>
      <c r="AA6" s="7"/>
      <c r="AB6" s="7"/>
      <c r="AC6" s="7"/>
      <c r="AD6" s="7"/>
      <c r="AE6" s="7"/>
      <c r="AF6" s="7"/>
      <c r="AG6" s="7"/>
      <c r="AH6" s="7"/>
      <c r="AI6" s="7"/>
    </row>
    <row r="7" spans="1:35" ht="21" customHeight="1" thickBot="1" x14ac:dyDescent="0.3">
      <c r="A7" s="42" t="s">
        <v>21</v>
      </c>
      <c r="B7" s="260">
        <f>'PROGRESS PAYMT #1'!B7:D7</f>
        <v>0</v>
      </c>
      <c r="C7" s="260"/>
      <c r="D7" s="260"/>
      <c r="E7" s="37"/>
      <c r="F7" s="38"/>
      <c r="G7" s="38"/>
      <c r="H7" s="38"/>
      <c r="I7" s="44" t="s">
        <v>55</v>
      </c>
      <c r="L7" s="1"/>
      <c r="M7" s="1"/>
      <c r="N7" s="1"/>
      <c r="O7" s="1"/>
      <c r="P7" s="7"/>
      <c r="Q7" s="7"/>
      <c r="R7" s="7"/>
      <c r="S7" s="7"/>
      <c r="T7" s="7"/>
      <c r="U7" s="7"/>
      <c r="V7" s="7"/>
      <c r="W7" s="7"/>
      <c r="X7" s="7"/>
      <c r="Y7" s="7"/>
      <c r="Z7" s="7"/>
      <c r="AA7" s="7"/>
      <c r="AB7" s="7"/>
      <c r="AC7" s="7"/>
      <c r="AD7" s="7"/>
      <c r="AE7" s="7"/>
      <c r="AF7" s="7"/>
      <c r="AG7" s="7"/>
      <c r="AH7" s="7"/>
      <c r="AI7" s="7"/>
    </row>
    <row r="8" spans="1:35" ht="18" customHeight="1" x14ac:dyDescent="0.25">
      <c r="A8" s="38"/>
      <c r="B8" s="38"/>
      <c r="C8" s="38"/>
      <c r="D8" s="37"/>
      <c r="E8" s="37"/>
      <c r="F8" s="38"/>
      <c r="G8" s="38"/>
      <c r="H8" s="38"/>
      <c r="I8" s="38"/>
      <c r="L8" s="1"/>
      <c r="M8" s="1"/>
      <c r="N8" s="1"/>
      <c r="O8" s="1"/>
      <c r="P8" s="7"/>
      <c r="Q8" s="7"/>
      <c r="R8" s="7"/>
      <c r="S8" s="7"/>
      <c r="T8" s="7"/>
      <c r="U8" s="7"/>
      <c r="V8" s="7"/>
      <c r="W8" s="7"/>
      <c r="X8" s="7"/>
      <c r="Y8" s="7"/>
      <c r="Z8" s="7"/>
      <c r="AA8" s="7"/>
      <c r="AB8" s="7"/>
      <c r="AC8" s="7"/>
      <c r="AD8" s="7"/>
      <c r="AE8" s="7"/>
      <c r="AF8" s="7"/>
      <c r="AG8" s="7"/>
      <c r="AH8" s="7"/>
      <c r="AI8" s="7"/>
    </row>
    <row r="9" spans="1:35" ht="25.5" customHeight="1" thickBot="1" x14ac:dyDescent="0.45">
      <c r="A9" s="253" t="str">
        <f>'PROGRESS PAYMT #1'!A9:F13</f>
        <v xml:space="preserve">The Original Kodiak Pacific Construction Contract was approved by City Council per Resolution No.2016-3318.  </v>
      </c>
      <c r="B9" s="253"/>
      <c r="C9" s="253"/>
      <c r="D9" s="253"/>
      <c r="E9" s="253"/>
      <c r="F9" s="253"/>
      <c r="G9" s="238" t="s">
        <v>56</v>
      </c>
      <c r="H9" s="258" t="str">
        <f>'PROGRESS PAYMT #1'!H9:I9</f>
        <v>Kodiak Pacific Construction</v>
      </c>
      <c r="I9" s="258"/>
      <c r="K9" s="26"/>
      <c r="L9" s="1"/>
      <c r="M9" s="1"/>
      <c r="N9" s="1"/>
      <c r="O9" s="1"/>
      <c r="P9" s="7"/>
      <c r="Q9" s="7"/>
      <c r="R9" s="7"/>
      <c r="S9" s="7"/>
      <c r="T9" s="7"/>
      <c r="U9" s="7"/>
      <c r="V9" s="7"/>
      <c r="W9" s="7"/>
      <c r="X9" s="7"/>
      <c r="Y9" s="7"/>
      <c r="Z9" s="7"/>
      <c r="AA9" s="7"/>
      <c r="AB9" s="7"/>
      <c r="AC9" s="7"/>
      <c r="AD9" s="7"/>
      <c r="AE9" s="7"/>
      <c r="AF9" s="7"/>
      <c r="AG9" s="7"/>
      <c r="AH9" s="7"/>
      <c r="AI9" s="7"/>
    </row>
    <row r="10" spans="1:35" ht="17.25" customHeight="1" thickBot="1" x14ac:dyDescent="0.3">
      <c r="A10" s="253"/>
      <c r="B10" s="253"/>
      <c r="C10" s="253"/>
      <c r="D10" s="253"/>
      <c r="E10" s="253"/>
      <c r="F10" s="253"/>
      <c r="G10" s="240" t="s">
        <v>46</v>
      </c>
      <c r="H10" s="304">
        <v>19</v>
      </c>
      <c r="I10" s="304"/>
      <c r="K10" s="27"/>
      <c r="L10" s="1"/>
      <c r="M10" s="1"/>
      <c r="N10" s="1"/>
      <c r="O10" s="1"/>
      <c r="P10" s="7"/>
      <c r="Q10" s="7"/>
      <c r="R10" s="7"/>
      <c r="S10" s="7"/>
      <c r="T10" s="7"/>
      <c r="U10" s="7"/>
      <c r="V10" s="7"/>
      <c r="W10" s="7"/>
      <c r="X10" s="7"/>
      <c r="Y10" s="7"/>
      <c r="Z10" s="7"/>
      <c r="AA10" s="7"/>
      <c r="AB10" s="7"/>
      <c r="AC10" s="7"/>
      <c r="AD10" s="7"/>
      <c r="AE10" s="7"/>
      <c r="AF10" s="7"/>
      <c r="AG10" s="7"/>
      <c r="AH10" s="7"/>
      <c r="AI10" s="7"/>
    </row>
    <row r="11" spans="1:35" ht="11.25" customHeight="1" thickBot="1" x14ac:dyDescent="0.3">
      <c r="A11" s="253"/>
      <c r="B11" s="253"/>
      <c r="C11" s="253"/>
      <c r="D11" s="253"/>
      <c r="E11" s="253"/>
      <c r="F11" s="253"/>
      <c r="G11" s="46"/>
      <c r="H11" s="46"/>
      <c r="I11" s="47"/>
      <c r="K11" s="4"/>
      <c r="L11" s="1"/>
      <c r="M11" s="1"/>
      <c r="N11" s="1"/>
      <c r="O11" s="1"/>
      <c r="P11" s="7"/>
      <c r="Q11" s="7"/>
      <c r="R11" s="7"/>
      <c r="S11" s="7"/>
      <c r="T11" s="7"/>
      <c r="U11" s="7"/>
      <c r="V11" s="7"/>
      <c r="W11" s="7"/>
      <c r="X11" s="7"/>
      <c r="Y11" s="7"/>
      <c r="Z11" s="7"/>
      <c r="AA11" s="7"/>
      <c r="AB11" s="7"/>
      <c r="AC11" s="7"/>
      <c r="AD11" s="7"/>
      <c r="AE11" s="7"/>
      <c r="AF11" s="7"/>
      <c r="AG11" s="7"/>
      <c r="AH11" s="7"/>
      <c r="AI11" s="7"/>
    </row>
    <row r="12" spans="1:35" ht="21.75" customHeight="1" thickBot="1" x14ac:dyDescent="0.3">
      <c r="A12" s="253"/>
      <c r="B12" s="253"/>
      <c r="C12" s="253"/>
      <c r="D12" s="253"/>
      <c r="E12" s="253"/>
      <c r="F12" s="253"/>
      <c r="G12" s="48"/>
      <c r="H12" s="49" t="s">
        <v>15</v>
      </c>
      <c r="I12" s="50"/>
      <c r="K12" s="28"/>
      <c r="L12" s="1"/>
      <c r="M12" s="1"/>
      <c r="N12" s="1"/>
      <c r="O12" s="1"/>
      <c r="P12" s="7"/>
      <c r="Q12" s="7"/>
      <c r="R12" s="7"/>
      <c r="S12" s="7"/>
      <c r="T12" s="7"/>
      <c r="U12" s="7"/>
      <c r="V12" s="7"/>
      <c r="W12" s="7"/>
      <c r="X12" s="7"/>
      <c r="Y12" s="7"/>
      <c r="Z12" s="7"/>
      <c r="AA12" s="7"/>
      <c r="AB12" s="7"/>
      <c r="AC12" s="7"/>
      <c r="AD12" s="7"/>
      <c r="AE12" s="7"/>
      <c r="AF12" s="7"/>
      <c r="AG12" s="7"/>
      <c r="AH12" s="7"/>
      <c r="AI12" s="7"/>
    </row>
    <row r="13" spans="1:35" ht="17.25" customHeight="1" thickBot="1" x14ac:dyDescent="0.3">
      <c r="A13" s="253"/>
      <c r="B13" s="253"/>
      <c r="C13" s="253"/>
      <c r="D13" s="253"/>
      <c r="E13" s="253"/>
      <c r="F13" s="253"/>
      <c r="G13" s="48"/>
      <c r="H13" s="48"/>
      <c r="I13" s="48"/>
      <c r="J13" s="48"/>
      <c r="K13" s="29"/>
      <c r="L13" s="1"/>
      <c r="M13" s="1"/>
      <c r="N13" s="1"/>
      <c r="O13" s="1"/>
      <c r="P13" s="7"/>
      <c r="Q13" s="7"/>
      <c r="R13" s="7"/>
      <c r="S13" s="7"/>
      <c r="T13" s="7"/>
      <c r="U13" s="7"/>
      <c r="V13" s="7"/>
      <c r="W13" s="7"/>
      <c r="X13" s="7"/>
      <c r="Y13" s="7"/>
      <c r="Z13" s="7"/>
      <c r="AA13" s="7"/>
      <c r="AB13" s="7"/>
      <c r="AC13" s="7"/>
      <c r="AD13" s="7"/>
      <c r="AE13" s="7"/>
      <c r="AF13" s="7"/>
      <c r="AG13" s="7"/>
      <c r="AH13" s="7"/>
      <c r="AI13" s="7"/>
    </row>
    <row r="14" spans="1:35" ht="19.5" customHeight="1" x14ac:dyDescent="0.25">
      <c r="A14" s="247" t="s">
        <v>60</v>
      </c>
      <c r="B14" s="248"/>
      <c r="C14" s="248"/>
      <c r="D14" s="248"/>
      <c r="E14" s="248"/>
      <c r="F14" s="248"/>
      <c r="G14" s="248"/>
      <c r="H14" s="248"/>
      <c r="I14" s="249"/>
      <c r="J14" s="51"/>
      <c r="K14" s="2"/>
      <c r="M14" s="1"/>
      <c r="N14" s="1"/>
      <c r="O14" s="1"/>
      <c r="P14" s="7"/>
      <c r="Q14" s="7"/>
      <c r="R14" s="7"/>
      <c r="S14" s="7"/>
      <c r="T14" s="7"/>
      <c r="U14" s="7"/>
      <c r="V14" s="7"/>
      <c r="W14" s="7"/>
      <c r="X14" s="7"/>
      <c r="Y14" s="7"/>
      <c r="Z14" s="7"/>
      <c r="AA14" s="7"/>
      <c r="AB14" s="7"/>
      <c r="AC14" s="7"/>
      <c r="AD14" s="7"/>
      <c r="AE14" s="7"/>
      <c r="AF14" s="7"/>
      <c r="AG14" s="7"/>
      <c r="AH14" s="7"/>
      <c r="AI14" s="7"/>
    </row>
    <row r="15" spans="1:35" ht="42" customHeight="1" thickBot="1" x14ac:dyDescent="0.3">
      <c r="A15" s="250"/>
      <c r="B15" s="251"/>
      <c r="C15" s="251"/>
      <c r="D15" s="251"/>
      <c r="E15" s="251"/>
      <c r="F15" s="251"/>
      <c r="G15" s="251"/>
      <c r="H15" s="251"/>
      <c r="I15" s="252"/>
      <c r="J15" s="38"/>
      <c r="M15" s="1"/>
      <c r="N15" s="1"/>
      <c r="O15" s="1"/>
      <c r="P15" s="7"/>
      <c r="Q15" s="7"/>
      <c r="R15" s="7"/>
      <c r="S15" s="7"/>
      <c r="T15" s="7"/>
      <c r="U15" s="7"/>
      <c r="V15" s="7"/>
      <c r="W15" s="7"/>
      <c r="X15" s="7"/>
      <c r="Y15" s="7"/>
      <c r="Z15" s="7"/>
      <c r="AA15" s="7"/>
      <c r="AB15" s="7"/>
      <c r="AC15" s="7"/>
      <c r="AD15" s="7"/>
      <c r="AE15" s="7"/>
      <c r="AF15" s="7"/>
      <c r="AG15" s="7"/>
      <c r="AH15" s="7"/>
      <c r="AI15" s="7"/>
    </row>
    <row r="16" spans="1:35" ht="21" hidden="1" customHeight="1" thickBot="1" x14ac:dyDescent="0.3">
      <c r="A16" s="38"/>
      <c r="B16" s="38"/>
      <c r="C16" s="38"/>
      <c r="D16" s="38"/>
      <c r="E16" s="38"/>
      <c r="F16" s="38"/>
      <c r="G16" s="38"/>
      <c r="H16" s="38"/>
      <c r="I16" s="38"/>
      <c r="J16" s="38"/>
      <c r="M16" s="1"/>
      <c r="N16" s="1"/>
      <c r="O16" s="1"/>
      <c r="P16" s="7"/>
      <c r="Q16" s="7"/>
      <c r="R16" s="7"/>
      <c r="S16" s="7"/>
      <c r="T16" s="7"/>
      <c r="U16" s="7"/>
      <c r="V16" s="7"/>
      <c r="W16" s="7"/>
      <c r="X16" s="7"/>
      <c r="Y16" s="7"/>
      <c r="Z16" s="7"/>
      <c r="AA16" s="7"/>
      <c r="AB16" s="7"/>
      <c r="AC16" s="7"/>
      <c r="AD16" s="7"/>
      <c r="AE16" s="7"/>
      <c r="AF16" s="7"/>
      <c r="AG16" s="7"/>
      <c r="AH16" s="7"/>
      <c r="AI16" s="7"/>
    </row>
    <row r="17" spans="1:35" ht="22.5" customHeight="1" thickBot="1" x14ac:dyDescent="0.3">
      <c r="A17" s="261" t="s">
        <v>6</v>
      </c>
      <c r="B17" s="262"/>
      <c r="C17" s="262"/>
      <c r="D17" s="262"/>
      <c r="E17" s="262"/>
      <c r="F17" s="262"/>
      <c r="G17" s="262"/>
      <c r="H17" s="262"/>
      <c r="I17" s="263"/>
      <c r="J17" s="52"/>
      <c r="K17" s="30"/>
      <c r="M17" s="1"/>
      <c r="N17" s="1"/>
      <c r="O17" s="1"/>
      <c r="P17" s="7"/>
      <c r="Q17" s="7"/>
      <c r="R17" s="7"/>
      <c r="S17" s="7"/>
      <c r="T17" s="7"/>
      <c r="U17" s="7"/>
      <c r="V17" s="7"/>
      <c r="W17" s="7"/>
      <c r="X17" s="7"/>
      <c r="Y17" s="7"/>
      <c r="Z17" s="7"/>
      <c r="AA17" s="7"/>
      <c r="AB17" s="7"/>
      <c r="AC17" s="7"/>
      <c r="AD17" s="7"/>
      <c r="AE17" s="7"/>
      <c r="AF17" s="7"/>
      <c r="AG17" s="7"/>
      <c r="AH17" s="7"/>
      <c r="AI17" s="7"/>
    </row>
    <row r="18" spans="1:35" ht="75" customHeight="1" thickBot="1" x14ac:dyDescent="0.3">
      <c r="A18" s="53" t="s">
        <v>9</v>
      </c>
      <c r="B18" s="53" t="s">
        <v>10</v>
      </c>
      <c r="C18" s="53" t="s">
        <v>11</v>
      </c>
      <c r="D18" s="53" t="s">
        <v>27</v>
      </c>
      <c r="E18" s="270" t="s">
        <v>41</v>
      </c>
      <c r="F18" s="271"/>
      <c r="G18" s="53" t="s">
        <v>28</v>
      </c>
      <c r="H18" s="53" t="s">
        <v>29</v>
      </c>
      <c r="I18" s="53" t="s">
        <v>30</v>
      </c>
      <c r="J18" s="38"/>
      <c r="L18" s="1"/>
      <c r="M18" s="1"/>
      <c r="N18" s="1"/>
      <c r="O18" s="1"/>
      <c r="P18" s="7"/>
      <c r="Q18" s="7"/>
      <c r="R18" s="7"/>
      <c r="S18" s="7"/>
      <c r="T18" s="7"/>
      <c r="U18" s="7"/>
      <c r="V18" s="7"/>
      <c r="W18" s="7"/>
      <c r="X18" s="7"/>
      <c r="Y18" s="7"/>
      <c r="Z18" s="7"/>
      <c r="AA18" s="7"/>
      <c r="AB18" s="7"/>
      <c r="AC18" s="7"/>
      <c r="AD18" s="7"/>
      <c r="AE18" s="7"/>
      <c r="AF18" s="7"/>
      <c r="AG18" s="7"/>
      <c r="AH18" s="7"/>
      <c r="AI18" s="7"/>
    </row>
    <row r="19" spans="1:35" s="9" customFormat="1" ht="36" customHeight="1" thickBot="1" x14ac:dyDescent="0.25">
      <c r="A19" s="137">
        <v>0</v>
      </c>
      <c r="B19" s="223">
        <v>0</v>
      </c>
      <c r="C19" s="139">
        <f>A19+B19</f>
        <v>0</v>
      </c>
      <c r="D19" s="139">
        <v>0</v>
      </c>
      <c r="E19" s="272">
        <f>D19*0.05+C38+C42</f>
        <v>0</v>
      </c>
      <c r="F19" s="273"/>
      <c r="G19" s="139">
        <f>D19-E19</f>
        <v>0</v>
      </c>
      <c r="H19" s="139">
        <f>G19-(B45-B44)</f>
        <v>0</v>
      </c>
      <c r="I19" s="141">
        <f>C19-B45</f>
        <v>0</v>
      </c>
      <c r="J19" s="54"/>
      <c r="L19" s="1"/>
      <c r="M19" s="1"/>
      <c r="N19" s="1"/>
      <c r="O19" s="1"/>
      <c r="P19" s="1"/>
      <c r="Q19" s="1"/>
      <c r="R19" s="1"/>
      <c r="S19" s="1"/>
      <c r="T19" s="1"/>
      <c r="U19" s="1"/>
      <c r="V19" s="1"/>
      <c r="W19" s="1"/>
      <c r="X19" s="1"/>
      <c r="Y19" s="1"/>
      <c r="Z19" s="1"/>
      <c r="AA19" s="1"/>
      <c r="AB19" s="1"/>
      <c r="AC19" s="1"/>
      <c r="AD19" s="1"/>
      <c r="AE19" s="1"/>
      <c r="AF19" s="1"/>
      <c r="AG19" s="1"/>
      <c r="AH19" s="1"/>
      <c r="AI19" s="1"/>
    </row>
    <row r="20" spans="1:35" s="9" customFormat="1" ht="6" customHeight="1" thickBot="1" x14ac:dyDescent="0.3">
      <c r="A20" s="54"/>
      <c r="B20" s="56"/>
      <c r="C20" s="57"/>
      <c r="D20" s="58"/>
      <c r="E20" s="58"/>
      <c r="F20" s="58"/>
      <c r="G20" s="58"/>
      <c r="H20" s="58"/>
      <c r="I20" s="58"/>
      <c r="J20" s="58"/>
      <c r="K20" s="10"/>
      <c r="O20" s="1"/>
      <c r="P20" s="1"/>
      <c r="Q20" s="1"/>
      <c r="R20" s="1"/>
      <c r="S20" s="1"/>
      <c r="T20" s="1"/>
      <c r="U20" s="1"/>
      <c r="V20" s="1"/>
      <c r="W20" s="1"/>
      <c r="X20" s="1"/>
      <c r="Y20" s="1"/>
      <c r="Z20" s="1"/>
      <c r="AA20" s="1"/>
      <c r="AB20" s="1"/>
      <c r="AC20" s="1"/>
      <c r="AD20" s="1"/>
      <c r="AE20" s="1"/>
      <c r="AF20" s="1"/>
      <c r="AG20" s="1"/>
      <c r="AH20" s="1"/>
      <c r="AI20" s="1"/>
    </row>
    <row r="21" spans="1:35" s="9" customFormat="1" ht="3" hidden="1" customHeight="1" thickBot="1" x14ac:dyDescent="0.3">
      <c r="A21" s="54"/>
      <c r="B21" s="56"/>
      <c r="C21" s="57"/>
      <c r="D21" s="58"/>
      <c r="E21" s="58"/>
      <c r="G21" s="59"/>
      <c r="H21" s="59"/>
      <c r="J21" s="54"/>
      <c r="O21" s="1"/>
      <c r="P21" s="1"/>
      <c r="Q21" s="1"/>
      <c r="R21" s="1"/>
      <c r="S21" s="1"/>
      <c r="T21" s="1"/>
      <c r="U21" s="1"/>
      <c r="V21" s="1"/>
      <c r="W21" s="1"/>
      <c r="X21" s="1"/>
      <c r="Y21" s="1"/>
      <c r="Z21" s="1"/>
      <c r="AA21" s="1"/>
      <c r="AB21" s="1"/>
      <c r="AC21" s="1"/>
      <c r="AD21" s="1"/>
      <c r="AE21" s="1"/>
      <c r="AF21" s="1"/>
      <c r="AG21" s="1"/>
      <c r="AH21" s="1"/>
      <c r="AI21" s="1"/>
    </row>
    <row r="22" spans="1:35" s="9" customFormat="1" ht="24" customHeight="1" thickBot="1" x14ac:dyDescent="0.3">
      <c r="A22" s="283" t="s">
        <v>12</v>
      </c>
      <c r="B22" s="284"/>
      <c r="C22" s="284"/>
      <c r="D22" s="285"/>
      <c r="E22" s="116"/>
      <c r="F22" s="274" t="s">
        <v>43</v>
      </c>
      <c r="G22" s="275"/>
      <c r="H22" s="276"/>
      <c r="J22" s="41"/>
      <c r="K22" s="31"/>
      <c r="O22" s="1"/>
      <c r="P22" s="1"/>
      <c r="Q22" s="1"/>
      <c r="R22" s="1"/>
      <c r="S22" s="1"/>
      <c r="T22" s="1"/>
      <c r="U22" s="1"/>
      <c r="V22" s="1"/>
      <c r="W22" s="1"/>
      <c r="X22" s="1"/>
      <c r="Y22" s="1"/>
      <c r="Z22" s="1"/>
      <c r="AA22" s="1"/>
      <c r="AB22" s="1"/>
      <c r="AC22" s="1"/>
      <c r="AD22" s="1"/>
      <c r="AE22" s="1"/>
      <c r="AF22" s="1"/>
      <c r="AG22" s="1"/>
      <c r="AH22" s="1"/>
      <c r="AI22" s="1"/>
    </row>
    <row r="23" spans="1:35" s="9" customFormat="1" ht="36.75" customHeight="1" thickBot="1" x14ac:dyDescent="0.25">
      <c r="A23" s="224" t="s">
        <v>40</v>
      </c>
      <c r="B23" s="143" t="s">
        <v>31</v>
      </c>
      <c r="C23" s="225" t="s">
        <v>26</v>
      </c>
      <c r="D23" s="132" t="s">
        <v>42</v>
      </c>
      <c r="E23" s="117"/>
      <c r="F23" s="226" t="s">
        <v>32</v>
      </c>
      <c r="G23" s="227" t="s">
        <v>33</v>
      </c>
      <c r="H23" s="121" t="s">
        <v>34</v>
      </c>
      <c r="J23" s="59"/>
      <c r="K23" s="31"/>
      <c r="O23" s="1"/>
      <c r="P23" s="1"/>
      <c r="Q23" s="1"/>
      <c r="R23" s="1"/>
      <c r="S23" s="1"/>
      <c r="T23" s="1"/>
      <c r="U23" s="1"/>
      <c r="V23" s="1"/>
      <c r="W23" s="1"/>
      <c r="X23" s="1"/>
      <c r="Y23" s="1"/>
      <c r="Z23" s="1"/>
      <c r="AA23" s="1"/>
      <c r="AB23" s="1"/>
      <c r="AC23" s="1"/>
      <c r="AD23" s="1"/>
      <c r="AE23" s="1"/>
      <c r="AF23" s="1"/>
      <c r="AG23" s="1"/>
      <c r="AH23" s="1"/>
      <c r="AI23" s="1"/>
    </row>
    <row r="24" spans="1:35" s="9" customFormat="1" ht="20.25" customHeight="1" thickBot="1" x14ac:dyDescent="0.3">
      <c r="A24" s="60">
        <v>1</v>
      </c>
      <c r="B24" s="61">
        <v>0</v>
      </c>
      <c r="C24" s="62">
        <f>'PROGRESS PAYMT #2'!C24</f>
        <v>7201.6044999999995</v>
      </c>
      <c r="D24" s="63" t="e">
        <f>(B24+C24)/$C$19</f>
        <v>#DIV/0!</v>
      </c>
      <c r="E24" s="118"/>
      <c r="F24" s="105"/>
      <c r="G24" s="62"/>
      <c r="H24" s="63"/>
      <c r="J24" s="59"/>
      <c r="O24" s="1"/>
      <c r="P24" s="1"/>
      <c r="Q24" s="1"/>
      <c r="R24" s="1"/>
      <c r="S24" s="1"/>
      <c r="T24" s="1"/>
      <c r="U24" s="1"/>
      <c r="V24" s="1"/>
      <c r="W24" s="1"/>
      <c r="X24" s="1"/>
      <c r="Y24" s="1"/>
      <c r="Z24" s="1"/>
      <c r="AA24" s="1"/>
      <c r="AB24" s="1"/>
      <c r="AC24" s="1"/>
      <c r="AD24" s="1"/>
      <c r="AE24" s="1"/>
      <c r="AF24" s="1"/>
      <c r="AG24" s="1"/>
      <c r="AH24" s="1"/>
      <c r="AI24" s="1"/>
    </row>
    <row r="25" spans="1:35" s="9" customFormat="1" ht="20.25" customHeight="1" thickBot="1" x14ac:dyDescent="0.3">
      <c r="A25" s="64">
        <v>2</v>
      </c>
      <c r="B25" s="65">
        <v>0</v>
      </c>
      <c r="C25" s="66">
        <f>'PROGRESS PAYMT #2'!C25</f>
        <v>3042.39</v>
      </c>
      <c r="D25" s="63" t="e">
        <f t="shared" ref="D25:D44" si="0">(B25+C25)/$C$19</f>
        <v>#DIV/0!</v>
      </c>
      <c r="E25" s="114"/>
      <c r="F25" s="106"/>
      <c r="G25" s="66"/>
      <c r="H25" s="67"/>
      <c r="J25" s="59"/>
      <c r="M25" s="1"/>
      <c r="N25" s="1"/>
      <c r="O25" s="1"/>
      <c r="P25" s="1"/>
      <c r="Q25" s="1"/>
      <c r="R25" s="1"/>
      <c r="S25" s="1"/>
      <c r="T25" s="1"/>
      <c r="U25" s="1"/>
      <c r="V25" s="1"/>
      <c r="W25" s="1"/>
      <c r="X25" s="1"/>
      <c r="Y25" s="1"/>
      <c r="Z25" s="1"/>
      <c r="AA25" s="1"/>
      <c r="AB25" s="1"/>
      <c r="AC25" s="1"/>
      <c r="AD25" s="1"/>
      <c r="AE25" s="1"/>
      <c r="AF25" s="1"/>
      <c r="AG25" s="1"/>
    </row>
    <row r="26" spans="1:35" s="9" customFormat="1" ht="20.25" customHeight="1" thickBot="1" x14ac:dyDescent="0.3">
      <c r="A26" s="64">
        <v>3</v>
      </c>
      <c r="B26" s="65">
        <v>0</v>
      </c>
      <c r="C26" s="66">
        <f>'PROGRESS PAYMT #3'!C26</f>
        <v>0</v>
      </c>
      <c r="D26" s="63" t="e">
        <f t="shared" si="0"/>
        <v>#DIV/0!</v>
      </c>
      <c r="E26" s="114"/>
      <c r="F26" s="106"/>
      <c r="G26" s="66"/>
      <c r="H26" s="67"/>
      <c r="J26" s="71"/>
      <c r="L26" s="1"/>
      <c r="M26" s="1"/>
      <c r="N26" s="1"/>
      <c r="O26" s="1"/>
      <c r="P26" s="1"/>
      <c r="Q26" s="1"/>
      <c r="R26" s="1"/>
      <c r="S26" s="1"/>
      <c r="T26" s="1"/>
      <c r="U26" s="1"/>
      <c r="V26" s="1"/>
      <c r="W26" s="1"/>
      <c r="X26" s="1"/>
      <c r="Y26" s="1"/>
      <c r="Z26" s="1"/>
      <c r="AA26" s="1"/>
      <c r="AB26" s="1"/>
      <c r="AC26" s="1"/>
      <c r="AD26" s="1"/>
      <c r="AE26" s="1"/>
      <c r="AF26" s="1"/>
      <c r="AG26" s="1"/>
    </row>
    <row r="27" spans="1:35" s="9" customFormat="1" ht="20.25" customHeight="1" thickBot="1" x14ac:dyDescent="0.3">
      <c r="A27" s="64">
        <v>4</v>
      </c>
      <c r="B27" s="65">
        <v>0</v>
      </c>
      <c r="C27" s="66">
        <f>'PROGRESS PAYMT #4'!C27</f>
        <v>-10243.994499999999</v>
      </c>
      <c r="D27" s="63" t="e">
        <f t="shared" si="0"/>
        <v>#DIV/0!</v>
      </c>
      <c r="E27" s="104"/>
      <c r="F27" s="106"/>
      <c r="G27" s="72"/>
      <c r="H27" s="73"/>
      <c r="J27" s="75"/>
      <c r="L27" s="1"/>
      <c r="M27" s="1"/>
      <c r="N27" s="1"/>
      <c r="O27" s="1"/>
      <c r="P27" s="1"/>
      <c r="Q27" s="1"/>
      <c r="R27" s="1"/>
      <c r="S27" s="1"/>
      <c r="T27" s="1"/>
      <c r="U27" s="1"/>
      <c r="V27" s="1"/>
      <c r="W27" s="1"/>
      <c r="X27" s="1"/>
      <c r="Y27" s="1"/>
      <c r="Z27" s="1"/>
      <c r="AA27" s="1"/>
      <c r="AB27" s="1"/>
      <c r="AC27" s="1"/>
      <c r="AD27" s="1"/>
      <c r="AE27" s="1"/>
      <c r="AF27" s="1"/>
      <c r="AG27" s="1"/>
    </row>
    <row r="28" spans="1:35" ht="20.25" customHeight="1" thickBot="1" x14ac:dyDescent="0.3">
      <c r="A28" s="64">
        <v>5</v>
      </c>
      <c r="B28" s="65">
        <v>0</v>
      </c>
      <c r="C28" s="66">
        <f>'PROGRESS PAYMT #5'!C28</f>
        <v>0</v>
      </c>
      <c r="D28" s="63" t="e">
        <f t="shared" si="0"/>
        <v>#DIV/0!</v>
      </c>
      <c r="E28" s="101"/>
      <c r="F28" s="107"/>
      <c r="G28" s="108"/>
      <c r="H28" s="109"/>
      <c r="J28" s="71"/>
      <c r="L28" s="1"/>
      <c r="M28" s="1"/>
      <c r="N28" s="1"/>
      <c r="O28" s="1"/>
      <c r="P28" s="1"/>
      <c r="Q28" s="1"/>
      <c r="R28" s="1"/>
      <c r="S28" s="1"/>
      <c r="T28" s="1"/>
      <c r="U28" s="1"/>
      <c r="V28" s="1"/>
      <c r="W28" s="1"/>
      <c r="X28" s="1"/>
      <c r="Y28" s="1"/>
      <c r="Z28" s="1"/>
      <c r="AA28" s="1"/>
      <c r="AB28" s="1"/>
      <c r="AC28" s="1"/>
      <c r="AD28" s="1"/>
      <c r="AE28" s="1"/>
      <c r="AF28" s="1"/>
      <c r="AG28" s="1"/>
    </row>
    <row r="29" spans="1:35" ht="20.25" customHeight="1" thickBot="1" x14ac:dyDescent="0.3">
      <c r="A29" s="64">
        <v>6</v>
      </c>
      <c r="B29" s="65">
        <v>0</v>
      </c>
      <c r="C29" s="66">
        <f>'PROGRESS PAYMT #6'!C29</f>
        <v>0</v>
      </c>
      <c r="D29" s="63" t="e">
        <f t="shared" si="0"/>
        <v>#DIV/0!</v>
      </c>
      <c r="E29" s="101"/>
      <c r="F29" s="68"/>
      <c r="G29" s="124" t="s">
        <v>14</v>
      </c>
      <c r="H29" s="123">
        <f>SUM(H24:H28)</f>
        <v>0</v>
      </c>
      <c r="I29" s="70"/>
      <c r="J29" s="79"/>
      <c r="L29" s="1"/>
      <c r="M29" s="1"/>
      <c r="N29" s="1"/>
      <c r="O29" s="1"/>
      <c r="P29" s="1"/>
      <c r="Q29" s="1"/>
      <c r="R29" s="1"/>
      <c r="S29" s="1"/>
      <c r="T29" s="1"/>
      <c r="U29" s="1"/>
      <c r="V29" s="1"/>
      <c r="W29" s="1"/>
      <c r="X29" s="1"/>
      <c r="Y29" s="1"/>
      <c r="Z29" s="1"/>
      <c r="AA29" s="1"/>
      <c r="AB29" s="1"/>
      <c r="AC29" s="1"/>
      <c r="AD29" s="1"/>
      <c r="AE29" s="1"/>
      <c r="AF29" s="1"/>
      <c r="AG29" s="1"/>
    </row>
    <row r="30" spans="1:35" ht="20.25" customHeight="1" thickBot="1" x14ac:dyDescent="0.3">
      <c r="A30" s="64">
        <v>7</v>
      </c>
      <c r="B30" s="65">
        <v>0</v>
      </c>
      <c r="C30" s="66">
        <f>'PROGRESS PAYMT #7'!C30</f>
        <v>0</v>
      </c>
      <c r="D30" s="63" t="e">
        <f t="shared" si="0"/>
        <v>#DIV/0!</v>
      </c>
      <c r="E30" s="101"/>
      <c r="F30" s="69"/>
      <c r="G30" s="77"/>
      <c r="H30" s="78"/>
      <c r="I30" s="56"/>
      <c r="J30" s="78"/>
      <c r="L30" s="1"/>
      <c r="M30" s="1"/>
      <c r="N30" s="1"/>
      <c r="O30" s="1"/>
      <c r="P30" s="1"/>
      <c r="Q30" s="1"/>
      <c r="R30" s="1"/>
      <c r="S30" s="1"/>
      <c r="T30" s="1"/>
      <c r="U30" s="1"/>
      <c r="V30" s="1"/>
      <c r="W30" s="1"/>
      <c r="X30" s="1"/>
      <c r="Y30" s="1"/>
      <c r="Z30" s="1"/>
      <c r="AA30" s="1"/>
      <c r="AB30" s="1"/>
      <c r="AC30" s="1"/>
      <c r="AD30" s="1"/>
      <c r="AE30" s="1"/>
      <c r="AF30" s="1"/>
      <c r="AG30" s="1"/>
    </row>
    <row r="31" spans="1:35" s="9" customFormat="1" ht="20.25" customHeight="1" thickBot="1" x14ac:dyDescent="0.3">
      <c r="A31" s="64">
        <v>8</v>
      </c>
      <c r="B31" s="65">
        <v>0</v>
      </c>
      <c r="C31" s="66">
        <f>'PROGRESS PAYMT #8'!C31</f>
        <v>0</v>
      </c>
      <c r="D31" s="63" t="e">
        <f t="shared" si="0"/>
        <v>#DIV/0!</v>
      </c>
      <c r="E31" s="115"/>
      <c r="F31" s="277" t="s">
        <v>44</v>
      </c>
      <c r="G31" s="278"/>
      <c r="H31" s="279"/>
      <c r="J31" s="71"/>
      <c r="L31" s="1"/>
      <c r="M31" s="1"/>
      <c r="N31" s="1"/>
      <c r="O31" s="1"/>
      <c r="P31" s="1"/>
      <c r="Q31" s="1"/>
      <c r="R31" s="1"/>
      <c r="S31" s="1"/>
      <c r="T31" s="1"/>
      <c r="U31" s="1"/>
      <c r="V31" s="1"/>
      <c r="W31" s="1"/>
      <c r="X31" s="1"/>
      <c r="Y31" s="1"/>
      <c r="Z31" s="1"/>
      <c r="AA31" s="1"/>
      <c r="AB31" s="1"/>
      <c r="AC31" s="1"/>
      <c r="AD31" s="1"/>
      <c r="AE31" s="1"/>
      <c r="AF31" s="1"/>
      <c r="AG31" s="1"/>
    </row>
    <row r="32" spans="1:35" s="9" customFormat="1" ht="20.25" customHeight="1" thickBot="1" x14ac:dyDescent="0.3">
      <c r="A32" s="64">
        <v>9</v>
      </c>
      <c r="B32" s="65">
        <v>0</v>
      </c>
      <c r="C32" s="66">
        <f>'PROGRESS PAYMT #9'!C32</f>
        <v>0</v>
      </c>
      <c r="D32" s="63" t="e">
        <f t="shared" si="0"/>
        <v>#DIV/0!</v>
      </c>
      <c r="E32" s="115"/>
      <c r="F32" s="280"/>
      <c r="G32" s="281"/>
      <c r="H32" s="282"/>
      <c r="J32" s="75"/>
      <c r="L32" s="1"/>
      <c r="M32" s="1"/>
      <c r="N32" s="1"/>
      <c r="O32" s="1"/>
      <c r="P32" s="1"/>
      <c r="Q32" s="1"/>
      <c r="R32" s="1"/>
      <c r="S32" s="1"/>
      <c r="T32" s="1"/>
      <c r="U32" s="1"/>
      <c r="V32" s="1"/>
      <c r="W32" s="1"/>
      <c r="X32" s="1"/>
      <c r="Y32" s="1"/>
      <c r="Z32" s="1"/>
      <c r="AA32" s="1"/>
      <c r="AB32" s="1"/>
      <c r="AC32" s="1"/>
      <c r="AD32" s="1"/>
      <c r="AE32" s="1"/>
      <c r="AF32" s="1"/>
      <c r="AG32" s="1"/>
    </row>
    <row r="33" spans="1:35" s="9" customFormat="1" ht="20.25" customHeight="1" thickBot="1" x14ac:dyDescent="0.3">
      <c r="A33" s="64">
        <v>10</v>
      </c>
      <c r="B33" s="65">
        <v>0</v>
      </c>
      <c r="C33" s="66">
        <f>'PROGRESS PAYMT #10'!C33</f>
        <v>0</v>
      </c>
      <c r="D33" s="63" t="e">
        <f>(B33+C33)/$C$19</f>
        <v>#DIV/0!</v>
      </c>
      <c r="E33" s="119"/>
      <c r="F33" s="302" t="s">
        <v>35</v>
      </c>
      <c r="G33" s="298" t="s">
        <v>33</v>
      </c>
      <c r="H33" s="300" t="s">
        <v>34</v>
      </c>
      <c r="J33" s="71"/>
      <c r="L33" s="1"/>
      <c r="M33" s="1"/>
      <c r="N33" s="1"/>
      <c r="O33" s="1"/>
      <c r="P33" s="1"/>
      <c r="Q33" s="1"/>
      <c r="R33" s="1"/>
      <c r="S33" s="1"/>
      <c r="T33" s="1"/>
      <c r="U33" s="1"/>
      <c r="V33" s="1"/>
      <c r="W33" s="1"/>
      <c r="X33" s="1"/>
      <c r="Y33" s="1"/>
      <c r="Z33" s="1"/>
      <c r="AA33" s="1"/>
      <c r="AB33" s="1"/>
      <c r="AC33" s="1"/>
      <c r="AD33" s="1"/>
      <c r="AE33" s="1"/>
      <c r="AF33" s="1"/>
      <c r="AG33" s="1"/>
    </row>
    <row r="34" spans="1:35" s="9" customFormat="1" ht="20.25" customHeight="1" thickBot="1" x14ac:dyDescent="0.3">
      <c r="A34" s="64">
        <v>11</v>
      </c>
      <c r="B34" s="185">
        <v>0</v>
      </c>
      <c r="C34" s="66">
        <f>'PROGRESS PAYMT #11'!C34</f>
        <v>0</v>
      </c>
      <c r="D34" s="63" t="e">
        <f t="shared" si="0"/>
        <v>#DIV/0!</v>
      </c>
      <c r="E34" s="54"/>
      <c r="F34" s="303"/>
      <c r="G34" s="299"/>
      <c r="H34" s="301"/>
      <c r="J34" s="54"/>
      <c r="K34" s="194"/>
      <c r="L34" s="192"/>
      <c r="M34" s="195"/>
      <c r="N34" s="195"/>
      <c r="O34" s="196"/>
      <c r="P34" s="1"/>
      <c r="Q34" s="1"/>
      <c r="R34" s="1"/>
      <c r="S34" s="1"/>
      <c r="T34" s="1"/>
      <c r="U34" s="1"/>
      <c r="V34" s="1"/>
      <c r="W34" s="1"/>
      <c r="X34" s="1"/>
      <c r="Y34" s="1"/>
      <c r="Z34" s="1"/>
      <c r="AA34" s="1"/>
      <c r="AB34" s="1"/>
      <c r="AC34" s="1"/>
      <c r="AD34" s="1"/>
      <c r="AE34" s="1"/>
      <c r="AF34" s="1"/>
      <c r="AG34" s="1"/>
    </row>
    <row r="35" spans="1:35" s="9" customFormat="1" ht="20.25" customHeight="1" thickBot="1" x14ac:dyDescent="0.3">
      <c r="A35" s="64">
        <v>12</v>
      </c>
      <c r="B35" s="185">
        <v>0</v>
      </c>
      <c r="C35" s="66">
        <f>'PROGRESS PAYMT #12'!C35</f>
        <v>0</v>
      </c>
      <c r="D35" s="63" t="e">
        <f t="shared" si="0"/>
        <v>#DIV/0!</v>
      </c>
      <c r="E35" s="54"/>
      <c r="F35" s="134"/>
      <c r="G35" s="133"/>
      <c r="H35" s="67"/>
      <c r="K35" s="194"/>
      <c r="L35" s="193"/>
      <c r="M35" s="195"/>
      <c r="N35" s="195"/>
      <c r="O35" s="196"/>
      <c r="P35" s="1"/>
      <c r="Q35" s="1"/>
      <c r="R35" s="1"/>
      <c r="S35" s="1"/>
      <c r="T35" s="1"/>
      <c r="U35" s="1"/>
      <c r="V35" s="1"/>
      <c r="W35" s="1"/>
      <c r="X35" s="1"/>
      <c r="Y35" s="1"/>
      <c r="Z35" s="1"/>
      <c r="AA35" s="1"/>
      <c r="AB35" s="1"/>
      <c r="AC35" s="1"/>
      <c r="AD35" s="1"/>
      <c r="AE35" s="1"/>
      <c r="AF35" s="1"/>
      <c r="AG35" s="1"/>
    </row>
    <row r="36" spans="1:35" s="9" customFormat="1" ht="20.25" customHeight="1" thickBot="1" x14ac:dyDescent="0.3">
      <c r="A36" s="64">
        <v>13</v>
      </c>
      <c r="B36" s="185">
        <v>0</v>
      </c>
      <c r="C36" s="66" t="e">
        <f>RETEN1!C36</f>
        <v>#DIV/0!</v>
      </c>
      <c r="D36" s="63" t="e">
        <f t="shared" si="0"/>
        <v>#DIV/0!</v>
      </c>
      <c r="E36" s="54"/>
      <c r="F36" s="134"/>
      <c r="G36" s="133"/>
      <c r="H36" s="67"/>
      <c r="L36" s="216"/>
      <c r="M36" s="1"/>
      <c r="N36" s="1"/>
      <c r="O36" s="1"/>
      <c r="P36" s="1"/>
      <c r="Q36" s="1"/>
      <c r="R36" s="1"/>
      <c r="S36" s="1"/>
      <c r="T36" s="1"/>
      <c r="U36" s="1"/>
      <c r="V36" s="1"/>
      <c r="W36" s="1"/>
      <c r="X36" s="1"/>
      <c r="Y36" s="1"/>
      <c r="Z36" s="1"/>
      <c r="AA36" s="1"/>
      <c r="AB36" s="1"/>
      <c r="AC36" s="1"/>
      <c r="AD36" s="1"/>
      <c r="AE36" s="1"/>
      <c r="AF36" s="1"/>
      <c r="AG36" s="1"/>
    </row>
    <row r="37" spans="1:35" s="9" customFormat="1" ht="20.25" customHeight="1" thickBot="1" x14ac:dyDescent="0.3">
      <c r="A37" s="64">
        <v>14</v>
      </c>
      <c r="B37" s="185">
        <v>0</v>
      </c>
      <c r="C37" s="66" t="e">
        <f>RETEN1!C37</f>
        <v>#DIV/0!</v>
      </c>
      <c r="D37" s="63" t="e">
        <f t="shared" si="0"/>
        <v>#DIV/0!</v>
      </c>
      <c r="E37" s="54"/>
      <c r="F37" s="134"/>
      <c r="G37" s="76"/>
      <c r="H37" s="73"/>
      <c r="L37" s="1"/>
      <c r="M37" s="1"/>
      <c r="N37" s="1"/>
      <c r="O37" s="1"/>
      <c r="P37" s="1"/>
      <c r="Q37" s="1"/>
      <c r="R37" s="1"/>
      <c r="S37" s="1"/>
      <c r="T37" s="1"/>
      <c r="U37" s="1"/>
      <c r="V37" s="1"/>
      <c r="W37" s="1"/>
      <c r="X37" s="1"/>
      <c r="Y37" s="1"/>
      <c r="Z37" s="1"/>
      <c r="AA37" s="1"/>
      <c r="AB37" s="1"/>
      <c r="AC37" s="1"/>
      <c r="AD37" s="1"/>
      <c r="AE37" s="1"/>
      <c r="AF37" s="1"/>
      <c r="AG37" s="1"/>
    </row>
    <row r="38" spans="1:35" s="9" customFormat="1" ht="20.25" customHeight="1" thickBot="1" x14ac:dyDescent="0.3">
      <c r="A38" s="64" t="s">
        <v>52</v>
      </c>
      <c r="B38" s="185">
        <v>0</v>
      </c>
      <c r="C38" s="203">
        <v>0</v>
      </c>
      <c r="D38" s="63" t="e">
        <f t="shared" si="0"/>
        <v>#DIV/0!</v>
      </c>
      <c r="E38" s="54"/>
      <c r="F38" s="134"/>
      <c r="G38" s="125"/>
      <c r="H38" s="125"/>
      <c r="J38" s="54"/>
      <c r="L38" s="1"/>
      <c r="M38" s="1"/>
      <c r="N38" s="1"/>
      <c r="O38" s="1"/>
      <c r="P38" s="1"/>
      <c r="Q38" s="1"/>
      <c r="R38" s="1"/>
      <c r="S38" s="1"/>
      <c r="T38" s="1"/>
      <c r="U38" s="1"/>
      <c r="V38" s="1"/>
      <c r="W38" s="1"/>
      <c r="X38" s="1"/>
      <c r="Y38" s="1"/>
      <c r="Z38" s="1"/>
      <c r="AA38" s="1"/>
      <c r="AB38" s="1"/>
      <c r="AC38" s="1"/>
      <c r="AD38" s="1"/>
      <c r="AE38" s="1"/>
      <c r="AF38" s="1"/>
      <c r="AG38" s="1"/>
    </row>
    <row r="39" spans="1:35" s="9" customFormat="1" ht="20.25" customHeight="1" thickBot="1" x14ac:dyDescent="0.3">
      <c r="A39" s="64">
        <v>15</v>
      </c>
      <c r="B39" s="204">
        <v>0</v>
      </c>
      <c r="C39" s="205" t="e">
        <f>'PROGRESS PAYMT #15'!C39</f>
        <v>#DIV/0!</v>
      </c>
      <c r="D39" s="63" t="e">
        <f t="shared" si="0"/>
        <v>#DIV/0!</v>
      </c>
      <c r="E39" s="54"/>
      <c r="F39" s="134"/>
      <c r="G39" s="125"/>
      <c r="H39" s="125"/>
      <c r="I39" s="54"/>
      <c r="J39" s="54"/>
      <c r="K39" s="32"/>
      <c r="L39" s="1"/>
      <c r="M39" s="1"/>
      <c r="N39" s="1"/>
      <c r="O39" s="1"/>
      <c r="P39" s="1"/>
      <c r="Q39" s="1"/>
      <c r="R39" s="1"/>
      <c r="S39" s="1"/>
      <c r="T39" s="1"/>
      <c r="U39" s="1"/>
      <c r="V39" s="1"/>
      <c r="W39" s="1"/>
      <c r="X39" s="1"/>
      <c r="Y39" s="1"/>
      <c r="Z39" s="1"/>
      <c r="AA39" s="1"/>
      <c r="AB39" s="1"/>
      <c r="AC39" s="1"/>
      <c r="AD39" s="1"/>
      <c r="AE39" s="1"/>
      <c r="AF39" s="1"/>
      <c r="AG39" s="1"/>
    </row>
    <row r="40" spans="1:35" s="9" customFormat="1" ht="20.25" customHeight="1" thickBot="1" x14ac:dyDescent="0.3">
      <c r="A40" s="64">
        <v>16</v>
      </c>
      <c r="B40" s="185">
        <v>0</v>
      </c>
      <c r="C40" s="190" t="e">
        <f>'PROGRESS PAYMT #16'!C40</f>
        <v>#DIV/0!</v>
      </c>
      <c r="D40" s="63" t="e">
        <f t="shared" si="0"/>
        <v>#DIV/0!</v>
      </c>
      <c r="E40" s="54"/>
      <c r="F40" s="134"/>
      <c r="G40" s="125"/>
      <c r="H40" s="125"/>
      <c r="I40" s="54"/>
      <c r="J40" s="54"/>
      <c r="L40" s="1"/>
      <c r="M40" s="1"/>
      <c r="N40" s="1"/>
      <c r="O40" s="1"/>
      <c r="P40" s="1"/>
      <c r="Q40" s="1"/>
      <c r="R40" s="1"/>
      <c r="S40" s="1"/>
      <c r="T40" s="1"/>
      <c r="U40" s="1"/>
      <c r="V40" s="1"/>
      <c r="W40" s="1"/>
      <c r="X40" s="1"/>
      <c r="Y40" s="1"/>
      <c r="Z40" s="1"/>
      <c r="AA40" s="1"/>
      <c r="AB40" s="1"/>
      <c r="AC40" s="1"/>
      <c r="AD40" s="1"/>
      <c r="AE40" s="1"/>
      <c r="AF40" s="1"/>
      <c r="AG40" s="1"/>
    </row>
    <row r="41" spans="1:35" s="13" customFormat="1" ht="20.25" customHeight="1" thickBot="1" x14ac:dyDescent="0.3">
      <c r="A41" s="64">
        <v>17</v>
      </c>
      <c r="B41" s="215">
        <v>0</v>
      </c>
      <c r="C41" s="190" t="e">
        <f>'PROGRESS PAYMT #17'!C41</f>
        <v>#DIV/0!</v>
      </c>
      <c r="D41" s="63" t="e">
        <f t="shared" si="0"/>
        <v>#DIV/0!</v>
      </c>
      <c r="E41" s="74"/>
      <c r="F41" s="134"/>
      <c r="G41" s="125"/>
      <c r="H41" s="125"/>
      <c r="I41" s="84"/>
      <c r="J41" s="84"/>
      <c r="L41" s="11"/>
      <c r="M41" s="11"/>
      <c r="N41" s="11"/>
      <c r="O41" s="11"/>
      <c r="P41" s="11"/>
      <c r="Q41" s="11"/>
      <c r="R41" s="11"/>
      <c r="S41" s="11"/>
      <c r="T41" s="11"/>
      <c r="U41" s="11"/>
      <c r="V41" s="11"/>
      <c r="W41" s="11"/>
      <c r="X41" s="11"/>
      <c r="Y41" s="11"/>
      <c r="Z41" s="11"/>
      <c r="AA41" s="11"/>
      <c r="AB41" s="11"/>
      <c r="AC41" s="11"/>
      <c r="AD41" s="11"/>
      <c r="AE41" s="11"/>
      <c r="AF41" s="11"/>
      <c r="AG41" s="11"/>
      <c r="AH41" s="11"/>
      <c r="AI41" s="11"/>
    </row>
    <row r="42" spans="1:35" s="14" customFormat="1" ht="20.25" customHeight="1" thickBot="1" x14ac:dyDescent="0.3">
      <c r="A42" s="64" t="s">
        <v>54</v>
      </c>
      <c r="B42" s="220">
        <v>0</v>
      </c>
      <c r="C42" s="221">
        <v>0</v>
      </c>
      <c r="D42" s="63" t="e">
        <f t="shared" si="0"/>
        <v>#DIV/0!</v>
      </c>
      <c r="E42" s="74"/>
      <c r="F42" s="134"/>
      <c r="G42" s="125"/>
      <c r="H42" s="125"/>
      <c r="I42" s="74"/>
      <c r="J42" s="74"/>
      <c r="K42" s="12"/>
      <c r="L42" s="15"/>
      <c r="M42" s="15"/>
      <c r="N42" s="15"/>
      <c r="O42" s="15"/>
      <c r="P42" s="15"/>
      <c r="Q42" s="15"/>
      <c r="R42" s="15"/>
      <c r="S42" s="15"/>
      <c r="T42" s="15"/>
      <c r="U42" s="15"/>
      <c r="V42" s="15"/>
      <c r="W42" s="15"/>
      <c r="X42" s="15"/>
      <c r="Y42" s="15"/>
      <c r="Z42" s="15"/>
      <c r="AA42" s="15"/>
      <c r="AB42" s="15"/>
      <c r="AC42" s="15"/>
      <c r="AD42" s="15"/>
      <c r="AE42" s="15"/>
      <c r="AF42" s="15"/>
      <c r="AG42" s="15"/>
      <c r="AH42" s="15"/>
      <c r="AI42" s="15"/>
    </row>
    <row r="43" spans="1:35" ht="20.25" customHeight="1" thickBot="1" x14ac:dyDescent="0.3">
      <c r="A43" s="64">
        <v>18</v>
      </c>
      <c r="B43" s="204">
        <v>0</v>
      </c>
      <c r="C43" s="222">
        <v>0</v>
      </c>
      <c r="D43" s="63" t="e">
        <f t="shared" si="0"/>
        <v>#DIV/0!</v>
      </c>
      <c r="E43" s="38"/>
      <c r="F43" s="134"/>
      <c r="G43" s="125"/>
      <c r="H43" s="125"/>
      <c r="I43" s="38"/>
      <c r="J43" s="38"/>
      <c r="L43" s="1"/>
      <c r="M43" s="1"/>
      <c r="N43" s="1"/>
      <c r="O43" s="1"/>
      <c r="P43" s="1"/>
      <c r="Q43" s="1"/>
      <c r="R43" s="1"/>
      <c r="S43" s="1"/>
      <c r="T43" s="1"/>
      <c r="U43" s="1"/>
      <c r="V43" s="1"/>
      <c r="W43" s="1"/>
      <c r="X43" s="1"/>
      <c r="Y43" s="1"/>
      <c r="Z43" s="1"/>
      <c r="AA43" s="1"/>
      <c r="AB43" s="1"/>
      <c r="AC43" s="1"/>
      <c r="AD43" s="1"/>
      <c r="AE43" s="1"/>
      <c r="AF43" s="1"/>
      <c r="AG43" s="1"/>
      <c r="AH43" s="1"/>
      <c r="AI43" s="1"/>
    </row>
    <row r="44" spans="1:35" ht="20.25" customHeight="1" thickBot="1" x14ac:dyDescent="0.3">
      <c r="A44" s="228">
        <v>19</v>
      </c>
      <c r="B44" s="229">
        <v>0</v>
      </c>
      <c r="C44" s="222" t="e">
        <f>E19-SUM(C24:C43)</f>
        <v>#DIV/0!</v>
      </c>
      <c r="D44" s="63" t="e">
        <f t="shared" si="0"/>
        <v>#DIV/0!</v>
      </c>
      <c r="E44" s="38"/>
      <c r="F44" s="135"/>
      <c r="G44" s="125"/>
      <c r="H44" s="125"/>
      <c r="I44" s="38"/>
      <c r="J44" s="38"/>
      <c r="L44" s="1"/>
      <c r="M44" s="1"/>
      <c r="N44" s="1"/>
      <c r="O44" s="1"/>
      <c r="P44" s="1"/>
      <c r="Q44" s="1"/>
      <c r="R44" s="1"/>
      <c r="S44" s="1"/>
      <c r="T44" s="1"/>
      <c r="U44" s="1"/>
      <c r="V44" s="1"/>
      <c r="W44" s="1"/>
      <c r="X44" s="1"/>
      <c r="Y44" s="1"/>
      <c r="Z44" s="1"/>
      <c r="AA44" s="1"/>
      <c r="AB44" s="1"/>
      <c r="AC44" s="1"/>
      <c r="AD44" s="1"/>
      <c r="AE44" s="1"/>
      <c r="AF44" s="1"/>
      <c r="AG44" s="1"/>
      <c r="AH44" s="1"/>
      <c r="AI44" s="1"/>
    </row>
    <row r="45" spans="1:35" ht="20.25" customHeight="1" thickBot="1" x14ac:dyDescent="0.3">
      <c r="A45" s="89" t="s">
        <v>14</v>
      </c>
      <c r="B45" s="90">
        <f>SUM(B24:B44)</f>
        <v>0</v>
      </c>
      <c r="C45" s="91" t="e">
        <f>SUM(C24:C44)</f>
        <v>#DIV/0!</v>
      </c>
      <c r="D45" s="92" t="e">
        <f>SUM(D24:D43)</f>
        <v>#DIV/0!</v>
      </c>
      <c r="E45" s="120"/>
      <c r="F45" s="38"/>
      <c r="G45" s="126" t="s">
        <v>36</v>
      </c>
      <c r="H45" s="127">
        <f>SUM(H34:H38)</f>
        <v>0</v>
      </c>
      <c r="I45" s="38"/>
      <c r="J45" s="38"/>
      <c r="K45" s="1"/>
      <c r="L45" s="1"/>
      <c r="M45" s="1"/>
      <c r="N45" s="1"/>
      <c r="O45" s="1"/>
      <c r="P45" s="1"/>
      <c r="Q45" s="1"/>
      <c r="R45" s="1"/>
      <c r="S45" s="1"/>
      <c r="T45" s="1"/>
      <c r="U45" s="1"/>
      <c r="V45" s="1"/>
      <c r="W45" s="1"/>
      <c r="X45" s="1"/>
      <c r="Y45" s="1"/>
      <c r="Z45" s="1"/>
      <c r="AA45" s="1"/>
      <c r="AB45" s="1"/>
      <c r="AC45" s="1"/>
      <c r="AD45" s="1"/>
      <c r="AE45" s="1"/>
      <c r="AF45" s="1"/>
      <c r="AG45" s="1"/>
      <c r="AH45" s="1"/>
      <c r="AI45" s="1"/>
    </row>
    <row r="46" spans="1:35" ht="14.25" customHeight="1" x14ac:dyDescent="0.25">
      <c r="A46" s="38"/>
      <c r="B46" s="38"/>
      <c r="C46" s="38"/>
      <c r="D46" s="38"/>
      <c r="E46" s="38"/>
      <c r="F46" s="59"/>
      <c r="G46" s="146" t="s">
        <v>37</v>
      </c>
      <c r="H46" s="128">
        <v>0</v>
      </c>
      <c r="J46" s="38"/>
      <c r="L46" s="1"/>
      <c r="M46" s="1"/>
      <c r="N46" s="1"/>
      <c r="O46" s="1"/>
      <c r="P46" s="1"/>
      <c r="Q46" s="1"/>
      <c r="R46" s="1"/>
      <c r="S46" s="1"/>
      <c r="T46" s="1"/>
      <c r="U46" s="1"/>
      <c r="V46" s="1"/>
      <c r="W46" s="1"/>
      <c r="X46" s="1"/>
      <c r="Y46" s="1"/>
      <c r="Z46" s="1"/>
      <c r="AA46" s="1"/>
      <c r="AB46" s="1"/>
      <c r="AC46" s="1"/>
      <c r="AD46" s="1"/>
      <c r="AE46" s="1"/>
      <c r="AF46" s="1"/>
      <c r="AG46" s="1"/>
      <c r="AH46" s="1"/>
      <c r="AI46" s="1"/>
    </row>
    <row r="47" spans="1:35" ht="39" customHeight="1" thickBot="1" x14ac:dyDescent="0.25">
      <c r="A47" s="55"/>
      <c r="B47" s="191"/>
      <c r="C47" s="191"/>
      <c r="D47" s="55"/>
      <c r="E47" s="54"/>
      <c r="F47" s="93"/>
      <c r="G47" s="129" t="s">
        <v>38</v>
      </c>
      <c r="H47" s="130">
        <f>H46-H45</f>
        <v>0</v>
      </c>
      <c r="J47" s="113"/>
      <c r="R47" s="1"/>
      <c r="S47" s="1"/>
      <c r="T47" s="1"/>
      <c r="U47" s="1"/>
      <c r="V47" s="1"/>
      <c r="W47" s="1"/>
      <c r="X47" s="1"/>
      <c r="Y47" s="1"/>
      <c r="Z47" s="1"/>
      <c r="AA47" s="1"/>
      <c r="AB47" s="1"/>
      <c r="AC47" s="1"/>
      <c r="AD47" s="1"/>
      <c r="AE47" s="1"/>
      <c r="AF47" s="1"/>
      <c r="AG47" s="1"/>
      <c r="AH47" s="1"/>
      <c r="AI47" s="1"/>
    </row>
    <row r="48" spans="1:35" ht="18" customHeight="1" thickBot="1" x14ac:dyDescent="0.3">
      <c r="A48" s="51" t="s">
        <v>25</v>
      </c>
      <c r="B48" s="38"/>
      <c r="C48" s="38"/>
      <c r="D48" s="97" t="s">
        <v>8</v>
      </c>
      <c r="E48" s="112"/>
      <c r="F48" s="93"/>
      <c r="G48" s="129"/>
      <c r="H48" s="130"/>
      <c r="J48" s="94"/>
      <c r="L48" s="1"/>
      <c r="M48" s="1"/>
      <c r="N48" s="1"/>
      <c r="O48" s="1"/>
      <c r="P48" s="1"/>
      <c r="Q48" s="1"/>
      <c r="R48" s="1"/>
      <c r="S48" s="1"/>
      <c r="T48" s="1"/>
      <c r="U48" s="1"/>
      <c r="V48" s="1"/>
      <c r="W48" s="1"/>
      <c r="X48" s="1"/>
      <c r="Y48" s="1"/>
      <c r="Z48" s="1"/>
      <c r="AA48" s="1"/>
      <c r="AB48" s="1"/>
      <c r="AC48" s="1"/>
      <c r="AD48" s="1"/>
      <c r="AE48" s="1"/>
      <c r="AF48" s="1"/>
      <c r="AG48" s="1"/>
      <c r="AH48" s="1"/>
      <c r="AI48" s="1"/>
    </row>
    <row r="49" spans="1:35" ht="9" customHeight="1" x14ac:dyDescent="0.25">
      <c r="A49" s="38"/>
      <c r="B49" s="51"/>
      <c r="C49" s="38"/>
      <c r="D49" s="51"/>
      <c r="E49" s="112"/>
      <c r="F49" s="93"/>
      <c r="J49" s="38"/>
      <c r="L49" s="1"/>
      <c r="M49" s="1"/>
      <c r="N49" s="1"/>
      <c r="O49" s="1"/>
      <c r="P49" s="1"/>
      <c r="Q49" s="1"/>
      <c r="R49" s="1"/>
      <c r="S49" s="1"/>
      <c r="T49" s="1"/>
      <c r="U49" s="1"/>
      <c r="V49" s="1"/>
      <c r="W49" s="1"/>
      <c r="X49" s="1"/>
      <c r="Y49" s="1"/>
      <c r="Z49" s="1"/>
      <c r="AA49" s="1"/>
      <c r="AB49" s="1"/>
      <c r="AC49" s="1"/>
      <c r="AD49" s="1"/>
      <c r="AE49" s="1"/>
      <c r="AF49" s="1"/>
      <c r="AG49" s="1"/>
      <c r="AH49" s="1"/>
      <c r="AI49" s="1"/>
    </row>
    <row r="50" spans="1:35" ht="14.25" customHeight="1" thickBot="1" x14ac:dyDescent="0.3">
      <c r="A50" s="96"/>
      <c r="B50" s="96"/>
      <c r="C50" s="96"/>
      <c r="D50" s="96"/>
      <c r="E50" s="112"/>
      <c r="F50" s="93"/>
      <c r="J50" s="38"/>
      <c r="L50" s="1"/>
      <c r="M50" s="1"/>
      <c r="N50" s="1"/>
      <c r="O50" s="1"/>
      <c r="P50" s="1"/>
      <c r="Q50" s="1"/>
      <c r="R50" s="1"/>
      <c r="S50" s="1"/>
      <c r="T50" s="1"/>
      <c r="U50" s="1"/>
      <c r="V50" s="1"/>
      <c r="W50" s="1"/>
      <c r="X50" s="1"/>
      <c r="Y50" s="1"/>
      <c r="Z50" s="1"/>
      <c r="AA50" s="1"/>
      <c r="AB50" s="1"/>
      <c r="AC50" s="1"/>
      <c r="AD50" s="1"/>
      <c r="AE50" s="1"/>
      <c r="AF50" s="1"/>
      <c r="AG50" s="1"/>
      <c r="AH50" s="1"/>
      <c r="AI50" s="1"/>
    </row>
    <row r="51" spans="1:35" ht="16.5" customHeight="1" x14ac:dyDescent="0.25">
      <c r="A51" s="33" t="s">
        <v>50</v>
      </c>
      <c r="B51" s="38"/>
      <c r="C51" s="51"/>
      <c r="D51" s="97" t="s">
        <v>8</v>
      </c>
      <c r="E51" s="112"/>
      <c r="F51" s="93"/>
      <c r="G51" s="286" t="s">
        <v>7</v>
      </c>
      <c r="H51" s="287"/>
      <c r="I51" s="288"/>
      <c r="J51" s="38"/>
      <c r="L51" s="1"/>
      <c r="M51" s="1"/>
      <c r="N51" s="1"/>
      <c r="O51" s="1"/>
      <c r="P51" s="1"/>
      <c r="Q51" s="1"/>
      <c r="R51" s="1"/>
      <c r="S51" s="1"/>
      <c r="T51" s="1"/>
      <c r="U51" s="1"/>
      <c r="V51" s="1"/>
      <c r="W51" s="1"/>
      <c r="X51" s="1"/>
      <c r="Y51" s="1"/>
      <c r="Z51" s="1"/>
      <c r="AA51" s="1"/>
      <c r="AB51" s="1"/>
      <c r="AC51" s="1"/>
      <c r="AD51" s="1"/>
      <c r="AE51" s="1"/>
      <c r="AF51" s="1"/>
      <c r="AG51" s="1"/>
      <c r="AH51" s="1"/>
      <c r="AI51" s="1"/>
    </row>
    <row r="52" spans="1:35" ht="9.75" customHeight="1" thickBot="1" x14ac:dyDescent="0.3">
      <c r="A52" s="33"/>
      <c r="B52" s="38"/>
      <c r="C52" s="51"/>
      <c r="D52" s="97"/>
      <c r="E52" s="38"/>
      <c r="F52" s="38"/>
      <c r="G52" s="289"/>
      <c r="H52" s="290"/>
      <c r="I52" s="291"/>
      <c r="J52" s="38"/>
      <c r="L52" s="1"/>
      <c r="M52" s="1"/>
      <c r="N52" s="1"/>
      <c r="O52" s="1"/>
      <c r="P52" s="1"/>
      <c r="Q52" s="1"/>
      <c r="R52" s="1"/>
      <c r="S52" s="1"/>
      <c r="T52" s="1"/>
      <c r="U52" s="1"/>
      <c r="V52" s="1"/>
      <c r="W52" s="1"/>
      <c r="X52" s="1"/>
      <c r="Y52" s="1"/>
      <c r="Z52" s="1"/>
      <c r="AA52" s="1"/>
      <c r="AB52" s="1"/>
      <c r="AC52" s="1"/>
      <c r="AD52" s="1"/>
      <c r="AE52" s="1"/>
      <c r="AF52" s="1"/>
      <c r="AG52" s="1"/>
      <c r="AH52" s="1"/>
      <c r="AI52" s="1"/>
    </row>
    <row r="53" spans="1:35" ht="21" customHeight="1" thickBot="1" x14ac:dyDescent="0.3">
      <c r="A53" s="51"/>
      <c r="B53" s="96"/>
      <c r="C53" s="96"/>
      <c r="D53" s="51"/>
      <c r="E53" s="95"/>
      <c r="F53" s="95"/>
      <c r="G53" s="286" t="s">
        <v>57</v>
      </c>
      <c r="H53" s="287"/>
      <c r="I53" s="288"/>
      <c r="J53" s="38"/>
      <c r="L53" s="1"/>
      <c r="M53" s="1"/>
      <c r="N53" s="1"/>
      <c r="O53" s="1"/>
      <c r="P53" s="1"/>
      <c r="Q53" s="1"/>
      <c r="R53" s="1"/>
      <c r="S53" s="1"/>
      <c r="T53" s="1"/>
      <c r="U53" s="1"/>
      <c r="V53" s="1"/>
      <c r="W53" s="1"/>
      <c r="X53" s="1"/>
      <c r="Y53" s="1"/>
      <c r="Z53" s="1"/>
      <c r="AA53" s="1"/>
      <c r="AB53" s="1"/>
      <c r="AC53" s="1"/>
      <c r="AD53" s="1"/>
      <c r="AE53" s="1"/>
      <c r="AF53" s="1"/>
      <c r="AG53" s="1"/>
      <c r="AH53" s="1"/>
      <c r="AI53" s="1"/>
    </row>
    <row r="54" spans="1:35" ht="21" customHeight="1" thickBot="1" x14ac:dyDescent="0.3">
      <c r="A54" s="98" t="s">
        <v>48</v>
      </c>
      <c r="B54" s="54"/>
      <c r="C54" s="38"/>
      <c r="D54" s="99" t="s">
        <v>8</v>
      </c>
      <c r="E54" s="95"/>
      <c r="G54" s="289"/>
      <c r="H54" s="290"/>
      <c r="I54" s="291"/>
      <c r="L54" s="1"/>
      <c r="M54" s="1"/>
      <c r="N54" s="1"/>
      <c r="O54" s="1"/>
      <c r="P54" s="1"/>
      <c r="Q54" s="1"/>
      <c r="R54" s="1"/>
      <c r="S54" s="1"/>
      <c r="T54" s="1"/>
      <c r="U54" s="1"/>
      <c r="V54" s="1"/>
      <c r="W54" s="1"/>
      <c r="X54" s="1"/>
      <c r="Y54" s="1"/>
      <c r="Z54" s="1"/>
      <c r="AA54" s="1"/>
      <c r="AB54" s="1"/>
      <c r="AC54" s="1"/>
      <c r="AD54" s="1"/>
      <c r="AE54" s="1"/>
      <c r="AF54" s="1"/>
      <c r="AG54" s="1"/>
      <c r="AH54" s="1"/>
      <c r="AI54" s="1"/>
    </row>
    <row r="55" spans="1:35" s="9" customFormat="1" ht="17.25" customHeight="1" x14ac:dyDescent="0.2">
      <c r="E55" s="95"/>
      <c r="G55" s="292">
        <f>H19</f>
        <v>0</v>
      </c>
      <c r="H55" s="293"/>
      <c r="I55" s="294"/>
      <c r="L55" s="1"/>
      <c r="M55" s="1"/>
      <c r="N55" s="1"/>
      <c r="O55" s="1"/>
      <c r="P55" s="1"/>
      <c r="Q55" s="1"/>
      <c r="R55" s="1"/>
      <c r="S55" s="1"/>
      <c r="T55" s="1"/>
      <c r="U55" s="1"/>
      <c r="V55" s="1"/>
      <c r="W55" s="1"/>
      <c r="X55" s="1"/>
      <c r="Y55" s="1"/>
      <c r="Z55" s="1"/>
      <c r="AA55" s="1"/>
      <c r="AB55" s="1"/>
      <c r="AC55" s="1"/>
      <c r="AD55" s="1"/>
      <c r="AE55" s="1"/>
      <c r="AF55" s="1"/>
      <c r="AG55" s="1"/>
      <c r="AH55" s="1"/>
      <c r="AI55" s="1"/>
    </row>
    <row r="56" spans="1:35" s="9" customFormat="1" ht="11.25" customHeight="1" thickBot="1" x14ac:dyDescent="0.3">
      <c r="E56" s="38"/>
      <c r="G56" s="295"/>
      <c r="H56" s="296"/>
      <c r="I56" s="297"/>
      <c r="K56" s="1"/>
      <c r="L56" s="1"/>
      <c r="M56" s="1"/>
      <c r="N56" s="1"/>
      <c r="O56" s="1"/>
      <c r="P56" s="1"/>
      <c r="Q56" s="1"/>
      <c r="R56" s="1"/>
      <c r="S56" s="1"/>
      <c r="T56" s="1"/>
      <c r="U56" s="1"/>
      <c r="V56" s="1"/>
      <c r="W56" s="1"/>
      <c r="X56" s="1"/>
      <c r="Y56" s="1"/>
      <c r="Z56" s="1"/>
      <c r="AA56" s="1"/>
      <c r="AB56" s="1"/>
      <c r="AC56" s="1"/>
      <c r="AD56" s="1"/>
      <c r="AE56" s="1"/>
      <c r="AF56" s="1"/>
      <c r="AG56" s="1"/>
      <c r="AH56" s="1"/>
      <c r="AI56" s="1"/>
    </row>
    <row r="57" spans="1:35" s="9" customFormat="1" ht="8.25" customHeight="1" thickBot="1" x14ac:dyDescent="0.25">
      <c r="E57" s="111"/>
      <c r="K57" s="20"/>
      <c r="L57" s="2"/>
      <c r="M57" s="2"/>
      <c r="N57" s="2"/>
      <c r="O57" s="2"/>
      <c r="P57" s="2"/>
      <c r="Q57" s="2"/>
      <c r="R57" s="2"/>
      <c r="S57" s="2"/>
      <c r="T57" s="2"/>
      <c r="U57" s="2"/>
      <c r="V57" s="2"/>
      <c r="W57" s="2"/>
      <c r="X57" s="2"/>
      <c r="Y57" s="2"/>
      <c r="Z57" s="2"/>
      <c r="AA57" s="2"/>
      <c r="AB57" s="2"/>
      <c r="AC57" s="2"/>
      <c r="AD57" s="2"/>
      <c r="AE57" s="2"/>
      <c r="AF57" s="2"/>
      <c r="AG57" s="2"/>
      <c r="AH57" s="2"/>
      <c r="AI57" s="2"/>
    </row>
    <row r="58" spans="1:35" s="9" customFormat="1" ht="23.25" customHeight="1" x14ac:dyDescent="0.2">
      <c r="A58" s="264" t="s">
        <v>16</v>
      </c>
      <c r="B58" s="265"/>
      <c r="C58" s="265"/>
      <c r="D58" s="265"/>
      <c r="E58" s="265"/>
      <c r="F58" s="265"/>
      <c r="G58" s="265"/>
      <c r="H58" s="265"/>
      <c r="I58" s="266"/>
      <c r="K58" s="21"/>
      <c r="L58" s="2"/>
      <c r="M58" s="2"/>
      <c r="N58" s="2"/>
      <c r="O58" s="2"/>
      <c r="P58" s="2"/>
      <c r="Q58" s="2"/>
      <c r="R58" s="2"/>
      <c r="S58" s="2"/>
      <c r="T58" s="2"/>
      <c r="U58" s="2"/>
      <c r="V58" s="2"/>
      <c r="W58" s="2"/>
      <c r="X58" s="2"/>
      <c r="Y58" s="2"/>
      <c r="Z58" s="2"/>
      <c r="AA58" s="2"/>
      <c r="AB58" s="2"/>
      <c r="AC58" s="2"/>
      <c r="AD58" s="2"/>
      <c r="AE58" s="2"/>
      <c r="AF58" s="2"/>
      <c r="AG58" s="2"/>
      <c r="AH58" s="2"/>
      <c r="AI58" s="2"/>
    </row>
    <row r="59" spans="1:35" s="9" customFormat="1" ht="13.35" customHeight="1" thickBot="1" x14ac:dyDescent="0.25">
      <c r="A59" s="267"/>
      <c r="B59" s="268"/>
      <c r="C59" s="268"/>
      <c r="D59" s="268"/>
      <c r="E59" s="268"/>
      <c r="F59" s="268"/>
      <c r="G59" s="268"/>
      <c r="H59" s="268"/>
      <c r="I59" s="269"/>
      <c r="K59" s="2"/>
      <c r="L59" s="2"/>
      <c r="M59" s="2"/>
      <c r="N59" s="2"/>
      <c r="O59" s="2"/>
      <c r="P59" s="2"/>
      <c r="Q59" s="2"/>
      <c r="R59" s="2"/>
      <c r="S59" s="2"/>
      <c r="T59" s="2"/>
      <c r="U59" s="2"/>
      <c r="V59" s="2"/>
      <c r="W59" s="2"/>
      <c r="X59" s="2"/>
      <c r="Y59" s="2"/>
      <c r="Z59" s="2"/>
      <c r="AA59" s="2"/>
      <c r="AB59" s="2"/>
      <c r="AC59" s="2"/>
      <c r="AD59" s="2"/>
      <c r="AE59" s="2"/>
      <c r="AF59" s="2"/>
      <c r="AG59" s="2"/>
      <c r="AH59" s="2"/>
      <c r="AI59" s="2"/>
    </row>
    <row r="60" spans="1:35" s="9" customFormat="1" ht="13.35" customHeight="1" x14ac:dyDescent="0.2">
      <c r="K60" s="2"/>
      <c r="L60" s="2"/>
      <c r="M60" s="2"/>
      <c r="N60" s="2"/>
      <c r="O60" s="2"/>
      <c r="P60" s="2"/>
      <c r="Q60" s="2"/>
      <c r="R60" s="2"/>
      <c r="S60" s="2"/>
      <c r="T60" s="2"/>
      <c r="U60" s="2"/>
      <c r="V60" s="2"/>
      <c r="W60" s="2"/>
      <c r="X60" s="2"/>
      <c r="Y60" s="2"/>
      <c r="Z60" s="2"/>
      <c r="AA60" s="2"/>
      <c r="AB60" s="2"/>
      <c r="AC60" s="2"/>
      <c r="AD60" s="2"/>
      <c r="AE60" s="2"/>
      <c r="AF60" s="2"/>
      <c r="AG60" s="2"/>
      <c r="AH60" s="2"/>
      <c r="AI60" s="2"/>
    </row>
    <row r="61" spans="1:35" s="9" customFormat="1" ht="19.5" customHeight="1" x14ac:dyDescent="0.2">
      <c r="K61" s="2"/>
      <c r="L61" s="2"/>
      <c r="M61" s="2"/>
      <c r="N61" s="2"/>
      <c r="O61" s="2"/>
      <c r="P61" s="2"/>
      <c r="Q61" s="2"/>
      <c r="R61" s="2"/>
      <c r="S61" s="2"/>
      <c r="T61" s="2"/>
      <c r="U61" s="2"/>
      <c r="V61" s="2"/>
      <c r="W61" s="2"/>
      <c r="X61" s="2"/>
      <c r="Y61" s="2"/>
      <c r="Z61" s="2"/>
      <c r="AA61" s="2"/>
      <c r="AB61" s="2"/>
      <c r="AC61" s="2"/>
      <c r="AD61" s="2"/>
      <c r="AE61" s="2"/>
      <c r="AF61" s="2"/>
      <c r="AG61" s="2"/>
      <c r="AH61" s="2"/>
      <c r="AI61" s="2"/>
    </row>
    <row r="62" spans="1:35" s="9" customFormat="1" ht="13.35" customHeight="1" x14ac:dyDescent="0.25">
      <c r="A62" s="38"/>
      <c r="B62" s="38"/>
      <c r="C62" s="38"/>
      <c r="D62" s="33"/>
      <c r="E62" s="33"/>
      <c r="F62" s="38"/>
      <c r="G62" s="33"/>
      <c r="H62" s="38"/>
      <c r="I62" s="51"/>
      <c r="J62" s="97"/>
      <c r="K62" s="2"/>
      <c r="L62" s="2"/>
      <c r="M62" s="2"/>
      <c r="N62" s="2"/>
      <c r="O62" s="2"/>
      <c r="P62" s="2"/>
      <c r="Q62" s="2"/>
      <c r="R62" s="2"/>
      <c r="S62" s="2"/>
      <c r="T62" s="2"/>
      <c r="U62" s="2"/>
      <c r="V62" s="2"/>
      <c r="W62" s="2"/>
      <c r="X62" s="2"/>
      <c r="Y62" s="2"/>
      <c r="Z62" s="2"/>
      <c r="AA62" s="2"/>
      <c r="AB62" s="2"/>
      <c r="AC62" s="2"/>
      <c r="AD62" s="2"/>
      <c r="AE62" s="2"/>
      <c r="AF62" s="2"/>
      <c r="AG62" s="2"/>
      <c r="AH62" s="2"/>
      <c r="AI62" s="2"/>
    </row>
    <row r="63" spans="1:35" s="9" customFormat="1" ht="18" customHeight="1" x14ac:dyDescent="0.25">
      <c r="J63" s="38"/>
      <c r="K63" s="2"/>
      <c r="L63" s="2"/>
      <c r="M63" s="2"/>
      <c r="N63" s="2"/>
      <c r="O63" s="2"/>
      <c r="P63" s="2"/>
      <c r="Q63" s="2"/>
      <c r="R63" s="2"/>
      <c r="S63" s="2"/>
      <c r="T63" s="2"/>
      <c r="U63" s="2"/>
      <c r="V63" s="2"/>
      <c r="W63" s="2"/>
      <c r="X63" s="2"/>
      <c r="Y63" s="2"/>
      <c r="Z63" s="2"/>
      <c r="AA63" s="2"/>
      <c r="AB63" s="2"/>
      <c r="AC63" s="2"/>
      <c r="AD63" s="2"/>
      <c r="AE63" s="2"/>
      <c r="AF63" s="2"/>
      <c r="AG63" s="2"/>
      <c r="AH63" s="2"/>
      <c r="AI63" s="2"/>
    </row>
    <row r="64" spans="1:35" s="9" customFormat="1" ht="18" customHeight="1" x14ac:dyDescent="0.2">
      <c r="J64" s="54"/>
      <c r="K64" s="2"/>
      <c r="L64" s="2"/>
      <c r="M64" s="2"/>
      <c r="N64" s="2"/>
      <c r="O64" s="2"/>
      <c r="P64" s="2"/>
      <c r="Q64" s="2"/>
      <c r="R64" s="2"/>
      <c r="S64" s="2"/>
      <c r="T64" s="2"/>
      <c r="U64" s="2"/>
      <c r="V64" s="2"/>
      <c r="W64" s="2"/>
      <c r="X64" s="2"/>
      <c r="Y64" s="2"/>
      <c r="Z64" s="2"/>
      <c r="AA64" s="2"/>
      <c r="AB64" s="2"/>
      <c r="AC64" s="2"/>
      <c r="AD64" s="2"/>
      <c r="AE64" s="2"/>
      <c r="AF64" s="2"/>
      <c r="AG64" s="2"/>
      <c r="AH64" s="2"/>
      <c r="AI64" s="2"/>
    </row>
    <row r="65" spans="1:35" s="9" customFormat="1" ht="13.35" customHeight="1" x14ac:dyDescent="0.25">
      <c r="A65" s="38"/>
      <c r="B65" s="38"/>
      <c r="C65" s="38"/>
      <c r="D65" s="33"/>
      <c r="E65" s="33"/>
      <c r="F65" s="100"/>
      <c r="G65" s="100"/>
      <c r="H65" s="51"/>
      <c r="I65" s="51"/>
      <c r="J65" s="78"/>
      <c r="K65" s="2"/>
      <c r="L65" s="2"/>
      <c r="M65" s="2"/>
      <c r="N65" s="2"/>
      <c r="O65" s="2"/>
      <c r="P65" s="2"/>
      <c r="Q65" s="2"/>
      <c r="R65" s="2"/>
      <c r="S65" s="2"/>
      <c r="T65" s="2"/>
      <c r="U65" s="2"/>
      <c r="V65" s="2"/>
      <c r="W65" s="2"/>
      <c r="X65" s="2"/>
      <c r="Y65" s="2"/>
      <c r="Z65" s="2"/>
      <c r="AA65" s="2"/>
      <c r="AB65" s="2"/>
      <c r="AC65" s="2"/>
      <c r="AD65" s="2"/>
      <c r="AE65" s="2"/>
      <c r="AF65" s="2"/>
      <c r="AG65" s="2"/>
      <c r="AH65" s="2"/>
      <c r="AI65" s="2"/>
    </row>
    <row r="66" spans="1:35" s="9" customFormat="1" ht="13.35" customHeight="1" x14ac:dyDescent="0.25">
      <c r="J66" s="45"/>
      <c r="K66" s="2"/>
      <c r="L66" s="2"/>
      <c r="M66" s="2"/>
      <c r="N66" s="2"/>
      <c r="O66" s="2"/>
      <c r="P66" s="2"/>
      <c r="Q66" s="2"/>
      <c r="R66" s="2"/>
      <c r="S66" s="2"/>
      <c r="T66" s="2"/>
      <c r="U66" s="2"/>
      <c r="V66" s="2"/>
      <c r="W66" s="2"/>
      <c r="X66" s="2"/>
      <c r="Y66" s="2"/>
      <c r="Z66" s="2"/>
      <c r="AA66" s="2"/>
      <c r="AB66" s="2"/>
      <c r="AC66" s="2"/>
      <c r="AD66" s="2"/>
      <c r="AE66" s="2"/>
      <c r="AF66" s="2"/>
      <c r="AG66" s="2"/>
      <c r="AH66" s="2"/>
      <c r="AI66" s="2"/>
    </row>
    <row r="67" spans="1:35" s="9" customFormat="1" ht="22.5" customHeight="1" x14ac:dyDescent="0.2">
      <c r="J67" s="18"/>
      <c r="K67" s="2"/>
      <c r="L67" s="2"/>
      <c r="M67" s="2"/>
      <c r="N67" s="2"/>
      <c r="O67" s="2"/>
      <c r="P67" s="2"/>
      <c r="Q67" s="2"/>
      <c r="R67" s="2"/>
      <c r="S67" s="2"/>
      <c r="T67" s="2"/>
      <c r="U67" s="2"/>
      <c r="V67" s="2"/>
      <c r="W67" s="2"/>
      <c r="X67" s="2"/>
      <c r="Y67" s="2"/>
      <c r="Z67" s="2"/>
      <c r="AA67" s="2"/>
      <c r="AB67" s="2"/>
      <c r="AC67" s="2"/>
      <c r="AD67" s="2"/>
      <c r="AE67" s="2"/>
      <c r="AF67" s="2"/>
      <c r="AG67" s="2"/>
      <c r="AH67" s="2"/>
      <c r="AI67" s="2"/>
    </row>
    <row r="68" spans="1:35" s="9" customFormat="1" ht="13.35" customHeight="1" x14ac:dyDescent="0.25">
      <c r="A68" s="2"/>
      <c r="B68" s="2"/>
      <c r="C68" s="2"/>
      <c r="D68" s="2"/>
      <c r="E68" s="2"/>
      <c r="F68" s="19"/>
      <c r="G68" s="19"/>
      <c r="H68" s="17"/>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row>
    <row r="69" spans="1:35" s="9" customFormat="1" ht="13.35" customHeight="1" x14ac:dyDescent="0.25">
      <c r="A69" s="2"/>
      <c r="B69" s="2"/>
      <c r="C69" s="2"/>
      <c r="D69" s="2"/>
      <c r="E69" s="2"/>
      <c r="F69" s="19"/>
      <c r="G69" s="19"/>
      <c r="H69" s="17"/>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row>
    <row r="70" spans="1:35" s="9" customFormat="1" ht="13.35" customHeight="1" x14ac:dyDescent="0.25">
      <c r="A70" s="2"/>
      <c r="B70" s="2"/>
      <c r="C70" s="2"/>
      <c r="D70" s="2"/>
      <c r="E70" s="2"/>
      <c r="F70" s="19"/>
      <c r="G70" s="19"/>
      <c r="H70" s="17"/>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row>
    <row r="71" spans="1:35" s="9" customFormat="1" ht="13.35" customHeight="1" x14ac:dyDescent="0.25">
      <c r="A71" s="2"/>
      <c r="B71" s="2"/>
      <c r="C71" s="2"/>
      <c r="D71" s="2"/>
      <c r="E71" s="2"/>
      <c r="F71" s="19"/>
      <c r="G71" s="19"/>
      <c r="H71" s="17"/>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row>
    <row r="72" spans="1:35" s="9" customFormat="1" ht="13.35" customHeight="1" x14ac:dyDescent="0.25">
      <c r="A72" s="2"/>
      <c r="B72" s="2"/>
      <c r="C72" s="2"/>
      <c r="D72" s="2"/>
      <c r="E72" s="2"/>
      <c r="F72" s="19"/>
      <c r="G72" s="19"/>
      <c r="H72" s="17"/>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row>
    <row r="73" spans="1:35" s="9" customFormat="1" ht="13.35" customHeight="1" x14ac:dyDescent="0.25">
      <c r="A73" s="2"/>
      <c r="B73" s="2"/>
      <c r="C73" s="2"/>
      <c r="D73" s="2"/>
      <c r="E73" s="2"/>
      <c r="F73" s="19"/>
      <c r="G73" s="19"/>
      <c r="H73" s="17"/>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row>
    <row r="74" spans="1:35" s="9" customFormat="1" ht="13.35" customHeight="1" x14ac:dyDescent="0.25">
      <c r="A74" s="2"/>
      <c r="B74" s="2"/>
      <c r="C74" s="2"/>
      <c r="D74" s="2"/>
      <c r="E74" s="2"/>
      <c r="F74" s="19"/>
      <c r="G74" s="19"/>
      <c r="H74" s="17"/>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row>
    <row r="75" spans="1:35" s="9" customFormat="1" ht="13.35" customHeight="1" x14ac:dyDescent="0.25">
      <c r="A75" s="2"/>
      <c r="B75" s="2"/>
      <c r="C75" s="2"/>
      <c r="D75" s="2"/>
      <c r="E75" s="2"/>
      <c r="F75" s="19"/>
      <c r="G75" s="19"/>
      <c r="H75" s="17"/>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row>
    <row r="76" spans="1:35" s="9" customFormat="1" ht="13.35" customHeight="1" x14ac:dyDescent="0.25">
      <c r="A76" s="2"/>
      <c r="B76" s="2"/>
      <c r="C76" s="2"/>
      <c r="D76" s="2"/>
      <c r="E76" s="2"/>
      <c r="F76" s="19"/>
      <c r="G76" s="19"/>
      <c r="H76" s="17"/>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row>
    <row r="77" spans="1:35" s="9" customFormat="1" ht="13.35" customHeight="1" x14ac:dyDescent="0.25">
      <c r="A77" s="2"/>
      <c r="B77" s="2"/>
      <c r="C77" s="2"/>
      <c r="D77" s="2"/>
      <c r="E77" s="2"/>
      <c r="F77" s="19"/>
      <c r="G77" s="19"/>
      <c r="H77" s="17"/>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row>
    <row r="78" spans="1:35" s="9" customFormat="1" ht="13.35" customHeight="1" x14ac:dyDescent="0.25">
      <c r="A78" s="2"/>
      <c r="B78" s="2"/>
      <c r="C78" s="2"/>
      <c r="D78" s="2"/>
      <c r="E78" s="2"/>
      <c r="F78" s="19"/>
      <c r="G78" s="19"/>
      <c r="H78" s="17"/>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row>
    <row r="79" spans="1:35" s="9" customFormat="1" ht="13.35" customHeight="1" x14ac:dyDescent="0.25">
      <c r="A79" s="2"/>
      <c r="B79" s="2"/>
      <c r="C79" s="2"/>
      <c r="D79" s="2"/>
      <c r="E79" s="2"/>
      <c r="F79" s="19"/>
      <c r="G79" s="19"/>
      <c r="H79" s="17"/>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row>
    <row r="80" spans="1:35" s="9" customFormat="1" ht="13.35" customHeight="1" x14ac:dyDescent="0.25">
      <c r="A80" s="2"/>
      <c r="B80" s="2"/>
      <c r="C80" s="2"/>
      <c r="D80" s="2"/>
      <c r="E80" s="2"/>
      <c r="F80" s="19"/>
      <c r="G80" s="19"/>
      <c r="H80" s="17"/>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row>
    <row r="81" spans="1:35" s="9" customFormat="1" ht="13.35" customHeight="1" x14ac:dyDescent="0.25">
      <c r="A81" s="2"/>
      <c r="B81" s="2"/>
      <c r="C81" s="2"/>
      <c r="D81" s="2"/>
      <c r="E81" s="2"/>
      <c r="F81" s="19"/>
      <c r="G81" s="19"/>
      <c r="H81" s="17"/>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row>
    <row r="82" spans="1:35" s="9" customFormat="1" ht="13.35" customHeight="1" x14ac:dyDescent="0.25">
      <c r="A82" s="2"/>
      <c r="B82" s="2"/>
      <c r="C82" s="2"/>
      <c r="D82" s="2"/>
      <c r="E82" s="2"/>
      <c r="F82" s="19"/>
      <c r="G82" s="19"/>
      <c r="H82" s="17"/>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row>
    <row r="83" spans="1:35" s="9" customFormat="1" ht="13.35" customHeight="1" x14ac:dyDescent="0.25">
      <c r="A83" s="2"/>
      <c r="B83" s="2"/>
      <c r="C83" s="2"/>
      <c r="D83" s="2"/>
      <c r="E83" s="2"/>
      <c r="F83" s="19"/>
      <c r="G83" s="19"/>
      <c r="H83" s="17"/>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row>
    <row r="84" spans="1:35" s="9" customFormat="1" ht="13.35" customHeight="1" x14ac:dyDescent="0.25">
      <c r="A84" s="2"/>
      <c r="B84" s="2"/>
      <c r="C84" s="2"/>
      <c r="D84" s="2"/>
      <c r="E84" s="2"/>
      <c r="F84" s="19"/>
      <c r="G84" s="19"/>
      <c r="H84" s="17"/>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row>
    <row r="85" spans="1:35" s="9" customFormat="1" ht="13.35" customHeight="1" x14ac:dyDescent="0.25">
      <c r="A85" s="2"/>
      <c r="B85" s="2"/>
      <c r="C85" s="2"/>
      <c r="D85" s="2"/>
      <c r="E85" s="2"/>
      <c r="F85" s="19"/>
      <c r="G85" s="19"/>
      <c r="H85" s="17"/>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row>
    <row r="86" spans="1:35" s="9" customFormat="1" ht="13.35" customHeight="1" x14ac:dyDescent="0.25">
      <c r="A86" s="2"/>
      <c r="B86" s="2"/>
      <c r="C86" s="2"/>
      <c r="D86" s="2"/>
      <c r="E86" s="2"/>
      <c r="F86" s="19"/>
      <c r="G86" s="19"/>
      <c r="H86" s="17"/>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row>
    <row r="87" spans="1:35" s="9" customFormat="1" ht="13.35" customHeight="1" x14ac:dyDescent="0.25">
      <c r="A87" s="2"/>
      <c r="B87" s="2"/>
      <c r="C87" s="2"/>
      <c r="D87" s="2"/>
      <c r="E87" s="2"/>
      <c r="F87" s="19"/>
      <c r="G87" s="19"/>
      <c r="H87" s="17"/>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row>
    <row r="88" spans="1:35" s="9" customFormat="1" ht="13.35" customHeight="1" x14ac:dyDescent="0.25">
      <c r="A88" s="2"/>
      <c r="B88" s="2"/>
      <c r="C88" s="2"/>
      <c r="D88" s="2"/>
      <c r="E88" s="2"/>
      <c r="F88" s="19"/>
      <c r="G88" s="19"/>
      <c r="H88" s="17"/>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row>
    <row r="89" spans="1:35" s="9" customFormat="1" ht="13.35" customHeight="1" x14ac:dyDescent="0.25">
      <c r="A89" s="2"/>
      <c r="B89" s="2"/>
      <c r="C89" s="2"/>
      <c r="D89" s="2"/>
      <c r="E89" s="2"/>
      <c r="F89" s="19"/>
      <c r="G89" s="19"/>
      <c r="H89" s="17"/>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row>
    <row r="90" spans="1:35" s="9" customFormat="1" ht="13.35" customHeight="1" x14ac:dyDescent="0.25">
      <c r="A90" s="2"/>
      <c r="B90" s="2"/>
      <c r="C90" s="2"/>
      <c r="D90" s="2"/>
      <c r="E90" s="2"/>
      <c r="F90" s="19"/>
      <c r="G90" s="19"/>
      <c r="H90" s="17"/>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row>
    <row r="91" spans="1:35" s="9" customFormat="1" ht="13.35" customHeight="1" x14ac:dyDescent="0.25">
      <c r="A91" s="2"/>
      <c r="B91" s="2"/>
      <c r="C91" s="2"/>
      <c r="D91" s="2"/>
      <c r="E91" s="2"/>
      <c r="F91" s="19"/>
      <c r="G91" s="19"/>
      <c r="H91" s="17"/>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row>
    <row r="92" spans="1:35" s="9" customFormat="1" ht="13.35" customHeight="1" x14ac:dyDescent="0.25">
      <c r="A92" s="2"/>
      <c r="B92" s="2"/>
      <c r="C92" s="2"/>
      <c r="D92" s="2"/>
      <c r="E92" s="2"/>
      <c r="F92" s="19"/>
      <c r="G92" s="19"/>
      <c r="H92" s="17"/>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row>
    <row r="93" spans="1:35" s="9" customFormat="1" ht="13.35" customHeight="1" x14ac:dyDescent="0.25">
      <c r="A93" s="2"/>
      <c r="B93" s="2"/>
      <c r="C93" s="2"/>
      <c r="D93" s="2"/>
      <c r="E93" s="2"/>
      <c r="F93" s="19"/>
      <c r="G93" s="19"/>
      <c r="H93" s="17"/>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row>
    <row r="94" spans="1:35" s="9" customFormat="1" ht="13.35" customHeight="1" x14ac:dyDescent="0.25">
      <c r="A94" s="2"/>
      <c r="B94" s="2"/>
      <c r="C94" s="2"/>
      <c r="D94" s="2"/>
      <c r="E94" s="2"/>
      <c r="F94" s="19"/>
      <c r="G94" s="19"/>
      <c r="H94" s="17"/>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row>
    <row r="95" spans="1:35" s="9" customFormat="1" ht="13.35" customHeight="1" x14ac:dyDescent="0.25">
      <c r="A95" s="2"/>
      <c r="B95" s="2"/>
      <c r="C95" s="2"/>
      <c r="D95" s="2"/>
      <c r="E95" s="2"/>
      <c r="F95" s="19"/>
      <c r="G95" s="19"/>
      <c r="H95" s="17"/>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row>
    <row r="96" spans="1:35" s="9" customFormat="1" ht="13.35" customHeight="1" x14ac:dyDescent="0.25">
      <c r="A96" s="2"/>
      <c r="B96" s="2"/>
      <c r="C96" s="2"/>
      <c r="D96" s="2"/>
      <c r="E96" s="2"/>
      <c r="F96" s="19"/>
      <c r="G96" s="19"/>
      <c r="H96" s="17"/>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row>
    <row r="97" spans="1:35" s="9" customFormat="1" ht="13.35" customHeight="1" x14ac:dyDescent="0.25">
      <c r="A97" s="2"/>
      <c r="B97" s="2"/>
      <c r="C97" s="2"/>
      <c r="D97" s="2"/>
      <c r="E97" s="2"/>
      <c r="F97" s="19"/>
      <c r="G97" s="19"/>
      <c r="H97" s="17"/>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row>
    <row r="98" spans="1:35" s="9" customFormat="1" ht="13.35" customHeight="1" x14ac:dyDescent="0.25">
      <c r="A98" s="2"/>
      <c r="B98" s="2"/>
      <c r="C98" s="2"/>
      <c r="D98" s="2"/>
      <c r="E98" s="2"/>
      <c r="F98" s="19"/>
      <c r="G98" s="19"/>
      <c r="H98" s="17"/>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row>
    <row r="99" spans="1:35" s="9" customFormat="1" ht="13.35" customHeight="1" x14ac:dyDescent="0.25">
      <c r="A99" s="2"/>
      <c r="B99" s="2"/>
      <c r="C99" s="2"/>
      <c r="D99" s="2"/>
      <c r="E99" s="2"/>
      <c r="F99" s="19"/>
      <c r="G99" s="19"/>
      <c r="H99" s="17"/>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row>
    <row r="100" spans="1:35" s="9" customFormat="1" ht="13.35" customHeight="1" x14ac:dyDescent="0.25">
      <c r="A100" s="2"/>
      <c r="B100" s="2"/>
      <c r="C100" s="2"/>
      <c r="D100" s="2"/>
      <c r="E100" s="2"/>
      <c r="F100" s="19"/>
      <c r="G100" s="19"/>
      <c r="H100" s="17"/>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row>
    <row r="101" spans="1:35" s="9" customFormat="1" ht="13.35" customHeight="1" x14ac:dyDescent="0.25">
      <c r="A101" s="2"/>
      <c r="B101" s="2"/>
      <c r="C101" s="2"/>
      <c r="D101" s="2"/>
      <c r="E101" s="2"/>
      <c r="F101" s="19"/>
      <c r="G101" s="19"/>
      <c r="H101" s="17"/>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row>
    <row r="102" spans="1:35" s="9" customFormat="1" ht="13.35" customHeight="1" x14ac:dyDescent="0.25">
      <c r="A102" s="2"/>
      <c r="B102" s="2"/>
      <c r="C102" s="2"/>
      <c r="D102" s="2"/>
      <c r="E102" s="2"/>
      <c r="F102" s="19"/>
      <c r="G102" s="19"/>
      <c r="H102" s="17"/>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row>
    <row r="103" spans="1:35" s="9" customFormat="1" ht="13.35" customHeight="1" x14ac:dyDescent="0.25">
      <c r="A103" s="2"/>
      <c r="B103" s="2"/>
      <c r="C103" s="2"/>
      <c r="D103" s="2"/>
      <c r="E103" s="2"/>
      <c r="F103" s="19"/>
      <c r="G103" s="19"/>
      <c r="H103" s="17"/>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row>
    <row r="104" spans="1:35" s="9" customFormat="1" ht="13.35" customHeight="1" x14ac:dyDescent="0.25">
      <c r="A104" s="2"/>
      <c r="B104" s="2"/>
      <c r="C104" s="2"/>
      <c r="D104" s="2"/>
      <c r="E104" s="2"/>
      <c r="F104" s="19"/>
      <c r="G104" s="19"/>
      <c r="H104" s="17"/>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row>
    <row r="105" spans="1:35" s="9" customFormat="1" ht="13.35" customHeight="1" x14ac:dyDescent="0.25">
      <c r="A105" s="2"/>
      <c r="B105" s="2"/>
      <c r="C105" s="2"/>
      <c r="D105" s="2"/>
      <c r="E105" s="2"/>
      <c r="F105" s="19"/>
      <c r="G105" s="19"/>
      <c r="H105" s="17"/>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row>
    <row r="106" spans="1:35" s="9" customFormat="1" ht="13.35" customHeight="1" x14ac:dyDescent="0.25">
      <c r="A106" s="2"/>
      <c r="B106" s="2"/>
      <c r="C106" s="2"/>
      <c r="D106" s="2"/>
      <c r="E106" s="2"/>
      <c r="F106" s="19"/>
      <c r="G106" s="19"/>
      <c r="H106" s="17"/>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row>
    <row r="107" spans="1:35" s="9" customFormat="1" ht="13.35" customHeight="1" x14ac:dyDescent="0.25">
      <c r="A107" s="2"/>
      <c r="B107" s="2"/>
      <c r="C107" s="2"/>
      <c r="D107" s="2"/>
      <c r="E107" s="2"/>
      <c r="F107" s="19"/>
      <c r="G107" s="19"/>
      <c r="H107" s="17"/>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row>
    <row r="108" spans="1:35" s="9" customFormat="1" ht="13.35" customHeight="1" x14ac:dyDescent="0.25">
      <c r="A108" s="2"/>
      <c r="B108" s="2"/>
      <c r="C108" s="2"/>
      <c r="D108" s="2"/>
      <c r="E108" s="2"/>
      <c r="F108" s="19"/>
      <c r="G108" s="19"/>
      <c r="H108" s="17"/>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row>
    <row r="109" spans="1:35" s="9" customFormat="1" ht="13.35" customHeight="1" x14ac:dyDescent="0.25">
      <c r="A109" s="2"/>
      <c r="B109" s="2"/>
      <c r="C109" s="2"/>
      <c r="D109" s="2"/>
      <c r="E109" s="2"/>
      <c r="F109" s="19"/>
      <c r="G109" s="19"/>
      <c r="H109" s="17"/>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row>
    <row r="110" spans="1:35" s="9" customFormat="1" ht="13.35" customHeight="1" x14ac:dyDescent="0.25">
      <c r="A110" s="2"/>
      <c r="B110" s="2"/>
      <c r="C110" s="2"/>
      <c r="D110" s="2"/>
      <c r="E110" s="2"/>
      <c r="F110" s="19"/>
      <c r="G110" s="19"/>
      <c r="H110" s="17"/>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row>
    <row r="111" spans="1:35" s="9" customFormat="1" ht="13.35" customHeight="1" x14ac:dyDescent="0.25">
      <c r="A111" s="2"/>
      <c r="B111" s="2"/>
      <c r="C111" s="2"/>
      <c r="D111" s="2"/>
      <c r="E111" s="2"/>
      <c r="F111" s="19"/>
      <c r="G111" s="8"/>
      <c r="H111" s="8"/>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row>
    <row r="112" spans="1:35" s="9" customFormat="1" ht="13.35" customHeight="1" x14ac:dyDescent="0.25">
      <c r="A112" s="2"/>
      <c r="B112" s="2"/>
      <c r="C112" s="2"/>
      <c r="D112" s="2"/>
      <c r="E112" s="2"/>
      <c r="F112" s="19"/>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row>
    <row r="113" spans="1:35" s="9" customFormat="1" ht="13.35" customHeight="1" x14ac:dyDescent="0.25">
      <c r="A113" s="2"/>
      <c r="B113" s="2"/>
      <c r="C113" s="2"/>
      <c r="D113" s="2"/>
      <c r="E113" s="2"/>
      <c r="F113" s="19"/>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row>
    <row r="114" spans="1:35" s="9" customFormat="1" ht="13.35" customHeight="1" x14ac:dyDescent="0.25">
      <c r="A114" s="2"/>
      <c r="B114" s="2"/>
      <c r="C114" s="2"/>
      <c r="D114" s="2"/>
      <c r="E114" s="2"/>
      <c r="F114" s="19"/>
      <c r="G114" s="1"/>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row>
    <row r="115" spans="1:35" s="9" customFormat="1" ht="13.35" customHeight="1" x14ac:dyDescent="0.25">
      <c r="A115" s="2"/>
      <c r="B115" s="2"/>
      <c r="C115" s="2"/>
      <c r="D115" s="2"/>
      <c r="E115" s="2"/>
      <c r="F115" s="19"/>
      <c r="G115" s="1"/>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row>
    <row r="116" spans="1:35" s="9" customFormat="1" ht="13.35" customHeight="1" x14ac:dyDescent="0.25">
      <c r="A116" s="2"/>
      <c r="B116" s="2"/>
      <c r="C116" s="2"/>
      <c r="D116" s="2"/>
      <c r="E116" s="2"/>
      <c r="F116" s="19"/>
      <c r="G116" s="1"/>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row>
    <row r="117" spans="1:35" s="9" customFormat="1" ht="13.35" customHeight="1" x14ac:dyDescent="0.25">
      <c r="A117" s="2"/>
      <c r="B117" s="2"/>
      <c r="C117" s="2"/>
      <c r="D117" s="2"/>
      <c r="E117" s="2"/>
      <c r="F117" s="19"/>
      <c r="G117" s="1"/>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row>
    <row r="118" spans="1:35" s="9" customFormat="1" ht="13.35" customHeight="1" x14ac:dyDescent="0.25">
      <c r="A118" s="2"/>
      <c r="B118" s="2"/>
      <c r="C118" s="2"/>
      <c r="D118" s="2"/>
      <c r="E118" s="2"/>
      <c r="F118" s="19"/>
      <c r="G118" s="1"/>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row>
    <row r="119" spans="1:35" s="9" customFormat="1" ht="13.35" customHeight="1" x14ac:dyDescent="0.25">
      <c r="A119" s="2"/>
      <c r="B119" s="2"/>
      <c r="C119" s="2"/>
      <c r="D119" s="2"/>
      <c r="E119" s="2"/>
      <c r="F119" s="19"/>
      <c r="G119" s="1"/>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row>
    <row r="120" spans="1:35" s="9" customFormat="1" ht="13.35" customHeight="1" x14ac:dyDescent="0.25">
      <c r="A120" s="2"/>
      <c r="B120" s="2"/>
      <c r="C120" s="2"/>
      <c r="D120" s="2"/>
      <c r="E120" s="2"/>
      <c r="F120" s="19"/>
      <c r="G120" s="1"/>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row>
    <row r="121" spans="1:35" s="9" customFormat="1" ht="13.35" customHeight="1" x14ac:dyDescent="0.25">
      <c r="A121" s="2"/>
      <c r="B121" s="2"/>
      <c r="C121" s="2"/>
      <c r="D121" s="2"/>
      <c r="E121" s="2"/>
      <c r="F121" s="19"/>
      <c r="G121" s="1"/>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row>
    <row r="122" spans="1:35" s="9" customFormat="1" ht="13.35" customHeight="1" x14ac:dyDescent="0.25">
      <c r="A122" s="2"/>
      <c r="B122" s="2"/>
      <c r="C122" s="2"/>
      <c r="D122" s="2"/>
      <c r="E122" s="2"/>
      <c r="F122" s="19"/>
      <c r="G122" s="2"/>
      <c r="H122" s="2"/>
      <c r="I122" s="16"/>
      <c r="J122" s="16"/>
      <c r="K122" s="2"/>
      <c r="L122" s="2"/>
      <c r="M122" s="2"/>
      <c r="N122" s="2"/>
      <c r="O122" s="2"/>
      <c r="P122" s="2"/>
      <c r="Q122" s="2"/>
      <c r="R122" s="2"/>
      <c r="S122" s="2"/>
      <c r="T122" s="2"/>
      <c r="U122" s="2"/>
      <c r="V122" s="2"/>
      <c r="W122" s="2"/>
      <c r="X122" s="2"/>
      <c r="Y122" s="2"/>
      <c r="Z122" s="2"/>
      <c r="AA122" s="2"/>
      <c r="AB122" s="2"/>
      <c r="AC122" s="2"/>
      <c r="AD122" s="2"/>
      <c r="AE122" s="2"/>
      <c r="AF122" s="2"/>
    </row>
    <row r="123" spans="1:35" s="9" customFormat="1" ht="13.35" customHeight="1" x14ac:dyDescent="0.25">
      <c r="A123" s="2"/>
      <c r="B123" s="2"/>
      <c r="C123" s="2"/>
      <c r="D123" s="2"/>
      <c r="E123" s="2"/>
      <c r="F123" s="19"/>
      <c r="G123" s="2"/>
      <c r="H123" s="2"/>
      <c r="I123" s="16"/>
      <c r="J123" s="16"/>
      <c r="K123" s="2"/>
      <c r="L123" s="2"/>
      <c r="M123" s="2"/>
      <c r="N123" s="2"/>
      <c r="O123" s="2"/>
      <c r="P123" s="2"/>
      <c r="Q123" s="2"/>
      <c r="R123" s="2"/>
      <c r="S123" s="2"/>
      <c r="T123" s="2"/>
      <c r="U123" s="2"/>
      <c r="V123" s="2"/>
      <c r="W123" s="2"/>
      <c r="X123" s="2"/>
      <c r="Y123" s="2"/>
      <c r="Z123" s="2"/>
      <c r="AA123" s="2"/>
      <c r="AB123" s="2"/>
      <c r="AC123" s="2"/>
      <c r="AD123" s="2"/>
      <c r="AE123" s="2"/>
      <c r="AF123" s="2"/>
    </row>
    <row r="124" spans="1:35" s="9" customFormat="1" ht="13.35" customHeight="1" x14ac:dyDescent="0.25">
      <c r="A124" s="2"/>
      <c r="B124" s="2"/>
      <c r="C124" s="2"/>
      <c r="D124" s="2"/>
      <c r="E124" s="2"/>
      <c r="F124" s="19"/>
      <c r="G124" s="2"/>
      <c r="H124" s="2"/>
      <c r="I124" s="16"/>
      <c r="J124" s="16"/>
      <c r="K124" s="2"/>
      <c r="L124" s="2"/>
      <c r="M124" s="2"/>
      <c r="N124" s="2"/>
      <c r="O124" s="2"/>
      <c r="P124" s="2"/>
      <c r="Q124" s="2"/>
      <c r="R124" s="2"/>
      <c r="S124" s="2"/>
      <c r="T124" s="2"/>
      <c r="U124" s="2"/>
      <c r="V124" s="2"/>
      <c r="W124" s="2"/>
      <c r="X124" s="2"/>
      <c r="Y124" s="2"/>
      <c r="Z124" s="2"/>
      <c r="AA124" s="2"/>
      <c r="AB124" s="2"/>
      <c r="AC124" s="2"/>
      <c r="AD124" s="2"/>
      <c r="AE124" s="2"/>
      <c r="AF124" s="2"/>
    </row>
    <row r="125" spans="1:35" s="9" customFormat="1" ht="13.35" customHeight="1" x14ac:dyDescent="0.25">
      <c r="A125" s="2"/>
      <c r="B125" s="2"/>
      <c r="C125" s="2"/>
      <c r="D125" s="2"/>
      <c r="E125" s="2"/>
      <c r="F125" s="19"/>
      <c r="G125" s="19"/>
      <c r="H125" s="17"/>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row>
    <row r="126" spans="1:35" s="9" customFormat="1" ht="13.35" customHeight="1" x14ac:dyDescent="0.25">
      <c r="A126" s="2"/>
      <c r="B126" s="2"/>
      <c r="C126" s="2"/>
      <c r="D126" s="2"/>
      <c r="E126" s="2"/>
      <c r="F126" s="19"/>
      <c r="G126" s="19"/>
      <c r="H126" s="17"/>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row>
    <row r="127" spans="1:35" s="9" customFormat="1" ht="13.35" customHeight="1" x14ac:dyDescent="0.25">
      <c r="A127" s="2"/>
      <c r="B127" s="2"/>
      <c r="C127" s="2"/>
      <c r="D127" s="2"/>
      <c r="E127" s="2"/>
      <c r="F127" s="19"/>
      <c r="G127" s="19"/>
      <c r="H127" s="17"/>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row>
    <row r="128" spans="1:35" s="9" customFormat="1" ht="13.35" customHeight="1" x14ac:dyDescent="0.25">
      <c r="A128" s="2"/>
      <c r="B128" s="2"/>
      <c r="C128" s="2"/>
      <c r="D128" s="2"/>
      <c r="E128" s="2"/>
      <c r="F128" s="19"/>
      <c r="G128" s="19"/>
      <c r="H128" s="17"/>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row>
    <row r="129" spans="1:35" s="9" customFormat="1" ht="13.35" customHeight="1" x14ac:dyDescent="0.25">
      <c r="A129" s="2"/>
      <c r="B129" s="2"/>
      <c r="C129" s="2"/>
      <c r="D129" s="2"/>
      <c r="E129" s="2"/>
      <c r="F129" s="19"/>
      <c r="G129" s="19"/>
      <c r="H129" s="17"/>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row>
    <row r="130" spans="1:35" s="9" customFormat="1" ht="13.35" customHeight="1" x14ac:dyDescent="0.25">
      <c r="A130" s="2"/>
      <c r="B130" s="2"/>
      <c r="C130" s="2"/>
      <c r="D130" s="2"/>
      <c r="E130" s="2"/>
      <c r="F130" s="19"/>
      <c r="G130" s="19"/>
      <c r="H130" s="17"/>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row>
    <row r="131" spans="1:35" s="9" customFormat="1" ht="13.35" customHeight="1" x14ac:dyDescent="0.25">
      <c r="A131" s="2"/>
      <c r="B131" s="2"/>
      <c r="C131" s="2"/>
      <c r="D131" s="2"/>
      <c r="E131" s="2"/>
      <c r="F131" s="19"/>
      <c r="G131" s="19"/>
      <c r="H131" s="17"/>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row>
    <row r="132" spans="1:35" s="9" customFormat="1" ht="13.35" customHeight="1" x14ac:dyDescent="0.25">
      <c r="A132" s="2"/>
      <c r="B132" s="2"/>
      <c r="C132" s="2"/>
      <c r="D132" s="2"/>
      <c r="E132" s="2"/>
      <c r="F132" s="19"/>
      <c r="G132" s="19"/>
      <c r="H132" s="17"/>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row>
    <row r="133" spans="1:35" s="9" customFormat="1" ht="13.35" customHeight="1" x14ac:dyDescent="0.25">
      <c r="A133" s="2"/>
      <c r="B133" s="2"/>
      <c r="C133" s="2"/>
      <c r="D133" s="2"/>
      <c r="E133" s="2"/>
      <c r="F133" s="19"/>
      <c r="G133" s="19"/>
      <c r="H133" s="17"/>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row>
    <row r="134" spans="1:35" s="9" customFormat="1" ht="13.35" customHeight="1" x14ac:dyDescent="0.25">
      <c r="A134" s="2"/>
      <c r="B134" s="2"/>
      <c r="C134" s="2"/>
      <c r="D134" s="2"/>
      <c r="E134" s="2"/>
      <c r="F134" s="19"/>
      <c r="G134" s="19"/>
      <c r="H134" s="17"/>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row>
    <row r="135" spans="1:35" s="9" customFormat="1" ht="13.35" customHeight="1" x14ac:dyDescent="0.25">
      <c r="A135" s="2"/>
      <c r="B135" s="2"/>
      <c r="C135" s="2"/>
      <c r="D135" s="2"/>
      <c r="E135" s="2"/>
      <c r="F135" s="19"/>
      <c r="G135" s="19"/>
      <c r="H135" s="17"/>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row>
    <row r="136" spans="1:35" s="9" customFormat="1" ht="13.35" customHeight="1" x14ac:dyDescent="0.25">
      <c r="A136" s="2"/>
      <c r="B136" s="2"/>
      <c r="C136" s="2"/>
      <c r="D136" s="2"/>
      <c r="E136" s="2"/>
      <c r="F136" s="19"/>
      <c r="G136" s="19"/>
      <c r="H136" s="17"/>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row>
    <row r="137" spans="1:35" s="9" customFormat="1" ht="13.35" customHeight="1" x14ac:dyDescent="0.25">
      <c r="A137" s="2"/>
      <c r="B137" s="2"/>
      <c r="C137" s="2"/>
      <c r="D137" s="2"/>
      <c r="E137" s="2"/>
      <c r="F137" s="19"/>
      <c r="G137" s="19"/>
      <c r="H137" s="17"/>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row>
    <row r="138" spans="1:35" s="9" customFormat="1" ht="13.35" customHeight="1" x14ac:dyDescent="0.25">
      <c r="A138" s="2"/>
      <c r="B138" s="2"/>
      <c r="C138" s="2"/>
      <c r="D138" s="2"/>
      <c r="E138" s="2"/>
      <c r="F138" s="19"/>
      <c r="G138" s="19"/>
      <c r="H138" s="17"/>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row>
    <row r="139" spans="1:35" s="9" customFormat="1" ht="13.35" customHeight="1" x14ac:dyDescent="0.25">
      <c r="A139" s="2"/>
      <c r="B139" s="2"/>
      <c r="C139" s="2"/>
      <c r="D139" s="2"/>
      <c r="E139" s="2"/>
      <c r="F139" s="19"/>
      <c r="G139" s="19"/>
      <c r="H139" s="17"/>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row>
    <row r="140" spans="1:35" s="9" customFormat="1" ht="13.35" customHeight="1" x14ac:dyDescent="0.25">
      <c r="A140" s="2"/>
      <c r="B140" s="2"/>
      <c r="C140" s="2"/>
      <c r="D140" s="2"/>
      <c r="E140" s="2"/>
      <c r="F140" s="19"/>
      <c r="G140" s="19"/>
      <c r="H140" s="17"/>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row>
    <row r="141" spans="1:35" s="9" customFormat="1" ht="13.35" customHeight="1" x14ac:dyDescent="0.25">
      <c r="A141" s="2"/>
      <c r="B141" s="2"/>
      <c r="C141" s="2"/>
      <c r="D141" s="2"/>
      <c r="E141" s="2"/>
      <c r="F141" s="19"/>
      <c r="G141" s="19"/>
      <c r="H141" s="17"/>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row>
    <row r="142" spans="1:35" s="9" customFormat="1" ht="13.35" customHeight="1" x14ac:dyDescent="0.25">
      <c r="A142" s="2"/>
      <c r="B142" s="2"/>
      <c r="C142" s="2"/>
      <c r="D142" s="2"/>
      <c r="E142" s="2"/>
      <c r="F142" s="19"/>
      <c r="G142" s="19"/>
      <c r="H142" s="17"/>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row>
    <row r="143" spans="1:35" s="9" customFormat="1" ht="13.35" customHeight="1" x14ac:dyDescent="0.25">
      <c r="A143" s="2"/>
      <c r="B143" s="2"/>
      <c r="C143" s="2"/>
      <c r="D143" s="2"/>
      <c r="E143" s="2"/>
      <c r="F143" s="19"/>
      <c r="G143" s="19"/>
      <c r="H143" s="17"/>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row>
    <row r="144" spans="1:35" s="9" customFormat="1" ht="13.35" customHeight="1" x14ac:dyDescent="0.25">
      <c r="A144" s="2"/>
      <c r="B144" s="2"/>
      <c r="C144" s="2"/>
      <c r="D144" s="2"/>
      <c r="E144" s="2"/>
      <c r="F144" s="19"/>
      <c r="G144" s="19"/>
      <c r="H144" s="17"/>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row>
    <row r="145" spans="1:35" s="9" customFormat="1" ht="13.35" customHeight="1" x14ac:dyDescent="0.25">
      <c r="A145" s="2"/>
      <c r="B145" s="2"/>
      <c r="C145" s="2"/>
      <c r="D145" s="2"/>
      <c r="E145" s="2"/>
      <c r="F145" s="19"/>
      <c r="G145" s="19"/>
      <c r="H145" s="17"/>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row>
    <row r="146" spans="1:35" s="9" customFormat="1" ht="13.35" customHeight="1" x14ac:dyDescent="0.25">
      <c r="A146" s="2"/>
      <c r="B146" s="2"/>
      <c r="C146" s="2"/>
      <c r="D146" s="2"/>
      <c r="E146" s="2"/>
      <c r="F146" s="19"/>
      <c r="G146" s="19"/>
      <c r="H146" s="17"/>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row>
    <row r="147" spans="1:35" s="9" customFormat="1" ht="13.35" customHeight="1" x14ac:dyDescent="0.25">
      <c r="A147" s="2"/>
      <c r="B147" s="2"/>
      <c r="C147" s="2"/>
      <c r="D147" s="2"/>
      <c r="E147" s="2"/>
      <c r="F147" s="19"/>
      <c r="G147" s="19"/>
      <c r="H147" s="17"/>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row>
    <row r="148" spans="1:35" s="9" customFormat="1" ht="13.35" customHeight="1" x14ac:dyDescent="0.25">
      <c r="A148" s="2"/>
      <c r="B148" s="2"/>
      <c r="C148" s="2"/>
      <c r="D148" s="2"/>
      <c r="E148" s="2"/>
      <c r="F148" s="19"/>
      <c r="G148" s="19"/>
      <c r="H148" s="17"/>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row>
    <row r="149" spans="1:35" s="9" customFormat="1" ht="13.35" customHeight="1" x14ac:dyDescent="0.25">
      <c r="A149" s="2"/>
      <c r="B149" s="2"/>
      <c r="C149" s="2"/>
      <c r="D149" s="2"/>
      <c r="E149" s="2"/>
      <c r="F149" s="19"/>
      <c r="G149" s="19"/>
      <c r="H149" s="17"/>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row>
    <row r="150" spans="1:35" s="9" customFormat="1" ht="13.35" customHeight="1" x14ac:dyDescent="0.25">
      <c r="A150" s="2"/>
      <c r="B150" s="2"/>
      <c r="C150" s="2"/>
      <c r="D150" s="2"/>
      <c r="E150" s="2"/>
      <c r="F150" s="19"/>
      <c r="G150" s="19"/>
      <c r="H150" s="17"/>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row>
    <row r="151" spans="1:35" s="9" customFormat="1" ht="13.35" customHeight="1" x14ac:dyDescent="0.25">
      <c r="A151" s="2"/>
      <c r="B151" s="2"/>
      <c r="C151" s="2"/>
      <c r="D151" s="2"/>
      <c r="E151" s="2"/>
      <c r="F151" s="19"/>
      <c r="G151" s="19"/>
      <c r="H151" s="17"/>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row>
    <row r="152" spans="1:35" s="9" customFormat="1" ht="13.35" customHeight="1" x14ac:dyDescent="0.25">
      <c r="A152" s="2"/>
      <c r="B152" s="2"/>
      <c r="C152" s="2"/>
      <c r="D152" s="2"/>
      <c r="E152" s="2"/>
      <c r="F152" s="19"/>
      <c r="G152" s="19"/>
      <c r="H152" s="17"/>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row>
    <row r="153" spans="1:35" s="9" customFormat="1" ht="13.35" customHeight="1" x14ac:dyDescent="0.25">
      <c r="A153" s="2"/>
      <c r="B153" s="2"/>
      <c r="C153" s="2"/>
      <c r="D153" s="2"/>
      <c r="E153" s="2"/>
      <c r="F153" s="19"/>
      <c r="G153" s="19"/>
      <c r="H153" s="17"/>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row>
    <row r="154" spans="1:35" s="9" customFormat="1" ht="13.35" customHeight="1" x14ac:dyDescent="0.25">
      <c r="A154" s="2"/>
      <c r="B154" s="2"/>
      <c r="C154" s="2"/>
      <c r="D154" s="2"/>
      <c r="E154" s="2"/>
      <c r="F154" s="19"/>
      <c r="G154" s="19"/>
      <c r="H154" s="17"/>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row>
    <row r="155" spans="1:35" s="9" customFormat="1" ht="13.35" customHeight="1" x14ac:dyDescent="0.25">
      <c r="A155" s="2"/>
      <c r="B155" s="2"/>
      <c r="C155" s="2"/>
      <c r="D155" s="2"/>
      <c r="E155" s="2"/>
      <c r="F155" s="19"/>
      <c r="G155" s="19"/>
      <c r="H155" s="17"/>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row>
    <row r="156" spans="1:35" s="9" customFormat="1" ht="13.35" customHeight="1" x14ac:dyDescent="0.25">
      <c r="A156" s="2"/>
      <c r="B156" s="2"/>
      <c r="C156" s="2"/>
      <c r="D156" s="2"/>
      <c r="E156" s="2"/>
      <c r="F156" s="19"/>
      <c r="G156" s="19"/>
      <c r="H156" s="17"/>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row>
    <row r="157" spans="1:35" s="9" customFormat="1" ht="13.35" customHeight="1" x14ac:dyDescent="0.25">
      <c r="A157" s="2"/>
      <c r="B157" s="2"/>
      <c r="C157" s="2"/>
      <c r="D157" s="2"/>
      <c r="E157" s="2"/>
      <c r="F157" s="19"/>
      <c r="G157" s="19"/>
      <c r="H157" s="17"/>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row>
    <row r="158" spans="1:35" s="9" customFormat="1" ht="13.35" customHeight="1" x14ac:dyDescent="0.25">
      <c r="A158" s="2"/>
      <c r="B158" s="2"/>
      <c r="C158" s="2"/>
      <c r="D158" s="2"/>
      <c r="E158" s="2"/>
      <c r="F158" s="19"/>
      <c r="G158" s="19"/>
      <c r="H158" s="17"/>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row>
    <row r="159" spans="1:35" s="9" customFormat="1" ht="13.35" customHeight="1" x14ac:dyDescent="0.25">
      <c r="A159" s="2"/>
      <c r="B159" s="2"/>
      <c r="C159" s="2"/>
      <c r="D159" s="2"/>
      <c r="E159" s="2"/>
      <c r="F159" s="19"/>
      <c r="G159" s="19"/>
      <c r="H159" s="17"/>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row>
    <row r="160" spans="1:35" s="9" customFormat="1" ht="13.35" customHeight="1" x14ac:dyDescent="0.25">
      <c r="A160" s="2"/>
      <c r="B160" s="2"/>
      <c r="C160" s="2"/>
      <c r="D160" s="2"/>
      <c r="E160" s="2"/>
      <c r="F160" s="19"/>
      <c r="G160" s="19"/>
      <c r="H160" s="17"/>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row>
    <row r="161" spans="1:35" s="9" customFormat="1" ht="13.35" customHeight="1" x14ac:dyDescent="0.25">
      <c r="A161" s="2"/>
      <c r="B161" s="2"/>
      <c r="C161" s="2"/>
      <c r="D161" s="2"/>
      <c r="E161" s="2"/>
      <c r="F161" s="19"/>
      <c r="G161" s="19"/>
      <c r="H161" s="17"/>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row>
    <row r="162" spans="1:35" s="9" customFormat="1" ht="13.35" customHeight="1" x14ac:dyDescent="0.25">
      <c r="A162" s="2"/>
      <c r="B162" s="2"/>
      <c r="C162" s="2"/>
      <c r="D162" s="2"/>
      <c r="E162" s="2"/>
      <c r="F162" s="19"/>
      <c r="G162" s="19"/>
      <c r="H162" s="17"/>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row>
    <row r="163" spans="1:35" s="9" customFormat="1" ht="13.35" customHeight="1" x14ac:dyDescent="0.25">
      <c r="A163" s="2"/>
      <c r="B163" s="2"/>
      <c r="C163" s="2"/>
      <c r="D163" s="2"/>
      <c r="E163" s="2"/>
      <c r="F163" s="19"/>
      <c r="G163" s="19"/>
      <c r="H163" s="17"/>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row>
    <row r="164" spans="1:35" s="9" customFormat="1" ht="13.35" customHeight="1" x14ac:dyDescent="0.25">
      <c r="A164" s="2"/>
      <c r="B164" s="2"/>
      <c r="C164" s="2"/>
      <c r="D164" s="2"/>
      <c r="E164" s="2"/>
      <c r="F164" s="19"/>
      <c r="G164" s="19"/>
      <c r="H164" s="17"/>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row>
    <row r="165" spans="1:35" s="9" customFormat="1" ht="13.35" customHeight="1" x14ac:dyDescent="0.25">
      <c r="A165" s="2"/>
      <c r="B165" s="2"/>
      <c r="C165" s="2"/>
      <c r="D165" s="2"/>
      <c r="E165" s="2"/>
      <c r="F165" s="19"/>
      <c r="G165" s="19"/>
      <c r="H165" s="17"/>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row>
    <row r="166" spans="1:35" s="9" customFormat="1" ht="13.35" customHeight="1" x14ac:dyDescent="0.25">
      <c r="A166" s="2"/>
      <c r="B166" s="2"/>
      <c r="C166" s="2"/>
      <c r="D166" s="2"/>
      <c r="E166" s="2"/>
      <c r="F166" s="19"/>
      <c r="G166" s="19"/>
      <c r="H166" s="17"/>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row>
    <row r="167" spans="1:35" s="9" customFormat="1" ht="13.35" customHeight="1" x14ac:dyDescent="0.25">
      <c r="A167" s="2"/>
      <c r="B167" s="2"/>
      <c r="C167" s="2"/>
      <c r="D167" s="2"/>
      <c r="E167" s="2"/>
      <c r="F167" s="19"/>
      <c r="G167" s="19"/>
      <c r="H167" s="17"/>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row>
    <row r="168" spans="1:35" s="9" customFormat="1" ht="13.35" customHeight="1" x14ac:dyDescent="0.25">
      <c r="A168" s="2"/>
      <c r="B168" s="2"/>
      <c r="C168" s="2"/>
      <c r="D168" s="2"/>
      <c r="E168" s="2"/>
      <c r="F168" s="19"/>
      <c r="G168" s="19"/>
      <c r="H168" s="17"/>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row>
    <row r="169" spans="1:35" s="9" customFormat="1" ht="13.35" customHeight="1" x14ac:dyDescent="0.25">
      <c r="A169" s="2"/>
      <c r="B169" s="2"/>
      <c r="C169" s="2"/>
      <c r="D169" s="2"/>
      <c r="E169" s="2"/>
      <c r="F169" s="19"/>
      <c r="G169" s="19"/>
      <c r="H169" s="17"/>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row>
    <row r="170" spans="1:35" s="9" customFormat="1" ht="13.35" customHeight="1" x14ac:dyDescent="0.25">
      <c r="A170" s="2"/>
      <c r="B170" s="2"/>
      <c r="C170" s="2"/>
      <c r="D170" s="2"/>
      <c r="E170" s="2"/>
      <c r="F170" s="19"/>
      <c r="G170" s="19"/>
      <c r="H170" s="17"/>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row>
    <row r="171" spans="1:35" s="9" customFormat="1" ht="13.35" customHeight="1" x14ac:dyDescent="0.25">
      <c r="A171" s="2"/>
      <c r="B171" s="2"/>
      <c r="C171" s="2"/>
      <c r="D171" s="2"/>
      <c r="E171" s="2"/>
      <c r="F171" s="19"/>
      <c r="G171" s="19"/>
      <c r="H171" s="17"/>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row>
    <row r="172" spans="1:35" s="9" customFormat="1" ht="13.35" customHeight="1" x14ac:dyDescent="0.25">
      <c r="A172" s="2"/>
      <c r="B172" s="2"/>
      <c r="C172" s="2"/>
      <c r="D172" s="2"/>
      <c r="E172" s="2"/>
      <c r="F172" s="19"/>
      <c r="G172" s="19"/>
      <c r="H172" s="17"/>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row>
    <row r="173" spans="1:35" s="9" customFormat="1" ht="13.35" customHeight="1" x14ac:dyDescent="0.25">
      <c r="A173" s="2"/>
      <c r="B173" s="2"/>
      <c r="C173" s="2"/>
      <c r="D173" s="2"/>
      <c r="E173" s="2"/>
      <c r="F173" s="19"/>
      <c r="G173" s="19"/>
      <c r="H173" s="17"/>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row>
    <row r="174" spans="1:35" s="9" customFormat="1" ht="13.35" customHeight="1" x14ac:dyDescent="0.25">
      <c r="A174" s="2"/>
      <c r="B174" s="2"/>
      <c r="C174" s="2"/>
      <c r="D174" s="2"/>
      <c r="E174" s="2"/>
      <c r="F174" s="19"/>
      <c r="G174" s="19"/>
      <c r="H174" s="17"/>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row>
    <row r="175" spans="1:35" s="9" customFormat="1" ht="13.35" customHeight="1" x14ac:dyDescent="0.25">
      <c r="A175" s="2"/>
      <c r="B175" s="2"/>
      <c r="C175" s="2"/>
      <c r="D175" s="2"/>
      <c r="E175" s="2"/>
      <c r="F175" s="19"/>
      <c r="G175" s="19"/>
      <c r="H175" s="17"/>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row>
    <row r="176" spans="1:35" s="9" customFormat="1" ht="13.35" customHeight="1" x14ac:dyDescent="0.25">
      <c r="A176" s="2"/>
      <c r="B176" s="2"/>
      <c r="C176" s="2"/>
      <c r="D176" s="2"/>
      <c r="E176" s="2"/>
      <c r="F176" s="19"/>
      <c r="G176" s="19"/>
      <c r="H176" s="17"/>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row>
    <row r="177" spans="1:35" s="9" customFormat="1" ht="13.35" customHeight="1" x14ac:dyDescent="0.25">
      <c r="A177" s="2"/>
      <c r="B177" s="2"/>
      <c r="C177" s="2"/>
      <c r="D177" s="2"/>
      <c r="E177" s="2"/>
      <c r="F177" s="19"/>
      <c r="G177" s="19"/>
      <c r="H177" s="17"/>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row>
    <row r="178" spans="1:35" s="9" customFormat="1" ht="13.35" customHeight="1" x14ac:dyDescent="0.25">
      <c r="A178" s="2"/>
      <c r="B178" s="2"/>
      <c r="C178" s="2"/>
      <c r="D178" s="2"/>
      <c r="E178" s="2"/>
      <c r="F178" s="19"/>
      <c r="G178" s="19"/>
      <c r="H178" s="17"/>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row>
    <row r="179" spans="1:35" s="9" customFormat="1" ht="13.35" customHeight="1" x14ac:dyDescent="0.25">
      <c r="A179" s="2"/>
      <c r="B179" s="2"/>
      <c r="C179" s="2"/>
      <c r="D179" s="2"/>
      <c r="E179" s="2"/>
      <c r="F179" s="19"/>
      <c r="G179" s="19"/>
      <c r="H179" s="17"/>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row>
    <row r="180" spans="1:35" s="9" customFormat="1" ht="13.35" customHeight="1" x14ac:dyDescent="0.25">
      <c r="A180" s="2"/>
      <c r="B180" s="2"/>
      <c r="C180" s="2"/>
      <c r="D180" s="2"/>
      <c r="E180" s="2"/>
      <c r="F180" s="19"/>
      <c r="G180" s="19"/>
      <c r="H180" s="17"/>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row>
    <row r="181" spans="1:35" s="9" customFormat="1" ht="13.35" customHeight="1" x14ac:dyDescent="0.25">
      <c r="A181" s="2"/>
      <c r="B181" s="2"/>
      <c r="C181" s="2"/>
      <c r="D181" s="2"/>
      <c r="E181" s="2"/>
      <c r="F181" s="19"/>
      <c r="G181" s="19"/>
      <c r="H181" s="17"/>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row>
    <row r="182" spans="1:35" s="9" customFormat="1" ht="13.35" customHeight="1" x14ac:dyDescent="0.25">
      <c r="A182" s="2"/>
      <c r="B182" s="2"/>
      <c r="C182" s="2"/>
      <c r="D182" s="2"/>
      <c r="E182" s="2"/>
      <c r="F182" s="19"/>
      <c r="G182" s="19"/>
      <c r="H182" s="17"/>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row>
    <row r="183" spans="1:35" s="9" customFormat="1" ht="13.35" customHeight="1" x14ac:dyDescent="0.25">
      <c r="A183" s="2"/>
      <c r="B183" s="2"/>
      <c r="C183" s="2"/>
      <c r="D183" s="2"/>
      <c r="E183" s="2"/>
      <c r="F183" s="19"/>
      <c r="G183" s="19"/>
      <c r="H183" s="17"/>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row>
    <row r="184" spans="1:35" s="9" customFormat="1" ht="13.35" customHeight="1" x14ac:dyDescent="0.25">
      <c r="A184" s="2"/>
      <c r="B184" s="2"/>
      <c r="C184" s="2"/>
      <c r="D184" s="2"/>
      <c r="E184" s="2"/>
      <c r="F184" s="19"/>
      <c r="G184" s="19"/>
      <c r="H184" s="17"/>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row>
    <row r="185" spans="1:35" s="9" customFormat="1" ht="13.35" customHeight="1" x14ac:dyDescent="0.25">
      <c r="A185" s="2"/>
      <c r="B185" s="2"/>
      <c r="C185" s="2"/>
      <c r="D185" s="2"/>
      <c r="E185" s="2"/>
      <c r="F185" s="19"/>
      <c r="G185" s="19"/>
      <c r="H185" s="17"/>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row>
    <row r="186" spans="1:35" s="9" customFormat="1" ht="13.35" customHeight="1" x14ac:dyDescent="0.25">
      <c r="A186" s="2"/>
      <c r="B186" s="2"/>
      <c r="C186" s="2"/>
      <c r="D186" s="2"/>
      <c r="E186" s="2"/>
      <c r="F186" s="19"/>
      <c r="G186" s="19"/>
      <c r="H186" s="17"/>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row>
    <row r="187" spans="1:35" s="9" customFormat="1" ht="13.35" customHeight="1" x14ac:dyDescent="0.25">
      <c r="A187" s="2"/>
      <c r="B187" s="2"/>
      <c r="C187" s="2"/>
      <c r="D187" s="2"/>
      <c r="E187" s="2"/>
      <c r="F187" s="19"/>
      <c r="G187" s="19"/>
      <c r="H187" s="17"/>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row>
    <row r="188" spans="1:35" s="9" customFormat="1" ht="13.35" customHeight="1" x14ac:dyDescent="0.25">
      <c r="A188" s="2"/>
      <c r="B188" s="2"/>
      <c r="C188" s="2"/>
      <c r="D188" s="2"/>
      <c r="E188" s="2"/>
      <c r="F188" s="19"/>
      <c r="G188" s="19"/>
      <c r="H188" s="17"/>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row>
    <row r="189" spans="1:35" s="9" customFormat="1" ht="13.35" customHeight="1" x14ac:dyDescent="0.25">
      <c r="A189" s="2"/>
      <c r="B189" s="2"/>
      <c r="C189" s="2"/>
      <c r="D189" s="2"/>
      <c r="E189" s="2"/>
      <c r="F189" s="19"/>
      <c r="G189" s="19"/>
      <c r="H189" s="17"/>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row>
    <row r="190" spans="1:35" s="9" customFormat="1" ht="13.35" customHeight="1" x14ac:dyDescent="0.25">
      <c r="A190" s="2"/>
      <c r="B190" s="2"/>
      <c r="C190" s="2"/>
      <c r="D190" s="2"/>
      <c r="E190" s="2"/>
      <c r="F190" s="19"/>
      <c r="G190" s="19"/>
      <c r="H190" s="17"/>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row>
    <row r="191" spans="1:35" s="9" customFormat="1" ht="13.35" customHeight="1" x14ac:dyDescent="0.25">
      <c r="A191" s="2"/>
      <c r="B191" s="2"/>
      <c r="C191" s="2"/>
      <c r="D191" s="2"/>
      <c r="E191" s="2"/>
      <c r="F191" s="19"/>
      <c r="G191" s="19"/>
      <c r="H191" s="17"/>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row>
    <row r="192" spans="1:35" s="9" customFormat="1" ht="13.35" customHeight="1" x14ac:dyDescent="0.25">
      <c r="A192" s="2"/>
      <c r="B192" s="2"/>
      <c r="C192" s="2"/>
      <c r="D192" s="2"/>
      <c r="E192" s="2"/>
      <c r="F192" s="19"/>
      <c r="G192" s="19"/>
      <c r="H192" s="17"/>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row>
    <row r="193" spans="1:35" s="9" customFormat="1" ht="13.35" customHeight="1" x14ac:dyDescent="0.25">
      <c r="A193" s="2"/>
      <c r="B193" s="2"/>
      <c r="C193" s="2"/>
      <c r="D193" s="2"/>
      <c r="E193" s="2"/>
      <c r="F193" s="19"/>
      <c r="G193" s="19"/>
      <c r="H193" s="17"/>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row>
    <row r="194" spans="1:35" s="9" customFormat="1" ht="13.35" customHeight="1" x14ac:dyDescent="0.25">
      <c r="A194" s="2"/>
      <c r="B194" s="2"/>
      <c r="C194" s="2"/>
      <c r="D194" s="2"/>
      <c r="E194" s="2"/>
      <c r="F194" s="19"/>
      <c r="G194" s="19"/>
      <c r="H194" s="17"/>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row>
    <row r="195" spans="1:35" s="9" customFormat="1" ht="13.35" customHeight="1" x14ac:dyDescent="0.25">
      <c r="A195" s="2"/>
      <c r="B195" s="2"/>
      <c r="C195" s="2"/>
      <c r="D195" s="2"/>
      <c r="E195" s="2"/>
      <c r="F195" s="19"/>
      <c r="G195" s="19"/>
      <c r="H195" s="17"/>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row>
    <row r="196" spans="1:35" s="9" customFormat="1" ht="13.35" customHeight="1" x14ac:dyDescent="0.25">
      <c r="A196" s="2"/>
      <c r="B196" s="2"/>
      <c r="C196" s="2"/>
      <c r="D196" s="2"/>
      <c r="E196" s="2"/>
      <c r="F196" s="19"/>
      <c r="G196" s="19"/>
      <c r="H196" s="17"/>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row>
    <row r="197" spans="1:35" s="9" customFormat="1" ht="13.35" customHeight="1" x14ac:dyDescent="0.25">
      <c r="A197" s="2"/>
      <c r="B197" s="2"/>
      <c r="C197" s="2"/>
      <c r="D197" s="2"/>
      <c r="E197" s="2"/>
      <c r="F197" s="19"/>
      <c r="G197" s="19"/>
      <c r="H197" s="17"/>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row>
    <row r="198" spans="1:35" s="9" customFormat="1" ht="13.35" customHeight="1" x14ac:dyDescent="0.25">
      <c r="A198" s="2"/>
      <c r="B198" s="2"/>
      <c r="C198" s="2"/>
      <c r="D198" s="2"/>
      <c r="E198" s="2"/>
      <c r="F198" s="19"/>
      <c r="G198" s="19"/>
      <c r="H198" s="17"/>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row>
    <row r="199" spans="1:35" s="9" customFormat="1" ht="13.35" customHeight="1" x14ac:dyDescent="0.25">
      <c r="A199" s="2"/>
      <c r="B199" s="2"/>
      <c r="C199" s="2"/>
      <c r="D199" s="2"/>
      <c r="E199" s="2"/>
      <c r="F199" s="19"/>
      <c r="G199" s="19"/>
      <c r="H199" s="17"/>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row>
    <row r="200" spans="1:35" s="9" customFormat="1" ht="13.35" customHeight="1" x14ac:dyDescent="0.25">
      <c r="A200" s="2"/>
      <c r="B200" s="2"/>
      <c r="C200" s="2"/>
      <c r="D200" s="2"/>
      <c r="E200" s="2"/>
      <c r="F200" s="19"/>
      <c r="G200" s="19"/>
      <c r="H200" s="17"/>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row>
    <row r="201" spans="1:35" s="9" customFormat="1" ht="13.35" customHeight="1" x14ac:dyDescent="0.25">
      <c r="A201" s="2"/>
      <c r="B201" s="2"/>
      <c r="C201" s="2"/>
      <c r="D201" s="2"/>
      <c r="E201" s="2"/>
      <c r="F201" s="19"/>
      <c r="G201" s="19"/>
      <c r="H201" s="17"/>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row>
    <row r="202" spans="1:35" s="9" customFormat="1" ht="13.35" customHeight="1" x14ac:dyDescent="0.25">
      <c r="A202" s="2"/>
      <c r="B202" s="2"/>
      <c r="C202" s="2"/>
      <c r="D202" s="2"/>
      <c r="E202" s="2"/>
      <c r="F202" s="19"/>
      <c r="G202" s="19"/>
      <c r="H202" s="17"/>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row>
    <row r="203" spans="1:35" s="9" customFormat="1" ht="13.35" customHeight="1" x14ac:dyDescent="0.25">
      <c r="A203" s="2"/>
      <c r="B203" s="2"/>
      <c r="C203" s="2"/>
      <c r="D203" s="2"/>
      <c r="E203" s="2"/>
      <c r="F203" s="19"/>
      <c r="G203" s="19"/>
      <c r="H203" s="17"/>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row>
    <row r="204" spans="1:35" s="9" customFormat="1" ht="13.35" customHeight="1" x14ac:dyDescent="0.25">
      <c r="A204" s="2"/>
      <c r="B204" s="2"/>
      <c r="C204" s="2"/>
      <c r="D204" s="2"/>
      <c r="E204" s="2"/>
      <c r="F204" s="19"/>
      <c r="G204" s="19"/>
      <c r="H204" s="17"/>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row>
    <row r="205" spans="1:35" s="9" customFormat="1" ht="13.35" customHeight="1" x14ac:dyDescent="0.25">
      <c r="A205" s="2"/>
      <c r="B205" s="2"/>
      <c r="C205" s="2"/>
      <c r="D205" s="2"/>
      <c r="E205" s="2"/>
      <c r="F205" s="19"/>
      <c r="G205" s="19"/>
      <c r="H205" s="17"/>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row>
    <row r="206" spans="1:35" s="9" customFormat="1" ht="13.35" customHeight="1" x14ac:dyDescent="0.25">
      <c r="A206" s="2"/>
      <c r="B206" s="2"/>
      <c r="C206" s="2"/>
      <c r="D206" s="2"/>
      <c r="E206" s="2"/>
      <c r="F206" s="19"/>
      <c r="G206" s="19"/>
      <c r="H206" s="17"/>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row>
    <row r="207" spans="1:35" s="9" customFormat="1" ht="13.35" customHeight="1" x14ac:dyDescent="0.25">
      <c r="A207" s="2"/>
      <c r="B207" s="2"/>
      <c r="C207" s="2"/>
      <c r="D207" s="2"/>
      <c r="E207" s="2"/>
      <c r="F207" s="19"/>
      <c r="G207" s="19"/>
      <c r="H207" s="17"/>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row>
    <row r="208" spans="1:35" s="9" customFormat="1" ht="13.35" customHeight="1" x14ac:dyDescent="0.25">
      <c r="A208" s="2"/>
      <c r="B208" s="2"/>
      <c r="C208" s="2"/>
      <c r="D208" s="2"/>
      <c r="E208" s="2"/>
      <c r="F208" s="19"/>
      <c r="G208" s="19"/>
      <c r="H208" s="17"/>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row>
    <row r="209" spans="1:35" s="9" customFormat="1" ht="13.35" customHeight="1" x14ac:dyDescent="0.25">
      <c r="A209" s="2"/>
      <c r="B209" s="2"/>
      <c r="C209" s="2"/>
      <c r="D209" s="2"/>
      <c r="E209" s="2"/>
      <c r="F209" s="19"/>
      <c r="G209" s="19"/>
      <c r="H209" s="17"/>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row>
    <row r="210" spans="1:35" s="9" customFormat="1" ht="13.35" customHeight="1" x14ac:dyDescent="0.25">
      <c r="A210" s="2"/>
      <c r="B210" s="2"/>
      <c r="C210" s="2"/>
      <c r="D210" s="2"/>
      <c r="E210" s="2"/>
      <c r="F210" s="19"/>
      <c r="G210" s="19"/>
      <c r="H210" s="17"/>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row>
    <row r="211" spans="1:35" s="9" customFormat="1" ht="13.35" customHeight="1" x14ac:dyDescent="0.25">
      <c r="A211" s="2"/>
      <c r="B211" s="2"/>
      <c r="C211" s="2"/>
      <c r="D211" s="2"/>
      <c r="E211" s="2"/>
      <c r="F211" s="19"/>
      <c r="G211" s="19"/>
      <c r="H211" s="17"/>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row>
    <row r="212" spans="1:35" s="9" customFormat="1" ht="13.35" customHeight="1" x14ac:dyDescent="0.25">
      <c r="A212" s="2"/>
      <c r="B212" s="2"/>
      <c r="C212" s="2"/>
      <c r="D212" s="2"/>
      <c r="E212" s="2"/>
      <c r="F212" s="19"/>
      <c r="G212" s="19"/>
      <c r="H212" s="17"/>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row>
    <row r="213" spans="1:35" s="9" customFormat="1" ht="13.35" customHeight="1" x14ac:dyDescent="0.25">
      <c r="A213" s="2"/>
      <c r="B213" s="2"/>
      <c r="C213" s="2"/>
      <c r="D213" s="2"/>
      <c r="E213" s="2"/>
      <c r="F213" s="19"/>
      <c r="G213" s="19"/>
      <c r="H213" s="17"/>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row>
    <row r="214" spans="1:35" s="9" customFormat="1" ht="13.35" customHeight="1" x14ac:dyDescent="0.25">
      <c r="A214" s="2"/>
      <c r="B214" s="2"/>
      <c r="C214" s="2"/>
      <c r="D214" s="2"/>
      <c r="E214" s="2"/>
      <c r="F214" s="19"/>
      <c r="G214" s="19"/>
      <c r="H214" s="17"/>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row>
    <row r="215" spans="1:35" s="9" customFormat="1" ht="13.35" customHeight="1" x14ac:dyDescent="0.25">
      <c r="A215" s="2"/>
      <c r="B215" s="2"/>
      <c r="C215" s="2"/>
      <c r="D215" s="2"/>
      <c r="E215" s="2"/>
      <c r="F215" s="19"/>
      <c r="G215" s="19"/>
      <c r="H215" s="17"/>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row>
    <row r="216" spans="1:35" s="9" customFormat="1" ht="13.35" customHeight="1" x14ac:dyDescent="0.25">
      <c r="A216" s="2"/>
      <c r="B216" s="2"/>
      <c r="C216" s="2"/>
      <c r="D216" s="2"/>
      <c r="E216" s="2"/>
      <c r="F216" s="19"/>
      <c r="G216" s="19"/>
      <c r="H216" s="17"/>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row>
    <row r="217" spans="1:35" s="9" customFormat="1" ht="13.35" customHeight="1" x14ac:dyDescent="0.25">
      <c r="A217" s="2"/>
      <c r="B217" s="2"/>
      <c r="C217" s="2"/>
      <c r="D217" s="2"/>
      <c r="E217" s="2"/>
      <c r="F217" s="19"/>
      <c r="G217" s="19"/>
      <c r="H217" s="17"/>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row>
    <row r="218" spans="1:35" s="9" customFormat="1" ht="13.35" customHeight="1" x14ac:dyDescent="0.25">
      <c r="A218" s="2"/>
      <c r="B218" s="2"/>
      <c r="C218" s="2"/>
      <c r="D218" s="2"/>
      <c r="E218" s="2"/>
      <c r="F218" s="19"/>
      <c r="G218" s="19"/>
      <c r="H218" s="17"/>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row>
    <row r="219" spans="1:35" s="9" customFormat="1" ht="13.35" customHeight="1" x14ac:dyDescent="0.25">
      <c r="A219" s="2"/>
      <c r="B219" s="2"/>
      <c r="C219" s="2"/>
      <c r="D219" s="2"/>
      <c r="E219" s="2"/>
      <c r="F219" s="19"/>
      <c r="G219" s="19"/>
      <c r="H219" s="17"/>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row>
    <row r="220" spans="1:35" s="9" customFormat="1" ht="13.35" customHeight="1" x14ac:dyDescent="0.25">
      <c r="A220" s="2"/>
      <c r="B220" s="2"/>
      <c r="C220" s="2"/>
      <c r="D220" s="2"/>
      <c r="E220" s="2"/>
      <c r="F220" s="19"/>
      <c r="G220" s="19"/>
      <c r="H220" s="17"/>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row>
    <row r="221" spans="1:35" s="9" customFormat="1" ht="13.35" customHeight="1" x14ac:dyDescent="0.25">
      <c r="A221" s="2"/>
      <c r="B221" s="2"/>
      <c r="C221" s="2"/>
      <c r="D221" s="2"/>
      <c r="E221" s="2"/>
      <c r="F221" s="19"/>
      <c r="G221" s="19"/>
      <c r="H221" s="17"/>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row>
    <row r="222" spans="1:35" s="9" customFormat="1" ht="13.35" customHeight="1" x14ac:dyDescent="0.25">
      <c r="A222" s="2"/>
      <c r="B222" s="2"/>
      <c r="C222" s="2"/>
      <c r="D222" s="2"/>
      <c r="E222" s="2"/>
      <c r="F222" s="19"/>
      <c r="G222" s="19"/>
      <c r="H222" s="17"/>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row>
    <row r="223" spans="1:35" s="9" customFormat="1" ht="13.35" customHeight="1" x14ac:dyDescent="0.25">
      <c r="A223" s="2"/>
      <c r="B223" s="2"/>
      <c r="C223" s="2"/>
      <c r="D223" s="2"/>
      <c r="E223" s="2"/>
      <c r="F223" s="19"/>
      <c r="G223" s="19"/>
      <c r="H223" s="17"/>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row>
    <row r="224" spans="1:35" s="9" customFormat="1" ht="13.35" customHeight="1" x14ac:dyDescent="0.25">
      <c r="A224" s="2"/>
      <c r="B224" s="2"/>
      <c r="C224" s="2"/>
      <c r="D224" s="2"/>
      <c r="E224" s="2"/>
      <c r="F224" s="19"/>
      <c r="G224" s="19"/>
      <c r="H224" s="17"/>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row>
    <row r="225" spans="1:35" s="9" customFormat="1" ht="13.35" customHeight="1" x14ac:dyDescent="0.25">
      <c r="A225" s="2"/>
      <c r="B225" s="2"/>
      <c r="C225" s="2"/>
      <c r="D225" s="2"/>
      <c r="E225" s="2"/>
      <c r="F225" s="19"/>
      <c r="G225" s="19"/>
      <c r="H225" s="17"/>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row>
    <row r="226" spans="1:35" s="9" customFormat="1" ht="13.35" customHeight="1" x14ac:dyDescent="0.25">
      <c r="A226" s="2"/>
      <c r="B226" s="2"/>
      <c r="C226" s="2"/>
      <c r="D226" s="2"/>
      <c r="E226" s="2"/>
      <c r="F226" s="19"/>
      <c r="G226" s="19"/>
      <c r="H226" s="17"/>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row>
    <row r="227" spans="1:35" s="9" customFormat="1" ht="13.35" customHeight="1" x14ac:dyDescent="0.25">
      <c r="A227" s="2"/>
      <c r="B227" s="2"/>
      <c r="C227" s="2"/>
      <c r="D227" s="2"/>
      <c r="E227" s="2"/>
      <c r="F227" s="19"/>
      <c r="G227" s="19"/>
      <c r="H227" s="17"/>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row>
    <row r="228" spans="1:35" s="9" customFormat="1" ht="13.35" customHeight="1" x14ac:dyDescent="0.25">
      <c r="A228" s="2"/>
      <c r="B228" s="2"/>
      <c r="C228" s="2"/>
      <c r="D228" s="2"/>
      <c r="E228" s="2"/>
      <c r="F228" s="19"/>
      <c r="G228" s="19"/>
      <c r="H228" s="17"/>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row>
    <row r="229" spans="1:35" s="9" customFormat="1" ht="13.35" customHeight="1" x14ac:dyDescent="0.25">
      <c r="A229" s="2"/>
      <c r="B229" s="2"/>
      <c r="C229" s="2"/>
      <c r="D229" s="2"/>
      <c r="E229" s="2"/>
      <c r="F229" s="19"/>
      <c r="G229" s="19"/>
      <c r="H229" s="17"/>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row>
    <row r="230" spans="1:35" s="9" customFormat="1" ht="13.35" customHeight="1" x14ac:dyDescent="0.25">
      <c r="A230" s="2"/>
      <c r="B230" s="2"/>
      <c r="C230" s="2"/>
      <c r="D230" s="2"/>
      <c r="E230" s="2"/>
      <c r="F230" s="19"/>
      <c r="G230" s="19"/>
      <c r="H230" s="17"/>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row>
    <row r="231" spans="1:35" s="9" customFormat="1" ht="13.35" customHeight="1" x14ac:dyDescent="0.25">
      <c r="A231" s="2"/>
      <c r="B231" s="2"/>
      <c r="C231" s="2"/>
      <c r="D231" s="2"/>
      <c r="E231" s="2"/>
      <c r="F231" s="19"/>
      <c r="G231" s="19"/>
      <c r="H231" s="17"/>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row>
    <row r="232" spans="1:35" s="9" customFormat="1" ht="13.35" customHeight="1" x14ac:dyDescent="0.25">
      <c r="A232" s="2"/>
      <c r="B232" s="2"/>
      <c r="C232" s="2"/>
      <c r="D232" s="2"/>
      <c r="E232" s="2"/>
      <c r="F232" s="19"/>
      <c r="G232" s="19"/>
      <c r="H232" s="17"/>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row>
    <row r="233" spans="1:35" s="9" customFormat="1" ht="13.35" customHeight="1" x14ac:dyDescent="0.25">
      <c r="A233" s="2"/>
      <c r="B233" s="2"/>
      <c r="C233" s="2"/>
      <c r="D233" s="2"/>
      <c r="E233" s="2"/>
      <c r="F233" s="19"/>
      <c r="G233" s="19"/>
      <c r="H233" s="17"/>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row>
    <row r="234" spans="1:35" s="9" customFormat="1" ht="13.35" customHeight="1" x14ac:dyDescent="0.25">
      <c r="A234" s="2"/>
      <c r="B234" s="2"/>
      <c r="C234" s="2"/>
      <c r="D234" s="2"/>
      <c r="E234" s="2"/>
      <c r="F234" s="19"/>
      <c r="G234" s="19"/>
      <c r="H234" s="17"/>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row>
    <row r="235" spans="1:35" s="9" customFormat="1" ht="13.35" customHeight="1" x14ac:dyDescent="0.25">
      <c r="A235" s="2"/>
      <c r="B235" s="2"/>
      <c r="C235" s="2"/>
      <c r="D235" s="2"/>
      <c r="E235" s="2"/>
      <c r="F235" s="19"/>
      <c r="G235" s="19"/>
      <c r="H235" s="17"/>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row>
    <row r="236" spans="1:35" s="9" customFormat="1" ht="13.35" customHeight="1" x14ac:dyDescent="0.25">
      <c r="A236" s="2"/>
      <c r="B236" s="2"/>
      <c r="C236" s="2"/>
      <c r="D236" s="2"/>
      <c r="E236" s="2"/>
      <c r="F236" s="19"/>
      <c r="G236" s="19"/>
      <c r="H236" s="17"/>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row>
    <row r="237" spans="1:35" s="9" customFormat="1" ht="13.35" customHeight="1" x14ac:dyDescent="0.25">
      <c r="A237" s="2"/>
      <c r="B237" s="2"/>
      <c r="C237" s="2"/>
      <c r="D237" s="2"/>
      <c r="E237" s="2"/>
      <c r="F237" s="19"/>
      <c r="G237" s="19"/>
      <c r="H237" s="17"/>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row>
    <row r="238" spans="1:35" s="9" customFormat="1" ht="13.35" customHeight="1" x14ac:dyDescent="0.25">
      <c r="A238" s="2"/>
      <c r="B238" s="2"/>
      <c r="C238" s="2"/>
      <c r="D238" s="2"/>
      <c r="E238" s="2"/>
      <c r="F238" s="19"/>
      <c r="G238" s="19"/>
      <c r="H238" s="17"/>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row>
    <row r="239" spans="1:35" s="9" customFormat="1" ht="13.35" customHeight="1" x14ac:dyDescent="0.25">
      <c r="A239" s="2"/>
      <c r="B239" s="2"/>
      <c r="C239" s="2"/>
      <c r="D239" s="2"/>
      <c r="E239" s="2"/>
      <c r="F239" s="19"/>
      <c r="G239" s="19"/>
      <c r="H239" s="17"/>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row>
    <row r="240" spans="1:35" s="9" customFormat="1" ht="13.35" customHeight="1" x14ac:dyDescent="0.25">
      <c r="A240" s="2"/>
      <c r="B240" s="2"/>
      <c r="C240" s="2"/>
      <c r="D240" s="2"/>
      <c r="E240" s="2"/>
      <c r="F240" s="19"/>
      <c r="G240" s="19"/>
      <c r="H240" s="17"/>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row>
    <row r="241" spans="1:35" s="9" customFormat="1" ht="13.35" customHeight="1" x14ac:dyDescent="0.25">
      <c r="A241" s="2"/>
      <c r="B241" s="2"/>
      <c r="C241" s="2"/>
      <c r="D241" s="2"/>
      <c r="E241" s="2"/>
      <c r="F241" s="19"/>
      <c r="G241" s="19"/>
      <c r="H241" s="17"/>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row>
    <row r="242" spans="1:35" s="9" customFormat="1" ht="13.35" customHeight="1" x14ac:dyDescent="0.25">
      <c r="A242" s="2"/>
      <c r="B242" s="2"/>
      <c r="C242" s="2"/>
      <c r="D242" s="2"/>
      <c r="E242" s="2"/>
      <c r="F242" s="19"/>
      <c r="G242" s="19"/>
      <c r="H242" s="17"/>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row>
    <row r="243" spans="1:35" s="9" customFormat="1" ht="13.35" customHeight="1" x14ac:dyDescent="0.25">
      <c r="A243" s="2"/>
      <c r="B243" s="2"/>
      <c r="C243" s="2"/>
      <c r="D243" s="2"/>
      <c r="E243" s="2"/>
      <c r="F243" s="19"/>
      <c r="G243" s="19"/>
      <c r="H243" s="17"/>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row>
    <row r="244" spans="1:35" s="9" customFormat="1" ht="13.35" customHeight="1" x14ac:dyDescent="0.25">
      <c r="A244" s="2"/>
      <c r="B244" s="2"/>
      <c r="C244" s="2"/>
      <c r="D244" s="2"/>
      <c r="E244" s="2"/>
      <c r="F244" s="19"/>
      <c r="G244" s="19"/>
      <c r="H244" s="17"/>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row>
    <row r="245" spans="1:35" s="9" customFormat="1" ht="13.35" customHeight="1" x14ac:dyDescent="0.25">
      <c r="A245" s="2"/>
      <c r="B245" s="2"/>
      <c r="C245" s="2"/>
      <c r="D245" s="2"/>
      <c r="E245" s="2"/>
      <c r="F245" s="19"/>
      <c r="G245" s="19"/>
      <c r="H245" s="17"/>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row>
    <row r="246" spans="1:35" s="9" customFormat="1" ht="13.35" customHeight="1" x14ac:dyDescent="0.25">
      <c r="A246" s="2"/>
      <c r="B246" s="2"/>
      <c r="C246" s="2"/>
      <c r="D246" s="2"/>
      <c r="E246" s="2"/>
      <c r="F246" s="19"/>
      <c r="G246" s="19"/>
      <c r="H246" s="17"/>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row>
    <row r="247" spans="1:35" s="9" customFormat="1" ht="13.35" customHeight="1" x14ac:dyDescent="0.25">
      <c r="A247" s="2"/>
      <c r="B247" s="2"/>
      <c r="C247" s="2"/>
      <c r="D247" s="2"/>
      <c r="E247" s="2"/>
      <c r="F247" s="19"/>
      <c r="G247" s="19"/>
      <c r="H247" s="17"/>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row>
    <row r="248" spans="1:35" s="9" customFormat="1" ht="13.35" customHeight="1" x14ac:dyDescent="0.25">
      <c r="A248" s="2"/>
      <c r="B248" s="2"/>
      <c r="C248" s="2"/>
      <c r="D248" s="2"/>
      <c r="E248" s="2"/>
      <c r="F248" s="19"/>
      <c r="G248" s="19"/>
      <c r="H248" s="17"/>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row>
    <row r="249" spans="1:35" s="9" customFormat="1" ht="13.35" customHeight="1" x14ac:dyDescent="0.25">
      <c r="A249" s="2"/>
      <c r="B249" s="2"/>
      <c r="C249" s="2"/>
      <c r="D249" s="2"/>
      <c r="E249" s="2"/>
      <c r="F249" s="19"/>
      <c r="G249" s="19"/>
      <c r="H249" s="17"/>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row>
    <row r="250" spans="1:35" s="9" customFormat="1" ht="13.35" customHeight="1" x14ac:dyDescent="0.25">
      <c r="A250" s="2"/>
      <c r="B250" s="2"/>
      <c r="C250" s="2"/>
      <c r="D250" s="2"/>
      <c r="E250" s="2"/>
      <c r="F250" s="19"/>
      <c r="G250" s="19"/>
      <c r="H250" s="17"/>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row>
    <row r="251" spans="1:35" s="9" customFormat="1" ht="13.35" customHeight="1" x14ac:dyDescent="0.25">
      <c r="A251" s="2"/>
      <c r="B251" s="2"/>
      <c r="C251" s="2"/>
      <c r="D251" s="2"/>
      <c r="E251" s="2"/>
      <c r="F251" s="19"/>
      <c r="G251" s="19"/>
      <c r="H251" s="17"/>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row>
    <row r="252" spans="1:35" s="9" customFormat="1" ht="13.35" customHeight="1" x14ac:dyDescent="0.25">
      <c r="A252" s="2"/>
      <c r="B252" s="2"/>
      <c r="C252" s="2"/>
      <c r="D252" s="2"/>
      <c r="E252" s="2"/>
      <c r="F252" s="19"/>
      <c r="G252" s="19"/>
      <c r="H252" s="17"/>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row>
    <row r="253" spans="1:35" s="9" customFormat="1" ht="13.35" customHeight="1" x14ac:dyDescent="0.25">
      <c r="A253" s="2"/>
      <c r="B253" s="2"/>
      <c r="C253" s="2"/>
      <c r="D253" s="2"/>
      <c r="E253" s="2"/>
      <c r="F253" s="19"/>
      <c r="G253" s="19"/>
      <c r="H253" s="17"/>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row>
    <row r="254" spans="1:35" s="9" customFormat="1" ht="13.35" customHeight="1" x14ac:dyDescent="0.25">
      <c r="A254" s="2"/>
      <c r="B254" s="2"/>
      <c r="C254" s="2"/>
      <c r="D254" s="2"/>
      <c r="E254" s="2"/>
      <c r="F254" s="19"/>
      <c r="G254" s="19"/>
      <c r="H254" s="17"/>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row>
    <row r="255" spans="1:35" s="9" customFormat="1" ht="13.35" customHeight="1" x14ac:dyDescent="0.25">
      <c r="A255" s="2"/>
      <c r="B255" s="2"/>
      <c r="C255" s="2"/>
      <c r="D255" s="2"/>
      <c r="E255" s="2"/>
      <c r="F255" s="19"/>
      <c r="G255" s="19"/>
      <c r="H255" s="17"/>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row>
    <row r="256" spans="1:35" s="9" customFormat="1" ht="13.35" customHeight="1" x14ac:dyDescent="0.25">
      <c r="A256" s="2"/>
      <c r="B256" s="2"/>
      <c r="C256" s="2"/>
      <c r="D256" s="2"/>
      <c r="E256" s="2"/>
      <c r="F256" s="19"/>
      <c r="G256" s="19"/>
      <c r="H256" s="17"/>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row>
    <row r="257" spans="1:35" s="9" customFormat="1" ht="13.35" customHeight="1" x14ac:dyDescent="0.25">
      <c r="A257" s="2"/>
      <c r="B257" s="2"/>
      <c r="C257" s="2"/>
      <c r="D257" s="2"/>
      <c r="E257" s="2"/>
      <c r="F257" s="19"/>
      <c r="G257" s="19"/>
      <c r="H257" s="17"/>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row>
    <row r="258" spans="1:35" s="9" customFormat="1" ht="13.35" customHeight="1" x14ac:dyDescent="0.25">
      <c r="A258" s="2"/>
      <c r="B258" s="2"/>
      <c r="C258" s="2"/>
      <c r="D258" s="2"/>
      <c r="E258" s="2"/>
      <c r="F258" s="19"/>
      <c r="G258" s="19"/>
      <c r="H258" s="17"/>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row>
    <row r="259" spans="1:35" s="9" customFormat="1" ht="13.35" customHeight="1" x14ac:dyDescent="0.25">
      <c r="A259" s="2"/>
      <c r="B259" s="2"/>
      <c r="C259" s="2"/>
      <c r="D259" s="2"/>
      <c r="E259" s="2"/>
      <c r="F259" s="19"/>
      <c r="G259" s="19"/>
      <c r="H259" s="17"/>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row>
    <row r="260" spans="1:35" s="9" customFormat="1" ht="13.35" customHeight="1" x14ac:dyDescent="0.25">
      <c r="A260" s="2"/>
      <c r="B260" s="2"/>
      <c r="C260" s="2"/>
      <c r="D260" s="2"/>
      <c r="E260" s="2"/>
      <c r="F260" s="19"/>
      <c r="G260" s="19"/>
      <c r="H260" s="17"/>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row>
    <row r="261" spans="1:35" s="9" customFormat="1" ht="13.35" customHeight="1" x14ac:dyDescent="0.25">
      <c r="A261" s="2"/>
      <c r="B261" s="2"/>
      <c r="C261" s="2"/>
      <c r="D261" s="2"/>
      <c r="E261" s="2"/>
      <c r="F261" s="19"/>
      <c r="G261" s="19"/>
      <c r="H261" s="17"/>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row>
    <row r="262" spans="1:35" s="9" customFormat="1" ht="13.35" customHeight="1" x14ac:dyDescent="0.25">
      <c r="A262" s="2"/>
      <c r="B262" s="2"/>
      <c r="C262" s="2"/>
      <c r="D262" s="2"/>
      <c r="E262" s="2"/>
      <c r="F262" s="19"/>
      <c r="G262" s="19"/>
      <c r="H262" s="17"/>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row>
    <row r="263" spans="1:35" s="9" customFormat="1" ht="13.35" customHeight="1" x14ac:dyDescent="0.25">
      <c r="A263" s="2"/>
      <c r="B263" s="2"/>
      <c r="C263" s="2"/>
      <c r="D263" s="2"/>
      <c r="E263" s="2"/>
      <c r="F263" s="19"/>
      <c r="G263" s="19"/>
      <c r="H263" s="17"/>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row>
    <row r="264" spans="1:35" s="9" customFormat="1" ht="13.35" customHeight="1" x14ac:dyDescent="0.25">
      <c r="A264" s="2"/>
      <c r="B264" s="2"/>
      <c r="C264" s="2"/>
      <c r="D264" s="2"/>
      <c r="E264" s="2"/>
      <c r="F264" s="19"/>
      <c r="G264" s="19"/>
      <c r="H264" s="17"/>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row>
    <row r="265" spans="1:35" s="9" customFormat="1" ht="13.35" customHeight="1" x14ac:dyDescent="0.25">
      <c r="A265" s="2"/>
      <c r="B265" s="2"/>
      <c r="C265" s="2"/>
      <c r="D265" s="2"/>
      <c r="E265" s="2"/>
      <c r="F265" s="19"/>
      <c r="G265" s="19"/>
      <c r="H265" s="17"/>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row>
    <row r="266" spans="1:35" s="9" customFormat="1" ht="13.35" customHeight="1" x14ac:dyDescent="0.25">
      <c r="A266" s="2"/>
      <c r="B266" s="2"/>
      <c r="C266" s="2"/>
      <c r="D266" s="2"/>
      <c r="E266" s="2"/>
      <c r="F266" s="19"/>
      <c r="G266" s="19"/>
      <c r="H266" s="17"/>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row>
    <row r="267" spans="1:35" s="9" customFormat="1" ht="13.35" customHeight="1" x14ac:dyDescent="0.25">
      <c r="A267" s="2"/>
      <c r="B267" s="2"/>
      <c r="C267" s="2"/>
      <c r="D267" s="2"/>
      <c r="E267" s="2"/>
      <c r="F267" s="19"/>
      <c r="G267" s="19"/>
      <c r="H267" s="17"/>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row>
    <row r="268" spans="1:35" s="9" customFormat="1" ht="13.35" customHeight="1" x14ac:dyDescent="0.25">
      <c r="A268" s="8"/>
      <c r="B268" s="8"/>
      <c r="C268" s="8"/>
      <c r="D268" s="2"/>
      <c r="E268" s="2"/>
      <c r="F268" s="19"/>
      <c r="G268" s="8"/>
      <c r="H268" s="8"/>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row>
    <row r="269" spans="1:35" s="9" customFormat="1" ht="13.35" customHeight="1" x14ac:dyDescent="0.2">
      <c r="A269" s="8"/>
      <c r="B269" s="8"/>
      <c r="C269" s="8"/>
      <c r="D269" s="8"/>
      <c r="E269" s="8"/>
      <c r="F269" s="8"/>
      <c r="G269" s="8"/>
      <c r="H269" s="8"/>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row>
    <row r="270" spans="1:35" s="9" customFormat="1" ht="13.35" customHeight="1" x14ac:dyDescent="0.2">
      <c r="A270" s="8"/>
      <c r="B270" s="8"/>
      <c r="C270" s="8"/>
      <c r="D270" s="8"/>
      <c r="E270" s="8"/>
      <c r="F270" s="8"/>
      <c r="G270" s="8"/>
      <c r="H270" s="8"/>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row>
    <row r="271" spans="1:35" s="9" customFormat="1" ht="13.35" customHeight="1" x14ac:dyDescent="0.2">
      <c r="A271" s="8"/>
      <c r="B271" s="8"/>
      <c r="C271" s="8"/>
      <c r="D271" s="8"/>
      <c r="E271" s="8"/>
      <c r="F271" s="8"/>
      <c r="G271" s="8"/>
      <c r="H271" s="8"/>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row>
    <row r="272" spans="1:35" s="9" customFormat="1" ht="13.35" customHeight="1" x14ac:dyDescent="0.2">
      <c r="A272" s="8"/>
      <c r="B272" s="8"/>
      <c r="C272" s="8"/>
      <c r="D272" s="8"/>
      <c r="E272" s="8"/>
      <c r="F272" s="8"/>
      <c r="G272" s="8"/>
      <c r="H272" s="8"/>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row>
    <row r="273" spans="1:35" s="9" customFormat="1" ht="13.35" customHeight="1" x14ac:dyDescent="0.2">
      <c r="A273" s="8"/>
      <c r="B273" s="8"/>
      <c r="C273" s="8"/>
      <c r="D273" s="8"/>
      <c r="E273" s="8"/>
      <c r="F273" s="8"/>
      <c r="G273" s="8"/>
      <c r="H273" s="8"/>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row>
    <row r="274" spans="1:35" s="9" customFormat="1" ht="13.35" customHeight="1" x14ac:dyDescent="0.2">
      <c r="A274" s="8"/>
      <c r="B274" s="8"/>
      <c r="C274" s="8"/>
      <c r="D274" s="8"/>
      <c r="E274" s="8"/>
      <c r="F274" s="8"/>
      <c r="G274" s="8"/>
      <c r="H274" s="8"/>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row>
    <row r="275" spans="1:35" s="9" customFormat="1" ht="13.35" customHeight="1" x14ac:dyDescent="0.2">
      <c r="A275" s="8"/>
      <c r="B275" s="8"/>
      <c r="C275" s="8"/>
      <c r="D275" s="8"/>
      <c r="E275" s="8"/>
      <c r="F275" s="8"/>
      <c r="G275" s="8"/>
      <c r="H275" s="8"/>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row>
    <row r="276" spans="1:35" s="9" customFormat="1" ht="13.35" customHeight="1" x14ac:dyDescent="0.2">
      <c r="A276" s="8"/>
      <c r="B276" s="8"/>
      <c r="C276" s="8"/>
      <c r="D276" s="8"/>
      <c r="E276" s="8"/>
      <c r="F276" s="8"/>
      <c r="G276" s="8"/>
      <c r="H276" s="8"/>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row>
    <row r="277" spans="1:35" s="9" customFormat="1" ht="13.35" customHeight="1" x14ac:dyDescent="0.2">
      <c r="A277" s="8"/>
      <c r="B277" s="8"/>
      <c r="C277" s="8"/>
      <c r="D277" s="8"/>
      <c r="E277" s="8"/>
      <c r="F277" s="8"/>
      <c r="G277" s="8"/>
      <c r="H277" s="8"/>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row>
    <row r="278" spans="1:35" s="9" customFormat="1" ht="13.35" customHeight="1" x14ac:dyDescent="0.2">
      <c r="A278" s="8"/>
      <c r="B278" s="8"/>
      <c r="C278" s="8"/>
      <c r="D278" s="8"/>
      <c r="E278" s="8"/>
      <c r="F278" s="8"/>
      <c r="G278" s="8"/>
      <c r="H278" s="8"/>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row>
    <row r="279" spans="1:35" s="9" customFormat="1" ht="13.35" customHeight="1" x14ac:dyDescent="0.2">
      <c r="A279" s="8"/>
      <c r="B279" s="8"/>
      <c r="C279" s="8"/>
      <c r="D279" s="8"/>
      <c r="E279" s="8"/>
      <c r="F279" s="8"/>
      <c r="G279" s="8"/>
      <c r="H279" s="8"/>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row>
    <row r="280" spans="1:35" s="9" customFormat="1" ht="13.35" customHeight="1" x14ac:dyDescent="0.2">
      <c r="A280" s="8"/>
      <c r="B280" s="8"/>
      <c r="C280" s="8"/>
      <c r="D280" s="8"/>
      <c r="E280" s="8"/>
      <c r="F280" s="8"/>
      <c r="G280" s="8"/>
      <c r="H280" s="8"/>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row>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row r="1088" ht="13.35" customHeight="1" x14ac:dyDescent="0.2"/>
    <row r="1089" ht="13.35" customHeight="1" x14ac:dyDescent="0.2"/>
    <row r="1090" ht="13.35" customHeight="1" x14ac:dyDescent="0.2"/>
    <row r="1091" ht="13.35" customHeight="1" x14ac:dyDescent="0.2"/>
    <row r="1092" ht="13.35" customHeight="1" x14ac:dyDescent="0.2"/>
  </sheetData>
  <mergeCells count="23">
    <mergeCell ref="G55:I56"/>
    <mergeCell ref="A58:I59"/>
    <mergeCell ref="E18:F18"/>
    <mergeCell ref="E19:F19"/>
    <mergeCell ref="A22:D22"/>
    <mergeCell ref="F22:H22"/>
    <mergeCell ref="F31:H32"/>
    <mergeCell ref="F33:F34"/>
    <mergeCell ref="G33:G34"/>
    <mergeCell ref="H33:H34"/>
    <mergeCell ref="A1:I1"/>
    <mergeCell ref="A9:F13"/>
    <mergeCell ref="A14:I15"/>
    <mergeCell ref="G51:I52"/>
    <mergeCell ref="G53:I54"/>
    <mergeCell ref="A17:I17"/>
    <mergeCell ref="B3:D3"/>
    <mergeCell ref="B4:D4"/>
    <mergeCell ref="B5:D5"/>
    <mergeCell ref="C6:D6"/>
    <mergeCell ref="B7:D7"/>
    <mergeCell ref="H9:I9"/>
    <mergeCell ref="H10:I10"/>
  </mergeCells>
  <pageMargins left="0.7" right="0.7" top="1.1000000000000001" bottom="0.75" header="0.5" footer="0.3"/>
  <pageSetup scale="57" orientation="portrait" r:id="rId1"/>
  <headerFooter>
    <oddHeader>&amp;L&amp;"Arial,Regular"&amp;10&amp;G&amp;C&amp;"Arial,Bold"&amp;14MONTHLY PROGRESS PAYMENT 
WWTP RRE PROJECT&amp;"Arial,Regular"&amp;12
&amp;R&amp;"Arial,Bold"&amp;14Engineering Services Department</oddHeader>
  </headerFooter>
  <rowBreaks count="1" manualBreakCount="1">
    <brk id="59" max="8" man="1"/>
  </rowBreaks>
  <legacyDrawingHF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092"/>
  <sheetViews>
    <sheetView view="pageBreakPreview" topLeftCell="A22" zoomScale="75" zoomScaleNormal="75" zoomScaleSheetLayoutView="75" zoomScalePageLayoutView="75" workbookViewId="0">
      <selection activeCell="G47" sqref="G47"/>
    </sheetView>
  </sheetViews>
  <sheetFormatPr defaultRowHeight="15" x14ac:dyDescent="0.2"/>
  <cols>
    <col min="1" max="1" width="18.28515625" style="8" customWidth="1"/>
    <col min="2" max="2" width="21.42578125" style="8" customWidth="1"/>
    <col min="3" max="3" width="19.5703125" style="8" customWidth="1"/>
    <col min="4" max="4" width="18.28515625" style="8" customWidth="1"/>
    <col min="5" max="5" width="2.42578125" style="8" customWidth="1"/>
    <col min="6" max="6" width="18.28515625" style="8" customWidth="1"/>
    <col min="7" max="7" width="23.85546875" style="8" customWidth="1"/>
    <col min="8" max="8" width="20" style="8" customWidth="1"/>
    <col min="9" max="9" width="18.28515625" style="8" customWidth="1"/>
    <col min="10" max="10" width="18.85546875" style="8" customWidth="1"/>
    <col min="11" max="11" width="19" style="8" customWidth="1"/>
    <col min="12" max="12" width="23.7109375" style="8" customWidth="1"/>
    <col min="13" max="15" width="18.140625" style="8" bestFit="1" customWidth="1"/>
    <col min="16" max="16384" width="9.140625" style="8"/>
  </cols>
  <sheetData>
    <row r="1" spans="1:35" s="5" customFormat="1" ht="20.25" customHeight="1" x14ac:dyDescent="0.2">
      <c r="A1" s="254" t="s">
        <v>17</v>
      </c>
      <c r="B1" s="254"/>
      <c r="C1" s="254"/>
      <c r="D1" s="254"/>
      <c r="E1" s="254"/>
      <c r="F1" s="254"/>
      <c r="G1" s="254"/>
      <c r="H1" s="254"/>
      <c r="I1" s="254"/>
      <c r="J1" s="131"/>
      <c r="K1" s="22"/>
      <c r="L1" s="3"/>
      <c r="M1" s="3"/>
      <c r="N1" s="3"/>
      <c r="O1" s="3"/>
      <c r="P1" s="6"/>
      <c r="Q1" s="6"/>
      <c r="R1" s="6"/>
      <c r="S1" s="6"/>
      <c r="T1" s="6"/>
      <c r="U1" s="6"/>
      <c r="V1" s="6"/>
      <c r="W1" s="6"/>
      <c r="X1" s="6"/>
      <c r="Y1" s="6"/>
      <c r="Z1" s="6"/>
      <c r="AA1" s="6"/>
      <c r="AB1" s="6"/>
      <c r="AC1" s="6"/>
      <c r="AD1" s="6"/>
      <c r="AE1" s="6"/>
      <c r="AF1" s="6"/>
      <c r="AG1" s="6"/>
      <c r="AH1" s="6"/>
      <c r="AI1" s="6"/>
    </row>
    <row r="2" spans="1:35" ht="11.25" customHeight="1" x14ac:dyDescent="0.25">
      <c r="A2" s="33"/>
      <c r="B2" s="33"/>
      <c r="C2" s="33"/>
      <c r="D2" s="33"/>
      <c r="E2" s="33"/>
      <c r="F2" s="34"/>
      <c r="G2" s="34"/>
      <c r="H2" s="35"/>
      <c r="I2" s="35"/>
      <c r="J2" s="35"/>
      <c r="K2" s="23"/>
      <c r="L2" s="1"/>
      <c r="M2" s="1"/>
      <c r="N2" s="1"/>
      <c r="O2" s="1"/>
      <c r="P2" s="7"/>
      <c r="Q2" s="7"/>
      <c r="R2" s="7"/>
      <c r="S2" s="7"/>
      <c r="T2" s="7"/>
      <c r="U2" s="7"/>
      <c r="V2" s="7"/>
      <c r="W2" s="7"/>
      <c r="X2" s="7"/>
      <c r="Y2" s="7"/>
      <c r="Z2" s="7"/>
      <c r="AA2" s="7"/>
      <c r="AB2" s="7"/>
      <c r="AC2" s="7"/>
      <c r="AD2" s="7"/>
      <c r="AE2" s="7"/>
      <c r="AF2" s="7"/>
      <c r="AG2" s="7"/>
      <c r="AH2" s="7"/>
      <c r="AI2" s="7"/>
    </row>
    <row r="3" spans="1:35" ht="24" customHeight="1" thickBot="1" x14ac:dyDescent="0.35">
      <c r="A3" s="36" t="s">
        <v>0</v>
      </c>
      <c r="B3" s="255" t="str">
        <f>'PROGRESS PAYMT #1'!B3:D3</f>
        <v>N. Springbrook - N. Elliot Pavement Project</v>
      </c>
      <c r="C3" s="255"/>
      <c r="D3" s="255"/>
      <c r="E3" s="37"/>
      <c r="F3" s="38"/>
      <c r="G3" s="103" t="s">
        <v>13</v>
      </c>
      <c r="H3" s="102"/>
      <c r="I3" s="39" t="s">
        <v>19</v>
      </c>
      <c r="L3" s="1"/>
      <c r="M3" s="1"/>
      <c r="N3" s="1"/>
      <c r="O3" s="1"/>
      <c r="P3" s="7"/>
      <c r="Q3" s="7"/>
      <c r="R3" s="7"/>
      <c r="S3" s="7"/>
      <c r="T3" s="7"/>
      <c r="U3" s="7"/>
      <c r="V3" s="7"/>
      <c r="W3" s="7"/>
      <c r="X3" s="7"/>
      <c r="Y3" s="7"/>
      <c r="Z3" s="7"/>
      <c r="AA3" s="7"/>
      <c r="AB3" s="7"/>
      <c r="AC3" s="7"/>
      <c r="AD3" s="7"/>
      <c r="AE3" s="7"/>
      <c r="AF3" s="7"/>
      <c r="AG3" s="7"/>
      <c r="AH3" s="7"/>
      <c r="AI3" s="7"/>
    </row>
    <row r="4" spans="1:35" ht="21.75" customHeight="1" thickBot="1" x14ac:dyDescent="0.35">
      <c r="A4" s="36" t="s">
        <v>4</v>
      </c>
      <c r="B4" s="256">
        <f>'PROGRESS PAYMT #1'!B4:D4</f>
        <v>702171</v>
      </c>
      <c r="C4" s="256"/>
      <c r="D4" s="256"/>
      <c r="E4" s="37"/>
      <c r="F4" s="38"/>
      <c r="G4" s="42" t="s">
        <v>1</v>
      </c>
      <c r="H4" s="102"/>
      <c r="I4" s="40"/>
      <c r="K4" s="24"/>
      <c r="L4" s="1"/>
      <c r="M4" s="1"/>
      <c r="N4" s="1"/>
      <c r="O4" s="1"/>
      <c r="P4" s="7"/>
      <c r="Q4" s="7"/>
      <c r="R4" s="7"/>
      <c r="S4" s="7"/>
      <c r="T4" s="7"/>
      <c r="U4" s="7"/>
      <c r="V4" s="7"/>
      <c r="W4" s="7"/>
      <c r="X4" s="7"/>
      <c r="Y4" s="7"/>
      <c r="Z4" s="7"/>
      <c r="AA4" s="7"/>
      <c r="AB4" s="7"/>
      <c r="AC4" s="7"/>
      <c r="AD4" s="7"/>
      <c r="AE4" s="7"/>
      <c r="AF4" s="7"/>
      <c r="AG4" s="7"/>
      <c r="AH4" s="7"/>
      <c r="AI4" s="7"/>
    </row>
    <row r="5" spans="1:35" ht="24.75" customHeight="1" thickBot="1" x14ac:dyDescent="0.35">
      <c r="A5" s="41" t="s">
        <v>47</v>
      </c>
      <c r="B5" s="256" t="str">
        <f>'PROGRESS PAYMT #1'!B5:D5</f>
        <v>2016-3318</v>
      </c>
      <c r="C5" s="256"/>
      <c r="D5" s="256"/>
      <c r="E5" s="37"/>
      <c r="F5" s="38"/>
      <c r="G5" s="103" t="s">
        <v>3</v>
      </c>
      <c r="H5" s="102"/>
      <c r="I5" s="40"/>
      <c r="K5" s="24"/>
      <c r="L5" s="1"/>
      <c r="M5" s="1"/>
      <c r="N5" s="1"/>
      <c r="O5" s="1"/>
      <c r="P5" s="7"/>
      <c r="Q5" s="7"/>
      <c r="R5" s="7"/>
      <c r="S5" s="7"/>
      <c r="T5" s="7"/>
      <c r="U5" s="7"/>
      <c r="V5" s="7"/>
      <c r="W5" s="7"/>
      <c r="X5" s="7"/>
      <c r="Y5" s="7"/>
      <c r="Z5" s="7"/>
      <c r="AA5" s="7"/>
      <c r="AB5" s="7"/>
      <c r="AC5" s="7"/>
      <c r="AD5" s="7"/>
      <c r="AE5" s="7"/>
      <c r="AF5" s="7"/>
      <c r="AG5" s="7"/>
      <c r="AH5" s="7"/>
      <c r="AI5" s="7"/>
    </row>
    <row r="6" spans="1:35" ht="19.5" customHeight="1" thickBot="1" x14ac:dyDescent="0.35">
      <c r="A6" s="41" t="s">
        <v>20</v>
      </c>
      <c r="B6" s="41"/>
      <c r="C6" s="257" t="str">
        <f>'PROGRESS PAYMT #1'!C6:D6</f>
        <v>17-057</v>
      </c>
      <c r="D6" s="257"/>
      <c r="E6" s="37"/>
      <c r="F6" s="36" t="s">
        <v>2</v>
      </c>
      <c r="G6" s="103" t="s">
        <v>22</v>
      </c>
      <c r="H6" s="102"/>
      <c r="I6" s="40"/>
      <c r="K6" s="25"/>
      <c r="L6" s="1"/>
      <c r="M6" s="1"/>
      <c r="N6" s="1"/>
      <c r="O6" s="1"/>
      <c r="P6" s="7"/>
      <c r="Q6" s="7"/>
      <c r="R6" s="7"/>
      <c r="S6" s="7"/>
      <c r="T6" s="7"/>
      <c r="U6" s="7"/>
      <c r="V6" s="7"/>
      <c r="W6" s="7"/>
      <c r="X6" s="7"/>
      <c r="Y6" s="7"/>
      <c r="Z6" s="7"/>
      <c r="AA6" s="7"/>
      <c r="AB6" s="7"/>
      <c r="AC6" s="7"/>
      <c r="AD6" s="7"/>
      <c r="AE6" s="7"/>
      <c r="AF6" s="7"/>
      <c r="AG6" s="7"/>
      <c r="AH6" s="7"/>
      <c r="AI6" s="7"/>
    </row>
    <row r="7" spans="1:35" ht="21" customHeight="1" thickBot="1" x14ac:dyDescent="0.3">
      <c r="A7" s="42" t="s">
        <v>21</v>
      </c>
      <c r="B7" s="260">
        <f>'PROGRESS PAYMT #1'!B7:D7</f>
        <v>0</v>
      </c>
      <c r="C7" s="260"/>
      <c r="D7" s="260"/>
      <c r="E7" s="37"/>
      <c r="F7" s="38"/>
      <c r="G7" s="38"/>
      <c r="H7" s="38"/>
      <c r="I7" s="44" t="s">
        <v>55</v>
      </c>
      <c r="L7" s="1"/>
      <c r="M7" s="1"/>
      <c r="N7" s="1"/>
      <c r="O7" s="1"/>
      <c r="P7" s="7"/>
      <c r="Q7" s="7"/>
      <c r="R7" s="7"/>
      <c r="S7" s="7"/>
      <c r="T7" s="7"/>
      <c r="U7" s="7"/>
      <c r="V7" s="7"/>
      <c r="W7" s="7"/>
      <c r="X7" s="7"/>
      <c r="Y7" s="7"/>
      <c r="Z7" s="7"/>
      <c r="AA7" s="7"/>
      <c r="AB7" s="7"/>
      <c r="AC7" s="7"/>
      <c r="AD7" s="7"/>
      <c r="AE7" s="7"/>
      <c r="AF7" s="7"/>
      <c r="AG7" s="7"/>
      <c r="AH7" s="7"/>
      <c r="AI7" s="7"/>
    </row>
    <row r="8" spans="1:35" ht="18" customHeight="1" x14ac:dyDescent="0.25">
      <c r="A8" s="38"/>
      <c r="B8" s="38"/>
      <c r="C8" s="38"/>
      <c r="D8" s="37"/>
      <c r="E8" s="37"/>
      <c r="F8" s="38"/>
      <c r="G8" s="38"/>
      <c r="H8" s="101"/>
      <c r="I8" s="38"/>
      <c r="L8" s="1"/>
      <c r="M8" s="1"/>
      <c r="N8" s="1"/>
      <c r="O8" s="1"/>
      <c r="P8" s="7"/>
      <c r="Q8" s="7"/>
      <c r="R8" s="7"/>
      <c r="S8" s="7"/>
      <c r="T8" s="7"/>
      <c r="U8" s="7"/>
      <c r="V8" s="7"/>
      <c r="W8" s="7"/>
      <c r="X8" s="7"/>
      <c r="Y8" s="7"/>
      <c r="Z8" s="7"/>
      <c r="AA8" s="7"/>
      <c r="AB8" s="7"/>
      <c r="AC8" s="7"/>
      <c r="AD8" s="7"/>
      <c r="AE8" s="7"/>
      <c r="AF8" s="7"/>
      <c r="AG8" s="7"/>
      <c r="AH8" s="7"/>
      <c r="AI8" s="7"/>
    </row>
    <row r="9" spans="1:35" ht="25.5" customHeight="1" thickBot="1" x14ac:dyDescent="0.45">
      <c r="A9" s="253" t="str">
        <f>'PROGRESS PAYMT #1'!A9:F13</f>
        <v xml:space="preserve">The Original Kodiak Pacific Construction Contract was approved by City Council per Resolution No.2016-3318.  </v>
      </c>
      <c r="B9" s="253"/>
      <c r="C9" s="253"/>
      <c r="D9" s="253"/>
      <c r="E9" s="253"/>
      <c r="F9" s="253"/>
      <c r="G9" s="238" t="s">
        <v>56</v>
      </c>
      <c r="H9" s="258" t="str">
        <f>'PROGRESS PAYMT #1'!H9:I9</f>
        <v>Kodiak Pacific Construction</v>
      </c>
      <c r="I9" s="258"/>
      <c r="K9" s="26"/>
      <c r="L9" s="1"/>
      <c r="M9" s="1"/>
      <c r="N9" s="1"/>
      <c r="O9" s="1"/>
      <c r="P9" s="7"/>
      <c r="Q9" s="7"/>
      <c r="R9" s="7"/>
      <c r="S9" s="7"/>
      <c r="T9" s="7"/>
      <c r="U9" s="7"/>
      <c r="V9" s="7"/>
      <c r="W9" s="7"/>
      <c r="X9" s="7"/>
      <c r="Y9" s="7"/>
      <c r="Z9" s="7"/>
      <c r="AA9" s="7"/>
      <c r="AB9" s="7"/>
      <c r="AC9" s="7"/>
      <c r="AD9" s="7"/>
      <c r="AE9" s="7"/>
      <c r="AF9" s="7"/>
      <c r="AG9" s="7"/>
      <c r="AH9" s="7"/>
      <c r="AI9" s="7"/>
    </row>
    <row r="10" spans="1:35" ht="17.25" customHeight="1" thickBot="1" x14ac:dyDescent="0.3">
      <c r="A10" s="253"/>
      <c r="B10" s="253"/>
      <c r="C10" s="253"/>
      <c r="D10" s="253"/>
      <c r="E10" s="253"/>
      <c r="F10" s="253"/>
      <c r="G10" s="240" t="s">
        <v>46</v>
      </c>
      <c r="H10" s="304">
        <v>20</v>
      </c>
      <c r="I10" s="304"/>
      <c r="K10" s="27"/>
      <c r="L10" s="1"/>
      <c r="M10" s="1"/>
      <c r="N10" s="1"/>
      <c r="O10" s="1"/>
      <c r="P10" s="7"/>
      <c r="Q10" s="7"/>
      <c r="R10" s="7"/>
      <c r="S10" s="7"/>
      <c r="T10" s="7"/>
      <c r="U10" s="7"/>
      <c r="V10" s="7"/>
      <c r="W10" s="7"/>
      <c r="X10" s="7"/>
      <c r="Y10" s="7"/>
      <c r="Z10" s="7"/>
      <c r="AA10" s="7"/>
      <c r="AB10" s="7"/>
      <c r="AC10" s="7"/>
      <c r="AD10" s="7"/>
      <c r="AE10" s="7"/>
      <c r="AF10" s="7"/>
      <c r="AG10" s="7"/>
      <c r="AH10" s="7"/>
      <c r="AI10" s="7"/>
    </row>
    <row r="11" spans="1:35" ht="11.25" customHeight="1" thickBot="1" x14ac:dyDescent="0.3">
      <c r="A11" s="253"/>
      <c r="B11" s="253"/>
      <c r="C11" s="253"/>
      <c r="D11" s="253"/>
      <c r="E11" s="253"/>
      <c r="F11" s="253"/>
      <c r="G11" s="46"/>
      <c r="H11" s="46"/>
      <c r="I11" s="47"/>
      <c r="K11" s="4"/>
      <c r="L11" s="1"/>
      <c r="M11" s="1"/>
      <c r="N11" s="1"/>
      <c r="O11" s="1"/>
      <c r="P11" s="7"/>
      <c r="Q11" s="7"/>
      <c r="R11" s="7"/>
      <c r="S11" s="7"/>
      <c r="T11" s="7"/>
      <c r="U11" s="7"/>
      <c r="V11" s="7"/>
      <c r="W11" s="7"/>
      <c r="X11" s="7"/>
      <c r="Y11" s="7"/>
      <c r="Z11" s="7"/>
      <c r="AA11" s="7"/>
      <c r="AB11" s="7"/>
      <c r="AC11" s="7"/>
      <c r="AD11" s="7"/>
      <c r="AE11" s="7"/>
      <c r="AF11" s="7"/>
      <c r="AG11" s="7"/>
      <c r="AH11" s="7"/>
      <c r="AI11" s="7"/>
    </row>
    <row r="12" spans="1:35" ht="21.75" customHeight="1" thickBot="1" x14ac:dyDescent="0.3">
      <c r="A12" s="253"/>
      <c r="B12" s="253"/>
      <c r="C12" s="253"/>
      <c r="D12" s="253"/>
      <c r="E12" s="253"/>
      <c r="F12" s="253"/>
      <c r="G12" s="48"/>
      <c r="H12" s="49" t="s">
        <v>15</v>
      </c>
      <c r="I12" s="50"/>
      <c r="K12" s="28"/>
      <c r="L12" s="1"/>
      <c r="M12" s="1"/>
      <c r="N12" s="1"/>
      <c r="O12" s="1"/>
      <c r="P12" s="7"/>
      <c r="Q12" s="7"/>
      <c r="R12" s="7"/>
      <c r="S12" s="7"/>
      <c r="T12" s="7"/>
      <c r="U12" s="7"/>
      <c r="V12" s="7"/>
      <c r="W12" s="7"/>
      <c r="X12" s="7"/>
      <c r="Y12" s="7"/>
      <c r="Z12" s="7"/>
      <c r="AA12" s="7"/>
      <c r="AB12" s="7"/>
      <c r="AC12" s="7"/>
      <c r="AD12" s="7"/>
      <c r="AE12" s="7"/>
      <c r="AF12" s="7"/>
      <c r="AG12" s="7"/>
      <c r="AH12" s="7"/>
      <c r="AI12" s="7"/>
    </row>
    <row r="13" spans="1:35" ht="17.25" customHeight="1" thickBot="1" x14ac:dyDescent="0.3">
      <c r="A13" s="253"/>
      <c r="B13" s="253"/>
      <c r="C13" s="253"/>
      <c r="D13" s="253"/>
      <c r="E13" s="253"/>
      <c r="F13" s="253"/>
      <c r="G13" s="48"/>
      <c r="H13" s="48"/>
      <c r="I13" s="48"/>
      <c r="J13" s="48"/>
      <c r="K13" s="29"/>
      <c r="L13" s="1"/>
      <c r="M13" s="1"/>
      <c r="N13" s="1"/>
      <c r="O13" s="1"/>
      <c r="P13" s="7"/>
      <c r="Q13" s="7"/>
      <c r="R13" s="7"/>
      <c r="S13" s="7"/>
      <c r="T13" s="7"/>
      <c r="U13" s="7"/>
      <c r="V13" s="7"/>
      <c r="W13" s="7"/>
      <c r="X13" s="7"/>
      <c r="Y13" s="7"/>
      <c r="Z13" s="7"/>
      <c r="AA13" s="7"/>
      <c r="AB13" s="7"/>
      <c r="AC13" s="7"/>
      <c r="AD13" s="7"/>
      <c r="AE13" s="7"/>
      <c r="AF13" s="7"/>
      <c r="AG13" s="7"/>
      <c r="AH13" s="7"/>
      <c r="AI13" s="7"/>
    </row>
    <row r="14" spans="1:35" ht="19.5" customHeight="1" x14ac:dyDescent="0.25">
      <c r="A14" s="247" t="s">
        <v>45</v>
      </c>
      <c r="B14" s="248"/>
      <c r="C14" s="248"/>
      <c r="D14" s="248"/>
      <c r="E14" s="248"/>
      <c r="F14" s="248"/>
      <c r="G14" s="248"/>
      <c r="H14" s="248"/>
      <c r="I14" s="249"/>
      <c r="J14" s="51"/>
      <c r="K14" s="2"/>
      <c r="M14" s="1"/>
      <c r="N14" s="1"/>
      <c r="O14" s="1"/>
      <c r="P14" s="7"/>
      <c r="Q14" s="7"/>
      <c r="R14" s="7"/>
      <c r="S14" s="7"/>
      <c r="T14" s="7"/>
      <c r="U14" s="7"/>
      <c r="V14" s="7"/>
      <c r="W14" s="7"/>
      <c r="X14" s="7"/>
      <c r="Y14" s="7"/>
      <c r="Z14" s="7"/>
      <c r="AA14" s="7"/>
      <c r="AB14" s="7"/>
      <c r="AC14" s="7"/>
      <c r="AD14" s="7"/>
      <c r="AE14" s="7"/>
      <c r="AF14" s="7"/>
      <c r="AG14" s="7"/>
      <c r="AH14" s="7"/>
      <c r="AI14" s="7"/>
    </row>
    <row r="15" spans="1:35" ht="42" customHeight="1" thickBot="1" x14ac:dyDescent="0.3">
      <c r="A15" s="250"/>
      <c r="B15" s="251"/>
      <c r="C15" s="251"/>
      <c r="D15" s="251"/>
      <c r="E15" s="251"/>
      <c r="F15" s="251"/>
      <c r="G15" s="251"/>
      <c r="H15" s="251"/>
      <c r="I15" s="252"/>
      <c r="J15" s="38"/>
      <c r="M15" s="1"/>
      <c r="N15" s="1"/>
      <c r="O15" s="1"/>
      <c r="P15" s="7"/>
      <c r="Q15" s="7"/>
      <c r="R15" s="7"/>
      <c r="S15" s="7"/>
      <c r="T15" s="7"/>
      <c r="U15" s="7"/>
      <c r="V15" s="7"/>
      <c r="W15" s="7"/>
      <c r="X15" s="7"/>
      <c r="Y15" s="7"/>
      <c r="Z15" s="7"/>
      <c r="AA15" s="7"/>
      <c r="AB15" s="7"/>
      <c r="AC15" s="7"/>
      <c r="AD15" s="7"/>
      <c r="AE15" s="7"/>
      <c r="AF15" s="7"/>
      <c r="AG15" s="7"/>
      <c r="AH15" s="7"/>
      <c r="AI15" s="7"/>
    </row>
    <row r="16" spans="1:35" ht="21" hidden="1" customHeight="1" thickBot="1" x14ac:dyDescent="0.3">
      <c r="A16" s="38"/>
      <c r="B16" s="38"/>
      <c r="C16" s="38"/>
      <c r="D16" s="38"/>
      <c r="E16" s="38"/>
      <c r="F16" s="38"/>
      <c r="G16" s="38"/>
      <c r="H16" s="38"/>
      <c r="I16" s="38"/>
      <c r="J16" s="38"/>
      <c r="M16" s="1"/>
      <c r="N16" s="1"/>
      <c r="O16" s="1"/>
      <c r="P16" s="7"/>
      <c r="Q16" s="7"/>
      <c r="R16" s="7"/>
      <c r="S16" s="7"/>
      <c r="T16" s="7"/>
      <c r="U16" s="7"/>
      <c r="V16" s="7"/>
      <c r="W16" s="7"/>
      <c r="X16" s="7"/>
      <c r="Y16" s="7"/>
      <c r="Z16" s="7"/>
      <c r="AA16" s="7"/>
      <c r="AB16" s="7"/>
      <c r="AC16" s="7"/>
      <c r="AD16" s="7"/>
      <c r="AE16" s="7"/>
      <c r="AF16" s="7"/>
      <c r="AG16" s="7"/>
      <c r="AH16" s="7"/>
      <c r="AI16" s="7"/>
    </row>
    <row r="17" spans="1:35" ht="22.5" customHeight="1" thickBot="1" x14ac:dyDescent="0.3">
      <c r="A17" s="261" t="s">
        <v>6</v>
      </c>
      <c r="B17" s="262"/>
      <c r="C17" s="262"/>
      <c r="D17" s="262"/>
      <c r="E17" s="262"/>
      <c r="F17" s="262"/>
      <c r="G17" s="262"/>
      <c r="H17" s="262"/>
      <c r="I17" s="263"/>
      <c r="J17" s="52"/>
      <c r="K17" s="30"/>
      <c r="M17" s="1"/>
      <c r="N17" s="1"/>
      <c r="O17" s="1"/>
      <c r="P17" s="7"/>
      <c r="Q17" s="7"/>
      <c r="R17" s="7"/>
      <c r="S17" s="7"/>
      <c r="T17" s="7"/>
      <c r="U17" s="7"/>
      <c r="V17" s="7"/>
      <c r="W17" s="7"/>
      <c r="X17" s="7"/>
      <c r="Y17" s="7"/>
      <c r="Z17" s="7"/>
      <c r="AA17" s="7"/>
      <c r="AB17" s="7"/>
      <c r="AC17" s="7"/>
      <c r="AD17" s="7"/>
      <c r="AE17" s="7"/>
      <c r="AF17" s="7"/>
      <c r="AG17" s="7"/>
      <c r="AH17" s="7"/>
      <c r="AI17" s="7"/>
    </row>
    <row r="18" spans="1:35" ht="75" customHeight="1" thickBot="1" x14ac:dyDescent="0.3">
      <c r="A18" s="53" t="s">
        <v>9</v>
      </c>
      <c r="B18" s="53" t="s">
        <v>10</v>
      </c>
      <c r="C18" s="53" t="s">
        <v>11</v>
      </c>
      <c r="D18" s="53" t="s">
        <v>27</v>
      </c>
      <c r="E18" s="270" t="s">
        <v>41</v>
      </c>
      <c r="F18" s="271"/>
      <c r="G18" s="53" t="s">
        <v>28</v>
      </c>
      <c r="H18" s="53" t="s">
        <v>29</v>
      </c>
      <c r="I18" s="53" t="s">
        <v>30</v>
      </c>
      <c r="J18" s="38"/>
      <c r="L18" s="1"/>
      <c r="M18" s="1"/>
      <c r="N18" s="1"/>
      <c r="O18" s="1"/>
      <c r="P18" s="7"/>
      <c r="Q18" s="7"/>
      <c r="R18" s="7"/>
      <c r="S18" s="7"/>
      <c r="T18" s="7"/>
      <c r="U18" s="7"/>
      <c r="V18" s="7"/>
      <c r="W18" s="7"/>
      <c r="X18" s="7"/>
      <c r="Y18" s="7"/>
      <c r="Z18" s="7"/>
      <c r="AA18" s="7"/>
      <c r="AB18" s="7"/>
      <c r="AC18" s="7"/>
      <c r="AD18" s="7"/>
      <c r="AE18" s="7"/>
      <c r="AF18" s="7"/>
      <c r="AG18" s="7"/>
      <c r="AH18" s="7"/>
      <c r="AI18" s="7"/>
    </row>
    <row r="19" spans="1:35" s="9" customFormat="1" ht="36" customHeight="1" thickBot="1" x14ac:dyDescent="0.25">
      <c r="A19" s="137">
        <v>0</v>
      </c>
      <c r="B19" s="223">
        <v>0</v>
      </c>
      <c r="C19" s="139">
        <f>A19+B19</f>
        <v>0</v>
      </c>
      <c r="D19" s="139">
        <v>0</v>
      </c>
      <c r="E19" s="272">
        <f>D19*0.05+C38+C42</f>
        <v>0</v>
      </c>
      <c r="F19" s="273"/>
      <c r="G19" s="139">
        <f>D19-E19</f>
        <v>0</v>
      </c>
      <c r="H19" s="139">
        <f>G19-(B46-B45)</f>
        <v>0</v>
      </c>
      <c r="I19" s="141">
        <f>C19-B46</f>
        <v>0</v>
      </c>
      <c r="J19" s="54"/>
      <c r="L19" s="1"/>
      <c r="M19" s="1"/>
      <c r="N19" s="1"/>
      <c r="O19" s="1"/>
      <c r="P19" s="1"/>
      <c r="Q19" s="1"/>
      <c r="R19" s="1"/>
      <c r="S19" s="1"/>
      <c r="T19" s="1"/>
      <c r="U19" s="1"/>
      <c r="V19" s="1"/>
      <c r="W19" s="1"/>
      <c r="X19" s="1"/>
      <c r="Y19" s="1"/>
      <c r="Z19" s="1"/>
      <c r="AA19" s="1"/>
      <c r="AB19" s="1"/>
      <c r="AC19" s="1"/>
      <c r="AD19" s="1"/>
      <c r="AE19" s="1"/>
      <c r="AF19" s="1"/>
      <c r="AG19" s="1"/>
      <c r="AH19" s="1"/>
      <c r="AI19" s="1"/>
    </row>
    <row r="20" spans="1:35" s="9" customFormat="1" ht="6" customHeight="1" thickBot="1" x14ac:dyDescent="0.3">
      <c r="A20" s="54"/>
      <c r="B20" s="56"/>
      <c r="C20" s="57"/>
      <c r="D20" s="58"/>
      <c r="E20" s="58"/>
      <c r="F20" s="58"/>
      <c r="G20" s="58"/>
      <c r="H20" s="58"/>
      <c r="I20" s="58"/>
      <c r="J20" s="58"/>
      <c r="K20" s="10"/>
      <c r="O20" s="1"/>
      <c r="P20" s="1"/>
      <c r="Q20" s="1"/>
      <c r="R20" s="1"/>
      <c r="S20" s="1"/>
      <c r="T20" s="1"/>
      <c r="U20" s="1"/>
      <c r="V20" s="1"/>
      <c r="W20" s="1"/>
      <c r="X20" s="1"/>
      <c r="Y20" s="1"/>
      <c r="Z20" s="1"/>
      <c r="AA20" s="1"/>
      <c r="AB20" s="1"/>
      <c r="AC20" s="1"/>
      <c r="AD20" s="1"/>
      <c r="AE20" s="1"/>
      <c r="AF20" s="1"/>
      <c r="AG20" s="1"/>
      <c r="AH20" s="1"/>
      <c r="AI20" s="1"/>
    </row>
    <row r="21" spans="1:35" s="9" customFormat="1" ht="3" hidden="1" customHeight="1" thickBot="1" x14ac:dyDescent="0.3">
      <c r="A21" s="54"/>
      <c r="B21" s="56"/>
      <c r="C21" s="57"/>
      <c r="D21" s="58"/>
      <c r="E21" s="58"/>
      <c r="G21" s="59"/>
      <c r="H21" s="59"/>
      <c r="J21" s="54"/>
      <c r="O21" s="1"/>
      <c r="P21" s="1"/>
      <c r="Q21" s="1"/>
      <c r="R21" s="1"/>
      <c r="S21" s="1"/>
      <c r="T21" s="1"/>
      <c r="U21" s="1"/>
      <c r="V21" s="1"/>
      <c r="W21" s="1"/>
      <c r="X21" s="1"/>
      <c r="Y21" s="1"/>
      <c r="Z21" s="1"/>
      <c r="AA21" s="1"/>
      <c r="AB21" s="1"/>
      <c r="AC21" s="1"/>
      <c r="AD21" s="1"/>
      <c r="AE21" s="1"/>
      <c r="AF21" s="1"/>
      <c r="AG21" s="1"/>
      <c r="AH21" s="1"/>
      <c r="AI21" s="1"/>
    </row>
    <row r="22" spans="1:35" s="9" customFormat="1" ht="24" customHeight="1" thickBot="1" x14ac:dyDescent="0.3">
      <c r="A22" s="283" t="s">
        <v>12</v>
      </c>
      <c r="B22" s="284"/>
      <c r="C22" s="284"/>
      <c r="D22" s="285"/>
      <c r="E22" s="116"/>
      <c r="F22" s="274" t="s">
        <v>43</v>
      </c>
      <c r="G22" s="275"/>
      <c r="H22" s="276"/>
      <c r="J22" s="41"/>
      <c r="K22" s="31"/>
      <c r="O22" s="1"/>
      <c r="P22" s="1"/>
      <c r="Q22" s="1"/>
      <c r="R22" s="1"/>
      <c r="S22" s="1"/>
      <c r="T22" s="1"/>
      <c r="U22" s="1"/>
      <c r="V22" s="1"/>
      <c r="W22" s="1"/>
      <c r="X22" s="1"/>
      <c r="Y22" s="1"/>
      <c r="Z22" s="1"/>
      <c r="AA22" s="1"/>
      <c r="AB22" s="1"/>
      <c r="AC22" s="1"/>
      <c r="AD22" s="1"/>
      <c r="AE22" s="1"/>
      <c r="AF22" s="1"/>
      <c r="AG22" s="1"/>
      <c r="AH22" s="1"/>
      <c r="AI22" s="1"/>
    </row>
    <row r="23" spans="1:35" s="9" customFormat="1" ht="36.75" customHeight="1" thickBot="1" x14ac:dyDescent="0.25">
      <c r="A23" s="224" t="s">
        <v>40</v>
      </c>
      <c r="B23" s="143" t="s">
        <v>31</v>
      </c>
      <c r="C23" s="225" t="s">
        <v>26</v>
      </c>
      <c r="D23" s="132" t="s">
        <v>42</v>
      </c>
      <c r="E23" s="117"/>
      <c r="F23" s="226" t="s">
        <v>32</v>
      </c>
      <c r="G23" s="227" t="s">
        <v>33</v>
      </c>
      <c r="H23" s="121" t="s">
        <v>34</v>
      </c>
      <c r="J23" s="59"/>
      <c r="K23" s="31"/>
      <c r="O23" s="1"/>
      <c r="P23" s="1"/>
      <c r="Q23" s="1"/>
      <c r="R23" s="1"/>
      <c r="S23" s="1"/>
      <c r="T23" s="1"/>
      <c r="U23" s="1"/>
      <c r="V23" s="1"/>
      <c r="W23" s="1"/>
      <c r="X23" s="1"/>
      <c r="Y23" s="1"/>
      <c r="Z23" s="1"/>
      <c r="AA23" s="1"/>
      <c r="AB23" s="1"/>
      <c r="AC23" s="1"/>
      <c r="AD23" s="1"/>
      <c r="AE23" s="1"/>
      <c r="AF23" s="1"/>
      <c r="AG23" s="1"/>
      <c r="AH23" s="1"/>
      <c r="AI23" s="1"/>
    </row>
    <row r="24" spans="1:35" s="9" customFormat="1" ht="20.25" customHeight="1" thickBot="1" x14ac:dyDescent="0.3">
      <c r="A24" s="60">
        <v>1</v>
      </c>
      <c r="B24" s="61">
        <v>0</v>
      </c>
      <c r="C24" s="233">
        <v>0</v>
      </c>
      <c r="D24" s="63" t="e">
        <f>(B24+C24)/$C$19</f>
        <v>#DIV/0!</v>
      </c>
      <c r="E24" s="118"/>
      <c r="F24" s="105"/>
      <c r="G24" s="62"/>
      <c r="H24" s="63"/>
      <c r="J24" s="59"/>
      <c r="O24" s="1"/>
      <c r="P24" s="1"/>
      <c r="Q24" s="1"/>
      <c r="R24" s="1"/>
      <c r="S24" s="1"/>
      <c r="T24" s="1"/>
      <c r="U24" s="1"/>
      <c r="V24" s="1"/>
      <c r="W24" s="1"/>
      <c r="X24" s="1"/>
      <c r="Y24" s="1"/>
      <c r="Z24" s="1"/>
      <c r="AA24" s="1"/>
      <c r="AB24" s="1"/>
      <c r="AC24" s="1"/>
      <c r="AD24" s="1"/>
      <c r="AE24" s="1"/>
      <c r="AF24" s="1"/>
      <c r="AG24" s="1"/>
      <c r="AH24" s="1"/>
      <c r="AI24" s="1"/>
    </row>
    <row r="25" spans="1:35" s="9" customFormat="1" ht="20.25" customHeight="1" thickBot="1" x14ac:dyDescent="0.3">
      <c r="A25" s="64">
        <v>2</v>
      </c>
      <c r="B25" s="65">
        <v>0</v>
      </c>
      <c r="C25" s="234">
        <v>0</v>
      </c>
      <c r="D25" s="63" t="e">
        <f t="shared" ref="D25:D45" si="0">(B25+C25)/$C$19</f>
        <v>#DIV/0!</v>
      </c>
      <c r="E25" s="114"/>
      <c r="F25" s="106"/>
      <c r="G25" s="66"/>
      <c r="H25" s="67"/>
      <c r="J25" s="59"/>
      <c r="M25" s="1"/>
      <c r="N25" s="1"/>
      <c r="O25" s="1"/>
      <c r="P25" s="1"/>
      <c r="Q25" s="1"/>
      <c r="R25" s="1"/>
      <c r="S25" s="1"/>
      <c r="T25" s="1"/>
      <c r="U25" s="1"/>
      <c r="V25" s="1"/>
      <c r="W25" s="1"/>
      <c r="X25" s="1"/>
      <c r="Y25" s="1"/>
      <c r="Z25" s="1"/>
      <c r="AA25" s="1"/>
      <c r="AB25" s="1"/>
      <c r="AC25" s="1"/>
      <c r="AD25" s="1"/>
      <c r="AE25" s="1"/>
      <c r="AF25" s="1"/>
      <c r="AG25" s="1"/>
    </row>
    <row r="26" spans="1:35" s="9" customFormat="1" ht="20.25" customHeight="1" thickBot="1" x14ac:dyDescent="0.3">
      <c r="A26" s="64">
        <v>3</v>
      </c>
      <c r="B26" s="65">
        <v>0</v>
      </c>
      <c r="C26" s="234">
        <v>0</v>
      </c>
      <c r="D26" s="63" t="e">
        <f t="shared" si="0"/>
        <v>#DIV/0!</v>
      </c>
      <c r="E26" s="114"/>
      <c r="F26" s="106"/>
      <c r="G26" s="66"/>
      <c r="H26" s="67"/>
      <c r="J26" s="71"/>
      <c r="L26" s="1"/>
      <c r="M26" s="1"/>
      <c r="N26" s="1"/>
      <c r="O26" s="1"/>
      <c r="P26" s="1"/>
      <c r="Q26" s="1"/>
      <c r="R26" s="1"/>
      <c r="S26" s="1"/>
      <c r="T26" s="1"/>
      <c r="U26" s="1"/>
      <c r="V26" s="1"/>
      <c r="W26" s="1"/>
      <c r="X26" s="1"/>
      <c r="Y26" s="1"/>
      <c r="Z26" s="1"/>
      <c r="AA26" s="1"/>
      <c r="AB26" s="1"/>
      <c r="AC26" s="1"/>
      <c r="AD26" s="1"/>
      <c r="AE26" s="1"/>
      <c r="AF26" s="1"/>
      <c r="AG26" s="1"/>
    </row>
    <row r="27" spans="1:35" s="9" customFormat="1" ht="20.25" customHeight="1" thickBot="1" x14ac:dyDescent="0.3">
      <c r="A27" s="64">
        <v>4</v>
      </c>
      <c r="B27" s="65">
        <v>0</v>
      </c>
      <c r="C27" s="234">
        <v>0</v>
      </c>
      <c r="D27" s="63" t="e">
        <f t="shared" si="0"/>
        <v>#DIV/0!</v>
      </c>
      <c r="E27" s="104"/>
      <c r="F27" s="106"/>
      <c r="G27" s="72"/>
      <c r="H27" s="73"/>
      <c r="J27" s="75"/>
      <c r="L27" s="1"/>
      <c r="M27" s="1"/>
      <c r="N27" s="1"/>
      <c r="O27" s="1"/>
      <c r="P27" s="1"/>
      <c r="Q27" s="1"/>
      <c r="R27" s="1"/>
      <c r="S27" s="1"/>
      <c r="T27" s="1"/>
      <c r="U27" s="1"/>
      <c r="V27" s="1"/>
      <c r="W27" s="1"/>
      <c r="X27" s="1"/>
      <c r="Y27" s="1"/>
      <c r="Z27" s="1"/>
      <c r="AA27" s="1"/>
      <c r="AB27" s="1"/>
      <c r="AC27" s="1"/>
      <c r="AD27" s="1"/>
      <c r="AE27" s="1"/>
      <c r="AF27" s="1"/>
      <c r="AG27" s="1"/>
    </row>
    <row r="28" spans="1:35" ht="20.25" customHeight="1" thickBot="1" x14ac:dyDescent="0.3">
      <c r="A28" s="64">
        <v>5</v>
      </c>
      <c r="B28" s="65">
        <v>0</v>
      </c>
      <c r="C28" s="234">
        <v>0</v>
      </c>
      <c r="D28" s="63" t="e">
        <f t="shared" si="0"/>
        <v>#DIV/0!</v>
      </c>
      <c r="E28" s="101"/>
      <c r="F28" s="107"/>
      <c r="G28" s="108"/>
      <c r="H28" s="109"/>
      <c r="J28" s="71"/>
      <c r="L28" s="1"/>
      <c r="M28" s="1"/>
      <c r="N28" s="1"/>
      <c r="O28" s="1"/>
      <c r="P28" s="1"/>
      <c r="Q28" s="1"/>
      <c r="R28" s="1"/>
      <c r="S28" s="1"/>
      <c r="T28" s="1"/>
      <c r="U28" s="1"/>
      <c r="V28" s="1"/>
      <c r="W28" s="1"/>
      <c r="X28" s="1"/>
      <c r="Y28" s="1"/>
      <c r="Z28" s="1"/>
      <c r="AA28" s="1"/>
      <c r="AB28" s="1"/>
      <c r="AC28" s="1"/>
      <c r="AD28" s="1"/>
      <c r="AE28" s="1"/>
      <c r="AF28" s="1"/>
      <c r="AG28" s="1"/>
    </row>
    <row r="29" spans="1:35" ht="20.25" customHeight="1" thickBot="1" x14ac:dyDescent="0.3">
      <c r="A29" s="64">
        <v>6</v>
      </c>
      <c r="B29" s="65">
        <v>0</v>
      </c>
      <c r="C29" s="234">
        <v>0</v>
      </c>
      <c r="D29" s="63" t="e">
        <f t="shared" si="0"/>
        <v>#DIV/0!</v>
      </c>
      <c r="E29" s="101"/>
      <c r="F29" s="68"/>
      <c r="G29" s="124" t="s">
        <v>14</v>
      </c>
      <c r="H29" s="123">
        <f>SUM(H24:H28)</f>
        <v>0</v>
      </c>
      <c r="I29" s="70"/>
      <c r="J29" s="79"/>
      <c r="L29" s="1"/>
      <c r="M29" s="1"/>
      <c r="N29" s="1"/>
      <c r="O29" s="1"/>
      <c r="P29" s="1"/>
      <c r="Q29" s="1"/>
      <c r="R29" s="1"/>
      <c r="S29" s="1"/>
      <c r="T29" s="1"/>
      <c r="U29" s="1"/>
      <c r="V29" s="1"/>
      <c r="W29" s="1"/>
      <c r="X29" s="1"/>
      <c r="Y29" s="1"/>
      <c r="Z29" s="1"/>
      <c r="AA29" s="1"/>
      <c r="AB29" s="1"/>
      <c r="AC29" s="1"/>
      <c r="AD29" s="1"/>
      <c r="AE29" s="1"/>
      <c r="AF29" s="1"/>
      <c r="AG29" s="1"/>
    </row>
    <row r="30" spans="1:35" ht="20.25" customHeight="1" thickBot="1" x14ac:dyDescent="0.3">
      <c r="A30" s="64">
        <v>7</v>
      </c>
      <c r="B30" s="65">
        <v>0</v>
      </c>
      <c r="C30" s="234">
        <v>0</v>
      </c>
      <c r="D30" s="63" t="e">
        <f t="shared" si="0"/>
        <v>#DIV/0!</v>
      </c>
      <c r="E30" s="101"/>
      <c r="F30" s="69"/>
      <c r="G30" s="77"/>
      <c r="H30" s="78"/>
      <c r="I30" s="56"/>
      <c r="J30" s="78"/>
      <c r="L30" s="1"/>
      <c r="M30" s="1"/>
      <c r="N30" s="1"/>
      <c r="O30" s="1"/>
      <c r="P30" s="1"/>
      <c r="Q30" s="1"/>
      <c r="R30" s="1"/>
      <c r="S30" s="1"/>
      <c r="T30" s="1"/>
      <c r="U30" s="1"/>
      <c r="V30" s="1"/>
      <c r="W30" s="1"/>
      <c r="X30" s="1"/>
      <c r="Y30" s="1"/>
      <c r="Z30" s="1"/>
      <c r="AA30" s="1"/>
      <c r="AB30" s="1"/>
      <c r="AC30" s="1"/>
      <c r="AD30" s="1"/>
      <c r="AE30" s="1"/>
      <c r="AF30" s="1"/>
      <c r="AG30" s="1"/>
    </row>
    <row r="31" spans="1:35" s="9" customFormat="1" ht="20.25" customHeight="1" thickBot="1" x14ac:dyDescent="0.3">
      <c r="A31" s="64">
        <v>8</v>
      </c>
      <c r="B31" s="65">
        <v>0</v>
      </c>
      <c r="C31" s="234">
        <v>0</v>
      </c>
      <c r="D31" s="63" t="e">
        <f t="shared" si="0"/>
        <v>#DIV/0!</v>
      </c>
      <c r="E31" s="115"/>
      <c r="F31" s="277" t="s">
        <v>44</v>
      </c>
      <c r="G31" s="278"/>
      <c r="H31" s="279"/>
      <c r="J31" s="71"/>
      <c r="L31" s="1"/>
      <c r="M31" s="1"/>
      <c r="N31" s="1"/>
      <c r="O31" s="1"/>
      <c r="P31" s="1"/>
      <c r="Q31" s="1"/>
      <c r="R31" s="1"/>
      <c r="S31" s="1"/>
      <c r="T31" s="1"/>
      <c r="U31" s="1"/>
      <c r="V31" s="1"/>
      <c r="W31" s="1"/>
      <c r="X31" s="1"/>
      <c r="Y31" s="1"/>
      <c r="Z31" s="1"/>
      <c r="AA31" s="1"/>
      <c r="AB31" s="1"/>
      <c r="AC31" s="1"/>
      <c r="AD31" s="1"/>
      <c r="AE31" s="1"/>
      <c r="AF31" s="1"/>
      <c r="AG31" s="1"/>
    </row>
    <row r="32" spans="1:35" s="9" customFormat="1" ht="20.25" customHeight="1" thickBot="1" x14ac:dyDescent="0.3">
      <c r="A32" s="64">
        <v>9</v>
      </c>
      <c r="B32" s="65">
        <v>0</v>
      </c>
      <c r="C32" s="234">
        <v>0</v>
      </c>
      <c r="D32" s="63" t="e">
        <f t="shared" si="0"/>
        <v>#DIV/0!</v>
      </c>
      <c r="E32" s="115"/>
      <c r="F32" s="280"/>
      <c r="G32" s="281"/>
      <c r="H32" s="282"/>
      <c r="J32" s="75"/>
      <c r="L32" s="1"/>
      <c r="M32" s="1"/>
      <c r="N32" s="1"/>
      <c r="O32" s="1"/>
      <c r="P32" s="1"/>
      <c r="Q32" s="1"/>
      <c r="R32" s="1"/>
      <c r="S32" s="1"/>
      <c r="T32" s="1"/>
      <c r="U32" s="1"/>
      <c r="V32" s="1"/>
      <c r="W32" s="1"/>
      <c r="X32" s="1"/>
      <c r="Y32" s="1"/>
      <c r="Z32" s="1"/>
      <c r="AA32" s="1"/>
      <c r="AB32" s="1"/>
      <c r="AC32" s="1"/>
      <c r="AD32" s="1"/>
      <c r="AE32" s="1"/>
      <c r="AF32" s="1"/>
      <c r="AG32" s="1"/>
    </row>
    <row r="33" spans="1:35" s="9" customFormat="1" ht="20.25" customHeight="1" thickBot="1" x14ac:dyDescent="0.3">
      <c r="A33" s="64">
        <v>10</v>
      </c>
      <c r="B33" s="65">
        <v>0</v>
      </c>
      <c r="C33" s="234">
        <v>0</v>
      </c>
      <c r="D33" s="63" t="e">
        <f>(B33+C33)/$C$19</f>
        <v>#DIV/0!</v>
      </c>
      <c r="E33" s="119"/>
      <c r="F33" s="302" t="s">
        <v>35</v>
      </c>
      <c r="G33" s="298" t="s">
        <v>33</v>
      </c>
      <c r="H33" s="300" t="s">
        <v>34</v>
      </c>
      <c r="J33" s="71"/>
      <c r="L33" s="1"/>
      <c r="M33" s="1"/>
      <c r="N33" s="1"/>
      <c r="O33" s="1"/>
      <c r="P33" s="1"/>
      <c r="Q33" s="1"/>
      <c r="R33" s="1"/>
      <c r="S33" s="1"/>
      <c r="T33" s="1"/>
      <c r="U33" s="1"/>
      <c r="V33" s="1"/>
      <c r="W33" s="1"/>
      <c r="X33" s="1"/>
      <c r="Y33" s="1"/>
      <c r="Z33" s="1"/>
      <c r="AA33" s="1"/>
      <c r="AB33" s="1"/>
      <c r="AC33" s="1"/>
      <c r="AD33" s="1"/>
      <c r="AE33" s="1"/>
      <c r="AF33" s="1"/>
      <c r="AG33" s="1"/>
    </row>
    <row r="34" spans="1:35" s="9" customFormat="1" ht="20.25" customHeight="1" thickBot="1" x14ac:dyDescent="0.3">
      <c r="A34" s="64">
        <v>11</v>
      </c>
      <c r="B34" s="185">
        <v>0</v>
      </c>
      <c r="C34" s="234">
        <v>0</v>
      </c>
      <c r="D34" s="63" t="e">
        <f t="shared" si="0"/>
        <v>#DIV/0!</v>
      </c>
      <c r="E34" s="54"/>
      <c r="F34" s="303"/>
      <c r="G34" s="299"/>
      <c r="H34" s="301"/>
      <c r="J34" s="54"/>
      <c r="K34" s="194"/>
      <c r="L34" s="192"/>
      <c r="M34" s="195"/>
      <c r="N34" s="195"/>
      <c r="O34" s="196"/>
      <c r="P34" s="1"/>
      <c r="Q34" s="1"/>
      <c r="R34" s="1"/>
      <c r="S34" s="1"/>
      <c r="T34" s="1"/>
      <c r="U34" s="1"/>
      <c r="V34" s="1"/>
      <c r="W34" s="1"/>
      <c r="X34" s="1"/>
      <c r="Y34" s="1"/>
      <c r="Z34" s="1"/>
      <c r="AA34" s="1"/>
      <c r="AB34" s="1"/>
      <c r="AC34" s="1"/>
      <c r="AD34" s="1"/>
      <c r="AE34" s="1"/>
      <c r="AF34" s="1"/>
      <c r="AG34" s="1"/>
    </row>
    <row r="35" spans="1:35" s="9" customFormat="1" ht="20.25" customHeight="1" thickBot="1" x14ac:dyDescent="0.3">
      <c r="A35" s="64">
        <v>12</v>
      </c>
      <c r="B35" s="185">
        <v>0</v>
      </c>
      <c r="C35" s="234">
        <v>0</v>
      </c>
      <c r="D35" s="63" t="e">
        <f t="shared" si="0"/>
        <v>#DIV/0!</v>
      </c>
      <c r="E35" s="54"/>
      <c r="F35" s="134"/>
      <c r="G35" s="133"/>
      <c r="H35" s="67"/>
      <c r="K35" s="194"/>
      <c r="L35" s="193"/>
      <c r="M35" s="195"/>
      <c r="N35" s="195"/>
      <c r="O35" s="196"/>
      <c r="P35" s="1"/>
      <c r="Q35" s="1"/>
      <c r="R35" s="1"/>
      <c r="S35" s="1"/>
      <c r="T35" s="1"/>
      <c r="U35" s="1"/>
      <c r="V35" s="1"/>
      <c r="W35" s="1"/>
      <c r="X35" s="1"/>
      <c r="Y35" s="1"/>
      <c r="Z35" s="1"/>
      <c r="AA35" s="1"/>
      <c r="AB35" s="1"/>
      <c r="AC35" s="1"/>
      <c r="AD35" s="1"/>
      <c r="AE35" s="1"/>
      <c r="AF35" s="1"/>
      <c r="AG35" s="1"/>
    </row>
    <row r="36" spans="1:35" s="9" customFormat="1" ht="20.25" customHeight="1" thickBot="1" x14ac:dyDescent="0.3">
      <c r="A36" s="64">
        <v>13</v>
      </c>
      <c r="B36" s="185">
        <v>0</v>
      </c>
      <c r="C36" s="234">
        <v>0</v>
      </c>
      <c r="D36" s="63" t="e">
        <f t="shared" si="0"/>
        <v>#DIV/0!</v>
      </c>
      <c r="E36" s="54"/>
      <c r="F36" s="134"/>
      <c r="G36" s="133"/>
      <c r="H36" s="67"/>
      <c r="L36" s="216"/>
      <c r="M36" s="1"/>
      <c r="N36" s="1"/>
      <c r="O36" s="1"/>
      <c r="P36" s="1"/>
      <c r="Q36" s="1"/>
      <c r="R36" s="1"/>
      <c r="S36" s="1"/>
      <c r="T36" s="1"/>
      <c r="U36" s="1"/>
      <c r="V36" s="1"/>
      <c r="W36" s="1"/>
      <c r="X36" s="1"/>
      <c r="Y36" s="1"/>
      <c r="Z36" s="1"/>
      <c r="AA36" s="1"/>
      <c r="AB36" s="1"/>
      <c r="AC36" s="1"/>
      <c r="AD36" s="1"/>
      <c r="AE36" s="1"/>
      <c r="AF36" s="1"/>
      <c r="AG36" s="1"/>
    </row>
    <row r="37" spans="1:35" s="9" customFormat="1" ht="20.25" customHeight="1" thickBot="1" x14ac:dyDescent="0.3">
      <c r="A37" s="64">
        <v>14</v>
      </c>
      <c r="B37" s="185">
        <v>0</v>
      </c>
      <c r="C37" s="234">
        <v>0</v>
      </c>
      <c r="D37" s="63" t="e">
        <f t="shared" si="0"/>
        <v>#DIV/0!</v>
      </c>
      <c r="E37" s="54"/>
      <c r="F37" s="134"/>
      <c r="G37" s="76"/>
      <c r="H37" s="73"/>
      <c r="L37" s="1"/>
      <c r="M37" s="1"/>
      <c r="N37" s="1"/>
      <c r="O37" s="1"/>
      <c r="P37" s="1"/>
      <c r="Q37" s="1"/>
      <c r="R37" s="1"/>
      <c r="S37" s="1"/>
      <c r="T37" s="1"/>
      <c r="U37" s="1"/>
      <c r="V37" s="1"/>
      <c r="W37" s="1"/>
      <c r="X37" s="1"/>
      <c r="Y37" s="1"/>
      <c r="Z37" s="1"/>
      <c r="AA37" s="1"/>
      <c r="AB37" s="1"/>
      <c r="AC37" s="1"/>
      <c r="AD37" s="1"/>
      <c r="AE37" s="1"/>
      <c r="AF37" s="1"/>
      <c r="AG37" s="1"/>
    </row>
    <row r="38" spans="1:35" s="9" customFormat="1" ht="20.25" customHeight="1" thickBot="1" x14ac:dyDescent="0.3">
      <c r="A38" s="64" t="s">
        <v>52</v>
      </c>
      <c r="B38" s="185">
        <v>0</v>
      </c>
      <c r="C38" s="235">
        <v>0</v>
      </c>
      <c r="D38" s="63" t="e">
        <f t="shared" si="0"/>
        <v>#DIV/0!</v>
      </c>
      <c r="E38" s="54"/>
      <c r="F38" s="134"/>
      <c r="G38" s="125"/>
      <c r="H38" s="125"/>
      <c r="J38" s="54"/>
      <c r="L38" s="1"/>
      <c r="M38" s="1"/>
      <c r="N38" s="1"/>
      <c r="O38" s="1"/>
      <c r="P38" s="1"/>
      <c r="Q38" s="1"/>
      <c r="R38" s="1"/>
      <c r="S38" s="1"/>
      <c r="T38" s="1"/>
      <c r="U38" s="1"/>
      <c r="V38" s="1"/>
      <c r="W38" s="1"/>
      <c r="X38" s="1"/>
      <c r="Y38" s="1"/>
      <c r="Z38" s="1"/>
      <c r="AA38" s="1"/>
      <c r="AB38" s="1"/>
      <c r="AC38" s="1"/>
      <c r="AD38" s="1"/>
      <c r="AE38" s="1"/>
      <c r="AF38" s="1"/>
      <c r="AG38" s="1"/>
    </row>
    <row r="39" spans="1:35" s="9" customFormat="1" ht="20.25" customHeight="1" thickBot="1" x14ac:dyDescent="0.3">
      <c r="A39" s="64">
        <v>15</v>
      </c>
      <c r="B39" s="204">
        <v>0</v>
      </c>
      <c r="C39" s="236">
        <v>0</v>
      </c>
      <c r="D39" s="63" t="e">
        <f t="shared" si="0"/>
        <v>#DIV/0!</v>
      </c>
      <c r="E39" s="54"/>
      <c r="F39" s="134"/>
      <c r="G39" s="125"/>
      <c r="H39" s="125"/>
      <c r="I39" s="54"/>
      <c r="J39" s="54"/>
      <c r="K39" s="32"/>
      <c r="L39" s="1"/>
      <c r="M39" s="1"/>
      <c r="N39" s="1"/>
      <c r="O39" s="1"/>
      <c r="P39" s="1"/>
      <c r="Q39" s="1"/>
      <c r="R39" s="1"/>
      <c r="S39" s="1"/>
      <c r="T39" s="1"/>
      <c r="U39" s="1"/>
      <c r="V39" s="1"/>
      <c r="W39" s="1"/>
      <c r="X39" s="1"/>
      <c r="Y39" s="1"/>
      <c r="Z39" s="1"/>
      <c r="AA39" s="1"/>
      <c r="AB39" s="1"/>
      <c r="AC39" s="1"/>
      <c r="AD39" s="1"/>
      <c r="AE39" s="1"/>
      <c r="AF39" s="1"/>
      <c r="AG39" s="1"/>
    </row>
    <row r="40" spans="1:35" s="9" customFormat="1" ht="20.25" customHeight="1" thickBot="1" x14ac:dyDescent="0.3">
      <c r="A40" s="64">
        <v>16</v>
      </c>
      <c r="B40" s="185">
        <v>0</v>
      </c>
      <c r="C40" s="235">
        <v>0</v>
      </c>
      <c r="D40" s="63" t="e">
        <f t="shared" si="0"/>
        <v>#DIV/0!</v>
      </c>
      <c r="E40" s="54"/>
      <c r="F40" s="134"/>
      <c r="G40" s="125"/>
      <c r="H40" s="125"/>
      <c r="I40" s="54"/>
      <c r="J40" s="54"/>
      <c r="L40" s="1"/>
      <c r="M40" s="1"/>
      <c r="N40" s="1"/>
      <c r="O40" s="1"/>
      <c r="P40" s="1"/>
      <c r="Q40" s="1"/>
      <c r="R40" s="1"/>
      <c r="S40" s="1"/>
      <c r="T40" s="1"/>
      <c r="U40" s="1"/>
      <c r="V40" s="1"/>
      <c r="W40" s="1"/>
      <c r="X40" s="1"/>
      <c r="Y40" s="1"/>
      <c r="Z40" s="1"/>
      <c r="AA40" s="1"/>
      <c r="AB40" s="1"/>
      <c r="AC40" s="1"/>
      <c r="AD40" s="1"/>
      <c r="AE40" s="1"/>
      <c r="AF40" s="1"/>
      <c r="AG40" s="1"/>
    </row>
    <row r="41" spans="1:35" s="13" customFormat="1" ht="20.25" customHeight="1" thickBot="1" x14ac:dyDescent="0.3">
      <c r="A41" s="64">
        <v>17</v>
      </c>
      <c r="B41" s="215">
        <v>0</v>
      </c>
      <c r="C41" s="235">
        <v>0</v>
      </c>
      <c r="D41" s="63" t="e">
        <f t="shared" si="0"/>
        <v>#DIV/0!</v>
      </c>
      <c r="E41" s="74"/>
      <c r="F41" s="134"/>
      <c r="G41" s="125"/>
      <c r="H41" s="125"/>
      <c r="I41" s="84"/>
      <c r="J41" s="84"/>
      <c r="L41" s="11"/>
      <c r="M41" s="11"/>
      <c r="N41" s="11"/>
      <c r="O41" s="11"/>
      <c r="P41" s="11"/>
      <c r="Q41" s="11"/>
      <c r="R41" s="11"/>
      <c r="S41" s="11"/>
      <c r="T41" s="11"/>
      <c r="U41" s="11"/>
      <c r="V41" s="11"/>
      <c r="W41" s="11"/>
      <c r="X41" s="11"/>
      <c r="Y41" s="11"/>
      <c r="Z41" s="11"/>
      <c r="AA41" s="11"/>
      <c r="AB41" s="11"/>
      <c r="AC41" s="11"/>
      <c r="AD41" s="11"/>
      <c r="AE41" s="11"/>
      <c r="AF41" s="11"/>
      <c r="AG41" s="11"/>
      <c r="AH41" s="11"/>
      <c r="AI41" s="11"/>
    </row>
    <row r="42" spans="1:35" s="14" customFormat="1" ht="20.25" customHeight="1" thickBot="1" x14ac:dyDescent="0.3">
      <c r="A42" s="64" t="s">
        <v>54</v>
      </c>
      <c r="B42" s="220">
        <v>0</v>
      </c>
      <c r="C42" s="237">
        <v>0</v>
      </c>
      <c r="D42" s="63" t="e">
        <f t="shared" si="0"/>
        <v>#DIV/0!</v>
      </c>
      <c r="E42" s="74"/>
      <c r="F42" s="134"/>
      <c r="G42" s="125"/>
      <c r="H42" s="125"/>
      <c r="I42" s="74"/>
      <c r="J42" s="74"/>
      <c r="K42" s="12"/>
      <c r="L42" s="15"/>
      <c r="M42" s="15"/>
      <c r="N42" s="15"/>
      <c r="O42" s="15"/>
      <c r="P42" s="15"/>
      <c r="Q42" s="15"/>
      <c r="R42" s="15"/>
      <c r="S42" s="15"/>
      <c r="T42" s="15"/>
      <c r="U42" s="15"/>
      <c r="V42" s="15"/>
      <c r="W42" s="15"/>
      <c r="X42" s="15"/>
      <c r="Y42" s="15"/>
      <c r="Z42" s="15"/>
      <c r="AA42" s="15"/>
      <c r="AB42" s="15"/>
      <c r="AC42" s="15"/>
      <c r="AD42" s="15"/>
      <c r="AE42" s="15"/>
      <c r="AF42" s="15"/>
      <c r="AG42" s="15"/>
      <c r="AH42" s="15"/>
      <c r="AI42" s="15"/>
    </row>
    <row r="43" spans="1:35" ht="20.25" customHeight="1" thickBot="1" x14ac:dyDescent="0.3">
      <c r="A43" s="64">
        <v>18</v>
      </c>
      <c r="B43" s="204">
        <v>0</v>
      </c>
      <c r="C43" s="234">
        <v>0</v>
      </c>
      <c r="D43" s="63" t="e">
        <f t="shared" si="0"/>
        <v>#DIV/0!</v>
      </c>
      <c r="E43" s="38"/>
      <c r="F43" s="134"/>
      <c r="G43" s="125"/>
      <c r="H43" s="125"/>
      <c r="I43" s="38"/>
      <c r="J43" s="38"/>
      <c r="L43" s="1"/>
      <c r="M43" s="1"/>
      <c r="N43" s="1"/>
      <c r="O43" s="1"/>
      <c r="P43" s="1"/>
      <c r="Q43" s="1"/>
      <c r="R43" s="1"/>
      <c r="S43" s="1"/>
      <c r="T43" s="1"/>
      <c r="U43" s="1"/>
      <c r="V43" s="1"/>
      <c r="W43" s="1"/>
      <c r="X43" s="1"/>
      <c r="Y43" s="1"/>
      <c r="Z43" s="1"/>
      <c r="AA43" s="1"/>
      <c r="AB43" s="1"/>
      <c r="AC43" s="1"/>
      <c r="AD43" s="1"/>
      <c r="AE43" s="1"/>
      <c r="AF43" s="1"/>
      <c r="AG43" s="1"/>
      <c r="AH43" s="1"/>
      <c r="AI43" s="1"/>
    </row>
    <row r="44" spans="1:35" ht="20.25" customHeight="1" thickBot="1" x14ac:dyDescent="0.3">
      <c r="A44" s="228">
        <v>19</v>
      </c>
      <c r="B44" s="229">
        <v>0</v>
      </c>
      <c r="C44" s="234">
        <v>0</v>
      </c>
      <c r="D44" s="63" t="e">
        <f t="shared" si="0"/>
        <v>#DIV/0!</v>
      </c>
      <c r="E44" s="38"/>
      <c r="F44" s="135"/>
      <c r="G44" s="125"/>
      <c r="H44" s="125"/>
      <c r="I44" s="38"/>
      <c r="J44" s="38"/>
      <c r="L44" s="1"/>
      <c r="M44" s="1"/>
      <c r="N44" s="1"/>
      <c r="O44" s="1"/>
      <c r="P44" s="1"/>
      <c r="Q44" s="1"/>
      <c r="R44" s="1"/>
      <c r="S44" s="1"/>
      <c r="T44" s="1"/>
      <c r="U44" s="1"/>
      <c r="V44" s="1"/>
      <c r="W44" s="1"/>
      <c r="X44" s="1"/>
      <c r="Y44" s="1"/>
      <c r="Z44" s="1"/>
      <c r="AA44" s="1"/>
      <c r="AB44" s="1"/>
      <c r="AC44" s="1"/>
      <c r="AD44" s="1"/>
      <c r="AE44" s="1"/>
      <c r="AF44" s="1"/>
      <c r="AG44" s="1"/>
      <c r="AH44" s="1"/>
      <c r="AI44" s="1"/>
    </row>
    <row r="45" spans="1:35" ht="20.25" customHeight="1" x14ac:dyDescent="0.25">
      <c r="A45" s="228">
        <v>20</v>
      </c>
      <c r="B45" s="229">
        <v>0</v>
      </c>
      <c r="C45" s="234">
        <v>0</v>
      </c>
      <c r="D45" s="63" t="e">
        <f t="shared" si="0"/>
        <v>#DIV/0!</v>
      </c>
      <c r="E45" s="38"/>
      <c r="F45" s="38"/>
      <c r="G45" s="126" t="s">
        <v>36</v>
      </c>
      <c r="H45" s="127">
        <f>SUM(H34:H38)</f>
        <v>0</v>
      </c>
      <c r="I45" s="38"/>
      <c r="J45" s="38"/>
      <c r="L45" s="1"/>
      <c r="M45" s="1"/>
      <c r="N45" s="1"/>
      <c r="O45" s="1"/>
      <c r="P45" s="1"/>
      <c r="Q45" s="1"/>
      <c r="R45" s="1"/>
      <c r="S45" s="1"/>
      <c r="T45" s="1"/>
      <c r="U45" s="1"/>
      <c r="V45" s="1"/>
      <c r="W45" s="1"/>
      <c r="X45" s="1"/>
      <c r="Y45" s="1"/>
      <c r="Z45" s="1"/>
      <c r="AA45" s="1"/>
      <c r="AB45" s="1"/>
      <c r="AC45" s="1"/>
      <c r="AD45" s="1"/>
      <c r="AE45" s="1"/>
      <c r="AF45" s="1"/>
      <c r="AG45" s="1"/>
      <c r="AH45" s="1"/>
      <c r="AI45" s="1"/>
    </row>
    <row r="46" spans="1:35" ht="20.25" customHeight="1" thickBot="1" x14ac:dyDescent="0.3">
      <c r="A46" s="89" t="s">
        <v>14</v>
      </c>
      <c r="B46" s="90">
        <f>SUM(B24:B45)</f>
        <v>0</v>
      </c>
      <c r="C46" s="91">
        <f>SUM(C24:C45)</f>
        <v>0</v>
      </c>
      <c r="D46" s="92" t="e">
        <f>SUM(D24:D43)</f>
        <v>#DIV/0!</v>
      </c>
      <c r="E46" s="120"/>
      <c r="F46" s="59"/>
      <c r="G46" s="146" t="s">
        <v>14</v>
      </c>
      <c r="H46" s="128">
        <v>0</v>
      </c>
      <c r="I46" s="38"/>
      <c r="J46" s="38"/>
      <c r="K46" s="1"/>
      <c r="L46" s="1"/>
      <c r="M46" s="1"/>
      <c r="N46" s="1"/>
      <c r="O46" s="1"/>
      <c r="P46" s="1"/>
      <c r="Q46" s="1"/>
      <c r="R46" s="1"/>
      <c r="S46" s="1"/>
      <c r="T46" s="1"/>
      <c r="U46" s="1"/>
      <c r="V46" s="1"/>
      <c r="W46" s="1"/>
      <c r="X46" s="1"/>
      <c r="Y46" s="1"/>
      <c r="Z46" s="1"/>
      <c r="AA46" s="1"/>
      <c r="AB46" s="1"/>
      <c r="AC46" s="1"/>
      <c r="AD46" s="1"/>
      <c r="AE46" s="1"/>
      <c r="AF46" s="1"/>
      <c r="AG46" s="1"/>
      <c r="AH46" s="1"/>
      <c r="AI46" s="1"/>
    </row>
    <row r="47" spans="1:35" ht="17.25" customHeight="1" thickBot="1" x14ac:dyDescent="0.3">
      <c r="A47" s="38"/>
      <c r="B47" s="38"/>
      <c r="C47" s="38"/>
      <c r="D47" s="38"/>
      <c r="E47" s="38"/>
      <c r="F47" s="93"/>
      <c r="G47" s="129" t="s">
        <v>38</v>
      </c>
      <c r="H47" s="130">
        <f>H46-H45</f>
        <v>0</v>
      </c>
      <c r="J47" s="38"/>
      <c r="L47" s="1"/>
      <c r="M47" s="1"/>
      <c r="N47" s="1"/>
      <c r="O47" s="1"/>
      <c r="P47" s="1"/>
      <c r="Q47" s="1"/>
      <c r="R47" s="1"/>
      <c r="S47" s="1"/>
      <c r="T47" s="1"/>
      <c r="U47" s="1"/>
      <c r="V47" s="1"/>
      <c r="W47" s="1"/>
      <c r="X47" s="1"/>
      <c r="Y47" s="1"/>
      <c r="Z47" s="1"/>
      <c r="AA47" s="1"/>
      <c r="AB47" s="1"/>
      <c r="AC47" s="1"/>
      <c r="AD47" s="1"/>
      <c r="AE47" s="1"/>
      <c r="AF47" s="1"/>
      <c r="AG47" s="1"/>
      <c r="AH47" s="1"/>
      <c r="AI47" s="1"/>
    </row>
    <row r="48" spans="1:35" ht="23.25" customHeight="1" thickBot="1" x14ac:dyDescent="0.3">
      <c r="A48" s="96" t="s">
        <v>25</v>
      </c>
      <c r="B48" s="232"/>
      <c r="C48" s="232"/>
      <c r="D48" s="43" t="s">
        <v>8</v>
      </c>
      <c r="E48" s="112"/>
      <c r="F48" s="93"/>
      <c r="G48" s="129"/>
      <c r="H48" s="130"/>
      <c r="J48" s="94"/>
      <c r="L48" s="1"/>
      <c r="M48" s="1"/>
      <c r="N48" s="1"/>
      <c r="O48" s="1"/>
      <c r="P48" s="1"/>
      <c r="Q48" s="1"/>
      <c r="R48" s="1"/>
      <c r="S48" s="1"/>
      <c r="T48" s="1"/>
      <c r="U48" s="1"/>
      <c r="V48" s="1"/>
      <c r="W48" s="1"/>
      <c r="X48" s="1"/>
      <c r="Y48" s="1"/>
      <c r="Z48" s="1"/>
      <c r="AA48" s="1"/>
      <c r="AB48" s="1"/>
      <c r="AC48" s="1"/>
      <c r="AD48" s="1"/>
      <c r="AE48" s="1"/>
      <c r="AF48" s="1"/>
      <c r="AG48" s="1"/>
      <c r="AH48" s="1"/>
      <c r="AI48" s="1"/>
    </row>
    <row r="49" spans="1:35" ht="15.75" customHeight="1" x14ac:dyDescent="0.25">
      <c r="A49" s="38"/>
      <c r="B49" s="51"/>
      <c r="C49" s="38"/>
      <c r="D49" s="51"/>
      <c r="E49" s="112"/>
      <c r="F49" s="93"/>
      <c r="J49" s="38"/>
      <c r="L49" s="1"/>
      <c r="M49" s="1"/>
      <c r="N49" s="1"/>
      <c r="O49" s="1"/>
      <c r="P49" s="1"/>
      <c r="Q49" s="1"/>
      <c r="R49" s="1"/>
      <c r="S49" s="1"/>
      <c r="T49" s="1"/>
      <c r="U49" s="1"/>
      <c r="V49" s="1"/>
      <c r="W49" s="1"/>
      <c r="X49" s="1"/>
      <c r="Y49" s="1"/>
      <c r="Z49" s="1"/>
      <c r="AA49" s="1"/>
      <c r="AB49" s="1"/>
      <c r="AC49" s="1"/>
      <c r="AD49" s="1"/>
      <c r="AE49" s="1"/>
      <c r="AF49" s="1"/>
      <c r="AG49" s="1"/>
      <c r="AH49" s="1"/>
      <c r="AI49" s="1"/>
    </row>
    <row r="50" spans="1:35" ht="19.5" customHeight="1" thickBot="1" x14ac:dyDescent="0.3">
      <c r="A50" s="96"/>
      <c r="B50" s="96"/>
      <c r="C50" s="96"/>
      <c r="D50" s="96"/>
      <c r="E50" s="112"/>
      <c r="F50" s="93"/>
      <c r="J50" s="38"/>
      <c r="L50" s="1"/>
      <c r="M50" s="1"/>
      <c r="N50" s="1"/>
      <c r="O50" s="1"/>
      <c r="P50" s="1"/>
      <c r="Q50" s="1"/>
      <c r="R50" s="1"/>
      <c r="S50" s="1"/>
      <c r="T50" s="1"/>
      <c r="U50" s="1"/>
      <c r="V50" s="1"/>
      <c r="W50" s="1"/>
      <c r="X50" s="1"/>
      <c r="Y50" s="1"/>
      <c r="Z50" s="1"/>
      <c r="AA50" s="1"/>
      <c r="AB50" s="1"/>
      <c r="AC50" s="1"/>
      <c r="AD50" s="1"/>
      <c r="AE50" s="1"/>
      <c r="AF50" s="1"/>
      <c r="AG50" s="1"/>
      <c r="AH50" s="1"/>
      <c r="AI50" s="1"/>
    </row>
    <row r="51" spans="1:35" ht="16.5" customHeight="1" x14ac:dyDescent="0.25">
      <c r="A51" s="33" t="s">
        <v>50</v>
      </c>
      <c r="B51" s="38"/>
      <c r="C51" s="51"/>
      <c r="D51" s="97" t="s">
        <v>8</v>
      </c>
      <c r="E51" s="112"/>
      <c r="F51" s="93"/>
      <c r="G51" s="286" t="s">
        <v>7</v>
      </c>
      <c r="H51" s="287"/>
      <c r="I51" s="288"/>
      <c r="J51" s="38"/>
      <c r="L51" s="1"/>
      <c r="M51" s="1"/>
      <c r="N51" s="1"/>
      <c r="O51" s="1"/>
      <c r="P51" s="1"/>
      <c r="Q51" s="1"/>
      <c r="R51" s="1"/>
      <c r="S51" s="1"/>
      <c r="T51" s="1"/>
      <c r="U51" s="1"/>
      <c r="V51" s="1"/>
      <c r="W51" s="1"/>
      <c r="X51" s="1"/>
      <c r="Y51" s="1"/>
      <c r="Z51" s="1"/>
      <c r="AA51" s="1"/>
      <c r="AB51" s="1"/>
      <c r="AC51" s="1"/>
      <c r="AD51" s="1"/>
      <c r="AE51" s="1"/>
      <c r="AF51" s="1"/>
      <c r="AG51" s="1"/>
      <c r="AH51" s="1"/>
      <c r="AI51" s="1"/>
    </row>
    <row r="52" spans="1:35" ht="9.75" customHeight="1" thickBot="1" x14ac:dyDescent="0.3">
      <c r="A52" s="33"/>
      <c r="B52" s="38"/>
      <c r="C52" s="51"/>
      <c r="D52" s="97"/>
      <c r="E52" s="38"/>
      <c r="F52" s="38"/>
      <c r="G52" s="289"/>
      <c r="H52" s="290"/>
      <c r="I52" s="291"/>
      <c r="J52" s="38"/>
      <c r="L52" s="1"/>
      <c r="M52" s="1"/>
      <c r="N52" s="1"/>
      <c r="O52" s="1"/>
      <c r="P52" s="1"/>
      <c r="Q52" s="1"/>
      <c r="R52" s="1"/>
      <c r="S52" s="1"/>
      <c r="T52" s="1"/>
      <c r="U52" s="1"/>
      <c r="V52" s="1"/>
      <c r="W52" s="1"/>
      <c r="X52" s="1"/>
      <c r="Y52" s="1"/>
      <c r="Z52" s="1"/>
      <c r="AA52" s="1"/>
      <c r="AB52" s="1"/>
      <c r="AC52" s="1"/>
      <c r="AD52" s="1"/>
      <c r="AE52" s="1"/>
      <c r="AF52" s="1"/>
      <c r="AG52" s="1"/>
      <c r="AH52" s="1"/>
      <c r="AI52" s="1"/>
    </row>
    <row r="53" spans="1:35" ht="21" customHeight="1" thickBot="1" x14ac:dyDescent="0.3">
      <c r="A53" s="51"/>
      <c r="B53" s="96"/>
      <c r="C53" s="96"/>
      <c r="D53" s="51"/>
      <c r="E53" s="95"/>
      <c r="F53" s="95"/>
      <c r="G53" s="286" t="s">
        <v>57</v>
      </c>
      <c r="H53" s="287"/>
      <c r="I53" s="288"/>
      <c r="J53" s="38"/>
      <c r="L53" s="1"/>
      <c r="M53" s="1"/>
      <c r="N53" s="1"/>
      <c r="O53" s="1"/>
      <c r="P53" s="1"/>
      <c r="Q53" s="1"/>
      <c r="R53" s="1"/>
      <c r="S53" s="1"/>
      <c r="T53" s="1"/>
      <c r="U53" s="1"/>
      <c r="V53" s="1"/>
      <c r="W53" s="1"/>
      <c r="X53" s="1"/>
      <c r="Y53" s="1"/>
      <c r="Z53" s="1"/>
      <c r="AA53" s="1"/>
      <c r="AB53" s="1"/>
      <c r="AC53" s="1"/>
      <c r="AD53" s="1"/>
      <c r="AE53" s="1"/>
      <c r="AF53" s="1"/>
      <c r="AG53" s="1"/>
      <c r="AH53" s="1"/>
      <c r="AI53" s="1"/>
    </row>
    <row r="54" spans="1:35" ht="21" customHeight="1" thickBot="1" x14ac:dyDescent="0.3">
      <c r="A54" s="98" t="s">
        <v>48</v>
      </c>
      <c r="B54" s="54"/>
      <c r="C54" s="38"/>
      <c r="D54" s="99" t="s">
        <v>8</v>
      </c>
      <c r="E54" s="95"/>
      <c r="G54" s="289"/>
      <c r="H54" s="290"/>
      <c r="I54" s="291"/>
      <c r="L54" s="1"/>
      <c r="M54" s="1"/>
      <c r="N54" s="1"/>
      <c r="O54" s="1"/>
      <c r="P54" s="1"/>
      <c r="Q54" s="1"/>
      <c r="R54" s="1"/>
      <c r="S54" s="1"/>
      <c r="T54" s="1"/>
      <c r="U54" s="1"/>
      <c r="V54" s="1"/>
      <c r="W54" s="1"/>
      <c r="X54" s="1"/>
      <c r="Y54" s="1"/>
      <c r="Z54" s="1"/>
      <c r="AA54" s="1"/>
      <c r="AB54" s="1"/>
      <c r="AC54" s="1"/>
      <c r="AD54" s="1"/>
      <c r="AE54" s="1"/>
      <c r="AF54" s="1"/>
      <c r="AG54" s="1"/>
      <c r="AH54" s="1"/>
      <c r="AI54" s="1"/>
    </row>
    <row r="55" spans="1:35" s="9" customFormat="1" ht="17.25" customHeight="1" x14ac:dyDescent="0.2">
      <c r="E55" s="95"/>
      <c r="G55" s="292">
        <f>H19</f>
        <v>0</v>
      </c>
      <c r="H55" s="293"/>
      <c r="I55" s="294"/>
      <c r="L55" s="1"/>
      <c r="M55" s="1"/>
      <c r="N55" s="1"/>
      <c r="O55" s="1"/>
      <c r="P55" s="1"/>
      <c r="Q55" s="1"/>
      <c r="R55" s="1"/>
      <c r="S55" s="1"/>
      <c r="T55" s="1"/>
      <c r="U55" s="1"/>
      <c r="V55" s="1"/>
      <c r="W55" s="1"/>
      <c r="X55" s="1"/>
      <c r="Y55" s="1"/>
      <c r="Z55" s="1"/>
      <c r="AA55" s="1"/>
      <c r="AB55" s="1"/>
      <c r="AC55" s="1"/>
      <c r="AD55" s="1"/>
      <c r="AE55" s="1"/>
      <c r="AF55" s="1"/>
      <c r="AG55" s="1"/>
      <c r="AH55" s="1"/>
      <c r="AI55" s="1"/>
    </row>
    <row r="56" spans="1:35" s="9" customFormat="1" ht="11.25" customHeight="1" thickBot="1" x14ac:dyDescent="0.3">
      <c r="E56" s="38"/>
      <c r="G56" s="295"/>
      <c r="H56" s="296"/>
      <c r="I56" s="297"/>
      <c r="K56" s="1"/>
      <c r="L56" s="1"/>
      <c r="M56" s="1"/>
      <c r="N56" s="1"/>
      <c r="O56" s="1"/>
      <c r="P56" s="1"/>
      <c r="Q56" s="1"/>
      <c r="R56" s="1"/>
      <c r="S56" s="1"/>
      <c r="T56" s="1"/>
      <c r="U56" s="1"/>
      <c r="V56" s="1"/>
      <c r="W56" s="1"/>
      <c r="X56" s="1"/>
      <c r="Y56" s="1"/>
      <c r="Z56" s="1"/>
      <c r="AA56" s="1"/>
      <c r="AB56" s="1"/>
      <c r="AC56" s="1"/>
      <c r="AD56" s="1"/>
      <c r="AE56" s="1"/>
      <c r="AF56" s="1"/>
      <c r="AG56" s="1"/>
      <c r="AH56" s="1"/>
      <c r="AI56" s="1"/>
    </row>
    <row r="57" spans="1:35" s="9" customFormat="1" ht="8.25" customHeight="1" thickBot="1" x14ac:dyDescent="0.25">
      <c r="E57" s="111"/>
      <c r="K57" s="20"/>
      <c r="L57" s="2"/>
      <c r="M57" s="2"/>
      <c r="N57" s="2"/>
      <c r="O57" s="2"/>
      <c r="P57" s="2"/>
      <c r="Q57" s="2"/>
      <c r="R57" s="2"/>
      <c r="S57" s="2"/>
      <c r="T57" s="2"/>
      <c r="U57" s="2"/>
      <c r="V57" s="2"/>
      <c r="W57" s="2"/>
      <c r="X57" s="2"/>
      <c r="Y57" s="2"/>
      <c r="Z57" s="2"/>
      <c r="AA57" s="2"/>
      <c r="AB57" s="2"/>
      <c r="AC57" s="2"/>
      <c r="AD57" s="2"/>
      <c r="AE57" s="2"/>
      <c r="AF57" s="2"/>
      <c r="AG57" s="2"/>
      <c r="AH57" s="2"/>
      <c r="AI57" s="2"/>
    </row>
    <row r="58" spans="1:35" s="9" customFormat="1" ht="23.25" customHeight="1" x14ac:dyDescent="0.2">
      <c r="A58" s="264" t="s">
        <v>16</v>
      </c>
      <c r="B58" s="265"/>
      <c r="C58" s="265"/>
      <c r="D58" s="265"/>
      <c r="E58" s="265"/>
      <c r="F58" s="265"/>
      <c r="G58" s="265"/>
      <c r="H58" s="265"/>
      <c r="I58" s="266"/>
      <c r="K58" s="21"/>
      <c r="L58" s="2"/>
      <c r="M58" s="2"/>
      <c r="N58" s="2"/>
      <c r="O58" s="2"/>
      <c r="P58" s="2"/>
      <c r="Q58" s="2"/>
      <c r="R58" s="2"/>
      <c r="S58" s="2"/>
      <c r="T58" s="2"/>
      <c r="U58" s="2"/>
      <c r="V58" s="2"/>
      <c r="W58" s="2"/>
      <c r="X58" s="2"/>
      <c r="Y58" s="2"/>
      <c r="Z58" s="2"/>
      <c r="AA58" s="2"/>
      <c r="AB58" s="2"/>
      <c r="AC58" s="2"/>
      <c r="AD58" s="2"/>
      <c r="AE58" s="2"/>
      <c r="AF58" s="2"/>
      <c r="AG58" s="2"/>
      <c r="AH58" s="2"/>
      <c r="AI58" s="2"/>
    </row>
    <row r="59" spans="1:35" s="9" customFormat="1" ht="13.35" customHeight="1" thickBot="1" x14ac:dyDescent="0.25">
      <c r="A59" s="267"/>
      <c r="B59" s="268"/>
      <c r="C59" s="268"/>
      <c r="D59" s="268"/>
      <c r="E59" s="268"/>
      <c r="F59" s="268"/>
      <c r="G59" s="268"/>
      <c r="H59" s="268"/>
      <c r="I59" s="269"/>
      <c r="K59" s="2"/>
      <c r="L59" s="2"/>
      <c r="M59" s="2"/>
      <c r="N59" s="2"/>
      <c r="O59" s="2"/>
      <c r="P59" s="2"/>
      <c r="Q59" s="2"/>
      <c r="R59" s="2"/>
      <c r="S59" s="2"/>
      <c r="T59" s="2"/>
      <c r="U59" s="2"/>
      <c r="V59" s="2"/>
      <c r="W59" s="2"/>
      <c r="X59" s="2"/>
      <c r="Y59" s="2"/>
      <c r="Z59" s="2"/>
      <c r="AA59" s="2"/>
      <c r="AB59" s="2"/>
      <c r="AC59" s="2"/>
      <c r="AD59" s="2"/>
      <c r="AE59" s="2"/>
      <c r="AF59" s="2"/>
      <c r="AG59" s="2"/>
      <c r="AH59" s="2"/>
      <c r="AI59" s="2"/>
    </row>
    <row r="60" spans="1:35" s="9" customFormat="1" ht="13.35" customHeight="1" x14ac:dyDescent="0.2">
      <c r="K60" s="2"/>
      <c r="L60" s="2"/>
      <c r="M60" s="2"/>
      <c r="N60" s="2"/>
      <c r="O60" s="2"/>
      <c r="P60" s="2"/>
      <c r="Q60" s="2"/>
      <c r="R60" s="2"/>
      <c r="S60" s="2"/>
      <c r="T60" s="2"/>
      <c r="U60" s="2"/>
      <c r="V60" s="2"/>
      <c r="W60" s="2"/>
      <c r="X60" s="2"/>
      <c r="Y60" s="2"/>
      <c r="Z60" s="2"/>
      <c r="AA60" s="2"/>
      <c r="AB60" s="2"/>
      <c r="AC60" s="2"/>
      <c r="AD60" s="2"/>
      <c r="AE60" s="2"/>
      <c r="AF60" s="2"/>
      <c r="AG60" s="2"/>
      <c r="AH60" s="2"/>
      <c r="AI60" s="2"/>
    </row>
    <row r="61" spans="1:35" s="9" customFormat="1" ht="19.5" customHeight="1" x14ac:dyDescent="0.2">
      <c r="K61" s="2"/>
      <c r="L61" s="2"/>
      <c r="M61" s="2"/>
      <c r="N61" s="2"/>
      <c r="O61" s="2"/>
      <c r="P61" s="2"/>
      <c r="Q61" s="2"/>
      <c r="R61" s="2"/>
      <c r="S61" s="2"/>
      <c r="T61" s="2"/>
      <c r="U61" s="2"/>
      <c r="V61" s="2"/>
      <c r="W61" s="2"/>
      <c r="X61" s="2"/>
      <c r="Y61" s="2"/>
      <c r="Z61" s="2"/>
      <c r="AA61" s="2"/>
      <c r="AB61" s="2"/>
      <c r="AC61" s="2"/>
      <c r="AD61" s="2"/>
      <c r="AE61" s="2"/>
      <c r="AF61" s="2"/>
      <c r="AG61" s="2"/>
      <c r="AH61" s="2"/>
      <c r="AI61" s="2"/>
    </row>
    <row r="62" spans="1:35" s="9" customFormat="1" ht="13.35" customHeight="1" x14ac:dyDescent="0.25">
      <c r="A62" s="38"/>
      <c r="B62" s="38"/>
      <c r="C62" s="38"/>
      <c r="D62" s="33"/>
      <c r="E62" s="33"/>
      <c r="F62" s="38"/>
      <c r="G62" s="33"/>
      <c r="H62" s="38"/>
      <c r="I62" s="51"/>
      <c r="J62" s="97"/>
      <c r="K62" s="2"/>
      <c r="L62" s="2"/>
      <c r="M62" s="2"/>
      <c r="N62" s="2"/>
      <c r="O62" s="2"/>
      <c r="P62" s="2"/>
      <c r="Q62" s="2"/>
      <c r="R62" s="2"/>
      <c r="S62" s="2"/>
      <c r="T62" s="2"/>
      <c r="U62" s="2"/>
      <c r="V62" s="2"/>
      <c r="W62" s="2"/>
      <c r="X62" s="2"/>
      <c r="Y62" s="2"/>
      <c r="Z62" s="2"/>
      <c r="AA62" s="2"/>
      <c r="AB62" s="2"/>
      <c r="AC62" s="2"/>
      <c r="AD62" s="2"/>
      <c r="AE62" s="2"/>
      <c r="AF62" s="2"/>
      <c r="AG62" s="2"/>
      <c r="AH62" s="2"/>
      <c r="AI62" s="2"/>
    </row>
    <row r="63" spans="1:35" s="9" customFormat="1" ht="18" customHeight="1" x14ac:dyDescent="0.25">
      <c r="J63" s="38"/>
      <c r="K63" s="2"/>
      <c r="L63" s="2"/>
      <c r="M63" s="2"/>
      <c r="N63" s="2"/>
      <c r="O63" s="2"/>
      <c r="P63" s="2"/>
      <c r="Q63" s="2"/>
      <c r="R63" s="2"/>
      <c r="S63" s="2"/>
      <c r="T63" s="2"/>
      <c r="U63" s="2"/>
      <c r="V63" s="2"/>
      <c r="W63" s="2"/>
      <c r="X63" s="2"/>
      <c r="Y63" s="2"/>
      <c r="Z63" s="2"/>
      <c r="AA63" s="2"/>
      <c r="AB63" s="2"/>
      <c r="AC63" s="2"/>
      <c r="AD63" s="2"/>
      <c r="AE63" s="2"/>
      <c r="AF63" s="2"/>
      <c r="AG63" s="2"/>
      <c r="AH63" s="2"/>
      <c r="AI63" s="2"/>
    </row>
    <row r="64" spans="1:35" s="9" customFormat="1" ht="18" customHeight="1" x14ac:dyDescent="0.2">
      <c r="J64" s="54"/>
      <c r="K64" s="2"/>
      <c r="L64" s="2"/>
      <c r="M64" s="2"/>
      <c r="N64" s="2"/>
      <c r="O64" s="2"/>
      <c r="P64" s="2"/>
      <c r="Q64" s="2"/>
      <c r="R64" s="2"/>
      <c r="S64" s="2"/>
      <c r="T64" s="2"/>
      <c r="U64" s="2"/>
      <c r="V64" s="2"/>
      <c r="W64" s="2"/>
      <c r="X64" s="2"/>
      <c r="Y64" s="2"/>
      <c r="Z64" s="2"/>
      <c r="AA64" s="2"/>
      <c r="AB64" s="2"/>
      <c r="AC64" s="2"/>
      <c r="AD64" s="2"/>
      <c r="AE64" s="2"/>
      <c r="AF64" s="2"/>
      <c r="AG64" s="2"/>
      <c r="AH64" s="2"/>
      <c r="AI64" s="2"/>
    </row>
    <row r="65" spans="1:35" s="9" customFormat="1" ht="13.35" customHeight="1" x14ac:dyDescent="0.25">
      <c r="A65" s="38"/>
      <c r="B65" s="38"/>
      <c r="C65" s="38"/>
      <c r="D65" s="33"/>
      <c r="E65" s="33"/>
      <c r="F65" s="100"/>
      <c r="G65" s="100"/>
      <c r="H65" s="51"/>
      <c r="I65" s="51"/>
      <c r="J65" s="78"/>
      <c r="K65" s="2"/>
      <c r="L65" s="2"/>
      <c r="M65" s="2"/>
      <c r="N65" s="2"/>
      <c r="O65" s="2"/>
      <c r="P65" s="2"/>
      <c r="Q65" s="2"/>
      <c r="R65" s="2"/>
      <c r="S65" s="2"/>
      <c r="T65" s="2"/>
      <c r="U65" s="2"/>
      <c r="V65" s="2"/>
      <c r="W65" s="2"/>
      <c r="X65" s="2"/>
      <c r="Y65" s="2"/>
      <c r="Z65" s="2"/>
      <c r="AA65" s="2"/>
      <c r="AB65" s="2"/>
      <c r="AC65" s="2"/>
      <c r="AD65" s="2"/>
      <c r="AE65" s="2"/>
      <c r="AF65" s="2"/>
      <c r="AG65" s="2"/>
      <c r="AH65" s="2"/>
      <c r="AI65" s="2"/>
    </row>
    <row r="66" spans="1:35" s="9" customFormat="1" ht="13.35" customHeight="1" x14ac:dyDescent="0.25">
      <c r="J66" s="45"/>
      <c r="K66" s="2"/>
      <c r="L66" s="2"/>
      <c r="M66" s="2"/>
      <c r="N66" s="2"/>
      <c r="O66" s="2"/>
      <c r="P66" s="2"/>
      <c r="Q66" s="2"/>
      <c r="R66" s="2"/>
      <c r="S66" s="2"/>
      <c r="T66" s="2"/>
      <c r="U66" s="2"/>
      <c r="V66" s="2"/>
      <c r="W66" s="2"/>
      <c r="X66" s="2"/>
      <c r="Y66" s="2"/>
      <c r="Z66" s="2"/>
      <c r="AA66" s="2"/>
      <c r="AB66" s="2"/>
      <c r="AC66" s="2"/>
      <c r="AD66" s="2"/>
      <c r="AE66" s="2"/>
      <c r="AF66" s="2"/>
      <c r="AG66" s="2"/>
      <c r="AH66" s="2"/>
      <c r="AI66" s="2"/>
    </row>
    <row r="67" spans="1:35" s="9" customFormat="1" ht="22.5" customHeight="1" x14ac:dyDescent="0.2">
      <c r="J67" s="18"/>
      <c r="K67" s="2"/>
      <c r="L67" s="2"/>
      <c r="M67" s="2"/>
      <c r="N67" s="2"/>
      <c r="O67" s="2"/>
      <c r="P67" s="2"/>
      <c r="Q67" s="2"/>
      <c r="R67" s="2"/>
      <c r="S67" s="2"/>
      <c r="T67" s="2"/>
      <c r="U67" s="2"/>
      <c r="V67" s="2"/>
      <c r="W67" s="2"/>
      <c r="X67" s="2"/>
      <c r="Y67" s="2"/>
      <c r="Z67" s="2"/>
      <c r="AA67" s="2"/>
      <c r="AB67" s="2"/>
      <c r="AC67" s="2"/>
      <c r="AD67" s="2"/>
      <c r="AE67" s="2"/>
      <c r="AF67" s="2"/>
      <c r="AG67" s="2"/>
      <c r="AH67" s="2"/>
      <c r="AI67" s="2"/>
    </row>
    <row r="68" spans="1:35" s="9" customFormat="1" ht="13.35" customHeight="1" x14ac:dyDescent="0.25">
      <c r="A68" s="2"/>
      <c r="B68" s="2"/>
      <c r="C68" s="2"/>
      <c r="D68" s="2"/>
      <c r="E68" s="2"/>
      <c r="F68" s="19"/>
      <c r="G68" s="19"/>
      <c r="H68" s="17"/>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row>
    <row r="69" spans="1:35" s="9" customFormat="1" ht="13.35" customHeight="1" x14ac:dyDescent="0.25">
      <c r="A69" s="2"/>
      <c r="B69" s="2"/>
      <c r="C69" s="2"/>
      <c r="D69" s="2"/>
      <c r="E69" s="2"/>
      <c r="F69" s="19"/>
      <c r="G69" s="19"/>
      <c r="H69" s="17"/>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row>
    <row r="70" spans="1:35" s="9" customFormat="1" ht="13.35" customHeight="1" x14ac:dyDescent="0.25">
      <c r="A70" s="2"/>
      <c r="B70" s="2"/>
      <c r="C70" s="2"/>
      <c r="D70" s="2"/>
      <c r="E70" s="2"/>
      <c r="F70" s="19"/>
      <c r="G70" s="19"/>
      <c r="H70" s="17"/>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row>
    <row r="71" spans="1:35" s="9" customFormat="1" ht="13.35" customHeight="1" x14ac:dyDescent="0.25">
      <c r="A71" s="2"/>
      <c r="B71" s="2"/>
      <c r="C71" s="2"/>
      <c r="D71" s="2"/>
      <c r="E71" s="2"/>
      <c r="F71" s="19"/>
      <c r="G71" s="19"/>
      <c r="H71" s="17"/>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row>
    <row r="72" spans="1:35" s="9" customFormat="1" ht="13.35" customHeight="1" x14ac:dyDescent="0.25">
      <c r="A72" s="2"/>
      <c r="B72" s="2"/>
      <c r="C72" s="2"/>
      <c r="D72" s="2"/>
      <c r="E72" s="2"/>
      <c r="F72" s="19"/>
      <c r="G72" s="19"/>
      <c r="H72" s="17"/>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row>
    <row r="73" spans="1:35" s="9" customFormat="1" ht="13.35" customHeight="1" x14ac:dyDescent="0.25">
      <c r="A73" s="2"/>
      <c r="B73" s="2"/>
      <c r="C73" s="2"/>
      <c r="D73" s="2"/>
      <c r="E73" s="2"/>
      <c r="F73" s="19"/>
      <c r="G73" s="19"/>
      <c r="H73" s="17"/>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row>
    <row r="74" spans="1:35" s="9" customFormat="1" ht="13.35" customHeight="1" x14ac:dyDescent="0.25">
      <c r="A74" s="2"/>
      <c r="B74" s="2"/>
      <c r="C74" s="2"/>
      <c r="D74" s="2"/>
      <c r="E74" s="2"/>
      <c r="F74" s="19"/>
      <c r="G74" s="19"/>
      <c r="H74" s="17"/>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row>
    <row r="75" spans="1:35" s="9" customFormat="1" ht="13.35" customHeight="1" x14ac:dyDescent="0.25">
      <c r="A75" s="2"/>
      <c r="B75" s="2"/>
      <c r="C75" s="2"/>
      <c r="D75" s="2"/>
      <c r="E75" s="2"/>
      <c r="F75" s="19"/>
      <c r="G75" s="19"/>
      <c r="H75" s="17"/>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row>
    <row r="76" spans="1:35" s="9" customFormat="1" ht="13.35" customHeight="1" x14ac:dyDescent="0.25">
      <c r="A76" s="2"/>
      <c r="B76" s="2"/>
      <c r="C76" s="2"/>
      <c r="D76" s="2"/>
      <c r="E76" s="2"/>
      <c r="F76" s="19"/>
      <c r="G76" s="19"/>
      <c r="H76" s="17"/>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row>
    <row r="77" spans="1:35" s="9" customFormat="1" ht="13.35" customHeight="1" x14ac:dyDescent="0.25">
      <c r="A77" s="2"/>
      <c r="B77" s="2"/>
      <c r="C77" s="2"/>
      <c r="D77" s="2"/>
      <c r="E77" s="2"/>
      <c r="F77" s="19"/>
      <c r="G77" s="19"/>
      <c r="H77" s="17"/>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row>
    <row r="78" spans="1:35" s="9" customFormat="1" ht="13.35" customHeight="1" x14ac:dyDescent="0.25">
      <c r="A78" s="2"/>
      <c r="B78" s="2"/>
      <c r="C78" s="2"/>
      <c r="D78" s="2"/>
      <c r="E78" s="2"/>
      <c r="F78" s="19"/>
      <c r="G78" s="19"/>
      <c r="H78" s="17"/>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row>
    <row r="79" spans="1:35" s="9" customFormat="1" ht="13.35" customHeight="1" x14ac:dyDescent="0.25">
      <c r="A79" s="2"/>
      <c r="B79" s="2"/>
      <c r="C79" s="2"/>
      <c r="D79" s="2"/>
      <c r="E79" s="2"/>
      <c r="F79" s="19"/>
      <c r="G79" s="19"/>
      <c r="H79" s="17"/>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row>
    <row r="80" spans="1:35" s="9" customFormat="1" ht="13.35" customHeight="1" x14ac:dyDescent="0.25">
      <c r="A80" s="2"/>
      <c r="B80" s="2"/>
      <c r="C80" s="2"/>
      <c r="D80" s="2"/>
      <c r="E80" s="2"/>
      <c r="F80" s="19"/>
      <c r="G80" s="19"/>
      <c r="H80" s="17"/>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row>
    <row r="81" spans="1:35" s="9" customFormat="1" ht="13.35" customHeight="1" x14ac:dyDescent="0.25">
      <c r="A81" s="2"/>
      <c r="B81" s="2"/>
      <c r="C81" s="2"/>
      <c r="D81" s="2"/>
      <c r="E81" s="2"/>
      <c r="F81" s="19"/>
      <c r="G81" s="19"/>
      <c r="H81" s="17"/>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row>
    <row r="82" spans="1:35" s="9" customFormat="1" ht="13.35" customHeight="1" x14ac:dyDescent="0.25">
      <c r="A82" s="2"/>
      <c r="B82" s="2"/>
      <c r="C82" s="2"/>
      <c r="D82" s="2"/>
      <c r="E82" s="2"/>
      <c r="F82" s="19"/>
      <c r="G82" s="19"/>
      <c r="H82" s="17"/>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row>
    <row r="83" spans="1:35" s="9" customFormat="1" ht="13.35" customHeight="1" x14ac:dyDescent="0.25">
      <c r="A83" s="2"/>
      <c r="B83" s="2"/>
      <c r="C83" s="2"/>
      <c r="D83" s="2"/>
      <c r="E83" s="2"/>
      <c r="F83" s="19"/>
      <c r="G83" s="19"/>
      <c r="H83" s="17"/>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row>
    <row r="84" spans="1:35" s="9" customFormat="1" ht="13.35" customHeight="1" x14ac:dyDescent="0.25">
      <c r="A84" s="2"/>
      <c r="B84" s="2"/>
      <c r="C84" s="2"/>
      <c r="D84" s="2"/>
      <c r="E84" s="2"/>
      <c r="F84" s="19"/>
      <c r="G84" s="19"/>
      <c r="H84" s="17"/>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row>
    <row r="85" spans="1:35" s="9" customFormat="1" ht="13.35" customHeight="1" x14ac:dyDescent="0.25">
      <c r="A85" s="2"/>
      <c r="B85" s="2"/>
      <c r="C85" s="2"/>
      <c r="D85" s="2"/>
      <c r="E85" s="2"/>
      <c r="F85" s="19"/>
      <c r="G85" s="19"/>
      <c r="H85" s="17"/>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row>
    <row r="86" spans="1:35" s="9" customFormat="1" ht="13.35" customHeight="1" x14ac:dyDescent="0.25">
      <c r="A86" s="2"/>
      <c r="B86" s="2"/>
      <c r="C86" s="2"/>
      <c r="D86" s="2"/>
      <c r="E86" s="2"/>
      <c r="F86" s="19"/>
      <c r="G86" s="19"/>
      <c r="H86" s="17"/>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row>
    <row r="87" spans="1:35" s="9" customFormat="1" ht="13.35" customHeight="1" x14ac:dyDescent="0.25">
      <c r="A87" s="2"/>
      <c r="B87" s="2"/>
      <c r="C87" s="2"/>
      <c r="D87" s="2"/>
      <c r="E87" s="2"/>
      <c r="F87" s="19"/>
      <c r="G87" s="19"/>
      <c r="H87" s="17"/>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row>
    <row r="88" spans="1:35" s="9" customFormat="1" ht="13.35" customHeight="1" x14ac:dyDescent="0.25">
      <c r="A88" s="2"/>
      <c r="B88" s="2"/>
      <c r="C88" s="2"/>
      <c r="D88" s="2"/>
      <c r="E88" s="2"/>
      <c r="F88" s="19"/>
      <c r="G88" s="19"/>
      <c r="H88" s="17"/>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row>
    <row r="89" spans="1:35" s="9" customFormat="1" ht="13.35" customHeight="1" x14ac:dyDescent="0.25">
      <c r="A89" s="2"/>
      <c r="B89" s="2"/>
      <c r="C89" s="2"/>
      <c r="D89" s="2"/>
      <c r="E89" s="2"/>
      <c r="F89" s="19"/>
      <c r="G89" s="19"/>
      <c r="H89" s="17"/>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row>
    <row r="90" spans="1:35" s="9" customFormat="1" ht="13.35" customHeight="1" x14ac:dyDescent="0.25">
      <c r="A90" s="2"/>
      <c r="B90" s="2"/>
      <c r="C90" s="2"/>
      <c r="D90" s="2"/>
      <c r="E90" s="2"/>
      <c r="F90" s="19"/>
      <c r="G90" s="19"/>
      <c r="H90" s="17"/>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row>
    <row r="91" spans="1:35" s="9" customFormat="1" ht="13.35" customHeight="1" x14ac:dyDescent="0.25">
      <c r="A91" s="2"/>
      <c r="B91" s="2"/>
      <c r="C91" s="2"/>
      <c r="D91" s="2"/>
      <c r="E91" s="2"/>
      <c r="F91" s="19"/>
      <c r="G91" s="19"/>
      <c r="H91" s="17"/>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row>
    <row r="92" spans="1:35" s="9" customFormat="1" ht="13.35" customHeight="1" x14ac:dyDescent="0.25">
      <c r="A92" s="2"/>
      <c r="B92" s="2"/>
      <c r="C92" s="2"/>
      <c r="D92" s="2"/>
      <c r="E92" s="2"/>
      <c r="F92" s="19"/>
      <c r="G92" s="19"/>
      <c r="H92" s="17"/>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row>
    <row r="93" spans="1:35" s="9" customFormat="1" ht="13.35" customHeight="1" x14ac:dyDescent="0.25">
      <c r="A93" s="2"/>
      <c r="B93" s="2"/>
      <c r="C93" s="2"/>
      <c r="D93" s="2"/>
      <c r="E93" s="2"/>
      <c r="F93" s="19"/>
      <c r="G93" s="19"/>
      <c r="H93" s="17"/>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row>
    <row r="94" spans="1:35" s="9" customFormat="1" ht="13.35" customHeight="1" x14ac:dyDescent="0.25">
      <c r="A94" s="2"/>
      <c r="B94" s="2"/>
      <c r="C94" s="2"/>
      <c r="D94" s="2"/>
      <c r="E94" s="2"/>
      <c r="F94" s="19"/>
      <c r="G94" s="19"/>
      <c r="H94" s="17"/>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row>
    <row r="95" spans="1:35" s="9" customFormat="1" ht="13.35" customHeight="1" x14ac:dyDescent="0.25">
      <c r="A95" s="2"/>
      <c r="B95" s="2"/>
      <c r="C95" s="2"/>
      <c r="D95" s="2"/>
      <c r="E95" s="2"/>
      <c r="F95" s="19"/>
      <c r="G95" s="19"/>
      <c r="H95" s="17"/>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row>
    <row r="96" spans="1:35" s="9" customFormat="1" ht="13.35" customHeight="1" x14ac:dyDescent="0.25">
      <c r="A96" s="2"/>
      <c r="B96" s="2"/>
      <c r="C96" s="2"/>
      <c r="D96" s="2"/>
      <c r="E96" s="2"/>
      <c r="F96" s="19"/>
      <c r="G96" s="19"/>
      <c r="H96" s="17"/>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row>
    <row r="97" spans="1:35" s="9" customFormat="1" ht="13.35" customHeight="1" x14ac:dyDescent="0.25">
      <c r="A97" s="2"/>
      <c r="B97" s="2"/>
      <c r="C97" s="2"/>
      <c r="D97" s="2"/>
      <c r="E97" s="2"/>
      <c r="F97" s="19"/>
      <c r="G97" s="19"/>
      <c r="H97" s="17"/>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row>
    <row r="98" spans="1:35" s="9" customFormat="1" ht="13.35" customHeight="1" x14ac:dyDescent="0.25">
      <c r="A98" s="2"/>
      <c r="B98" s="2"/>
      <c r="C98" s="2"/>
      <c r="D98" s="2"/>
      <c r="E98" s="2"/>
      <c r="F98" s="19"/>
      <c r="G98" s="19"/>
      <c r="H98" s="17"/>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row>
    <row r="99" spans="1:35" s="9" customFormat="1" ht="13.35" customHeight="1" x14ac:dyDescent="0.25">
      <c r="A99" s="2"/>
      <c r="B99" s="2"/>
      <c r="C99" s="2"/>
      <c r="D99" s="2"/>
      <c r="E99" s="2"/>
      <c r="F99" s="19"/>
      <c r="G99" s="19"/>
      <c r="H99" s="17"/>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row>
    <row r="100" spans="1:35" s="9" customFormat="1" ht="13.35" customHeight="1" x14ac:dyDescent="0.25">
      <c r="A100" s="2"/>
      <c r="B100" s="2"/>
      <c r="C100" s="2"/>
      <c r="D100" s="2"/>
      <c r="E100" s="2"/>
      <c r="F100" s="19"/>
      <c r="G100" s="19"/>
      <c r="H100" s="17"/>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row>
    <row r="101" spans="1:35" s="9" customFormat="1" ht="13.35" customHeight="1" x14ac:dyDescent="0.25">
      <c r="A101" s="2"/>
      <c r="B101" s="2"/>
      <c r="C101" s="2"/>
      <c r="D101" s="2"/>
      <c r="E101" s="2"/>
      <c r="F101" s="19"/>
      <c r="G101" s="19"/>
      <c r="H101" s="17"/>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row>
    <row r="102" spans="1:35" s="9" customFormat="1" ht="13.35" customHeight="1" x14ac:dyDescent="0.25">
      <c r="A102" s="2"/>
      <c r="B102" s="2"/>
      <c r="C102" s="2"/>
      <c r="D102" s="2"/>
      <c r="E102" s="2"/>
      <c r="F102" s="19"/>
      <c r="G102" s="19"/>
      <c r="H102" s="17"/>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row>
    <row r="103" spans="1:35" s="9" customFormat="1" ht="13.35" customHeight="1" x14ac:dyDescent="0.25">
      <c r="A103" s="2"/>
      <c r="B103" s="2"/>
      <c r="C103" s="2"/>
      <c r="D103" s="2"/>
      <c r="E103" s="2"/>
      <c r="F103" s="19"/>
      <c r="G103" s="19"/>
      <c r="H103" s="17"/>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row>
    <row r="104" spans="1:35" s="9" customFormat="1" ht="13.35" customHeight="1" x14ac:dyDescent="0.25">
      <c r="A104" s="2"/>
      <c r="B104" s="2"/>
      <c r="C104" s="2"/>
      <c r="D104" s="2"/>
      <c r="E104" s="2"/>
      <c r="F104" s="19"/>
      <c r="G104" s="19"/>
      <c r="H104" s="17"/>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row>
    <row r="105" spans="1:35" s="9" customFormat="1" ht="13.35" customHeight="1" x14ac:dyDescent="0.25">
      <c r="A105" s="2"/>
      <c r="B105" s="2"/>
      <c r="C105" s="2"/>
      <c r="D105" s="2"/>
      <c r="E105" s="2"/>
      <c r="F105" s="19"/>
      <c r="G105" s="19"/>
      <c r="H105" s="17"/>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row>
    <row r="106" spans="1:35" s="9" customFormat="1" ht="13.35" customHeight="1" x14ac:dyDescent="0.25">
      <c r="A106" s="2"/>
      <c r="B106" s="2"/>
      <c r="C106" s="2"/>
      <c r="D106" s="2"/>
      <c r="E106" s="2"/>
      <c r="F106" s="19"/>
      <c r="G106" s="19"/>
      <c r="H106" s="17"/>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row>
    <row r="107" spans="1:35" s="9" customFormat="1" ht="13.35" customHeight="1" x14ac:dyDescent="0.25">
      <c r="A107" s="2"/>
      <c r="B107" s="2"/>
      <c r="C107" s="2"/>
      <c r="D107" s="2"/>
      <c r="E107" s="2"/>
      <c r="F107" s="19"/>
      <c r="G107" s="19"/>
      <c r="H107" s="17"/>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row>
    <row r="108" spans="1:35" s="9" customFormat="1" ht="13.35" customHeight="1" x14ac:dyDescent="0.25">
      <c r="A108" s="2"/>
      <c r="B108" s="2"/>
      <c r="C108" s="2"/>
      <c r="D108" s="2"/>
      <c r="E108" s="2"/>
      <c r="F108" s="19"/>
      <c r="G108" s="19"/>
      <c r="H108" s="17"/>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row>
    <row r="109" spans="1:35" s="9" customFormat="1" ht="13.35" customHeight="1" x14ac:dyDescent="0.25">
      <c r="A109" s="2"/>
      <c r="B109" s="2"/>
      <c r="C109" s="2"/>
      <c r="D109" s="2"/>
      <c r="E109" s="2"/>
      <c r="F109" s="19"/>
      <c r="G109" s="19"/>
      <c r="H109" s="17"/>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row>
    <row r="110" spans="1:35" s="9" customFormat="1" ht="13.35" customHeight="1" x14ac:dyDescent="0.25">
      <c r="A110" s="2"/>
      <c r="B110" s="2"/>
      <c r="C110" s="2"/>
      <c r="D110" s="2"/>
      <c r="E110" s="2"/>
      <c r="F110" s="19"/>
      <c r="G110" s="19"/>
      <c r="H110" s="17"/>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row>
    <row r="111" spans="1:35" s="9" customFormat="1" ht="13.35" customHeight="1" x14ac:dyDescent="0.25">
      <c r="A111" s="2"/>
      <c r="B111" s="2"/>
      <c r="C111" s="2"/>
      <c r="D111" s="2"/>
      <c r="E111" s="2"/>
      <c r="F111" s="19"/>
      <c r="G111" s="8"/>
      <c r="H111" s="8"/>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row>
    <row r="112" spans="1:35" s="9" customFormat="1" ht="13.35" customHeight="1" x14ac:dyDescent="0.25">
      <c r="A112" s="2"/>
      <c r="B112" s="2"/>
      <c r="C112" s="2"/>
      <c r="D112" s="2"/>
      <c r="E112" s="2"/>
      <c r="F112" s="19"/>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row>
    <row r="113" spans="1:35" s="9" customFormat="1" ht="13.35" customHeight="1" x14ac:dyDescent="0.25">
      <c r="A113" s="2"/>
      <c r="B113" s="2"/>
      <c r="C113" s="2"/>
      <c r="D113" s="2"/>
      <c r="E113" s="2"/>
      <c r="F113" s="19"/>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row>
    <row r="114" spans="1:35" s="9" customFormat="1" ht="13.35" customHeight="1" x14ac:dyDescent="0.25">
      <c r="A114" s="2"/>
      <c r="B114" s="2"/>
      <c r="C114" s="2"/>
      <c r="D114" s="2"/>
      <c r="E114" s="2"/>
      <c r="F114" s="19"/>
      <c r="G114" s="1"/>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row>
    <row r="115" spans="1:35" s="9" customFormat="1" ht="13.35" customHeight="1" x14ac:dyDescent="0.25">
      <c r="A115" s="2"/>
      <c r="B115" s="2"/>
      <c r="C115" s="2"/>
      <c r="D115" s="2"/>
      <c r="E115" s="2"/>
      <c r="F115" s="19"/>
      <c r="G115" s="1"/>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row>
    <row r="116" spans="1:35" s="9" customFormat="1" ht="13.35" customHeight="1" x14ac:dyDescent="0.25">
      <c r="A116" s="2"/>
      <c r="B116" s="2"/>
      <c r="C116" s="2"/>
      <c r="D116" s="2"/>
      <c r="E116" s="2"/>
      <c r="F116" s="19"/>
      <c r="G116" s="1"/>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row>
    <row r="117" spans="1:35" s="9" customFormat="1" ht="13.35" customHeight="1" x14ac:dyDescent="0.25">
      <c r="A117" s="2"/>
      <c r="B117" s="2"/>
      <c r="C117" s="2"/>
      <c r="D117" s="2"/>
      <c r="E117" s="2"/>
      <c r="F117" s="19"/>
      <c r="G117" s="1"/>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row>
    <row r="118" spans="1:35" s="9" customFormat="1" ht="13.35" customHeight="1" x14ac:dyDescent="0.25">
      <c r="A118" s="2"/>
      <c r="B118" s="2"/>
      <c r="C118" s="2"/>
      <c r="D118" s="2"/>
      <c r="E118" s="2"/>
      <c r="F118" s="19"/>
      <c r="G118" s="1"/>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row>
    <row r="119" spans="1:35" s="9" customFormat="1" ht="13.35" customHeight="1" x14ac:dyDescent="0.25">
      <c r="A119" s="2"/>
      <c r="B119" s="2"/>
      <c r="C119" s="2"/>
      <c r="D119" s="2"/>
      <c r="E119" s="2"/>
      <c r="F119" s="19"/>
      <c r="G119" s="1"/>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row>
    <row r="120" spans="1:35" s="9" customFormat="1" ht="13.35" customHeight="1" x14ac:dyDescent="0.25">
      <c r="A120" s="2"/>
      <c r="B120" s="2"/>
      <c r="C120" s="2"/>
      <c r="D120" s="2"/>
      <c r="E120" s="2"/>
      <c r="F120" s="19"/>
      <c r="G120" s="1"/>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row>
    <row r="121" spans="1:35" s="9" customFormat="1" ht="13.35" customHeight="1" x14ac:dyDescent="0.25">
      <c r="A121" s="2"/>
      <c r="B121" s="2"/>
      <c r="C121" s="2"/>
      <c r="D121" s="2"/>
      <c r="E121" s="2"/>
      <c r="F121" s="19"/>
      <c r="G121" s="1"/>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row>
    <row r="122" spans="1:35" s="9" customFormat="1" ht="13.35" customHeight="1" x14ac:dyDescent="0.25">
      <c r="A122" s="2"/>
      <c r="B122" s="2"/>
      <c r="C122" s="2"/>
      <c r="D122" s="2"/>
      <c r="E122" s="2"/>
      <c r="F122" s="19"/>
      <c r="G122" s="2"/>
      <c r="H122" s="2"/>
      <c r="I122" s="16"/>
      <c r="J122" s="16"/>
      <c r="K122" s="2"/>
      <c r="L122" s="2"/>
      <c r="M122" s="2"/>
      <c r="N122" s="2"/>
      <c r="O122" s="2"/>
      <c r="P122" s="2"/>
      <c r="Q122" s="2"/>
      <c r="R122" s="2"/>
      <c r="S122" s="2"/>
      <c r="T122" s="2"/>
      <c r="U122" s="2"/>
      <c r="V122" s="2"/>
      <c r="W122" s="2"/>
      <c r="X122" s="2"/>
      <c r="Y122" s="2"/>
      <c r="Z122" s="2"/>
      <c r="AA122" s="2"/>
      <c r="AB122" s="2"/>
      <c r="AC122" s="2"/>
      <c r="AD122" s="2"/>
      <c r="AE122" s="2"/>
      <c r="AF122" s="2"/>
    </row>
    <row r="123" spans="1:35" s="9" customFormat="1" ht="13.35" customHeight="1" x14ac:dyDescent="0.25">
      <c r="A123" s="2"/>
      <c r="B123" s="2"/>
      <c r="C123" s="2"/>
      <c r="D123" s="2"/>
      <c r="E123" s="2"/>
      <c r="F123" s="19"/>
      <c r="G123" s="2"/>
      <c r="H123" s="2"/>
      <c r="I123" s="16"/>
      <c r="J123" s="16"/>
      <c r="K123" s="2"/>
      <c r="L123" s="2"/>
      <c r="M123" s="2"/>
      <c r="N123" s="2"/>
      <c r="O123" s="2"/>
      <c r="P123" s="2"/>
      <c r="Q123" s="2"/>
      <c r="R123" s="2"/>
      <c r="S123" s="2"/>
      <c r="T123" s="2"/>
      <c r="U123" s="2"/>
      <c r="V123" s="2"/>
      <c r="W123" s="2"/>
      <c r="X123" s="2"/>
      <c r="Y123" s="2"/>
      <c r="Z123" s="2"/>
      <c r="AA123" s="2"/>
      <c r="AB123" s="2"/>
      <c r="AC123" s="2"/>
      <c r="AD123" s="2"/>
      <c r="AE123" s="2"/>
      <c r="AF123" s="2"/>
    </row>
    <row r="124" spans="1:35" s="9" customFormat="1" ht="13.35" customHeight="1" x14ac:dyDescent="0.25">
      <c r="A124" s="2"/>
      <c r="B124" s="2"/>
      <c r="C124" s="2"/>
      <c r="D124" s="2"/>
      <c r="E124" s="2"/>
      <c r="F124" s="19"/>
      <c r="G124" s="2"/>
      <c r="H124" s="2"/>
      <c r="I124" s="16"/>
      <c r="J124" s="16"/>
      <c r="K124" s="2"/>
      <c r="L124" s="2"/>
      <c r="M124" s="2"/>
      <c r="N124" s="2"/>
      <c r="O124" s="2"/>
      <c r="P124" s="2"/>
      <c r="Q124" s="2"/>
      <c r="R124" s="2"/>
      <c r="S124" s="2"/>
      <c r="T124" s="2"/>
      <c r="U124" s="2"/>
      <c r="V124" s="2"/>
      <c r="W124" s="2"/>
      <c r="X124" s="2"/>
      <c r="Y124" s="2"/>
      <c r="Z124" s="2"/>
      <c r="AA124" s="2"/>
      <c r="AB124" s="2"/>
      <c r="AC124" s="2"/>
      <c r="AD124" s="2"/>
      <c r="AE124" s="2"/>
      <c r="AF124" s="2"/>
    </row>
    <row r="125" spans="1:35" s="9" customFormat="1" ht="13.35" customHeight="1" x14ac:dyDescent="0.25">
      <c r="A125" s="2"/>
      <c r="B125" s="2"/>
      <c r="C125" s="2"/>
      <c r="D125" s="2"/>
      <c r="E125" s="2"/>
      <c r="F125" s="19"/>
      <c r="G125" s="19"/>
      <c r="H125" s="17"/>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row>
    <row r="126" spans="1:35" s="9" customFormat="1" ht="13.35" customHeight="1" x14ac:dyDescent="0.25">
      <c r="A126" s="2"/>
      <c r="B126" s="2"/>
      <c r="C126" s="2"/>
      <c r="D126" s="2"/>
      <c r="E126" s="2"/>
      <c r="F126" s="19"/>
      <c r="G126" s="19"/>
      <c r="H126" s="17"/>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row>
    <row r="127" spans="1:35" s="9" customFormat="1" ht="13.35" customHeight="1" x14ac:dyDescent="0.25">
      <c r="A127" s="2"/>
      <c r="B127" s="2"/>
      <c r="C127" s="2"/>
      <c r="D127" s="2"/>
      <c r="E127" s="2"/>
      <c r="F127" s="19"/>
      <c r="G127" s="19"/>
      <c r="H127" s="17"/>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row>
    <row r="128" spans="1:35" s="9" customFormat="1" ht="13.35" customHeight="1" x14ac:dyDescent="0.25">
      <c r="A128" s="2"/>
      <c r="B128" s="2"/>
      <c r="C128" s="2"/>
      <c r="D128" s="2"/>
      <c r="E128" s="2"/>
      <c r="F128" s="19"/>
      <c r="G128" s="19"/>
      <c r="H128" s="17"/>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row>
    <row r="129" spans="1:35" s="9" customFormat="1" ht="13.35" customHeight="1" x14ac:dyDescent="0.25">
      <c r="A129" s="2"/>
      <c r="B129" s="2"/>
      <c r="C129" s="2"/>
      <c r="D129" s="2"/>
      <c r="E129" s="2"/>
      <c r="F129" s="19"/>
      <c r="G129" s="19"/>
      <c r="H129" s="17"/>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row>
    <row r="130" spans="1:35" s="9" customFormat="1" ht="13.35" customHeight="1" x14ac:dyDescent="0.25">
      <c r="A130" s="2"/>
      <c r="B130" s="2"/>
      <c r="C130" s="2"/>
      <c r="D130" s="2"/>
      <c r="E130" s="2"/>
      <c r="F130" s="19"/>
      <c r="G130" s="19"/>
      <c r="H130" s="17"/>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row>
    <row r="131" spans="1:35" s="9" customFormat="1" ht="13.35" customHeight="1" x14ac:dyDescent="0.25">
      <c r="A131" s="2"/>
      <c r="B131" s="2"/>
      <c r="C131" s="2"/>
      <c r="D131" s="2"/>
      <c r="E131" s="2"/>
      <c r="F131" s="19"/>
      <c r="G131" s="19"/>
      <c r="H131" s="17"/>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row>
    <row r="132" spans="1:35" s="9" customFormat="1" ht="13.35" customHeight="1" x14ac:dyDescent="0.25">
      <c r="A132" s="2"/>
      <c r="B132" s="2"/>
      <c r="C132" s="2"/>
      <c r="D132" s="2"/>
      <c r="E132" s="2"/>
      <c r="F132" s="19"/>
      <c r="G132" s="19"/>
      <c r="H132" s="17"/>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row>
    <row r="133" spans="1:35" s="9" customFormat="1" ht="13.35" customHeight="1" x14ac:dyDescent="0.25">
      <c r="A133" s="2"/>
      <c r="B133" s="2"/>
      <c r="C133" s="2"/>
      <c r="D133" s="2"/>
      <c r="E133" s="2"/>
      <c r="F133" s="19"/>
      <c r="G133" s="19"/>
      <c r="H133" s="17"/>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row>
    <row r="134" spans="1:35" s="9" customFormat="1" ht="13.35" customHeight="1" x14ac:dyDescent="0.25">
      <c r="A134" s="2"/>
      <c r="B134" s="2"/>
      <c r="C134" s="2"/>
      <c r="D134" s="2"/>
      <c r="E134" s="2"/>
      <c r="F134" s="19"/>
      <c r="G134" s="19"/>
      <c r="H134" s="17"/>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row>
    <row r="135" spans="1:35" s="9" customFormat="1" ht="13.35" customHeight="1" x14ac:dyDescent="0.25">
      <c r="A135" s="2"/>
      <c r="B135" s="2"/>
      <c r="C135" s="2"/>
      <c r="D135" s="2"/>
      <c r="E135" s="2"/>
      <c r="F135" s="19"/>
      <c r="G135" s="19"/>
      <c r="H135" s="17"/>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row>
    <row r="136" spans="1:35" s="9" customFormat="1" ht="13.35" customHeight="1" x14ac:dyDescent="0.25">
      <c r="A136" s="2"/>
      <c r="B136" s="2"/>
      <c r="C136" s="2"/>
      <c r="D136" s="2"/>
      <c r="E136" s="2"/>
      <c r="F136" s="19"/>
      <c r="G136" s="19"/>
      <c r="H136" s="17"/>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row>
    <row r="137" spans="1:35" s="9" customFormat="1" ht="13.35" customHeight="1" x14ac:dyDescent="0.25">
      <c r="A137" s="2"/>
      <c r="B137" s="2"/>
      <c r="C137" s="2"/>
      <c r="D137" s="2"/>
      <c r="E137" s="2"/>
      <c r="F137" s="19"/>
      <c r="G137" s="19"/>
      <c r="H137" s="17"/>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row>
    <row r="138" spans="1:35" s="9" customFormat="1" ht="13.35" customHeight="1" x14ac:dyDescent="0.25">
      <c r="A138" s="2"/>
      <c r="B138" s="2"/>
      <c r="C138" s="2"/>
      <c r="D138" s="2"/>
      <c r="E138" s="2"/>
      <c r="F138" s="19"/>
      <c r="G138" s="19"/>
      <c r="H138" s="17"/>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row>
    <row r="139" spans="1:35" s="9" customFormat="1" ht="13.35" customHeight="1" x14ac:dyDescent="0.25">
      <c r="A139" s="2"/>
      <c r="B139" s="2"/>
      <c r="C139" s="2"/>
      <c r="D139" s="2"/>
      <c r="E139" s="2"/>
      <c r="F139" s="19"/>
      <c r="G139" s="19"/>
      <c r="H139" s="17"/>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row>
    <row r="140" spans="1:35" s="9" customFormat="1" ht="13.35" customHeight="1" x14ac:dyDescent="0.25">
      <c r="A140" s="2"/>
      <c r="B140" s="2"/>
      <c r="C140" s="2"/>
      <c r="D140" s="2"/>
      <c r="E140" s="2"/>
      <c r="F140" s="19"/>
      <c r="G140" s="19"/>
      <c r="H140" s="17"/>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row>
    <row r="141" spans="1:35" s="9" customFormat="1" ht="13.35" customHeight="1" x14ac:dyDescent="0.25">
      <c r="A141" s="2"/>
      <c r="B141" s="2"/>
      <c r="C141" s="2"/>
      <c r="D141" s="2"/>
      <c r="E141" s="2"/>
      <c r="F141" s="19"/>
      <c r="G141" s="19"/>
      <c r="H141" s="17"/>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row>
    <row r="142" spans="1:35" s="9" customFormat="1" ht="13.35" customHeight="1" x14ac:dyDescent="0.25">
      <c r="A142" s="2"/>
      <c r="B142" s="2"/>
      <c r="C142" s="2"/>
      <c r="D142" s="2"/>
      <c r="E142" s="2"/>
      <c r="F142" s="19"/>
      <c r="G142" s="19"/>
      <c r="H142" s="17"/>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row>
    <row r="143" spans="1:35" s="9" customFormat="1" ht="13.35" customHeight="1" x14ac:dyDescent="0.25">
      <c r="A143" s="2"/>
      <c r="B143" s="2"/>
      <c r="C143" s="2"/>
      <c r="D143" s="2"/>
      <c r="E143" s="2"/>
      <c r="F143" s="19"/>
      <c r="G143" s="19"/>
      <c r="H143" s="17"/>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row>
    <row r="144" spans="1:35" s="9" customFormat="1" ht="13.35" customHeight="1" x14ac:dyDescent="0.25">
      <c r="A144" s="2"/>
      <c r="B144" s="2"/>
      <c r="C144" s="2"/>
      <c r="D144" s="2"/>
      <c r="E144" s="2"/>
      <c r="F144" s="19"/>
      <c r="G144" s="19"/>
      <c r="H144" s="17"/>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row>
    <row r="145" spans="1:35" s="9" customFormat="1" ht="13.35" customHeight="1" x14ac:dyDescent="0.25">
      <c r="A145" s="2"/>
      <c r="B145" s="2"/>
      <c r="C145" s="2"/>
      <c r="D145" s="2"/>
      <c r="E145" s="2"/>
      <c r="F145" s="19"/>
      <c r="G145" s="19"/>
      <c r="H145" s="17"/>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row>
    <row r="146" spans="1:35" s="9" customFormat="1" ht="13.35" customHeight="1" x14ac:dyDescent="0.25">
      <c r="A146" s="2"/>
      <c r="B146" s="2"/>
      <c r="C146" s="2"/>
      <c r="D146" s="2"/>
      <c r="E146" s="2"/>
      <c r="F146" s="19"/>
      <c r="G146" s="19"/>
      <c r="H146" s="17"/>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row>
    <row r="147" spans="1:35" s="9" customFormat="1" ht="13.35" customHeight="1" x14ac:dyDescent="0.25">
      <c r="A147" s="2"/>
      <c r="B147" s="2"/>
      <c r="C147" s="2"/>
      <c r="D147" s="2"/>
      <c r="E147" s="2"/>
      <c r="F147" s="19"/>
      <c r="G147" s="19"/>
      <c r="H147" s="17"/>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row>
    <row r="148" spans="1:35" s="9" customFormat="1" ht="13.35" customHeight="1" x14ac:dyDescent="0.25">
      <c r="A148" s="2"/>
      <c r="B148" s="2"/>
      <c r="C148" s="2"/>
      <c r="D148" s="2"/>
      <c r="E148" s="2"/>
      <c r="F148" s="19"/>
      <c r="G148" s="19"/>
      <c r="H148" s="17"/>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row>
    <row r="149" spans="1:35" s="9" customFormat="1" ht="13.35" customHeight="1" x14ac:dyDescent="0.25">
      <c r="A149" s="2"/>
      <c r="B149" s="2"/>
      <c r="C149" s="2"/>
      <c r="D149" s="2"/>
      <c r="E149" s="2"/>
      <c r="F149" s="19"/>
      <c r="G149" s="19"/>
      <c r="H149" s="17"/>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row>
    <row r="150" spans="1:35" s="9" customFormat="1" ht="13.35" customHeight="1" x14ac:dyDescent="0.25">
      <c r="A150" s="2"/>
      <c r="B150" s="2"/>
      <c r="C150" s="2"/>
      <c r="D150" s="2"/>
      <c r="E150" s="2"/>
      <c r="F150" s="19"/>
      <c r="G150" s="19"/>
      <c r="H150" s="17"/>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row>
    <row r="151" spans="1:35" s="9" customFormat="1" ht="13.35" customHeight="1" x14ac:dyDescent="0.25">
      <c r="A151" s="2"/>
      <c r="B151" s="2"/>
      <c r="C151" s="2"/>
      <c r="D151" s="2"/>
      <c r="E151" s="2"/>
      <c r="F151" s="19"/>
      <c r="G151" s="19"/>
      <c r="H151" s="17"/>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row>
    <row r="152" spans="1:35" s="9" customFormat="1" ht="13.35" customHeight="1" x14ac:dyDescent="0.25">
      <c r="A152" s="2"/>
      <c r="B152" s="2"/>
      <c r="C152" s="2"/>
      <c r="D152" s="2"/>
      <c r="E152" s="2"/>
      <c r="F152" s="19"/>
      <c r="G152" s="19"/>
      <c r="H152" s="17"/>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row>
    <row r="153" spans="1:35" s="9" customFormat="1" ht="13.35" customHeight="1" x14ac:dyDescent="0.25">
      <c r="A153" s="2"/>
      <c r="B153" s="2"/>
      <c r="C153" s="2"/>
      <c r="D153" s="2"/>
      <c r="E153" s="2"/>
      <c r="F153" s="19"/>
      <c r="G153" s="19"/>
      <c r="H153" s="17"/>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row>
    <row r="154" spans="1:35" s="9" customFormat="1" ht="13.35" customHeight="1" x14ac:dyDescent="0.25">
      <c r="A154" s="2"/>
      <c r="B154" s="2"/>
      <c r="C154" s="2"/>
      <c r="D154" s="2"/>
      <c r="E154" s="2"/>
      <c r="F154" s="19"/>
      <c r="G154" s="19"/>
      <c r="H154" s="17"/>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row>
    <row r="155" spans="1:35" s="9" customFormat="1" ht="13.35" customHeight="1" x14ac:dyDescent="0.25">
      <c r="A155" s="2"/>
      <c r="B155" s="2"/>
      <c r="C155" s="2"/>
      <c r="D155" s="2"/>
      <c r="E155" s="2"/>
      <c r="F155" s="19"/>
      <c r="G155" s="19"/>
      <c r="H155" s="17"/>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row>
    <row r="156" spans="1:35" s="9" customFormat="1" ht="13.35" customHeight="1" x14ac:dyDescent="0.25">
      <c r="A156" s="2"/>
      <c r="B156" s="2"/>
      <c r="C156" s="2"/>
      <c r="D156" s="2"/>
      <c r="E156" s="2"/>
      <c r="F156" s="19"/>
      <c r="G156" s="19"/>
      <c r="H156" s="17"/>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row>
    <row r="157" spans="1:35" s="9" customFormat="1" ht="13.35" customHeight="1" x14ac:dyDescent="0.25">
      <c r="A157" s="2"/>
      <c r="B157" s="2"/>
      <c r="C157" s="2"/>
      <c r="D157" s="2"/>
      <c r="E157" s="2"/>
      <c r="F157" s="19"/>
      <c r="G157" s="19"/>
      <c r="H157" s="17"/>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row>
    <row r="158" spans="1:35" s="9" customFormat="1" ht="13.35" customHeight="1" x14ac:dyDescent="0.25">
      <c r="A158" s="2"/>
      <c r="B158" s="2"/>
      <c r="C158" s="2"/>
      <c r="D158" s="2"/>
      <c r="E158" s="2"/>
      <c r="F158" s="19"/>
      <c r="G158" s="19"/>
      <c r="H158" s="17"/>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row>
    <row r="159" spans="1:35" s="9" customFormat="1" ht="13.35" customHeight="1" x14ac:dyDescent="0.25">
      <c r="A159" s="2"/>
      <c r="B159" s="2"/>
      <c r="C159" s="2"/>
      <c r="D159" s="2"/>
      <c r="E159" s="2"/>
      <c r="F159" s="19"/>
      <c r="G159" s="19"/>
      <c r="H159" s="17"/>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row>
    <row r="160" spans="1:35" s="9" customFormat="1" ht="13.35" customHeight="1" x14ac:dyDescent="0.25">
      <c r="A160" s="2"/>
      <c r="B160" s="2"/>
      <c r="C160" s="2"/>
      <c r="D160" s="2"/>
      <c r="E160" s="2"/>
      <c r="F160" s="19"/>
      <c r="G160" s="19"/>
      <c r="H160" s="17"/>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row>
    <row r="161" spans="1:35" s="9" customFormat="1" ht="13.35" customHeight="1" x14ac:dyDescent="0.25">
      <c r="A161" s="2"/>
      <c r="B161" s="2"/>
      <c r="C161" s="2"/>
      <c r="D161" s="2"/>
      <c r="E161" s="2"/>
      <c r="F161" s="19"/>
      <c r="G161" s="19"/>
      <c r="H161" s="17"/>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row>
    <row r="162" spans="1:35" s="9" customFormat="1" ht="13.35" customHeight="1" x14ac:dyDescent="0.25">
      <c r="A162" s="2"/>
      <c r="B162" s="2"/>
      <c r="C162" s="2"/>
      <c r="D162" s="2"/>
      <c r="E162" s="2"/>
      <c r="F162" s="19"/>
      <c r="G162" s="19"/>
      <c r="H162" s="17"/>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row>
    <row r="163" spans="1:35" s="9" customFormat="1" ht="13.35" customHeight="1" x14ac:dyDescent="0.25">
      <c r="A163" s="2"/>
      <c r="B163" s="2"/>
      <c r="C163" s="2"/>
      <c r="D163" s="2"/>
      <c r="E163" s="2"/>
      <c r="F163" s="19"/>
      <c r="G163" s="19"/>
      <c r="H163" s="17"/>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row>
    <row r="164" spans="1:35" s="9" customFormat="1" ht="13.35" customHeight="1" x14ac:dyDescent="0.25">
      <c r="A164" s="2"/>
      <c r="B164" s="2"/>
      <c r="C164" s="2"/>
      <c r="D164" s="2"/>
      <c r="E164" s="2"/>
      <c r="F164" s="19"/>
      <c r="G164" s="19"/>
      <c r="H164" s="17"/>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row>
    <row r="165" spans="1:35" s="9" customFormat="1" ht="13.35" customHeight="1" x14ac:dyDescent="0.25">
      <c r="A165" s="2"/>
      <c r="B165" s="2"/>
      <c r="C165" s="2"/>
      <c r="D165" s="2"/>
      <c r="E165" s="2"/>
      <c r="F165" s="19"/>
      <c r="G165" s="19"/>
      <c r="H165" s="17"/>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row>
    <row r="166" spans="1:35" s="9" customFormat="1" ht="13.35" customHeight="1" x14ac:dyDescent="0.25">
      <c r="A166" s="2"/>
      <c r="B166" s="2"/>
      <c r="C166" s="2"/>
      <c r="D166" s="2"/>
      <c r="E166" s="2"/>
      <c r="F166" s="19"/>
      <c r="G166" s="19"/>
      <c r="H166" s="17"/>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row>
    <row r="167" spans="1:35" s="9" customFormat="1" ht="13.35" customHeight="1" x14ac:dyDescent="0.25">
      <c r="A167" s="2"/>
      <c r="B167" s="2"/>
      <c r="C167" s="2"/>
      <c r="D167" s="2"/>
      <c r="E167" s="2"/>
      <c r="F167" s="19"/>
      <c r="G167" s="19"/>
      <c r="H167" s="17"/>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row>
    <row r="168" spans="1:35" s="9" customFormat="1" ht="13.35" customHeight="1" x14ac:dyDescent="0.25">
      <c r="A168" s="2"/>
      <c r="B168" s="2"/>
      <c r="C168" s="2"/>
      <c r="D168" s="2"/>
      <c r="E168" s="2"/>
      <c r="F168" s="19"/>
      <c r="G168" s="19"/>
      <c r="H168" s="17"/>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row>
    <row r="169" spans="1:35" s="9" customFormat="1" ht="13.35" customHeight="1" x14ac:dyDescent="0.25">
      <c r="A169" s="2"/>
      <c r="B169" s="2"/>
      <c r="C169" s="2"/>
      <c r="D169" s="2"/>
      <c r="E169" s="2"/>
      <c r="F169" s="19"/>
      <c r="G169" s="19"/>
      <c r="H169" s="17"/>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row>
    <row r="170" spans="1:35" s="9" customFormat="1" ht="13.35" customHeight="1" x14ac:dyDescent="0.25">
      <c r="A170" s="2"/>
      <c r="B170" s="2"/>
      <c r="C170" s="2"/>
      <c r="D170" s="2"/>
      <c r="E170" s="2"/>
      <c r="F170" s="19"/>
      <c r="G170" s="19"/>
      <c r="H170" s="17"/>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row>
    <row r="171" spans="1:35" s="9" customFormat="1" ht="13.35" customHeight="1" x14ac:dyDescent="0.25">
      <c r="A171" s="2"/>
      <c r="B171" s="2"/>
      <c r="C171" s="2"/>
      <c r="D171" s="2"/>
      <c r="E171" s="2"/>
      <c r="F171" s="19"/>
      <c r="G171" s="19"/>
      <c r="H171" s="17"/>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row>
    <row r="172" spans="1:35" s="9" customFormat="1" ht="13.35" customHeight="1" x14ac:dyDescent="0.25">
      <c r="A172" s="2"/>
      <c r="B172" s="2"/>
      <c r="C172" s="2"/>
      <c r="D172" s="2"/>
      <c r="E172" s="2"/>
      <c r="F172" s="19"/>
      <c r="G172" s="19"/>
      <c r="H172" s="17"/>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row>
    <row r="173" spans="1:35" s="9" customFormat="1" ht="13.35" customHeight="1" x14ac:dyDescent="0.25">
      <c r="A173" s="2"/>
      <c r="B173" s="2"/>
      <c r="C173" s="2"/>
      <c r="D173" s="2"/>
      <c r="E173" s="2"/>
      <c r="F173" s="19"/>
      <c r="G173" s="19"/>
      <c r="H173" s="17"/>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row>
    <row r="174" spans="1:35" s="9" customFormat="1" ht="13.35" customHeight="1" x14ac:dyDescent="0.25">
      <c r="A174" s="2"/>
      <c r="B174" s="2"/>
      <c r="C174" s="2"/>
      <c r="D174" s="2"/>
      <c r="E174" s="2"/>
      <c r="F174" s="19"/>
      <c r="G174" s="19"/>
      <c r="H174" s="17"/>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row>
    <row r="175" spans="1:35" s="9" customFormat="1" ht="13.35" customHeight="1" x14ac:dyDescent="0.25">
      <c r="A175" s="2"/>
      <c r="B175" s="2"/>
      <c r="C175" s="2"/>
      <c r="D175" s="2"/>
      <c r="E175" s="2"/>
      <c r="F175" s="19"/>
      <c r="G175" s="19"/>
      <c r="H175" s="17"/>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row>
    <row r="176" spans="1:35" s="9" customFormat="1" ht="13.35" customHeight="1" x14ac:dyDescent="0.25">
      <c r="A176" s="2"/>
      <c r="B176" s="2"/>
      <c r="C176" s="2"/>
      <c r="D176" s="2"/>
      <c r="E176" s="2"/>
      <c r="F176" s="19"/>
      <c r="G176" s="19"/>
      <c r="H176" s="17"/>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row>
    <row r="177" spans="1:35" s="9" customFormat="1" ht="13.35" customHeight="1" x14ac:dyDescent="0.25">
      <c r="A177" s="2"/>
      <c r="B177" s="2"/>
      <c r="C177" s="2"/>
      <c r="D177" s="2"/>
      <c r="E177" s="2"/>
      <c r="F177" s="19"/>
      <c r="G177" s="19"/>
      <c r="H177" s="17"/>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row>
    <row r="178" spans="1:35" s="9" customFormat="1" ht="13.35" customHeight="1" x14ac:dyDescent="0.25">
      <c r="A178" s="2"/>
      <c r="B178" s="2"/>
      <c r="C178" s="2"/>
      <c r="D178" s="2"/>
      <c r="E178" s="2"/>
      <c r="F178" s="19"/>
      <c r="G178" s="19"/>
      <c r="H178" s="17"/>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row>
    <row r="179" spans="1:35" s="9" customFormat="1" ht="13.35" customHeight="1" x14ac:dyDescent="0.25">
      <c r="A179" s="2"/>
      <c r="B179" s="2"/>
      <c r="C179" s="2"/>
      <c r="D179" s="2"/>
      <c r="E179" s="2"/>
      <c r="F179" s="19"/>
      <c r="G179" s="19"/>
      <c r="H179" s="17"/>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row>
    <row r="180" spans="1:35" s="9" customFormat="1" ht="13.35" customHeight="1" x14ac:dyDescent="0.25">
      <c r="A180" s="2"/>
      <c r="B180" s="2"/>
      <c r="C180" s="2"/>
      <c r="D180" s="2"/>
      <c r="E180" s="2"/>
      <c r="F180" s="19"/>
      <c r="G180" s="19"/>
      <c r="H180" s="17"/>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row>
    <row r="181" spans="1:35" s="9" customFormat="1" ht="13.35" customHeight="1" x14ac:dyDescent="0.25">
      <c r="A181" s="2"/>
      <c r="B181" s="2"/>
      <c r="C181" s="2"/>
      <c r="D181" s="2"/>
      <c r="E181" s="2"/>
      <c r="F181" s="19"/>
      <c r="G181" s="19"/>
      <c r="H181" s="17"/>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row>
    <row r="182" spans="1:35" s="9" customFormat="1" ht="13.35" customHeight="1" x14ac:dyDescent="0.25">
      <c r="A182" s="2"/>
      <c r="B182" s="2"/>
      <c r="C182" s="2"/>
      <c r="D182" s="2"/>
      <c r="E182" s="2"/>
      <c r="F182" s="19"/>
      <c r="G182" s="19"/>
      <c r="H182" s="17"/>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row>
    <row r="183" spans="1:35" s="9" customFormat="1" ht="13.35" customHeight="1" x14ac:dyDescent="0.25">
      <c r="A183" s="2"/>
      <c r="B183" s="2"/>
      <c r="C183" s="2"/>
      <c r="D183" s="2"/>
      <c r="E183" s="2"/>
      <c r="F183" s="19"/>
      <c r="G183" s="19"/>
      <c r="H183" s="17"/>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row>
    <row r="184" spans="1:35" s="9" customFormat="1" ht="13.35" customHeight="1" x14ac:dyDescent="0.25">
      <c r="A184" s="2"/>
      <c r="B184" s="2"/>
      <c r="C184" s="2"/>
      <c r="D184" s="2"/>
      <c r="E184" s="2"/>
      <c r="F184" s="19"/>
      <c r="G184" s="19"/>
      <c r="H184" s="17"/>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row>
    <row r="185" spans="1:35" s="9" customFormat="1" ht="13.35" customHeight="1" x14ac:dyDescent="0.25">
      <c r="A185" s="2"/>
      <c r="B185" s="2"/>
      <c r="C185" s="2"/>
      <c r="D185" s="2"/>
      <c r="E185" s="2"/>
      <c r="F185" s="19"/>
      <c r="G185" s="19"/>
      <c r="H185" s="17"/>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row>
    <row r="186" spans="1:35" s="9" customFormat="1" ht="13.35" customHeight="1" x14ac:dyDescent="0.25">
      <c r="A186" s="2"/>
      <c r="B186" s="2"/>
      <c r="C186" s="2"/>
      <c r="D186" s="2"/>
      <c r="E186" s="2"/>
      <c r="F186" s="19"/>
      <c r="G186" s="19"/>
      <c r="H186" s="17"/>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row>
    <row r="187" spans="1:35" s="9" customFormat="1" ht="13.35" customHeight="1" x14ac:dyDescent="0.25">
      <c r="A187" s="2"/>
      <c r="B187" s="2"/>
      <c r="C187" s="2"/>
      <c r="D187" s="2"/>
      <c r="E187" s="2"/>
      <c r="F187" s="19"/>
      <c r="G187" s="19"/>
      <c r="H187" s="17"/>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row>
    <row r="188" spans="1:35" s="9" customFormat="1" ht="13.35" customHeight="1" x14ac:dyDescent="0.25">
      <c r="A188" s="2"/>
      <c r="B188" s="2"/>
      <c r="C188" s="2"/>
      <c r="D188" s="2"/>
      <c r="E188" s="2"/>
      <c r="F188" s="19"/>
      <c r="G188" s="19"/>
      <c r="H188" s="17"/>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row>
    <row r="189" spans="1:35" s="9" customFormat="1" ht="13.35" customHeight="1" x14ac:dyDescent="0.25">
      <c r="A189" s="2"/>
      <c r="B189" s="2"/>
      <c r="C189" s="2"/>
      <c r="D189" s="2"/>
      <c r="E189" s="2"/>
      <c r="F189" s="19"/>
      <c r="G189" s="19"/>
      <c r="H189" s="17"/>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row>
    <row r="190" spans="1:35" s="9" customFormat="1" ht="13.35" customHeight="1" x14ac:dyDescent="0.25">
      <c r="A190" s="2"/>
      <c r="B190" s="2"/>
      <c r="C190" s="2"/>
      <c r="D190" s="2"/>
      <c r="E190" s="2"/>
      <c r="F190" s="19"/>
      <c r="G190" s="19"/>
      <c r="H190" s="17"/>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row>
    <row r="191" spans="1:35" s="9" customFormat="1" ht="13.35" customHeight="1" x14ac:dyDescent="0.25">
      <c r="A191" s="2"/>
      <c r="B191" s="2"/>
      <c r="C191" s="2"/>
      <c r="D191" s="2"/>
      <c r="E191" s="2"/>
      <c r="F191" s="19"/>
      <c r="G191" s="19"/>
      <c r="H191" s="17"/>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row>
    <row r="192" spans="1:35" s="9" customFormat="1" ht="13.35" customHeight="1" x14ac:dyDescent="0.25">
      <c r="A192" s="2"/>
      <c r="B192" s="2"/>
      <c r="C192" s="2"/>
      <c r="D192" s="2"/>
      <c r="E192" s="2"/>
      <c r="F192" s="19"/>
      <c r="G192" s="19"/>
      <c r="H192" s="17"/>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row>
    <row r="193" spans="1:35" s="9" customFormat="1" ht="13.35" customHeight="1" x14ac:dyDescent="0.25">
      <c r="A193" s="2"/>
      <c r="B193" s="2"/>
      <c r="C193" s="2"/>
      <c r="D193" s="2"/>
      <c r="E193" s="2"/>
      <c r="F193" s="19"/>
      <c r="G193" s="19"/>
      <c r="H193" s="17"/>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row>
    <row r="194" spans="1:35" s="9" customFormat="1" ht="13.35" customHeight="1" x14ac:dyDescent="0.25">
      <c r="A194" s="2"/>
      <c r="B194" s="2"/>
      <c r="C194" s="2"/>
      <c r="D194" s="2"/>
      <c r="E194" s="2"/>
      <c r="F194" s="19"/>
      <c r="G194" s="19"/>
      <c r="H194" s="17"/>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row>
    <row r="195" spans="1:35" s="9" customFormat="1" ht="13.35" customHeight="1" x14ac:dyDescent="0.25">
      <c r="A195" s="2"/>
      <c r="B195" s="2"/>
      <c r="C195" s="2"/>
      <c r="D195" s="2"/>
      <c r="E195" s="2"/>
      <c r="F195" s="19"/>
      <c r="G195" s="19"/>
      <c r="H195" s="17"/>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row>
    <row r="196" spans="1:35" s="9" customFormat="1" ht="13.35" customHeight="1" x14ac:dyDescent="0.25">
      <c r="A196" s="2"/>
      <c r="B196" s="2"/>
      <c r="C196" s="2"/>
      <c r="D196" s="2"/>
      <c r="E196" s="2"/>
      <c r="F196" s="19"/>
      <c r="G196" s="19"/>
      <c r="H196" s="17"/>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row>
    <row r="197" spans="1:35" s="9" customFormat="1" ht="13.35" customHeight="1" x14ac:dyDescent="0.25">
      <c r="A197" s="2"/>
      <c r="B197" s="2"/>
      <c r="C197" s="2"/>
      <c r="D197" s="2"/>
      <c r="E197" s="2"/>
      <c r="F197" s="19"/>
      <c r="G197" s="19"/>
      <c r="H197" s="17"/>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row>
    <row r="198" spans="1:35" s="9" customFormat="1" ht="13.35" customHeight="1" x14ac:dyDescent="0.25">
      <c r="A198" s="2"/>
      <c r="B198" s="2"/>
      <c r="C198" s="2"/>
      <c r="D198" s="2"/>
      <c r="E198" s="2"/>
      <c r="F198" s="19"/>
      <c r="G198" s="19"/>
      <c r="H198" s="17"/>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row>
    <row r="199" spans="1:35" s="9" customFormat="1" ht="13.35" customHeight="1" x14ac:dyDescent="0.25">
      <c r="A199" s="2"/>
      <c r="B199" s="2"/>
      <c r="C199" s="2"/>
      <c r="D199" s="2"/>
      <c r="E199" s="2"/>
      <c r="F199" s="19"/>
      <c r="G199" s="19"/>
      <c r="H199" s="17"/>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row>
    <row r="200" spans="1:35" s="9" customFormat="1" ht="13.35" customHeight="1" x14ac:dyDescent="0.25">
      <c r="A200" s="2"/>
      <c r="B200" s="2"/>
      <c r="C200" s="2"/>
      <c r="D200" s="2"/>
      <c r="E200" s="2"/>
      <c r="F200" s="19"/>
      <c r="G200" s="19"/>
      <c r="H200" s="17"/>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row>
    <row r="201" spans="1:35" s="9" customFormat="1" ht="13.35" customHeight="1" x14ac:dyDescent="0.25">
      <c r="A201" s="2"/>
      <c r="B201" s="2"/>
      <c r="C201" s="2"/>
      <c r="D201" s="2"/>
      <c r="E201" s="2"/>
      <c r="F201" s="19"/>
      <c r="G201" s="19"/>
      <c r="H201" s="17"/>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row>
    <row r="202" spans="1:35" s="9" customFormat="1" ht="13.35" customHeight="1" x14ac:dyDescent="0.25">
      <c r="A202" s="2"/>
      <c r="B202" s="2"/>
      <c r="C202" s="2"/>
      <c r="D202" s="2"/>
      <c r="E202" s="2"/>
      <c r="F202" s="19"/>
      <c r="G202" s="19"/>
      <c r="H202" s="17"/>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row>
    <row r="203" spans="1:35" s="9" customFormat="1" ht="13.35" customHeight="1" x14ac:dyDescent="0.25">
      <c r="A203" s="2"/>
      <c r="B203" s="2"/>
      <c r="C203" s="2"/>
      <c r="D203" s="2"/>
      <c r="E203" s="2"/>
      <c r="F203" s="19"/>
      <c r="G203" s="19"/>
      <c r="H203" s="17"/>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row>
    <row r="204" spans="1:35" s="9" customFormat="1" ht="13.35" customHeight="1" x14ac:dyDescent="0.25">
      <c r="A204" s="2"/>
      <c r="B204" s="2"/>
      <c r="C204" s="2"/>
      <c r="D204" s="2"/>
      <c r="E204" s="2"/>
      <c r="F204" s="19"/>
      <c r="G204" s="19"/>
      <c r="H204" s="17"/>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row>
    <row r="205" spans="1:35" s="9" customFormat="1" ht="13.35" customHeight="1" x14ac:dyDescent="0.25">
      <c r="A205" s="2"/>
      <c r="B205" s="2"/>
      <c r="C205" s="2"/>
      <c r="D205" s="2"/>
      <c r="E205" s="2"/>
      <c r="F205" s="19"/>
      <c r="G205" s="19"/>
      <c r="H205" s="17"/>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row>
    <row r="206" spans="1:35" s="9" customFormat="1" ht="13.35" customHeight="1" x14ac:dyDescent="0.25">
      <c r="A206" s="2"/>
      <c r="B206" s="2"/>
      <c r="C206" s="2"/>
      <c r="D206" s="2"/>
      <c r="E206" s="2"/>
      <c r="F206" s="19"/>
      <c r="G206" s="19"/>
      <c r="H206" s="17"/>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row>
    <row r="207" spans="1:35" s="9" customFormat="1" ht="13.35" customHeight="1" x14ac:dyDescent="0.25">
      <c r="A207" s="2"/>
      <c r="B207" s="2"/>
      <c r="C207" s="2"/>
      <c r="D207" s="2"/>
      <c r="E207" s="2"/>
      <c r="F207" s="19"/>
      <c r="G207" s="19"/>
      <c r="H207" s="17"/>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row>
    <row r="208" spans="1:35" s="9" customFormat="1" ht="13.35" customHeight="1" x14ac:dyDescent="0.25">
      <c r="A208" s="2"/>
      <c r="B208" s="2"/>
      <c r="C208" s="2"/>
      <c r="D208" s="2"/>
      <c r="E208" s="2"/>
      <c r="F208" s="19"/>
      <c r="G208" s="19"/>
      <c r="H208" s="17"/>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row>
    <row r="209" spans="1:35" s="9" customFormat="1" ht="13.35" customHeight="1" x14ac:dyDescent="0.25">
      <c r="A209" s="2"/>
      <c r="B209" s="2"/>
      <c r="C209" s="2"/>
      <c r="D209" s="2"/>
      <c r="E209" s="2"/>
      <c r="F209" s="19"/>
      <c r="G209" s="19"/>
      <c r="H209" s="17"/>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row>
    <row r="210" spans="1:35" s="9" customFormat="1" ht="13.35" customHeight="1" x14ac:dyDescent="0.25">
      <c r="A210" s="2"/>
      <c r="B210" s="2"/>
      <c r="C210" s="2"/>
      <c r="D210" s="2"/>
      <c r="E210" s="2"/>
      <c r="F210" s="19"/>
      <c r="G210" s="19"/>
      <c r="H210" s="17"/>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row>
    <row r="211" spans="1:35" s="9" customFormat="1" ht="13.35" customHeight="1" x14ac:dyDescent="0.25">
      <c r="A211" s="2"/>
      <c r="B211" s="2"/>
      <c r="C211" s="2"/>
      <c r="D211" s="2"/>
      <c r="E211" s="2"/>
      <c r="F211" s="19"/>
      <c r="G211" s="19"/>
      <c r="H211" s="17"/>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row>
    <row r="212" spans="1:35" s="9" customFormat="1" ht="13.35" customHeight="1" x14ac:dyDescent="0.25">
      <c r="A212" s="2"/>
      <c r="B212" s="2"/>
      <c r="C212" s="2"/>
      <c r="D212" s="2"/>
      <c r="E212" s="2"/>
      <c r="F212" s="19"/>
      <c r="G212" s="19"/>
      <c r="H212" s="17"/>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row>
    <row r="213" spans="1:35" s="9" customFormat="1" ht="13.35" customHeight="1" x14ac:dyDescent="0.25">
      <c r="A213" s="2"/>
      <c r="B213" s="2"/>
      <c r="C213" s="2"/>
      <c r="D213" s="2"/>
      <c r="E213" s="2"/>
      <c r="F213" s="19"/>
      <c r="G213" s="19"/>
      <c r="H213" s="17"/>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row>
    <row r="214" spans="1:35" s="9" customFormat="1" ht="13.35" customHeight="1" x14ac:dyDescent="0.25">
      <c r="A214" s="2"/>
      <c r="B214" s="2"/>
      <c r="C214" s="2"/>
      <c r="D214" s="2"/>
      <c r="E214" s="2"/>
      <c r="F214" s="19"/>
      <c r="G214" s="19"/>
      <c r="H214" s="17"/>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row>
    <row r="215" spans="1:35" s="9" customFormat="1" ht="13.35" customHeight="1" x14ac:dyDescent="0.25">
      <c r="A215" s="2"/>
      <c r="B215" s="2"/>
      <c r="C215" s="2"/>
      <c r="D215" s="2"/>
      <c r="E215" s="2"/>
      <c r="F215" s="19"/>
      <c r="G215" s="19"/>
      <c r="H215" s="17"/>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row>
    <row r="216" spans="1:35" s="9" customFormat="1" ht="13.35" customHeight="1" x14ac:dyDescent="0.25">
      <c r="A216" s="2"/>
      <c r="B216" s="2"/>
      <c r="C216" s="2"/>
      <c r="D216" s="2"/>
      <c r="E216" s="2"/>
      <c r="F216" s="19"/>
      <c r="G216" s="19"/>
      <c r="H216" s="17"/>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row>
    <row r="217" spans="1:35" s="9" customFormat="1" ht="13.35" customHeight="1" x14ac:dyDescent="0.25">
      <c r="A217" s="2"/>
      <c r="B217" s="2"/>
      <c r="C217" s="2"/>
      <c r="D217" s="2"/>
      <c r="E217" s="2"/>
      <c r="F217" s="19"/>
      <c r="G217" s="19"/>
      <c r="H217" s="17"/>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row>
    <row r="218" spans="1:35" s="9" customFormat="1" ht="13.35" customHeight="1" x14ac:dyDescent="0.25">
      <c r="A218" s="2"/>
      <c r="B218" s="2"/>
      <c r="C218" s="2"/>
      <c r="D218" s="2"/>
      <c r="E218" s="2"/>
      <c r="F218" s="19"/>
      <c r="G218" s="19"/>
      <c r="H218" s="17"/>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row>
    <row r="219" spans="1:35" s="9" customFormat="1" ht="13.35" customHeight="1" x14ac:dyDescent="0.25">
      <c r="A219" s="2"/>
      <c r="B219" s="2"/>
      <c r="C219" s="2"/>
      <c r="D219" s="2"/>
      <c r="E219" s="2"/>
      <c r="F219" s="19"/>
      <c r="G219" s="19"/>
      <c r="H219" s="17"/>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row>
    <row r="220" spans="1:35" s="9" customFormat="1" ht="13.35" customHeight="1" x14ac:dyDescent="0.25">
      <c r="A220" s="2"/>
      <c r="B220" s="2"/>
      <c r="C220" s="2"/>
      <c r="D220" s="2"/>
      <c r="E220" s="2"/>
      <c r="F220" s="19"/>
      <c r="G220" s="19"/>
      <c r="H220" s="17"/>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row>
    <row r="221" spans="1:35" s="9" customFormat="1" ht="13.35" customHeight="1" x14ac:dyDescent="0.25">
      <c r="A221" s="2"/>
      <c r="B221" s="2"/>
      <c r="C221" s="2"/>
      <c r="D221" s="2"/>
      <c r="E221" s="2"/>
      <c r="F221" s="19"/>
      <c r="G221" s="19"/>
      <c r="H221" s="17"/>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row>
    <row r="222" spans="1:35" s="9" customFormat="1" ht="13.35" customHeight="1" x14ac:dyDescent="0.25">
      <c r="A222" s="2"/>
      <c r="B222" s="2"/>
      <c r="C222" s="2"/>
      <c r="D222" s="2"/>
      <c r="E222" s="2"/>
      <c r="F222" s="19"/>
      <c r="G222" s="19"/>
      <c r="H222" s="17"/>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row>
    <row r="223" spans="1:35" s="9" customFormat="1" ht="13.35" customHeight="1" x14ac:dyDescent="0.25">
      <c r="A223" s="2"/>
      <c r="B223" s="2"/>
      <c r="C223" s="2"/>
      <c r="D223" s="2"/>
      <c r="E223" s="2"/>
      <c r="F223" s="19"/>
      <c r="G223" s="19"/>
      <c r="H223" s="17"/>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row>
    <row r="224" spans="1:35" s="9" customFormat="1" ht="13.35" customHeight="1" x14ac:dyDescent="0.25">
      <c r="A224" s="2"/>
      <c r="B224" s="2"/>
      <c r="C224" s="2"/>
      <c r="D224" s="2"/>
      <c r="E224" s="2"/>
      <c r="F224" s="19"/>
      <c r="G224" s="19"/>
      <c r="H224" s="17"/>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row>
    <row r="225" spans="1:35" s="9" customFormat="1" ht="13.35" customHeight="1" x14ac:dyDescent="0.25">
      <c r="A225" s="2"/>
      <c r="B225" s="2"/>
      <c r="C225" s="2"/>
      <c r="D225" s="2"/>
      <c r="E225" s="2"/>
      <c r="F225" s="19"/>
      <c r="G225" s="19"/>
      <c r="H225" s="17"/>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row>
    <row r="226" spans="1:35" s="9" customFormat="1" ht="13.35" customHeight="1" x14ac:dyDescent="0.25">
      <c r="A226" s="2"/>
      <c r="B226" s="2"/>
      <c r="C226" s="2"/>
      <c r="D226" s="2"/>
      <c r="E226" s="2"/>
      <c r="F226" s="19"/>
      <c r="G226" s="19"/>
      <c r="H226" s="17"/>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row>
    <row r="227" spans="1:35" s="9" customFormat="1" ht="13.35" customHeight="1" x14ac:dyDescent="0.25">
      <c r="A227" s="2"/>
      <c r="B227" s="2"/>
      <c r="C227" s="2"/>
      <c r="D227" s="2"/>
      <c r="E227" s="2"/>
      <c r="F227" s="19"/>
      <c r="G227" s="19"/>
      <c r="H227" s="17"/>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row>
    <row r="228" spans="1:35" s="9" customFormat="1" ht="13.35" customHeight="1" x14ac:dyDescent="0.25">
      <c r="A228" s="2"/>
      <c r="B228" s="2"/>
      <c r="C228" s="2"/>
      <c r="D228" s="2"/>
      <c r="E228" s="2"/>
      <c r="F228" s="19"/>
      <c r="G228" s="19"/>
      <c r="H228" s="17"/>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row>
    <row r="229" spans="1:35" s="9" customFormat="1" ht="13.35" customHeight="1" x14ac:dyDescent="0.25">
      <c r="A229" s="2"/>
      <c r="B229" s="2"/>
      <c r="C229" s="2"/>
      <c r="D229" s="2"/>
      <c r="E229" s="2"/>
      <c r="F229" s="19"/>
      <c r="G229" s="19"/>
      <c r="H229" s="17"/>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row>
    <row r="230" spans="1:35" s="9" customFormat="1" ht="13.35" customHeight="1" x14ac:dyDescent="0.25">
      <c r="A230" s="2"/>
      <c r="B230" s="2"/>
      <c r="C230" s="2"/>
      <c r="D230" s="2"/>
      <c r="E230" s="2"/>
      <c r="F230" s="19"/>
      <c r="G230" s="19"/>
      <c r="H230" s="17"/>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row>
    <row r="231" spans="1:35" s="9" customFormat="1" ht="13.35" customHeight="1" x14ac:dyDescent="0.25">
      <c r="A231" s="2"/>
      <c r="B231" s="2"/>
      <c r="C231" s="2"/>
      <c r="D231" s="2"/>
      <c r="E231" s="2"/>
      <c r="F231" s="19"/>
      <c r="G231" s="19"/>
      <c r="H231" s="17"/>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row>
    <row r="232" spans="1:35" s="9" customFormat="1" ht="13.35" customHeight="1" x14ac:dyDescent="0.25">
      <c r="A232" s="2"/>
      <c r="B232" s="2"/>
      <c r="C232" s="2"/>
      <c r="D232" s="2"/>
      <c r="E232" s="2"/>
      <c r="F232" s="19"/>
      <c r="G232" s="19"/>
      <c r="H232" s="17"/>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row>
    <row r="233" spans="1:35" s="9" customFormat="1" ht="13.35" customHeight="1" x14ac:dyDescent="0.25">
      <c r="A233" s="2"/>
      <c r="B233" s="2"/>
      <c r="C233" s="2"/>
      <c r="D233" s="2"/>
      <c r="E233" s="2"/>
      <c r="F233" s="19"/>
      <c r="G233" s="19"/>
      <c r="H233" s="17"/>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row>
    <row r="234" spans="1:35" s="9" customFormat="1" ht="13.35" customHeight="1" x14ac:dyDescent="0.25">
      <c r="A234" s="2"/>
      <c r="B234" s="2"/>
      <c r="C234" s="2"/>
      <c r="D234" s="2"/>
      <c r="E234" s="2"/>
      <c r="F234" s="19"/>
      <c r="G234" s="19"/>
      <c r="H234" s="17"/>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row>
    <row r="235" spans="1:35" s="9" customFormat="1" ht="13.35" customHeight="1" x14ac:dyDescent="0.25">
      <c r="A235" s="2"/>
      <c r="B235" s="2"/>
      <c r="C235" s="2"/>
      <c r="D235" s="2"/>
      <c r="E235" s="2"/>
      <c r="F235" s="19"/>
      <c r="G235" s="19"/>
      <c r="H235" s="17"/>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row>
    <row r="236" spans="1:35" s="9" customFormat="1" ht="13.35" customHeight="1" x14ac:dyDescent="0.25">
      <c r="A236" s="2"/>
      <c r="B236" s="2"/>
      <c r="C236" s="2"/>
      <c r="D236" s="2"/>
      <c r="E236" s="2"/>
      <c r="F236" s="19"/>
      <c r="G236" s="19"/>
      <c r="H236" s="17"/>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row>
    <row r="237" spans="1:35" s="9" customFormat="1" ht="13.35" customHeight="1" x14ac:dyDescent="0.25">
      <c r="A237" s="2"/>
      <c r="B237" s="2"/>
      <c r="C237" s="2"/>
      <c r="D237" s="2"/>
      <c r="E237" s="2"/>
      <c r="F237" s="19"/>
      <c r="G237" s="19"/>
      <c r="H237" s="17"/>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row>
    <row r="238" spans="1:35" s="9" customFormat="1" ht="13.35" customHeight="1" x14ac:dyDescent="0.25">
      <c r="A238" s="2"/>
      <c r="B238" s="2"/>
      <c r="C238" s="2"/>
      <c r="D238" s="2"/>
      <c r="E238" s="2"/>
      <c r="F238" s="19"/>
      <c r="G238" s="19"/>
      <c r="H238" s="17"/>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row>
    <row r="239" spans="1:35" s="9" customFormat="1" ht="13.35" customHeight="1" x14ac:dyDescent="0.25">
      <c r="A239" s="2"/>
      <c r="B239" s="2"/>
      <c r="C239" s="2"/>
      <c r="D239" s="2"/>
      <c r="E239" s="2"/>
      <c r="F239" s="19"/>
      <c r="G239" s="19"/>
      <c r="H239" s="17"/>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row>
    <row r="240" spans="1:35" s="9" customFormat="1" ht="13.35" customHeight="1" x14ac:dyDescent="0.25">
      <c r="A240" s="2"/>
      <c r="B240" s="2"/>
      <c r="C240" s="2"/>
      <c r="D240" s="2"/>
      <c r="E240" s="2"/>
      <c r="F240" s="19"/>
      <c r="G240" s="19"/>
      <c r="H240" s="17"/>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row>
    <row r="241" spans="1:35" s="9" customFormat="1" ht="13.35" customHeight="1" x14ac:dyDescent="0.25">
      <c r="A241" s="2"/>
      <c r="B241" s="2"/>
      <c r="C241" s="2"/>
      <c r="D241" s="2"/>
      <c r="E241" s="2"/>
      <c r="F241" s="19"/>
      <c r="G241" s="19"/>
      <c r="H241" s="17"/>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row>
    <row r="242" spans="1:35" s="9" customFormat="1" ht="13.35" customHeight="1" x14ac:dyDescent="0.25">
      <c r="A242" s="2"/>
      <c r="B242" s="2"/>
      <c r="C242" s="2"/>
      <c r="D242" s="2"/>
      <c r="E242" s="2"/>
      <c r="F242" s="19"/>
      <c r="G242" s="19"/>
      <c r="H242" s="17"/>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row>
    <row r="243" spans="1:35" s="9" customFormat="1" ht="13.35" customHeight="1" x14ac:dyDescent="0.25">
      <c r="A243" s="2"/>
      <c r="B243" s="2"/>
      <c r="C243" s="2"/>
      <c r="D243" s="2"/>
      <c r="E243" s="2"/>
      <c r="F243" s="19"/>
      <c r="G243" s="19"/>
      <c r="H243" s="17"/>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row>
    <row r="244" spans="1:35" s="9" customFormat="1" ht="13.35" customHeight="1" x14ac:dyDescent="0.25">
      <c r="A244" s="2"/>
      <c r="B244" s="2"/>
      <c r="C244" s="2"/>
      <c r="D244" s="2"/>
      <c r="E244" s="2"/>
      <c r="F244" s="19"/>
      <c r="G244" s="19"/>
      <c r="H244" s="17"/>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row>
    <row r="245" spans="1:35" s="9" customFormat="1" ht="13.35" customHeight="1" x14ac:dyDescent="0.25">
      <c r="A245" s="2"/>
      <c r="B245" s="2"/>
      <c r="C245" s="2"/>
      <c r="D245" s="2"/>
      <c r="E245" s="2"/>
      <c r="F245" s="19"/>
      <c r="G245" s="19"/>
      <c r="H245" s="17"/>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row>
    <row r="246" spans="1:35" s="9" customFormat="1" ht="13.35" customHeight="1" x14ac:dyDescent="0.25">
      <c r="A246" s="2"/>
      <c r="B246" s="2"/>
      <c r="C246" s="2"/>
      <c r="D246" s="2"/>
      <c r="E246" s="2"/>
      <c r="F246" s="19"/>
      <c r="G246" s="19"/>
      <c r="H246" s="17"/>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row>
    <row r="247" spans="1:35" s="9" customFormat="1" ht="13.35" customHeight="1" x14ac:dyDescent="0.25">
      <c r="A247" s="2"/>
      <c r="B247" s="2"/>
      <c r="C247" s="2"/>
      <c r="D247" s="2"/>
      <c r="E247" s="2"/>
      <c r="F247" s="19"/>
      <c r="G247" s="19"/>
      <c r="H247" s="17"/>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row>
    <row r="248" spans="1:35" s="9" customFormat="1" ht="13.35" customHeight="1" x14ac:dyDescent="0.25">
      <c r="A248" s="2"/>
      <c r="B248" s="2"/>
      <c r="C248" s="2"/>
      <c r="D248" s="2"/>
      <c r="E248" s="2"/>
      <c r="F248" s="19"/>
      <c r="G248" s="19"/>
      <c r="H248" s="17"/>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row>
    <row r="249" spans="1:35" s="9" customFormat="1" ht="13.35" customHeight="1" x14ac:dyDescent="0.25">
      <c r="A249" s="2"/>
      <c r="B249" s="2"/>
      <c r="C249" s="2"/>
      <c r="D249" s="2"/>
      <c r="E249" s="2"/>
      <c r="F249" s="19"/>
      <c r="G249" s="19"/>
      <c r="H249" s="17"/>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row>
    <row r="250" spans="1:35" s="9" customFormat="1" ht="13.35" customHeight="1" x14ac:dyDescent="0.25">
      <c r="A250" s="2"/>
      <c r="B250" s="2"/>
      <c r="C250" s="2"/>
      <c r="D250" s="2"/>
      <c r="E250" s="2"/>
      <c r="F250" s="19"/>
      <c r="G250" s="19"/>
      <c r="H250" s="17"/>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row>
    <row r="251" spans="1:35" s="9" customFormat="1" ht="13.35" customHeight="1" x14ac:dyDescent="0.25">
      <c r="A251" s="2"/>
      <c r="B251" s="2"/>
      <c r="C251" s="2"/>
      <c r="D251" s="2"/>
      <c r="E251" s="2"/>
      <c r="F251" s="19"/>
      <c r="G251" s="19"/>
      <c r="H251" s="17"/>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row>
    <row r="252" spans="1:35" s="9" customFormat="1" ht="13.35" customHeight="1" x14ac:dyDescent="0.25">
      <c r="A252" s="2"/>
      <c r="B252" s="2"/>
      <c r="C252" s="2"/>
      <c r="D252" s="2"/>
      <c r="E252" s="2"/>
      <c r="F252" s="19"/>
      <c r="G252" s="19"/>
      <c r="H252" s="17"/>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row>
    <row r="253" spans="1:35" s="9" customFormat="1" ht="13.35" customHeight="1" x14ac:dyDescent="0.25">
      <c r="A253" s="2"/>
      <c r="B253" s="2"/>
      <c r="C253" s="2"/>
      <c r="D253" s="2"/>
      <c r="E253" s="2"/>
      <c r="F253" s="19"/>
      <c r="G253" s="19"/>
      <c r="H253" s="17"/>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row>
    <row r="254" spans="1:35" s="9" customFormat="1" ht="13.35" customHeight="1" x14ac:dyDescent="0.25">
      <c r="A254" s="2"/>
      <c r="B254" s="2"/>
      <c r="C254" s="2"/>
      <c r="D254" s="2"/>
      <c r="E254" s="2"/>
      <c r="F254" s="19"/>
      <c r="G254" s="19"/>
      <c r="H254" s="17"/>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row>
    <row r="255" spans="1:35" s="9" customFormat="1" ht="13.35" customHeight="1" x14ac:dyDescent="0.25">
      <c r="A255" s="2"/>
      <c r="B255" s="2"/>
      <c r="C255" s="2"/>
      <c r="D255" s="2"/>
      <c r="E255" s="2"/>
      <c r="F255" s="19"/>
      <c r="G255" s="19"/>
      <c r="H255" s="17"/>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row>
    <row r="256" spans="1:35" s="9" customFormat="1" ht="13.35" customHeight="1" x14ac:dyDescent="0.25">
      <c r="A256" s="2"/>
      <c r="B256" s="2"/>
      <c r="C256" s="2"/>
      <c r="D256" s="2"/>
      <c r="E256" s="2"/>
      <c r="F256" s="19"/>
      <c r="G256" s="19"/>
      <c r="H256" s="17"/>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row>
    <row r="257" spans="1:35" s="9" customFormat="1" ht="13.35" customHeight="1" x14ac:dyDescent="0.25">
      <c r="A257" s="2"/>
      <c r="B257" s="2"/>
      <c r="C257" s="2"/>
      <c r="D257" s="2"/>
      <c r="E257" s="2"/>
      <c r="F257" s="19"/>
      <c r="G257" s="19"/>
      <c r="H257" s="17"/>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row>
    <row r="258" spans="1:35" s="9" customFormat="1" ht="13.35" customHeight="1" x14ac:dyDescent="0.25">
      <c r="A258" s="2"/>
      <c r="B258" s="2"/>
      <c r="C258" s="2"/>
      <c r="D258" s="2"/>
      <c r="E258" s="2"/>
      <c r="F258" s="19"/>
      <c r="G258" s="19"/>
      <c r="H258" s="17"/>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row>
    <row r="259" spans="1:35" s="9" customFormat="1" ht="13.35" customHeight="1" x14ac:dyDescent="0.25">
      <c r="A259" s="2"/>
      <c r="B259" s="2"/>
      <c r="C259" s="2"/>
      <c r="D259" s="2"/>
      <c r="E259" s="2"/>
      <c r="F259" s="19"/>
      <c r="G259" s="19"/>
      <c r="H259" s="17"/>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row>
    <row r="260" spans="1:35" s="9" customFormat="1" ht="13.35" customHeight="1" x14ac:dyDescent="0.25">
      <c r="A260" s="2"/>
      <c r="B260" s="2"/>
      <c r="C260" s="2"/>
      <c r="D260" s="2"/>
      <c r="E260" s="2"/>
      <c r="F260" s="19"/>
      <c r="G260" s="19"/>
      <c r="H260" s="17"/>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row>
    <row r="261" spans="1:35" s="9" customFormat="1" ht="13.35" customHeight="1" x14ac:dyDescent="0.25">
      <c r="A261" s="2"/>
      <c r="B261" s="2"/>
      <c r="C261" s="2"/>
      <c r="D261" s="2"/>
      <c r="E261" s="2"/>
      <c r="F261" s="19"/>
      <c r="G261" s="19"/>
      <c r="H261" s="17"/>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row>
    <row r="262" spans="1:35" s="9" customFormat="1" ht="13.35" customHeight="1" x14ac:dyDescent="0.25">
      <c r="A262" s="2"/>
      <c r="B262" s="2"/>
      <c r="C262" s="2"/>
      <c r="D262" s="2"/>
      <c r="E262" s="2"/>
      <c r="F262" s="19"/>
      <c r="G262" s="19"/>
      <c r="H262" s="17"/>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row>
    <row r="263" spans="1:35" s="9" customFormat="1" ht="13.35" customHeight="1" x14ac:dyDescent="0.25">
      <c r="A263" s="2"/>
      <c r="B263" s="2"/>
      <c r="C263" s="2"/>
      <c r="D263" s="2"/>
      <c r="E263" s="2"/>
      <c r="F263" s="19"/>
      <c r="G263" s="19"/>
      <c r="H263" s="17"/>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row>
    <row r="264" spans="1:35" s="9" customFormat="1" ht="13.35" customHeight="1" x14ac:dyDescent="0.25">
      <c r="A264" s="2"/>
      <c r="B264" s="2"/>
      <c r="C264" s="2"/>
      <c r="D264" s="2"/>
      <c r="E264" s="2"/>
      <c r="F264" s="19"/>
      <c r="G264" s="19"/>
      <c r="H264" s="17"/>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row>
    <row r="265" spans="1:35" s="9" customFormat="1" ht="13.35" customHeight="1" x14ac:dyDescent="0.25">
      <c r="A265" s="2"/>
      <c r="B265" s="2"/>
      <c r="C265" s="2"/>
      <c r="D265" s="2"/>
      <c r="E265" s="2"/>
      <c r="F265" s="19"/>
      <c r="G265" s="19"/>
      <c r="H265" s="17"/>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row>
    <row r="266" spans="1:35" s="9" customFormat="1" ht="13.35" customHeight="1" x14ac:dyDescent="0.25">
      <c r="A266" s="2"/>
      <c r="B266" s="2"/>
      <c r="C266" s="2"/>
      <c r="D266" s="2"/>
      <c r="E266" s="2"/>
      <c r="F266" s="19"/>
      <c r="G266" s="19"/>
      <c r="H266" s="17"/>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row>
    <row r="267" spans="1:35" s="9" customFormat="1" ht="13.35" customHeight="1" x14ac:dyDescent="0.25">
      <c r="A267" s="2"/>
      <c r="B267" s="2"/>
      <c r="C267" s="2"/>
      <c r="D267" s="2"/>
      <c r="E267" s="2"/>
      <c r="F267" s="19"/>
      <c r="G267" s="19"/>
      <c r="H267" s="17"/>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row>
    <row r="268" spans="1:35" s="9" customFormat="1" ht="13.35" customHeight="1" x14ac:dyDescent="0.25">
      <c r="A268" s="8"/>
      <c r="B268" s="8"/>
      <c r="C268" s="8"/>
      <c r="D268" s="2"/>
      <c r="E268" s="2"/>
      <c r="F268" s="19"/>
      <c r="G268" s="8"/>
      <c r="H268" s="8"/>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row>
    <row r="269" spans="1:35" s="9" customFormat="1" ht="13.35" customHeight="1" x14ac:dyDescent="0.2">
      <c r="A269" s="8"/>
      <c r="B269" s="8"/>
      <c r="C269" s="8"/>
      <c r="D269" s="8"/>
      <c r="E269" s="8"/>
      <c r="F269" s="8"/>
      <c r="G269" s="8"/>
      <c r="H269" s="8"/>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row>
    <row r="270" spans="1:35" s="9" customFormat="1" ht="13.35" customHeight="1" x14ac:dyDescent="0.2">
      <c r="A270" s="8"/>
      <c r="B270" s="8"/>
      <c r="C270" s="8"/>
      <c r="D270" s="8"/>
      <c r="E270" s="8"/>
      <c r="F270" s="8"/>
      <c r="G270" s="8"/>
      <c r="H270" s="8"/>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row>
    <row r="271" spans="1:35" s="9" customFormat="1" ht="13.35" customHeight="1" x14ac:dyDescent="0.2">
      <c r="A271" s="8"/>
      <c r="B271" s="8"/>
      <c r="C271" s="8"/>
      <c r="D271" s="8"/>
      <c r="E271" s="8"/>
      <c r="F271" s="8"/>
      <c r="G271" s="8"/>
      <c r="H271" s="8"/>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row>
    <row r="272" spans="1:35" s="9" customFormat="1" ht="13.35" customHeight="1" x14ac:dyDescent="0.2">
      <c r="A272" s="8"/>
      <c r="B272" s="8"/>
      <c r="C272" s="8"/>
      <c r="D272" s="8"/>
      <c r="E272" s="8"/>
      <c r="F272" s="8"/>
      <c r="G272" s="8"/>
      <c r="H272" s="8"/>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row>
    <row r="273" spans="1:35" s="9" customFormat="1" ht="13.35" customHeight="1" x14ac:dyDescent="0.2">
      <c r="A273" s="8"/>
      <c r="B273" s="8"/>
      <c r="C273" s="8"/>
      <c r="D273" s="8"/>
      <c r="E273" s="8"/>
      <c r="F273" s="8"/>
      <c r="G273" s="8"/>
      <c r="H273" s="8"/>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row>
    <row r="274" spans="1:35" s="9" customFormat="1" ht="13.35" customHeight="1" x14ac:dyDescent="0.2">
      <c r="A274" s="8"/>
      <c r="B274" s="8"/>
      <c r="C274" s="8"/>
      <c r="D274" s="8"/>
      <c r="E274" s="8"/>
      <c r="F274" s="8"/>
      <c r="G274" s="8"/>
      <c r="H274" s="8"/>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row>
    <row r="275" spans="1:35" s="9" customFormat="1" ht="13.35" customHeight="1" x14ac:dyDescent="0.2">
      <c r="A275" s="8"/>
      <c r="B275" s="8"/>
      <c r="C275" s="8"/>
      <c r="D275" s="8"/>
      <c r="E275" s="8"/>
      <c r="F275" s="8"/>
      <c r="G275" s="8"/>
      <c r="H275" s="8"/>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row>
    <row r="276" spans="1:35" s="9" customFormat="1" ht="13.35" customHeight="1" x14ac:dyDescent="0.2">
      <c r="A276" s="8"/>
      <c r="B276" s="8"/>
      <c r="C276" s="8"/>
      <c r="D276" s="8"/>
      <c r="E276" s="8"/>
      <c r="F276" s="8"/>
      <c r="G276" s="8"/>
      <c r="H276" s="8"/>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row>
    <row r="277" spans="1:35" s="9" customFormat="1" ht="13.35" customHeight="1" x14ac:dyDescent="0.2">
      <c r="A277" s="8"/>
      <c r="B277" s="8"/>
      <c r="C277" s="8"/>
      <c r="D277" s="8"/>
      <c r="E277" s="8"/>
      <c r="F277" s="8"/>
      <c r="G277" s="8"/>
      <c r="H277" s="8"/>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row>
    <row r="278" spans="1:35" s="9" customFormat="1" ht="13.35" customHeight="1" x14ac:dyDescent="0.2">
      <c r="A278" s="8"/>
      <c r="B278" s="8"/>
      <c r="C278" s="8"/>
      <c r="D278" s="8"/>
      <c r="E278" s="8"/>
      <c r="F278" s="8"/>
      <c r="G278" s="8"/>
      <c r="H278" s="8"/>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row>
    <row r="279" spans="1:35" s="9" customFormat="1" ht="13.35" customHeight="1" x14ac:dyDescent="0.2">
      <c r="A279" s="8"/>
      <c r="B279" s="8"/>
      <c r="C279" s="8"/>
      <c r="D279" s="8"/>
      <c r="E279" s="8"/>
      <c r="F279" s="8"/>
      <c r="G279" s="8"/>
      <c r="H279" s="8"/>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row>
    <row r="280" spans="1:35" s="9" customFormat="1" ht="13.35" customHeight="1" x14ac:dyDescent="0.2">
      <c r="A280" s="8"/>
      <c r="B280" s="8"/>
      <c r="C280" s="8"/>
      <c r="D280" s="8"/>
      <c r="E280" s="8"/>
      <c r="F280" s="8"/>
      <c r="G280" s="8"/>
      <c r="H280" s="8"/>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row>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row r="1088" ht="13.35" customHeight="1" x14ac:dyDescent="0.2"/>
    <row r="1089" ht="13.35" customHeight="1" x14ac:dyDescent="0.2"/>
    <row r="1090" ht="13.35" customHeight="1" x14ac:dyDescent="0.2"/>
    <row r="1091" ht="13.35" customHeight="1" x14ac:dyDescent="0.2"/>
    <row r="1092" ht="13.35" customHeight="1" x14ac:dyDescent="0.2"/>
  </sheetData>
  <mergeCells count="23">
    <mergeCell ref="G55:I56"/>
    <mergeCell ref="A58:I59"/>
    <mergeCell ref="E18:F18"/>
    <mergeCell ref="E19:F19"/>
    <mergeCell ref="A22:D22"/>
    <mergeCell ref="F22:H22"/>
    <mergeCell ref="F31:H32"/>
    <mergeCell ref="F33:F34"/>
    <mergeCell ref="G33:G34"/>
    <mergeCell ref="H33:H34"/>
    <mergeCell ref="A1:I1"/>
    <mergeCell ref="A9:F13"/>
    <mergeCell ref="A14:I15"/>
    <mergeCell ref="G51:I52"/>
    <mergeCell ref="G53:I54"/>
    <mergeCell ref="A17:I17"/>
    <mergeCell ref="B3:D3"/>
    <mergeCell ref="B4:D4"/>
    <mergeCell ref="B5:D5"/>
    <mergeCell ref="C6:D6"/>
    <mergeCell ref="B7:D7"/>
    <mergeCell ref="H9:I9"/>
    <mergeCell ref="H10:I10"/>
  </mergeCells>
  <pageMargins left="0.7" right="0.7" top="1.1000000000000001" bottom="0.75" header="0.5" footer="0.3"/>
  <pageSetup scale="57" orientation="portrait" r:id="rId1"/>
  <headerFooter>
    <oddHeader>&amp;L&amp;"Arial,Regular"&amp;10&amp;G&amp;C&amp;"Arial,Bold"&amp;14MONTHLY PROGRESS PAYMENT 
WWTP RRE PROJECT&amp;"Arial,Regular"&amp;12
&amp;R&amp;"Arial,Bold"&amp;14Engineering Services Department</oddHeader>
  </headerFooter>
  <rowBreaks count="1" manualBreakCount="1">
    <brk id="59" max="8" man="1"/>
  </rowBreaks>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091"/>
  <sheetViews>
    <sheetView zoomScale="75" zoomScaleNormal="75" zoomScalePageLayoutView="75" workbookViewId="0">
      <selection activeCell="H10" sqref="H10:I10"/>
    </sheetView>
  </sheetViews>
  <sheetFormatPr defaultRowHeight="15" x14ac:dyDescent="0.2"/>
  <cols>
    <col min="1" max="1" width="18.28515625" style="8" customWidth="1"/>
    <col min="2" max="2" width="20" style="8" customWidth="1"/>
    <col min="3" max="3" width="19.5703125" style="8" customWidth="1"/>
    <col min="4" max="4" width="18.28515625" style="8" customWidth="1"/>
    <col min="5" max="5" width="2.42578125" style="8" customWidth="1"/>
    <col min="6" max="7" width="18.28515625" style="8" customWidth="1"/>
    <col min="8" max="8" width="20" style="8" customWidth="1"/>
    <col min="9" max="9" width="18.28515625" style="8" customWidth="1"/>
    <col min="10" max="10" width="18.85546875" style="8" customWidth="1"/>
    <col min="11" max="11" width="19" style="8" customWidth="1"/>
    <col min="12" max="16384" width="9.140625" style="8"/>
  </cols>
  <sheetData>
    <row r="1" spans="1:35" s="5" customFormat="1" ht="20.25" customHeight="1" x14ac:dyDescent="0.2">
      <c r="A1" s="254" t="s">
        <v>17</v>
      </c>
      <c r="B1" s="254"/>
      <c r="C1" s="254"/>
      <c r="D1" s="254"/>
      <c r="E1" s="254"/>
      <c r="F1" s="254"/>
      <c r="G1" s="254"/>
      <c r="H1" s="254"/>
      <c r="I1" s="254"/>
      <c r="J1" s="131"/>
      <c r="K1" s="22"/>
      <c r="L1" s="3"/>
      <c r="M1" s="3"/>
      <c r="N1" s="3"/>
      <c r="O1" s="3"/>
      <c r="P1" s="6"/>
      <c r="Q1" s="6"/>
      <c r="R1" s="6"/>
      <c r="S1" s="6"/>
      <c r="T1" s="6"/>
      <c r="U1" s="6"/>
      <c r="V1" s="6"/>
      <c r="W1" s="6"/>
      <c r="X1" s="6"/>
      <c r="Y1" s="6"/>
      <c r="Z1" s="6"/>
      <c r="AA1" s="6"/>
      <c r="AB1" s="6"/>
      <c r="AC1" s="6"/>
      <c r="AD1" s="6"/>
      <c r="AE1" s="6"/>
      <c r="AF1" s="6"/>
      <c r="AG1" s="6"/>
      <c r="AH1" s="6"/>
      <c r="AI1" s="6"/>
    </row>
    <row r="2" spans="1:35" ht="11.25" customHeight="1" x14ac:dyDescent="0.25">
      <c r="A2" s="33"/>
      <c r="B2" s="33"/>
      <c r="C2" s="33"/>
      <c r="D2" s="33"/>
      <c r="E2" s="33"/>
      <c r="F2" s="34"/>
      <c r="G2" s="34"/>
      <c r="H2" s="35"/>
      <c r="I2" s="35"/>
      <c r="J2" s="35"/>
      <c r="K2" s="23"/>
      <c r="L2" s="1"/>
      <c r="M2" s="1"/>
      <c r="N2" s="1"/>
      <c r="O2" s="1"/>
      <c r="P2" s="7"/>
      <c r="Q2" s="7"/>
      <c r="R2" s="7"/>
      <c r="S2" s="7"/>
      <c r="T2" s="7"/>
      <c r="U2" s="7"/>
      <c r="V2" s="7"/>
      <c r="W2" s="7"/>
      <c r="X2" s="7"/>
      <c r="Y2" s="7"/>
      <c r="Z2" s="7"/>
      <c r="AA2" s="7"/>
      <c r="AB2" s="7"/>
      <c r="AC2" s="7"/>
      <c r="AD2" s="7"/>
      <c r="AE2" s="7"/>
      <c r="AF2" s="7"/>
      <c r="AG2" s="7"/>
      <c r="AH2" s="7"/>
      <c r="AI2" s="7"/>
    </row>
    <row r="3" spans="1:35" ht="24" customHeight="1" thickBot="1" x14ac:dyDescent="0.35">
      <c r="A3" s="36" t="s">
        <v>0</v>
      </c>
      <c r="B3" s="255" t="str">
        <f>'PROGRESS PAYMT #1'!B3:D3</f>
        <v>N. Springbrook - N. Elliot Pavement Project</v>
      </c>
      <c r="C3" s="255"/>
      <c r="D3" s="255"/>
      <c r="E3" s="37"/>
      <c r="F3" s="38"/>
      <c r="G3" s="103" t="s">
        <v>13</v>
      </c>
      <c r="H3" s="102"/>
      <c r="I3" s="39" t="s">
        <v>19</v>
      </c>
      <c r="L3" s="1"/>
      <c r="M3" s="1"/>
      <c r="N3" s="1"/>
      <c r="O3" s="1"/>
      <c r="P3" s="7"/>
      <c r="Q3" s="7"/>
      <c r="R3" s="7"/>
      <c r="S3" s="7"/>
      <c r="T3" s="7"/>
      <c r="U3" s="7"/>
      <c r="V3" s="7"/>
      <c r="W3" s="7"/>
      <c r="X3" s="7"/>
      <c r="Y3" s="7"/>
      <c r="Z3" s="7"/>
      <c r="AA3" s="7"/>
      <c r="AB3" s="7"/>
      <c r="AC3" s="7"/>
      <c r="AD3" s="7"/>
      <c r="AE3" s="7"/>
      <c r="AF3" s="7"/>
      <c r="AG3" s="7"/>
      <c r="AH3" s="7"/>
      <c r="AI3" s="7"/>
    </row>
    <row r="4" spans="1:35" ht="21.75" customHeight="1" thickBot="1" x14ac:dyDescent="0.35">
      <c r="A4" s="36" t="s">
        <v>4</v>
      </c>
      <c r="B4" s="256">
        <f>'PROGRESS PAYMT #1'!B4:D4</f>
        <v>702171</v>
      </c>
      <c r="C4" s="256"/>
      <c r="D4" s="256"/>
      <c r="E4" s="37"/>
      <c r="F4" s="38"/>
      <c r="G4" s="42" t="s">
        <v>1</v>
      </c>
      <c r="H4" s="102"/>
      <c r="I4" s="40"/>
      <c r="K4" s="24"/>
      <c r="L4" s="1"/>
      <c r="M4" s="1"/>
      <c r="N4" s="1"/>
      <c r="O4" s="1"/>
      <c r="P4" s="7"/>
      <c r="Q4" s="7"/>
      <c r="R4" s="7"/>
      <c r="S4" s="7"/>
      <c r="T4" s="7"/>
      <c r="U4" s="7"/>
      <c r="V4" s="7"/>
      <c r="W4" s="7"/>
      <c r="X4" s="7"/>
      <c r="Y4" s="7"/>
      <c r="Z4" s="7"/>
      <c r="AA4" s="7"/>
      <c r="AB4" s="7"/>
      <c r="AC4" s="7"/>
      <c r="AD4" s="7"/>
      <c r="AE4" s="7"/>
      <c r="AF4" s="7"/>
      <c r="AG4" s="7"/>
      <c r="AH4" s="7"/>
      <c r="AI4" s="7"/>
    </row>
    <row r="5" spans="1:35" ht="24.75" customHeight="1" thickBot="1" x14ac:dyDescent="0.35">
      <c r="A5" s="41" t="s">
        <v>47</v>
      </c>
      <c r="B5" s="256" t="str">
        <f>'PROGRESS PAYMT #1'!B5:D5</f>
        <v>2016-3318</v>
      </c>
      <c r="C5" s="256"/>
      <c r="D5" s="256"/>
      <c r="E5" s="37"/>
      <c r="F5" s="38"/>
      <c r="G5" s="103" t="s">
        <v>3</v>
      </c>
      <c r="H5" s="102"/>
      <c r="I5" s="40"/>
      <c r="K5" s="24"/>
      <c r="L5" s="1"/>
      <c r="M5" s="1"/>
      <c r="N5" s="1"/>
      <c r="O5" s="1"/>
      <c r="P5" s="7"/>
      <c r="Q5" s="7"/>
      <c r="R5" s="7"/>
      <c r="S5" s="7"/>
      <c r="T5" s="7"/>
      <c r="U5" s="7"/>
      <c r="V5" s="7"/>
      <c r="W5" s="7"/>
      <c r="X5" s="7"/>
      <c r="Y5" s="7"/>
      <c r="Z5" s="7"/>
      <c r="AA5" s="7"/>
      <c r="AB5" s="7"/>
      <c r="AC5" s="7"/>
      <c r="AD5" s="7"/>
      <c r="AE5" s="7"/>
      <c r="AF5" s="7"/>
      <c r="AG5" s="7"/>
      <c r="AH5" s="7"/>
      <c r="AI5" s="7"/>
    </row>
    <row r="6" spans="1:35" ht="19.5" customHeight="1" thickBot="1" x14ac:dyDescent="0.35">
      <c r="A6" s="41" t="s">
        <v>20</v>
      </c>
      <c r="B6" s="41"/>
      <c r="C6" s="257" t="str">
        <f>'PROGRESS PAYMT #1'!C6:D6</f>
        <v>17-057</v>
      </c>
      <c r="D6" s="257"/>
      <c r="E6" s="37"/>
      <c r="F6" s="36" t="s">
        <v>2</v>
      </c>
      <c r="G6" s="103" t="s">
        <v>22</v>
      </c>
      <c r="H6" s="102"/>
      <c r="I6" s="40"/>
      <c r="K6" s="25"/>
      <c r="L6" s="1"/>
      <c r="M6" s="1"/>
      <c r="N6" s="1"/>
      <c r="O6" s="1"/>
      <c r="P6" s="7"/>
      <c r="Q6" s="7"/>
      <c r="R6" s="7"/>
      <c r="S6" s="7"/>
      <c r="T6" s="7"/>
      <c r="U6" s="7"/>
      <c r="V6" s="7"/>
      <c r="W6" s="7"/>
      <c r="X6" s="7"/>
      <c r="Y6" s="7"/>
      <c r="Z6" s="7"/>
      <c r="AA6" s="7"/>
      <c r="AB6" s="7"/>
      <c r="AC6" s="7"/>
      <c r="AD6" s="7"/>
      <c r="AE6" s="7"/>
      <c r="AF6" s="7"/>
      <c r="AG6" s="7"/>
      <c r="AH6" s="7"/>
      <c r="AI6" s="7"/>
    </row>
    <row r="7" spans="1:35" ht="21" customHeight="1" thickBot="1" x14ac:dyDescent="0.3">
      <c r="A7" s="42" t="s">
        <v>21</v>
      </c>
      <c r="B7" s="260">
        <f>'PROGRESS PAYMT #1'!B7:D7</f>
        <v>0</v>
      </c>
      <c r="C7" s="260"/>
      <c r="D7" s="260"/>
      <c r="E7" s="37"/>
      <c r="F7" s="38"/>
      <c r="G7" s="38"/>
      <c r="H7" s="38"/>
      <c r="I7" s="44"/>
      <c r="L7" s="1"/>
      <c r="M7" s="1"/>
      <c r="N7" s="1"/>
      <c r="O7" s="1"/>
      <c r="P7" s="7"/>
      <c r="Q7" s="7"/>
      <c r="R7" s="7"/>
      <c r="S7" s="7"/>
      <c r="T7" s="7"/>
      <c r="U7" s="7"/>
      <c r="V7" s="7"/>
      <c r="W7" s="7"/>
      <c r="X7" s="7"/>
      <c r="Y7" s="7"/>
      <c r="Z7" s="7"/>
      <c r="AA7" s="7"/>
      <c r="AB7" s="7"/>
      <c r="AC7" s="7"/>
      <c r="AD7" s="7"/>
      <c r="AE7" s="7"/>
      <c r="AF7" s="7"/>
      <c r="AG7" s="7"/>
      <c r="AH7" s="7"/>
      <c r="AI7" s="7"/>
    </row>
    <row r="8" spans="1:35" ht="18" customHeight="1" x14ac:dyDescent="0.25">
      <c r="A8" s="38"/>
      <c r="B8" s="38"/>
      <c r="C8" s="38"/>
      <c r="D8" s="37"/>
      <c r="E8" s="37"/>
      <c r="F8" s="38"/>
      <c r="G8" s="38"/>
      <c r="H8" s="38"/>
      <c r="I8" s="38"/>
      <c r="L8" s="1"/>
      <c r="M8" s="1"/>
      <c r="N8" s="1"/>
      <c r="O8" s="1"/>
      <c r="P8" s="7"/>
      <c r="Q8" s="7"/>
      <c r="R8" s="7"/>
      <c r="S8" s="7"/>
      <c r="T8" s="7"/>
      <c r="U8" s="7"/>
      <c r="V8" s="7"/>
      <c r="W8" s="7"/>
      <c r="X8" s="7"/>
      <c r="Y8" s="7"/>
      <c r="Z8" s="7"/>
      <c r="AA8" s="7"/>
      <c r="AB8" s="7"/>
      <c r="AC8" s="7"/>
      <c r="AD8" s="7"/>
      <c r="AE8" s="7"/>
      <c r="AF8" s="7"/>
      <c r="AG8" s="7"/>
      <c r="AH8" s="7"/>
      <c r="AI8" s="7"/>
    </row>
    <row r="9" spans="1:35" ht="25.5" customHeight="1" thickBot="1" x14ac:dyDescent="0.45">
      <c r="A9" s="253" t="str">
        <f>'PROGRESS PAYMT #1'!A9:F13</f>
        <v xml:space="preserve">The Original Kodiak Pacific Construction Contract was approved by City Council per Resolution No.2016-3318.  </v>
      </c>
      <c r="B9" s="253"/>
      <c r="C9" s="253"/>
      <c r="D9" s="253"/>
      <c r="E9" s="253"/>
      <c r="F9" s="253"/>
      <c r="G9" s="238" t="s">
        <v>56</v>
      </c>
      <c r="H9" s="258" t="str">
        <f>'PROGRESS PAYMT #1'!H9:I9</f>
        <v>Kodiak Pacific Construction</v>
      </c>
      <c r="I9" s="258"/>
      <c r="K9" s="26"/>
      <c r="L9" s="1"/>
      <c r="M9" s="1"/>
      <c r="N9" s="1"/>
      <c r="O9" s="1"/>
      <c r="P9" s="7"/>
      <c r="Q9" s="7"/>
      <c r="R9" s="7"/>
      <c r="S9" s="7"/>
      <c r="T9" s="7"/>
      <c r="U9" s="7"/>
      <c r="V9" s="7"/>
      <c r="W9" s="7"/>
      <c r="X9" s="7"/>
      <c r="Y9" s="7"/>
      <c r="Z9" s="7"/>
      <c r="AA9" s="7"/>
      <c r="AB9" s="7"/>
      <c r="AC9" s="7"/>
      <c r="AD9" s="7"/>
      <c r="AE9" s="7"/>
      <c r="AF9" s="7"/>
      <c r="AG9" s="7"/>
      <c r="AH9" s="7"/>
      <c r="AI9" s="7"/>
    </row>
    <row r="10" spans="1:35" ht="17.25" customHeight="1" thickBot="1" x14ac:dyDescent="0.3">
      <c r="A10" s="253"/>
      <c r="B10" s="253"/>
      <c r="C10" s="253"/>
      <c r="D10" s="253"/>
      <c r="E10" s="253"/>
      <c r="F10" s="253"/>
      <c r="G10" s="240" t="s">
        <v>46</v>
      </c>
      <c r="H10" s="304">
        <v>3</v>
      </c>
      <c r="I10" s="304"/>
      <c r="K10" s="27"/>
      <c r="L10" s="1"/>
      <c r="M10" s="1"/>
      <c r="N10" s="1"/>
      <c r="O10" s="1"/>
      <c r="P10" s="7"/>
      <c r="Q10" s="7"/>
      <c r="R10" s="7"/>
      <c r="S10" s="7"/>
      <c r="T10" s="7"/>
      <c r="U10" s="7"/>
      <c r="V10" s="7"/>
      <c r="W10" s="7"/>
      <c r="X10" s="7"/>
      <c r="Y10" s="7"/>
      <c r="Z10" s="7"/>
      <c r="AA10" s="7"/>
      <c r="AB10" s="7"/>
      <c r="AC10" s="7"/>
      <c r="AD10" s="7"/>
      <c r="AE10" s="7"/>
      <c r="AF10" s="7"/>
      <c r="AG10" s="7"/>
      <c r="AH10" s="7"/>
      <c r="AI10" s="7"/>
    </row>
    <row r="11" spans="1:35" ht="11.25" customHeight="1" thickBot="1" x14ac:dyDescent="0.3">
      <c r="A11" s="253"/>
      <c r="B11" s="253"/>
      <c r="C11" s="253"/>
      <c r="D11" s="253"/>
      <c r="E11" s="253"/>
      <c r="F11" s="253"/>
      <c r="G11" s="46"/>
      <c r="H11" s="46"/>
      <c r="I11" s="47"/>
      <c r="K11" s="4"/>
      <c r="L11" s="1"/>
      <c r="M11" s="1"/>
      <c r="N11" s="1"/>
      <c r="O11" s="1"/>
      <c r="P11" s="7"/>
      <c r="Q11" s="7"/>
      <c r="R11" s="7"/>
      <c r="S11" s="7"/>
      <c r="T11" s="7"/>
      <c r="U11" s="7"/>
      <c r="V11" s="7"/>
      <c r="W11" s="7"/>
      <c r="X11" s="7"/>
      <c r="Y11" s="7"/>
      <c r="Z11" s="7"/>
      <c r="AA11" s="7"/>
      <c r="AB11" s="7"/>
      <c r="AC11" s="7"/>
      <c r="AD11" s="7"/>
      <c r="AE11" s="7"/>
      <c r="AF11" s="7"/>
      <c r="AG11" s="7"/>
      <c r="AH11" s="7"/>
      <c r="AI11" s="7"/>
    </row>
    <row r="12" spans="1:35" ht="21.75" customHeight="1" thickBot="1" x14ac:dyDescent="0.3">
      <c r="A12" s="253"/>
      <c r="B12" s="253"/>
      <c r="C12" s="253"/>
      <c r="D12" s="253"/>
      <c r="E12" s="253"/>
      <c r="F12" s="253"/>
      <c r="G12" s="48"/>
      <c r="H12" s="49" t="s">
        <v>15</v>
      </c>
      <c r="I12" s="50"/>
      <c r="K12" s="28"/>
      <c r="L12" s="1"/>
      <c r="M12" s="1"/>
      <c r="N12" s="1"/>
      <c r="O12" s="1"/>
      <c r="P12" s="7"/>
      <c r="Q12" s="7"/>
      <c r="R12" s="7"/>
      <c r="S12" s="7"/>
      <c r="T12" s="7"/>
      <c r="U12" s="7"/>
      <c r="V12" s="7"/>
      <c r="W12" s="7"/>
      <c r="X12" s="7"/>
      <c r="Y12" s="7"/>
      <c r="Z12" s="7"/>
      <c r="AA12" s="7"/>
      <c r="AB12" s="7"/>
      <c r="AC12" s="7"/>
      <c r="AD12" s="7"/>
      <c r="AE12" s="7"/>
      <c r="AF12" s="7"/>
      <c r="AG12" s="7"/>
      <c r="AH12" s="7"/>
      <c r="AI12" s="7"/>
    </row>
    <row r="13" spans="1:35" ht="17.25" customHeight="1" thickBot="1" x14ac:dyDescent="0.3">
      <c r="A13" s="253"/>
      <c r="B13" s="253"/>
      <c r="C13" s="253"/>
      <c r="D13" s="253"/>
      <c r="E13" s="253"/>
      <c r="F13" s="253"/>
      <c r="G13" s="48"/>
      <c r="H13" s="48"/>
      <c r="I13" s="48"/>
      <c r="J13" s="48"/>
      <c r="K13" s="29"/>
      <c r="L13" s="1"/>
      <c r="M13" s="1"/>
      <c r="N13" s="1"/>
      <c r="O13" s="1"/>
      <c r="P13" s="7"/>
      <c r="Q13" s="7"/>
      <c r="R13" s="7"/>
      <c r="S13" s="7"/>
      <c r="T13" s="7"/>
      <c r="U13" s="7"/>
      <c r="V13" s="7"/>
      <c r="W13" s="7"/>
      <c r="X13" s="7"/>
      <c r="Y13" s="7"/>
      <c r="Z13" s="7"/>
      <c r="AA13" s="7"/>
      <c r="AB13" s="7"/>
      <c r="AC13" s="7"/>
      <c r="AD13" s="7"/>
      <c r="AE13" s="7"/>
      <c r="AF13" s="7"/>
      <c r="AG13" s="7"/>
      <c r="AH13" s="7"/>
      <c r="AI13" s="7"/>
    </row>
    <row r="14" spans="1:35" ht="19.5" customHeight="1" x14ac:dyDescent="0.25">
      <c r="A14" s="247" t="s">
        <v>45</v>
      </c>
      <c r="B14" s="248"/>
      <c r="C14" s="248"/>
      <c r="D14" s="248"/>
      <c r="E14" s="248"/>
      <c r="F14" s="248"/>
      <c r="G14" s="248"/>
      <c r="H14" s="248"/>
      <c r="I14" s="249"/>
      <c r="J14" s="51"/>
      <c r="K14" s="2"/>
      <c r="M14" s="1"/>
      <c r="N14" s="1"/>
      <c r="O14" s="1"/>
      <c r="P14" s="7"/>
      <c r="Q14" s="7"/>
      <c r="R14" s="7"/>
      <c r="S14" s="7"/>
      <c r="T14" s="7"/>
      <c r="U14" s="7"/>
      <c r="V14" s="7"/>
      <c r="W14" s="7"/>
      <c r="X14" s="7"/>
      <c r="Y14" s="7"/>
      <c r="Z14" s="7"/>
      <c r="AA14" s="7"/>
      <c r="AB14" s="7"/>
      <c r="AC14" s="7"/>
      <c r="AD14" s="7"/>
      <c r="AE14" s="7"/>
      <c r="AF14" s="7"/>
      <c r="AG14" s="7"/>
      <c r="AH14" s="7"/>
      <c r="AI14" s="7"/>
    </row>
    <row r="15" spans="1:35" ht="42" customHeight="1" thickBot="1" x14ac:dyDescent="0.3">
      <c r="A15" s="250"/>
      <c r="B15" s="251"/>
      <c r="C15" s="251"/>
      <c r="D15" s="251"/>
      <c r="E15" s="251"/>
      <c r="F15" s="251"/>
      <c r="G15" s="251"/>
      <c r="H15" s="251"/>
      <c r="I15" s="252"/>
      <c r="J15" s="38"/>
      <c r="M15" s="1"/>
      <c r="N15" s="1"/>
      <c r="O15" s="1"/>
      <c r="P15" s="7"/>
      <c r="Q15" s="7"/>
      <c r="R15" s="7"/>
      <c r="S15" s="7"/>
      <c r="T15" s="7"/>
      <c r="U15" s="7"/>
      <c r="V15" s="7"/>
      <c r="W15" s="7"/>
      <c r="X15" s="7"/>
      <c r="Y15" s="7"/>
      <c r="Z15" s="7"/>
      <c r="AA15" s="7"/>
      <c r="AB15" s="7"/>
      <c r="AC15" s="7"/>
      <c r="AD15" s="7"/>
      <c r="AE15" s="7"/>
      <c r="AF15" s="7"/>
      <c r="AG15" s="7"/>
      <c r="AH15" s="7"/>
      <c r="AI15" s="7"/>
    </row>
    <row r="16" spans="1:35" ht="21" hidden="1" customHeight="1" thickBot="1" x14ac:dyDescent="0.3">
      <c r="A16" s="38"/>
      <c r="B16" s="38"/>
      <c r="C16" s="38"/>
      <c r="D16" s="38"/>
      <c r="E16" s="38"/>
      <c r="F16" s="38"/>
      <c r="G16" s="38"/>
      <c r="H16" s="38"/>
      <c r="I16" s="38"/>
      <c r="J16" s="38"/>
      <c r="M16" s="1"/>
      <c r="N16" s="1"/>
      <c r="O16" s="1"/>
      <c r="P16" s="7"/>
      <c r="Q16" s="7"/>
      <c r="R16" s="7"/>
      <c r="S16" s="7"/>
      <c r="T16" s="7"/>
      <c r="U16" s="7"/>
      <c r="V16" s="7"/>
      <c r="W16" s="7"/>
      <c r="X16" s="7"/>
      <c r="Y16" s="7"/>
      <c r="Z16" s="7"/>
      <c r="AA16" s="7"/>
      <c r="AB16" s="7"/>
      <c r="AC16" s="7"/>
      <c r="AD16" s="7"/>
      <c r="AE16" s="7"/>
      <c r="AF16" s="7"/>
      <c r="AG16" s="7"/>
      <c r="AH16" s="7"/>
      <c r="AI16" s="7"/>
    </row>
    <row r="17" spans="1:35" ht="22.5" customHeight="1" thickBot="1" x14ac:dyDescent="0.3">
      <c r="A17" s="261" t="s">
        <v>6</v>
      </c>
      <c r="B17" s="262"/>
      <c r="C17" s="262"/>
      <c r="D17" s="262"/>
      <c r="E17" s="262"/>
      <c r="F17" s="262"/>
      <c r="G17" s="262"/>
      <c r="H17" s="262"/>
      <c r="I17" s="263"/>
      <c r="J17" s="52"/>
      <c r="K17" s="30"/>
      <c r="M17" s="1"/>
      <c r="N17" s="1"/>
      <c r="O17" s="1"/>
      <c r="P17" s="7"/>
      <c r="Q17" s="7"/>
      <c r="R17" s="7"/>
      <c r="S17" s="7"/>
      <c r="T17" s="7"/>
      <c r="U17" s="7"/>
      <c r="V17" s="7"/>
      <c r="W17" s="7"/>
      <c r="X17" s="7"/>
      <c r="Y17" s="7"/>
      <c r="Z17" s="7"/>
      <c r="AA17" s="7"/>
      <c r="AB17" s="7"/>
      <c r="AC17" s="7"/>
      <c r="AD17" s="7"/>
      <c r="AE17" s="7"/>
      <c r="AF17" s="7"/>
      <c r="AG17" s="7"/>
      <c r="AH17" s="7"/>
      <c r="AI17" s="7"/>
    </row>
    <row r="18" spans="1:35" ht="75" customHeight="1" thickBot="1" x14ac:dyDescent="0.3">
      <c r="A18" s="53" t="s">
        <v>9</v>
      </c>
      <c r="B18" s="53" t="s">
        <v>10</v>
      </c>
      <c r="C18" s="53" t="s">
        <v>11</v>
      </c>
      <c r="D18" s="53" t="s">
        <v>27</v>
      </c>
      <c r="E18" s="270" t="s">
        <v>41</v>
      </c>
      <c r="F18" s="271"/>
      <c r="G18" s="53" t="s">
        <v>28</v>
      </c>
      <c r="H18" s="53" t="s">
        <v>29</v>
      </c>
      <c r="I18" s="53" t="s">
        <v>30</v>
      </c>
      <c r="J18" s="38"/>
      <c r="L18" s="1"/>
      <c r="M18" s="1"/>
      <c r="N18" s="1"/>
      <c r="O18" s="1"/>
      <c r="P18" s="7"/>
      <c r="Q18" s="7"/>
      <c r="R18" s="7"/>
      <c r="S18" s="7"/>
      <c r="T18" s="7"/>
      <c r="U18" s="7"/>
      <c r="V18" s="7"/>
      <c r="W18" s="7"/>
      <c r="X18" s="7"/>
      <c r="Y18" s="7"/>
      <c r="Z18" s="7"/>
      <c r="AA18" s="7"/>
      <c r="AB18" s="7"/>
      <c r="AC18" s="7"/>
      <c r="AD18" s="7"/>
      <c r="AE18" s="7"/>
      <c r="AF18" s="7"/>
      <c r="AG18" s="7"/>
      <c r="AH18" s="7"/>
      <c r="AI18" s="7"/>
    </row>
    <row r="19" spans="1:35" s="9" customFormat="1" ht="36" customHeight="1" thickBot="1" x14ac:dyDescent="0.25">
      <c r="A19" s="137">
        <v>0</v>
      </c>
      <c r="B19" s="149">
        <v>0</v>
      </c>
      <c r="C19" s="139">
        <f>A19+B19</f>
        <v>0</v>
      </c>
      <c r="D19" s="139">
        <v>0</v>
      </c>
      <c r="E19" s="272">
        <f>D19*0.05</f>
        <v>0</v>
      </c>
      <c r="F19" s="273"/>
      <c r="G19" s="139">
        <f>D19-E19</f>
        <v>0</v>
      </c>
      <c r="H19" s="139">
        <f>G19-'PROGRESS PAYMT #2'!B44</f>
        <v>-204879.44</v>
      </c>
      <c r="I19" s="141">
        <f>C19-B44</f>
        <v>0</v>
      </c>
      <c r="J19" s="54"/>
      <c r="L19" s="1"/>
      <c r="M19" s="1"/>
      <c r="N19" s="1"/>
      <c r="O19" s="1"/>
      <c r="P19" s="1"/>
      <c r="Q19" s="1"/>
      <c r="R19" s="1"/>
      <c r="S19" s="1"/>
      <c r="T19" s="1"/>
      <c r="U19" s="1"/>
      <c r="V19" s="1"/>
      <c r="W19" s="1"/>
      <c r="X19" s="1"/>
      <c r="Y19" s="1"/>
      <c r="Z19" s="1"/>
      <c r="AA19" s="1"/>
      <c r="AB19" s="1"/>
      <c r="AC19" s="1"/>
      <c r="AD19" s="1"/>
      <c r="AE19" s="1"/>
      <c r="AF19" s="1"/>
      <c r="AG19" s="1"/>
      <c r="AH19" s="1"/>
      <c r="AI19" s="1"/>
    </row>
    <row r="20" spans="1:35" s="9" customFormat="1" ht="6" customHeight="1" thickBot="1" x14ac:dyDescent="0.3">
      <c r="A20" s="54"/>
      <c r="B20" s="56"/>
      <c r="C20" s="57"/>
      <c r="D20" s="58"/>
      <c r="E20" s="58"/>
      <c r="F20" s="58"/>
      <c r="G20" s="58"/>
      <c r="H20" s="58"/>
      <c r="I20" s="58"/>
      <c r="J20" s="58"/>
      <c r="K20" s="10"/>
      <c r="O20" s="1"/>
      <c r="P20" s="1"/>
      <c r="Q20" s="1"/>
      <c r="R20" s="1"/>
      <c r="S20" s="1"/>
      <c r="T20" s="1"/>
      <c r="U20" s="1"/>
      <c r="V20" s="1"/>
      <c r="W20" s="1"/>
      <c r="X20" s="1"/>
      <c r="Y20" s="1"/>
      <c r="Z20" s="1"/>
      <c r="AA20" s="1"/>
      <c r="AB20" s="1"/>
      <c r="AC20" s="1"/>
      <c r="AD20" s="1"/>
      <c r="AE20" s="1"/>
      <c r="AF20" s="1"/>
      <c r="AG20" s="1"/>
      <c r="AH20" s="1"/>
      <c r="AI20" s="1"/>
    </row>
    <row r="21" spans="1:35" s="9" customFormat="1" ht="3" hidden="1" customHeight="1" thickBot="1" x14ac:dyDescent="0.3">
      <c r="A21" s="54"/>
      <c r="B21" s="56"/>
      <c r="C21" s="57"/>
      <c r="D21" s="58"/>
      <c r="E21" s="58"/>
      <c r="G21" s="59"/>
      <c r="H21" s="59"/>
      <c r="J21" s="54"/>
      <c r="O21" s="1"/>
      <c r="P21" s="1"/>
      <c r="Q21" s="1"/>
      <c r="R21" s="1"/>
      <c r="S21" s="1"/>
      <c r="T21" s="1"/>
      <c r="U21" s="1"/>
      <c r="V21" s="1"/>
      <c r="W21" s="1"/>
      <c r="X21" s="1"/>
      <c r="Y21" s="1"/>
      <c r="Z21" s="1"/>
      <c r="AA21" s="1"/>
      <c r="AB21" s="1"/>
      <c r="AC21" s="1"/>
      <c r="AD21" s="1"/>
      <c r="AE21" s="1"/>
      <c r="AF21" s="1"/>
      <c r="AG21" s="1"/>
      <c r="AH21" s="1"/>
      <c r="AI21" s="1"/>
    </row>
    <row r="22" spans="1:35" s="9" customFormat="1" ht="24" customHeight="1" thickBot="1" x14ac:dyDescent="0.3">
      <c r="A22" s="283" t="s">
        <v>12</v>
      </c>
      <c r="B22" s="284"/>
      <c r="C22" s="284"/>
      <c r="D22" s="285"/>
      <c r="E22" s="116"/>
      <c r="F22" s="274" t="s">
        <v>43</v>
      </c>
      <c r="G22" s="275"/>
      <c r="H22" s="276"/>
      <c r="J22" s="41"/>
      <c r="K22" s="31"/>
      <c r="O22" s="1"/>
      <c r="P22" s="1"/>
      <c r="Q22" s="1"/>
      <c r="R22" s="1"/>
      <c r="S22" s="1"/>
      <c r="T22" s="1"/>
      <c r="U22" s="1"/>
      <c r="V22" s="1"/>
      <c r="W22" s="1"/>
      <c r="X22" s="1"/>
      <c r="Y22" s="1"/>
      <c r="Z22" s="1"/>
      <c r="AA22" s="1"/>
      <c r="AB22" s="1"/>
      <c r="AC22" s="1"/>
      <c r="AD22" s="1"/>
      <c r="AE22" s="1"/>
      <c r="AF22" s="1"/>
      <c r="AG22" s="1"/>
      <c r="AH22" s="1"/>
      <c r="AI22" s="1"/>
    </row>
    <row r="23" spans="1:35" s="9" customFormat="1" ht="36.75" customHeight="1" thickBot="1" x14ac:dyDescent="0.25">
      <c r="A23" s="147" t="s">
        <v>40</v>
      </c>
      <c r="B23" s="143" t="s">
        <v>31</v>
      </c>
      <c r="C23" s="148" t="s">
        <v>26</v>
      </c>
      <c r="D23" s="132" t="s">
        <v>42</v>
      </c>
      <c r="E23" s="117"/>
      <c r="F23" s="150" t="s">
        <v>32</v>
      </c>
      <c r="G23" s="147" t="s">
        <v>33</v>
      </c>
      <c r="H23" s="121" t="s">
        <v>34</v>
      </c>
      <c r="J23" s="59"/>
      <c r="K23" s="31"/>
      <c r="O23" s="1"/>
      <c r="P23" s="1"/>
      <c r="Q23" s="1"/>
      <c r="R23" s="1"/>
      <c r="S23" s="1"/>
      <c r="T23" s="1"/>
      <c r="U23" s="1"/>
      <c r="V23" s="1"/>
      <c r="W23" s="1"/>
      <c r="X23" s="1"/>
      <c r="Y23" s="1"/>
      <c r="Z23" s="1"/>
      <c r="AA23" s="1"/>
      <c r="AB23" s="1"/>
      <c r="AC23" s="1"/>
      <c r="AD23" s="1"/>
      <c r="AE23" s="1"/>
      <c r="AF23" s="1"/>
      <c r="AG23" s="1"/>
      <c r="AH23" s="1"/>
      <c r="AI23" s="1"/>
    </row>
    <row r="24" spans="1:35" s="9" customFormat="1" ht="20.25" customHeight="1" thickBot="1" x14ac:dyDescent="0.3">
      <c r="A24" s="60">
        <v>1</v>
      </c>
      <c r="B24" s="61">
        <v>0</v>
      </c>
      <c r="C24" s="62">
        <f>'PROGRESS PAYMT #2'!C24</f>
        <v>7201.6044999999995</v>
      </c>
      <c r="D24" s="63" t="e">
        <f>(B24+C24)/$C$19</f>
        <v>#DIV/0!</v>
      </c>
      <c r="E24" s="118"/>
      <c r="F24" s="105"/>
      <c r="G24" s="62"/>
      <c r="H24" s="63"/>
      <c r="J24" s="59"/>
      <c r="O24" s="1"/>
      <c r="P24" s="1"/>
      <c r="Q24" s="1"/>
      <c r="R24" s="1"/>
      <c r="S24" s="1"/>
      <c r="T24" s="1"/>
      <c r="U24" s="1"/>
      <c r="V24" s="1"/>
      <c r="W24" s="1"/>
      <c r="X24" s="1"/>
      <c r="Y24" s="1"/>
      <c r="Z24" s="1"/>
      <c r="AA24" s="1"/>
      <c r="AB24" s="1"/>
      <c r="AC24" s="1"/>
      <c r="AD24" s="1"/>
      <c r="AE24" s="1"/>
      <c r="AF24" s="1"/>
      <c r="AG24" s="1"/>
      <c r="AH24" s="1"/>
      <c r="AI24" s="1"/>
    </row>
    <row r="25" spans="1:35" s="9" customFormat="1" ht="20.25" customHeight="1" thickBot="1" x14ac:dyDescent="0.3">
      <c r="A25" s="64">
        <v>2</v>
      </c>
      <c r="B25" s="65">
        <v>0</v>
      </c>
      <c r="C25" s="66">
        <f>'PROGRESS PAYMT #2'!C25</f>
        <v>3042.39</v>
      </c>
      <c r="D25" s="63" t="e">
        <f t="shared" ref="D25:D43" si="0">(B25+C25)/$C$19</f>
        <v>#DIV/0!</v>
      </c>
      <c r="E25" s="114"/>
      <c r="F25" s="106"/>
      <c r="G25" s="66"/>
      <c r="H25" s="67"/>
      <c r="J25" s="59"/>
      <c r="M25" s="1"/>
      <c r="N25" s="1"/>
      <c r="O25" s="1"/>
      <c r="P25" s="1"/>
      <c r="Q25" s="1"/>
      <c r="R25" s="1"/>
      <c r="S25" s="1"/>
      <c r="T25" s="1"/>
      <c r="U25" s="1"/>
      <c r="V25" s="1"/>
      <c r="W25" s="1"/>
      <c r="X25" s="1"/>
      <c r="Y25" s="1"/>
      <c r="Z25" s="1"/>
      <c r="AA25" s="1"/>
      <c r="AB25" s="1"/>
      <c r="AC25" s="1"/>
      <c r="AD25" s="1"/>
      <c r="AE25" s="1"/>
      <c r="AF25" s="1"/>
      <c r="AG25" s="1"/>
    </row>
    <row r="26" spans="1:35" s="9" customFormat="1" ht="20.25" customHeight="1" thickBot="1" x14ac:dyDescent="0.3">
      <c r="A26" s="64">
        <v>3</v>
      </c>
      <c r="B26" s="65">
        <v>0</v>
      </c>
      <c r="C26" s="66">
        <v>0</v>
      </c>
      <c r="D26" s="63" t="e">
        <f t="shared" si="0"/>
        <v>#DIV/0!</v>
      </c>
      <c r="E26" s="114"/>
      <c r="F26" s="106"/>
      <c r="G26" s="66"/>
      <c r="H26" s="67"/>
      <c r="J26" s="71"/>
      <c r="L26" s="1"/>
      <c r="M26" s="1"/>
      <c r="N26" s="1"/>
      <c r="O26" s="1"/>
      <c r="P26" s="1"/>
      <c r="Q26" s="1"/>
      <c r="R26" s="1"/>
      <c r="S26" s="1"/>
      <c r="T26" s="1"/>
      <c r="U26" s="1"/>
      <c r="V26" s="1"/>
      <c r="W26" s="1"/>
      <c r="X26" s="1"/>
      <c r="Y26" s="1"/>
      <c r="Z26" s="1"/>
      <c r="AA26" s="1"/>
      <c r="AB26" s="1"/>
      <c r="AC26" s="1"/>
      <c r="AD26" s="1"/>
      <c r="AE26" s="1"/>
      <c r="AF26" s="1"/>
      <c r="AG26" s="1"/>
    </row>
    <row r="27" spans="1:35" s="9" customFormat="1" ht="20.25" customHeight="1" thickBot="1" x14ac:dyDescent="0.3">
      <c r="A27" s="64">
        <v>4</v>
      </c>
      <c r="B27" s="65"/>
      <c r="C27" s="72"/>
      <c r="D27" s="63" t="e">
        <f t="shared" si="0"/>
        <v>#DIV/0!</v>
      </c>
      <c r="E27" s="104"/>
      <c r="F27" s="106"/>
      <c r="G27" s="72"/>
      <c r="H27" s="73"/>
      <c r="J27" s="75"/>
      <c r="L27" s="1"/>
      <c r="M27" s="1"/>
      <c r="N27" s="1"/>
      <c r="O27" s="1"/>
      <c r="P27" s="1"/>
      <c r="Q27" s="1"/>
      <c r="R27" s="1"/>
      <c r="S27" s="1"/>
      <c r="T27" s="1"/>
      <c r="U27" s="1"/>
      <c r="V27" s="1"/>
      <c r="W27" s="1"/>
      <c r="X27" s="1"/>
      <c r="Y27" s="1"/>
      <c r="Z27" s="1"/>
      <c r="AA27" s="1"/>
      <c r="AB27" s="1"/>
      <c r="AC27" s="1"/>
      <c r="AD27" s="1"/>
      <c r="AE27" s="1"/>
      <c r="AF27" s="1"/>
      <c r="AG27" s="1"/>
    </row>
    <row r="28" spans="1:35" ht="20.25" customHeight="1" thickBot="1" x14ac:dyDescent="0.3">
      <c r="A28" s="64">
        <v>5</v>
      </c>
      <c r="B28" s="65"/>
      <c r="C28" s="72"/>
      <c r="D28" s="63" t="e">
        <f t="shared" si="0"/>
        <v>#DIV/0!</v>
      </c>
      <c r="E28" s="101"/>
      <c r="F28" s="107"/>
      <c r="G28" s="108"/>
      <c r="H28" s="109"/>
      <c r="J28" s="71"/>
      <c r="L28" s="1"/>
      <c r="M28" s="1"/>
      <c r="N28" s="1"/>
      <c r="O28" s="1"/>
      <c r="P28" s="1"/>
      <c r="Q28" s="1"/>
      <c r="R28" s="1"/>
      <c r="S28" s="1"/>
      <c r="T28" s="1"/>
      <c r="U28" s="1"/>
      <c r="V28" s="1"/>
      <c r="W28" s="1"/>
      <c r="X28" s="1"/>
      <c r="Y28" s="1"/>
      <c r="Z28" s="1"/>
      <c r="AA28" s="1"/>
      <c r="AB28" s="1"/>
      <c r="AC28" s="1"/>
      <c r="AD28" s="1"/>
      <c r="AE28" s="1"/>
      <c r="AF28" s="1"/>
      <c r="AG28" s="1"/>
    </row>
    <row r="29" spans="1:35" ht="20.25" customHeight="1" thickBot="1" x14ac:dyDescent="0.3">
      <c r="A29" s="64">
        <v>6</v>
      </c>
      <c r="B29" s="65"/>
      <c r="C29" s="72"/>
      <c r="D29" s="63" t="e">
        <f t="shared" si="0"/>
        <v>#DIV/0!</v>
      </c>
      <c r="E29" s="101"/>
      <c r="F29" s="68"/>
      <c r="G29" s="124" t="s">
        <v>14</v>
      </c>
      <c r="H29" s="123">
        <f>SUM(H24:H28)</f>
        <v>0</v>
      </c>
      <c r="I29" s="70"/>
      <c r="J29" s="79"/>
      <c r="L29" s="1"/>
      <c r="M29" s="1"/>
      <c r="N29" s="1"/>
      <c r="O29" s="1"/>
      <c r="P29" s="1"/>
      <c r="Q29" s="1"/>
      <c r="R29" s="1"/>
      <c r="S29" s="1"/>
      <c r="T29" s="1"/>
      <c r="U29" s="1"/>
      <c r="V29" s="1"/>
      <c r="W29" s="1"/>
      <c r="X29" s="1"/>
      <c r="Y29" s="1"/>
      <c r="Z29" s="1"/>
      <c r="AA29" s="1"/>
      <c r="AB29" s="1"/>
      <c r="AC29" s="1"/>
      <c r="AD29" s="1"/>
      <c r="AE29" s="1"/>
      <c r="AF29" s="1"/>
      <c r="AG29" s="1"/>
    </row>
    <row r="30" spans="1:35" ht="20.25" customHeight="1" thickBot="1" x14ac:dyDescent="0.3">
      <c r="A30" s="64">
        <v>7</v>
      </c>
      <c r="B30" s="65"/>
      <c r="C30" s="72"/>
      <c r="D30" s="63" t="e">
        <f t="shared" si="0"/>
        <v>#DIV/0!</v>
      </c>
      <c r="E30" s="101"/>
      <c r="F30" s="69"/>
      <c r="G30" s="77"/>
      <c r="H30" s="78"/>
      <c r="I30" s="56"/>
      <c r="J30" s="78"/>
      <c r="L30" s="1"/>
      <c r="M30" s="1"/>
      <c r="N30" s="1"/>
      <c r="O30" s="1"/>
      <c r="P30" s="1"/>
      <c r="Q30" s="1"/>
      <c r="R30" s="1"/>
      <c r="S30" s="1"/>
      <c r="T30" s="1"/>
      <c r="U30" s="1"/>
      <c r="V30" s="1"/>
      <c r="W30" s="1"/>
      <c r="X30" s="1"/>
      <c r="Y30" s="1"/>
      <c r="Z30" s="1"/>
      <c r="AA30" s="1"/>
      <c r="AB30" s="1"/>
      <c r="AC30" s="1"/>
      <c r="AD30" s="1"/>
      <c r="AE30" s="1"/>
      <c r="AF30" s="1"/>
      <c r="AG30" s="1"/>
    </row>
    <row r="31" spans="1:35" s="9" customFormat="1" ht="20.25" customHeight="1" thickBot="1" x14ac:dyDescent="0.3">
      <c r="A31" s="64">
        <v>8</v>
      </c>
      <c r="B31" s="65"/>
      <c r="C31" s="72"/>
      <c r="D31" s="63" t="e">
        <f t="shared" si="0"/>
        <v>#DIV/0!</v>
      </c>
      <c r="E31" s="115"/>
      <c r="F31" s="277" t="s">
        <v>44</v>
      </c>
      <c r="G31" s="278"/>
      <c r="H31" s="279"/>
      <c r="J31" s="71"/>
      <c r="L31" s="1"/>
      <c r="M31" s="1"/>
      <c r="N31" s="1"/>
      <c r="O31" s="1"/>
      <c r="P31" s="1"/>
      <c r="Q31" s="1"/>
      <c r="R31" s="1"/>
      <c r="S31" s="1"/>
      <c r="T31" s="1"/>
      <c r="U31" s="1"/>
      <c r="V31" s="1"/>
      <c r="W31" s="1"/>
      <c r="X31" s="1"/>
      <c r="Y31" s="1"/>
      <c r="Z31" s="1"/>
      <c r="AA31" s="1"/>
      <c r="AB31" s="1"/>
      <c r="AC31" s="1"/>
      <c r="AD31" s="1"/>
      <c r="AE31" s="1"/>
      <c r="AF31" s="1"/>
      <c r="AG31" s="1"/>
    </row>
    <row r="32" spans="1:35" s="9" customFormat="1" ht="20.25" customHeight="1" thickBot="1" x14ac:dyDescent="0.3">
      <c r="A32" s="64">
        <v>9</v>
      </c>
      <c r="B32" s="65"/>
      <c r="C32" s="72"/>
      <c r="D32" s="63" t="e">
        <f t="shared" si="0"/>
        <v>#DIV/0!</v>
      </c>
      <c r="E32" s="115"/>
      <c r="F32" s="280"/>
      <c r="G32" s="281"/>
      <c r="H32" s="282"/>
      <c r="J32" s="75"/>
      <c r="L32" s="1"/>
      <c r="M32" s="1"/>
      <c r="N32" s="1"/>
      <c r="O32" s="1"/>
      <c r="P32" s="1"/>
      <c r="Q32" s="1"/>
      <c r="R32" s="1"/>
      <c r="S32" s="1"/>
      <c r="T32" s="1"/>
      <c r="U32" s="1"/>
      <c r="V32" s="1"/>
      <c r="W32" s="1"/>
      <c r="X32" s="1"/>
      <c r="Y32" s="1"/>
      <c r="Z32" s="1"/>
      <c r="AA32" s="1"/>
      <c r="AB32" s="1"/>
      <c r="AC32" s="1"/>
      <c r="AD32" s="1"/>
      <c r="AE32" s="1"/>
      <c r="AF32" s="1"/>
      <c r="AG32" s="1"/>
    </row>
    <row r="33" spans="1:35" s="9" customFormat="1" ht="20.25" customHeight="1" thickBot="1" x14ac:dyDescent="0.3">
      <c r="A33" s="64">
        <v>10</v>
      </c>
      <c r="B33" s="65"/>
      <c r="C33" s="72"/>
      <c r="D33" s="63" t="e">
        <f t="shared" si="0"/>
        <v>#DIV/0!</v>
      </c>
      <c r="E33" s="119"/>
      <c r="F33" s="302" t="s">
        <v>35</v>
      </c>
      <c r="G33" s="298" t="s">
        <v>33</v>
      </c>
      <c r="H33" s="300" t="s">
        <v>34</v>
      </c>
      <c r="J33" s="71"/>
      <c r="L33" s="1"/>
      <c r="M33" s="1"/>
      <c r="N33" s="1"/>
      <c r="O33" s="1"/>
      <c r="P33" s="1"/>
      <c r="Q33" s="1"/>
      <c r="R33" s="1"/>
      <c r="S33" s="1"/>
      <c r="T33" s="1"/>
      <c r="U33" s="1"/>
      <c r="V33" s="1"/>
      <c r="W33" s="1"/>
      <c r="X33" s="1"/>
      <c r="Y33" s="1"/>
      <c r="Z33" s="1"/>
      <c r="AA33" s="1"/>
      <c r="AB33" s="1"/>
      <c r="AC33" s="1"/>
      <c r="AD33" s="1"/>
      <c r="AE33" s="1"/>
      <c r="AF33" s="1"/>
      <c r="AG33" s="1"/>
    </row>
    <row r="34" spans="1:35" s="9" customFormat="1" ht="20.25" customHeight="1" thickBot="1" x14ac:dyDescent="0.3">
      <c r="A34" s="64">
        <v>11</v>
      </c>
      <c r="B34" s="80"/>
      <c r="C34" s="81"/>
      <c r="D34" s="63" t="e">
        <f t="shared" si="0"/>
        <v>#DIV/0!</v>
      </c>
      <c r="E34" s="54"/>
      <c r="F34" s="303"/>
      <c r="G34" s="299"/>
      <c r="H34" s="301"/>
      <c r="J34" s="54"/>
      <c r="L34" s="1"/>
      <c r="M34" s="1"/>
      <c r="N34" s="1"/>
      <c r="O34" s="1"/>
      <c r="P34" s="1"/>
      <c r="Q34" s="1"/>
      <c r="R34" s="1"/>
      <c r="S34" s="1"/>
      <c r="T34" s="1"/>
      <c r="U34" s="1"/>
      <c r="V34" s="1"/>
      <c r="W34" s="1"/>
      <c r="X34" s="1"/>
      <c r="Y34" s="1"/>
      <c r="Z34" s="1"/>
      <c r="AA34" s="1"/>
      <c r="AB34" s="1"/>
      <c r="AC34" s="1"/>
      <c r="AD34" s="1"/>
      <c r="AE34" s="1"/>
      <c r="AF34" s="1"/>
      <c r="AG34" s="1"/>
    </row>
    <row r="35" spans="1:35" s="9" customFormat="1" ht="20.25" customHeight="1" thickBot="1" x14ac:dyDescent="0.3">
      <c r="A35" s="64">
        <v>12</v>
      </c>
      <c r="B35" s="80"/>
      <c r="C35" s="81"/>
      <c r="D35" s="63" t="e">
        <f t="shared" si="0"/>
        <v>#DIV/0!</v>
      </c>
      <c r="E35" s="54"/>
      <c r="F35" s="134"/>
      <c r="G35" s="133"/>
      <c r="H35" s="67"/>
      <c r="J35" s="71"/>
      <c r="L35" s="1"/>
      <c r="M35" s="1"/>
      <c r="N35" s="1"/>
      <c r="O35" s="1"/>
      <c r="P35" s="1"/>
      <c r="Q35" s="1"/>
      <c r="R35" s="1"/>
      <c r="S35" s="1"/>
      <c r="T35" s="1"/>
      <c r="U35" s="1"/>
      <c r="V35" s="1"/>
      <c r="W35" s="1"/>
      <c r="X35" s="1"/>
      <c r="Y35" s="1"/>
      <c r="Z35" s="1"/>
      <c r="AA35" s="1"/>
      <c r="AB35" s="1"/>
      <c r="AC35" s="1"/>
      <c r="AD35" s="1"/>
      <c r="AE35" s="1"/>
      <c r="AF35" s="1"/>
      <c r="AG35" s="1"/>
    </row>
    <row r="36" spans="1:35" s="9" customFormat="1" ht="20.25" customHeight="1" thickBot="1" x14ac:dyDescent="0.3">
      <c r="A36" s="64">
        <v>13</v>
      </c>
      <c r="B36" s="80"/>
      <c r="C36" s="81"/>
      <c r="D36" s="63" t="e">
        <f t="shared" si="0"/>
        <v>#DIV/0!</v>
      </c>
      <c r="E36" s="54"/>
      <c r="F36" s="134"/>
      <c r="G36" s="133"/>
      <c r="H36" s="67"/>
      <c r="J36" s="54"/>
      <c r="L36" s="1"/>
      <c r="M36" s="1"/>
      <c r="N36" s="1"/>
      <c r="O36" s="1"/>
      <c r="P36" s="1"/>
      <c r="Q36" s="1"/>
      <c r="R36" s="1"/>
      <c r="S36" s="1"/>
      <c r="T36" s="1"/>
      <c r="U36" s="1"/>
      <c r="V36" s="1"/>
      <c r="W36" s="1"/>
      <c r="X36" s="1"/>
      <c r="Y36" s="1"/>
      <c r="Z36" s="1"/>
      <c r="AA36" s="1"/>
      <c r="AB36" s="1"/>
      <c r="AC36" s="1"/>
      <c r="AD36" s="1"/>
      <c r="AE36" s="1"/>
      <c r="AF36" s="1"/>
      <c r="AG36" s="1"/>
    </row>
    <row r="37" spans="1:35" s="9" customFormat="1" ht="20.25" customHeight="1" thickBot="1" x14ac:dyDescent="0.3">
      <c r="A37" s="64">
        <v>14</v>
      </c>
      <c r="B37" s="80"/>
      <c r="C37" s="81"/>
      <c r="D37" s="63" t="e">
        <f t="shared" si="0"/>
        <v>#DIV/0!</v>
      </c>
      <c r="E37" s="54"/>
      <c r="F37" s="134"/>
      <c r="G37" s="76"/>
      <c r="H37" s="73"/>
      <c r="J37" s="54"/>
      <c r="L37" s="1"/>
      <c r="M37" s="1"/>
      <c r="N37" s="1"/>
      <c r="O37" s="1"/>
      <c r="P37" s="1"/>
      <c r="Q37" s="1"/>
      <c r="R37" s="1"/>
      <c r="S37" s="1"/>
      <c r="T37" s="1"/>
      <c r="U37" s="1"/>
      <c r="V37" s="1"/>
      <c r="W37" s="1"/>
      <c r="X37" s="1"/>
      <c r="Y37" s="1"/>
      <c r="Z37" s="1"/>
      <c r="AA37" s="1"/>
      <c r="AB37" s="1"/>
      <c r="AC37" s="1"/>
      <c r="AD37" s="1"/>
      <c r="AE37" s="1"/>
      <c r="AF37" s="1"/>
      <c r="AG37" s="1"/>
    </row>
    <row r="38" spans="1:35" s="9" customFormat="1" ht="20.25" customHeight="1" thickBot="1" x14ac:dyDescent="0.3">
      <c r="A38" s="64">
        <v>15</v>
      </c>
      <c r="B38" s="80"/>
      <c r="C38" s="81"/>
      <c r="D38" s="63" t="e">
        <f t="shared" si="0"/>
        <v>#DIV/0!</v>
      </c>
      <c r="E38" s="54"/>
      <c r="F38" s="134"/>
      <c r="G38" s="125"/>
      <c r="H38" s="125"/>
      <c r="J38" s="54"/>
      <c r="L38" s="1"/>
      <c r="M38" s="1"/>
      <c r="N38" s="1"/>
      <c r="O38" s="1"/>
      <c r="P38" s="1"/>
      <c r="Q38" s="1"/>
      <c r="R38" s="1"/>
      <c r="S38" s="1"/>
      <c r="T38" s="1"/>
      <c r="U38" s="1"/>
      <c r="V38" s="1"/>
      <c r="W38" s="1"/>
      <c r="X38" s="1"/>
      <c r="Y38" s="1"/>
      <c r="Z38" s="1"/>
      <c r="AA38" s="1"/>
      <c r="AB38" s="1"/>
      <c r="AC38" s="1"/>
      <c r="AD38" s="1"/>
      <c r="AE38" s="1"/>
      <c r="AF38" s="1"/>
      <c r="AG38" s="1"/>
    </row>
    <row r="39" spans="1:35" s="9" customFormat="1" ht="20.25" customHeight="1" thickBot="1" x14ac:dyDescent="0.3">
      <c r="A39" s="64">
        <v>16</v>
      </c>
      <c r="B39" s="80"/>
      <c r="C39" s="81"/>
      <c r="D39" s="63" t="e">
        <f t="shared" si="0"/>
        <v>#DIV/0!</v>
      </c>
      <c r="E39" s="54"/>
      <c r="F39" s="134"/>
      <c r="G39" s="125"/>
      <c r="H39" s="125"/>
      <c r="I39" s="54"/>
      <c r="J39" s="54"/>
      <c r="K39" s="32"/>
      <c r="L39" s="1"/>
      <c r="M39" s="1"/>
      <c r="N39" s="1"/>
      <c r="O39" s="1"/>
      <c r="P39" s="1"/>
      <c r="Q39" s="1"/>
      <c r="R39" s="1"/>
      <c r="S39" s="1"/>
      <c r="T39" s="1"/>
      <c r="U39" s="1"/>
      <c r="V39" s="1"/>
      <c r="W39" s="1"/>
      <c r="X39" s="1"/>
      <c r="Y39" s="1"/>
      <c r="Z39" s="1"/>
      <c r="AA39" s="1"/>
      <c r="AB39" s="1"/>
      <c r="AC39" s="1"/>
      <c r="AD39" s="1"/>
      <c r="AE39" s="1"/>
      <c r="AF39" s="1"/>
      <c r="AG39" s="1"/>
    </row>
    <row r="40" spans="1:35" s="9" customFormat="1" ht="20.25" customHeight="1" thickBot="1" x14ac:dyDescent="0.3">
      <c r="A40" s="64">
        <v>17</v>
      </c>
      <c r="B40" s="80"/>
      <c r="C40" s="81"/>
      <c r="D40" s="63" t="e">
        <f t="shared" si="0"/>
        <v>#DIV/0!</v>
      </c>
      <c r="E40" s="54"/>
      <c r="F40" s="134"/>
      <c r="G40" s="125"/>
      <c r="H40" s="125"/>
      <c r="I40" s="54"/>
      <c r="J40" s="54"/>
      <c r="L40" s="1"/>
      <c r="M40" s="1"/>
      <c r="N40" s="1"/>
      <c r="O40" s="1"/>
      <c r="P40" s="1"/>
      <c r="Q40" s="1"/>
      <c r="R40" s="1"/>
      <c r="S40" s="1"/>
      <c r="T40" s="1"/>
      <c r="U40" s="1"/>
      <c r="V40" s="1"/>
      <c r="W40" s="1"/>
      <c r="X40" s="1"/>
      <c r="Y40" s="1"/>
      <c r="Z40" s="1"/>
      <c r="AA40" s="1"/>
      <c r="AB40" s="1"/>
      <c r="AC40" s="1"/>
      <c r="AD40" s="1"/>
      <c r="AE40" s="1"/>
      <c r="AF40" s="1"/>
      <c r="AG40" s="1"/>
    </row>
    <row r="41" spans="1:35" s="13" customFormat="1" ht="20.25" customHeight="1" thickBot="1" x14ac:dyDescent="0.3">
      <c r="A41" s="64">
        <v>18</v>
      </c>
      <c r="B41" s="82"/>
      <c r="C41" s="83"/>
      <c r="D41" s="63" t="e">
        <f t="shared" si="0"/>
        <v>#DIV/0!</v>
      </c>
      <c r="E41" s="74"/>
      <c r="F41" s="134"/>
      <c r="G41" s="125"/>
      <c r="H41" s="125"/>
      <c r="I41" s="84"/>
      <c r="J41" s="84"/>
      <c r="L41" s="11"/>
      <c r="M41" s="11"/>
      <c r="N41" s="11"/>
      <c r="O41" s="11"/>
      <c r="P41" s="11"/>
      <c r="Q41" s="11"/>
      <c r="R41" s="11"/>
      <c r="S41" s="11"/>
      <c r="T41" s="11"/>
      <c r="U41" s="11"/>
      <c r="V41" s="11"/>
      <c r="W41" s="11"/>
      <c r="X41" s="11"/>
      <c r="Y41" s="11"/>
      <c r="Z41" s="11"/>
      <c r="AA41" s="11"/>
      <c r="AB41" s="11"/>
      <c r="AC41" s="11"/>
      <c r="AD41" s="11"/>
      <c r="AE41" s="11"/>
      <c r="AF41" s="11"/>
      <c r="AG41" s="11"/>
      <c r="AH41" s="11"/>
      <c r="AI41" s="11"/>
    </row>
    <row r="42" spans="1:35" s="14" customFormat="1" ht="20.25" customHeight="1" thickBot="1" x14ac:dyDescent="0.3">
      <c r="A42" s="64">
        <v>19</v>
      </c>
      <c r="B42" s="85"/>
      <c r="C42" s="86"/>
      <c r="D42" s="63" t="e">
        <f t="shared" si="0"/>
        <v>#DIV/0!</v>
      </c>
      <c r="E42" s="74"/>
      <c r="F42" s="134"/>
      <c r="G42" s="125"/>
      <c r="H42" s="125"/>
      <c r="I42" s="74"/>
      <c r="J42" s="74"/>
      <c r="K42" s="12"/>
      <c r="L42" s="15"/>
      <c r="M42" s="15"/>
      <c r="N42" s="15"/>
      <c r="O42" s="15"/>
      <c r="P42" s="15"/>
      <c r="Q42" s="15"/>
      <c r="R42" s="15"/>
      <c r="S42" s="15"/>
      <c r="T42" s="15"/>
      <c r="U42" s="15"/>
      <c r="V42" s="15"/>
      <c r="W42" s="15"/>
      <c r="X42" s="15"/>
      <c r="Y42" s="15"/>
      <c r="Z42" s="15"/>
      <c r="AA42" s="15"/>
      <c r="AB42" s="15"/>
      <c r="AC42" s="15"/>
      <c r="AD42" s="15"/>
      <c r="AE42" s="15"/>
      <c r="AF42" s="15"/>
      <c r="AG42" s="15"/>
      <c r="AH42" s="15"/>
      <c r="AI42" s="15"/>
    </row>
    <row r="43" spans="1:35" ht="20.25" customHeight="1" x14ac:dyDescent="0.25">
      <c r="A43" s="64">
        <v>20</v>
      </c>
      <c r="B43" s="87"/>
      <c r="C43" s="88"/>
      <c r="D43" s="63" t="e">
        <f t="shared" si="0"/>
        <v>#DIV/0!</v>
      </c>
      <c r="E43" s="38"/>
      <c r="F43" s="134"/>
      <c r="G43" s="125"/>
      <c r="H43" s="125"/>
      <c r="I43" s="38"/>
      <c r="J43" s="38"/>
      <c r="L43" s="1"/>
      <c r="M43" s="1"/>
      <c r="N43" s="1"/>
      <c r="O43" s="1"/>
      <c r="P43" s="1"/>
      <c r="Q43" s="1"/>
      <c r="R43" s="1"/>
      <c r="S43" s="1"/>
      <c r="T43" s="1"/>
      <c r="U43" s="1"/>
      <c r="V43" s="1"/>
      <c r="W43" s="1"/>
      <c r="X43" s="1"/>
      <c r="Y43" s="1"/>
      <c r="Z43" s="1"/>
      <c r="AA43" s="1"/>
      <c r="AB43" s="1"/>
      <c r="AC43" s="1"/>
      <c r="AD43" s="1"/>
      <c r="AE43" s="1"/>
      <c r="AF43" s="1"/>
      <c r="AG43" s="1"/>
      <c r="AH43" s="1"/>
      <c r="AI43" s="1"/>
    </row>
    <row r="44" spans="1:35" ht="20.25" customHeight="1" thickBot="1" x14ac:dyDescent="0.3">
      <c r="A44" s="89" t="s">
        <v>14</v>
      </c>
      <c r="B44" s="90">
        <f>SUM(B24:B33)</f>
        <v>0</v>
      </c>
      <c r="C44" s="91">
        <f>SUM(C24:C33)</f>
        <v>10243.994499999999</v>
      </c>
      <c r="D44" s="92" t="e">
        <f>SUM(D24:D33)</f>
        <v>#DIV/0!</v>
      </c>
      <c r="E44" s="120"/>
      <c r="F44" s="135"/>
      <c r="G44" s="125"/>
      <c r="H44" s="125"/>
      <c r="I44" s="38"/>
      <c r="J44" s="38"/>
      <c r="K44" s="1"/>
      <c r="L44" s="1"/>
      <c r="M44" s="1"/>
      <c r="N44" s="1"/>
      <c r="O44" s="1"/>
      <c r="P44" s="1"/>
      <c r="Q44" s="1"/>
      <c r="R44" s="1"/>
      <c r="S44" s="1"/>
      <c r="T44" s="1"/>
      <c r="U44" s="1"/>
      <c r="V44" s="1"/>
      <c r="W44" s="1"/>
      <c r="X44" s="1"/>
      <c r="Y44" s="1"/>
      <c r="Z44" s="1"/>
      <c r="AA44" s="1"/>
      <c r="AB44" s="1"/>
      <c r="AC44" s="1"/>
      <c r="AD44" s="1"/>
      <c r="AE44" s="1"/>
      <c r="AF44" s="1"/>
      <c r="AG44" s="1"/>
      <c r="AH44" s="1"/>
      <c r="AI44" s="1"/>
    </row>
    <row r="45" spans="1:35" ht="14.25" customHeight="1" x14ac:dyDescent="0.25">
      <c r="A45" s="38"/>
      <c r="B45" s="38"/>
      <c r="C45" s="38"/>
      <c r="D45" s="38"/>
      <c r="E45" s="38"/>
      <c r="F45" s="38"/>
      <c r="G45" s="126" t="s">
        <v>36</v>
      </c>
      <c r="H45" s="127">
        <f>SUM(H34:H38)</f>
        <v>0</v>
      </c>
      <c r="J45" s="38"/>
      <c r="L45" s="1"/>
      <c r="M45" s="1"/>
      <c r="N45" s="1"/>
      <c r="O45" s="1"/>
      <c r="P45" s="1"/>
      <c r="Q45" s="1"/>
      <c r="R45" s="1"/>
      <c r="S45" s="1"/>
      <c r="T45" s="1"/>
      <c r="U45" s="1"/>
      <c r="V45" s="1"/>
      <c r="W45" s="1"/>
      <c r="X45" s="1"/>
      <c r="Y45" s="1"/>
      <c r="Z45" s="1"/>
      <c r="AA45" s="1"/>
      <c r="AB45" s="1"/>
      <c r="AC45" s="1"/>
      <c r="AD45" s="1"/>
      <c r="AE45" s="1"/>
      <c r="AF45" s="1"/>
      <c r="AG45" s="1"/>
      <c r="AH45" s="1"/>
      <c r="AI45" s="1"/>
    </row>
    <row r="46" spans="1:35" ht="39" customHeight="1" thickBot="1" x14ac:dyDescent="0.25">
      <c r="A46" s="55"/>
      <c r="B46" s="55"/>
      <c r="C46" s="55"/>
      <c r="D46" s="55"/>
      <c r="E46" s="54"/>
      <c r="F46" s="59"/>
      <c r="G46" s="146" t="s">
        <v>37</v>
      </c>
      <c r="H46" s="128">
        <v>0</v>
      </c>
      <c r="J46" s="113"/>
      <c r="R46" s="1"/>
      <c r="S46" s="1"/>
      <c r="T46" s="1"/>
      <c r="U46" s="1"/>
      <c r="V46" s="1"/>
      <c r="W46" s="1"/>
      <c r="X46" s="1"/>
      <c r="Y46" s="1"/>
      <c r="Z46" s="1"/>
      <c r="AA46" s="1"/>
      <c r="AB46" s="1"/>
      <c r="AC46" s="1"/>
      <c r="AD46" s="1"/>
      <c r="AE46" s="1"/>
      <c r="AF46" s="1"/>
      <c r="AG46" s="1"/>
      <c r="AH46" s="1"/>
      <c r="AI46" s="1"/>
    </row>
    <row r="47" spans="1:35" ht="18" customHeight="1" thickBot="1" x14ac:dyDescent="0.3">
      <c r="A47" s="51" t="s">
        <v>25</v>
      </c>
      <c r="B47" s="38"/>
      <c r="C47" s="38"/>
      <c r="D47" s="97" t="s">
        <v>8</v>
      </c>
      <c r="E47" s="112"/>
      <c r="F47" s="93"/>
      <c r="G47" s="129" t="s">
        <v>38</v>
      </c>
      <c r="H47" s="130">
        <f>H46-H45</f>
        <v>0</v>
      </c>
      <c r="J47" s="94"/>
      <c r="L47" s="1"/>
      <c r="M47" s="1"/>
      <c r="N47" s="1"/>
      <c r="O47" s="1"/>
      <c r="P47" s="1"/>
      <c r="Q47" s="1"/>
      <c r="R47" s="1"/>
      <c r="S47" s="1"/>
      <c r="T47" s="1"/>
      <c r="U47" s="1"/>
      <c r="V47" s="1"/>
      <c r="W47" s="1"/>
      <c r="X47" s="1"/>
      <c r="Y47" s="1"/>
      <c r="Z47" s="1"/>
      <c r="AA47" s="1"/>
      <c r="AB47" s="1"/>
      <c r="AC47" s="1"/>
      <c r="AD47" s="1"/>
      <c r="AE47" s="1"/>
      <c r="AF47" s="1"/>
      <c r="AG47" s="1"/>
      <c r="AH47" s="1"/>
      <c r="AI47" s="1"/>
    </row>
    <row r="48" spans="1:35" ht="9" customHeight="1" x14ac:dyDescent="0.25">
      <c r="A48" s="38"/>
      <c r="B48" s="51"/>
      <c r="C48" s="38"/>
      <c r="D48" s="51"/>
      <c r="E48" s="112"/>
      <c r="F48" s="93"/>
      <c r="J48" s="38"/>
      <c r="L48" s="1"/>
      <c r="M48" s="1"/>
      <c r="N48" s="1"/>
      <c r="O48" s="1"/>
      <c r="P48" s="1"/>
      <c r="Q48" s="1"/>
      <c r="R48" s="1"/>
      <c r="S48" s="1"/>
      <c r="T48" s="1"/>
      <c r="U48" s="1"/>
      <c r="V48" s="1"/>
      <c r="W48" s="1"/>
      <c r="X48" s="1"/>
      <c r="Y48" s="1"/>
      <c r="Z48" s="1"/>
      <c r="AA48" s="1"/>
      <c r="AB48" s="1"/>
      <c r="AC48" s="1"/>
      <c r="AD48" s="1"/>
      <c r="AE48" s="1"/>
      <c r="AF48" s="1"/>
      <c r="AG48" s="1"/>
      <c r="AH48" s="1"/>
      <c r="AI48" s="1"/>
    </row>
    <row r="49" spans="1:35" ht="14.25" customHeight="1" thickBot="1" x14ac:dyDescent="0.3">
      <c r="A49" s="96"/>
      <c r="B49" s="96"/>
      <c r="C49" s="96"/>
      <c r="D49" s="96"/>
      <c r="E49" s="112"/>
      <c r="F49" s="93"/>
      <c r="J49" s="38"/>
      <c r="L49" s="1"/>
      <c r="M49" s="1"/>
      <c r="N49" s="1"/>
      <c r="O49" s="1"/>
      <c r="P49" s="1"/>
      <c r="Q49" s="1"/>
      <c r="R49" s="1"/>
      <c r="S49" s="1"/>
      <c r="T49" s="1"/>
      <c r="U49" s="1"/>
      <c r="V49" s="1"/>
      <c r="W49" s="1"/>
      <c r="X49" s="1"/>
      <c r="Y49" s="1"/>
      <c r="Z49" s="1"/>
      <c r="AA49" s="1"/>
      <c r="AB49" s="1"/>
      <c r="AC49" s="1"/>
      <c r="AD49" s="1"/>
      <c r="AE49" s="1"/>
      <c r="AF49" s="1"/>
      <c r="AG49" s="1"/>
      <c r="AH49" s="1"/>
      <c r="AI49" s="1"/>
    </row>
    <row r="50" spans="1:35" ht="16.5" customHeight="1" x14ac:dyDescent="0.25">
      <c r="A50" s="33" t="s">
        <v>23</v>
      </c>
      <c r="B50" s="38"/>
      <c r="C50" s="51"/>
      <c r="D50" s="97" t="s">
        <v>8</v>
      </c>
      <c r="E50" s="112"/>
      <c r="F50" s="93"/>
      <c r="G50" s="286" t="s">
        <v>7</v>
      </c>
      <c r="H50" s="287"/>
      <c r="I50" s="288"/>
      <c r="J50" s="38"/>
      <c r="L50" s="1"/>
      <c r="M50" s="1"/>
      <c r="N50" s="1"/>
      <c r="O50" s="1"/>
      <c r="P50" s="1"/>
      <c r="Q50" s="1"/>
      <c r="R50" s="1"/>
      <c r="S50" s="1"/>
      <c r="T50" s="1"/>
      <c r="U50" s="1"/>
      <c r="V50" s="1"/>
      <c r="W50" s="1"/>
      <c r="X50" s="1"/>
      <c r="Y50" s="1"/>
      <c r="Z50" s="1"/>
      <c r="AA50" s="1"/>
      <c r="AB50" s="1"/>
      <c r="AC50" s="1"/>
      <c r="AD50" s="1"/>
      <c r="AE50" s="1"/>
      <c r="AF50" s="1"/>
      <c r="AG50" s="1"/>
      <c r="AH50" s="1"/>
      <c r="AI50" s="1"/>
    </row>
    <row r="51" spans="1:35" ht="9.75" customHeight="1" thickBot="1" x14ac:dyDescent="0.3">
      <c r="A51" s="33"/>
      <c r="B51" s="38"/>
      <c r="C51" s="51"/>
      <c r="D51" s="97"/>
      <c r="E51" s="38"/>
      <c r="F51" s="38"/>
      <c r="G51" s="289"/>
      <c r="H51" s="290"/>
      <c r="I51" s="291"/>
      <c r="J51" s="38"/>
      <c r="L51" s="1"/>
      <c r="M51" s="1"/>
      <c r="N51" s="1"/>
      <c r="O51" s="1"/>
      <c r="P51" s="1"/>
      <c r="Q51" s="1"/>
      <c r="R51" s="1"/>
      <c r="S51" s="1"/>
      <c r="T51" s="1"/>
      <c r="U51" s="1"/>
      <c r="V51" s="1"/>
      <c r="W51" s="1"/>
      <c r="X51" s="1"/>
      <c r="Y51" s="1"/>
      <c r="Z51" s="1"/>
      <c r="AA51" s="1"/>
      <c r="AB51" s="1"/>
      <c r="AC51" s="1"/>
      <c r="AD51" s="1"/>
      <c r="AE51" s="1"/>
      <c r="AF51" s="1"/>
      <c r="AG51" s="1"/>
      <c r="AH51" s="1"/>
      <c r="AI51" s="1"/>
    </row>
    <row r="52" spans="1:35" ht="21" customHeight="1" thickBot="1" x14ac:dyDescent="0.3">
      <c r="A52" s="51"/>
      <c r="B52" s="96"/>
      <c r="C52" s="96"/>
      <c r="D52" s="51"/>
      <c r="E52" s="95"/>
      <c r="F52" s="95"/>
      <c r="G52" s="286" t="s">
        <v>57</v>
      </c>
      <c r="H52" s="287"/>
      <c r="I52" s="288"/>
      <c r="J52" s="38"/>
      <c r="L52" s="1"/>
      <c r="M52" s="1"/>
      <c r="N52" s="1"/>
      <c r="O52" s="1"/>
      <c r="P52" s="1"/>
      <c r="Q52" s="1"/>
      <c r="R52" s="1"/>
      <c r="S52" s="1"/>
      <c r="T52" s="1"/>
      <c r="U52" s="1"/>
      <c r="V52" s="1"/>
      <c r="W52" s="1"/>
      <c r="X52" s="1"/>
      <c r="Y52" s="1"/>
      <c r="Z52" s="1"/>
      <c r="AA52" s="1"/>
      <c r="AB52" s="1"/>
      <c r="AC52" s="1"/>
      <c r="AD52" s="1"/>
      <c r="AE52" s="1"/>
      <c r="AF52" s="1"/>
      <c r="AG52" s="1"/>
      <c r="AH52" s="1"/>
      <c r="AI52" s="1"/>
    </row>
    <row r="53" spans="1:35" ht="21" customHeight="1" thickBot="1" x14ac:dyDescent="0.3">
      <c r="A53" s="98" t="s">
        <v>24</v>
      </c>
      <c r="B53" s="54"/>
      <c r="C53" s="38"/>
      <c r="D53" s="99" t="s">
        <v>8</v>
      </c>
      <c r="E53" s="95"/>
      <c r="G53" s="289"/>
      <c r="H53" s="290"/>
      <c r="I53" s="291"/>
      <c r="L53" s="1"/>
      <c r="M53" s="1"/>
      <c r="N53" s="1"/>
      <c r="O53" s="1"/>
      <c r="P53" s="1"/>
      <c r="Q53" s="1"/>
      <c r="R53" s="1"/>
      <c r="S53" s="1"/>
      <c r="T53" s="1"/>
      <c r="U53" s="1"/>
      <c r="V53" s="1"/>
      <c r="W53" s="1"/>
      <c r="X53" s="1"/>
      <c r="Y53" s="1"/>
      <c r="Z53" s="1"/>
      <c r="AA53" s="1"/>
      <c r="AB53" s="1"/>
      <c r="AC53" s="1"/>
      <c r="AD53" s="1"/>
      <c r="AE53" s="1"/>
      <c r="AF53" s="1"/>
      <c r="AG53" s="1"/>
      <c r="AH53" s="1"/>
      <c r="AI53" s="1"/>
    </row>
    <row r="54" spans="1:35" s="9" customFormat="1" ht="17.25" customHeight="1" x14ac:dyDescent="0.2">
      <c r="E54" s="95"/>
      <c r="G54" s="292">
        <f>H19</f>
        <v>-204879.44</v>
      </c>
      <c r="H54" s="293"/>
      <c r="I54" s="294"/>
      <c r="L54" s="1"/>
      <c r="M54" s="1"/>
      <c r="N54" s="1"/>
      <c r="O54" s="1"/>
      <c r="P54" s="1"/>
      <c r="Q54" s="1"/>
      <c r="R54" s="1"/>
      <c r="S54" s="1"/>
      <c r="T54" s="1"/>
      <c r="U54" s="1"/>
      <c r="V54" s="1"/>
      <c r="W54" s="1"/>
      <c r="X54" s="1"/>
      <c r="Y54" s="1"/>
      <c r="Z54" s="1"/>
      <c r="AA54" s="1"/>
      <c r="AB54" s="1"/>
      <c r="AC54" s="1"/>
      <c r="AD54" s="1"/>
      <c r="AE54" s="1"/>
      <c r="AF54" s="1"/>
      <c r="AG54" s="1"/>
      <c r="AH54" s="1"/>
      <c r="AI54" s="1"/>
    </row>
    <row r="55" spans="1:35" s="9" customFormat="1" ht="11.25" customHeight="1" thickBot="1" x14ac:dyDescent="0.3">
      <c r="E55" s="38"/>
      <c r="G55" s="295"/>
      <c r="H55" s="296"/>
      <c r="I55" s="297"/>
      <c r="K55" s="1"/>
      <c r="L55" s="1"/>
      <c r="M55" s="1"/>
      <c r="N55" s="1"/>
      <c r="O55" s="1"/>
      <c r="P55" s="1"/>
      <c r="Q55" s="1"/>
      <c r="R55" s="1"/>
      <c r="S55" s="1"/>
      <c r="T55" s="1"/>
      <c r="U55" s="1"/>
      <c r="V55" s="1"/>
      <c r="W55" s="1"/>
      <c r="X55" s="1"/>
      <c r="Y55" s="1"/>
      <c r="Z55" s="1"/>
      <c r="AA55" s="1"/>
      <c r="AB55" s="1"/>
      <c r="AC55" s="1"/>
      <c r="AD55" s="1"/>
      <c r="AE55" s="1"/>
      <c r="AF55" s="1"/>
      <c r="AG55" s="1"/>
      <c r="AH55" s="1"/>
      <c r="AI55" s="1"/>
    </row>
    <row r="56" spans="1:35" s="9" customFormat="1" ht="8.25" customHeight="1" thickBot="1" x14ac:dyDescent="0.25">
      <c r="E56" s="111"/>
      <c r="K56" s="20"/>
      <c r="L56" s="2"/>
      <c r="M56" s="2"/>
      <c r="N56" s="2"/>
      <c r="O56" s="2"/>
      <c r="P56" s="2"/>
      <c r="Q56" s="2"/>
      <c r="R56" s="2"/>
      <c r="S56" s="2"/>
      <c r="T56" s="2"/>
      <c r="U56" s="2"/>
      <c r="V56" s="2"/>
      <c r="W56" s="2"/>
      <c r="X56" s="2"/>
      <c r="Y56" s="2"/>
      <c r="Z56" s="2"/>
      <c r="AA56" s="2"/>
      <c r="AB56" s="2"/>
      <c r="AC56" s="2"/>
      <c r="AD56" s="2"/>
      <c r="AE56" s="2"/>
      <c r="AF56" s="2"/>
      <c r="AG56" s="2"/>
      <c r="AH56" s="2"/>
      <c r="AI56" s="2"/>
    </row>
    <row r="57" spans="1:35" s="9" customFormat="1" ht="23.25" customHeight="1" x14ac:dyDescent="0.2">
      <c r="A57" s="264" t="s">
        <v>16</v>
      </c>
      <c r="B57" s="265"/>
      <c r="C57" s="265"/>
      <c r="D57" s="265"/>
      <c r="E57" s="265"/>
      <c r="F57" s="265"/>
      <c r="G57" s="265"/>
      <c r="H57" s="265"/>
      <c r="I57" s="266"/>
      <c r="K57" s="21"/>
      <c r="L57" s="2"/>
      <c r="M57" s="2"/>
      <c r="N57" s="2"/>
      <c r="O57" s="2"/>
      <c r="P57" s="2"/>
      <c r="Q57" s="2"/>
      <c r="R57" s="2"/>
      <c r="S57" s="2"/>
      <c r="T57" s="2"/>
      <c r="U57" s="2"/>
      <c r="V57" s="2"/>
      <c r="W57" s="2"/>
      <c r="X57" s="2"/>
      <c r="Y57" s="2"/>
      <c r="Z57" s="2"/>
      <c r="AA57" s="2"/>
      <c r="AB57" s="2"/>
      <c r="AC57" s="2"/>
      <c r="AD57" s="2"/>
      <c r="AE57" s="2"/>
      <c r="AF57" s="2"/>
      <c r="AG57" s="2"/>
      <c r="AH57" s="2"/>
      <c r="AI57" s="2"/>
    </row>
    <row r="58" spans="1:35" s="9" customFormat="1" ht="13.35" customHeight="1" thickBot="1" x14ac:dyDescent="0.25">
      <c r="A58" s="267"/>
      <c r="B58" s="268"/>
      <c r="C58" s="268"/>
      <c r="D58" s="268"/>
      <c r="E58" s="268"/>
      <c r="F58" s="268"/>
      <c r="G58" s="268"/>
      <c r="H58" s="268"/>
      <c r="I58" s="269"/>
      <c r="K58" s="2"/>
      <c r="L58" s="2"/>
      <c r="M58" s="2"/>
      <c r="N58" s="2"/>
      <c r="O58" s="2"/>
      <c r="P58" s="2"/>
      <c r="Q58" s="2"/>
      <c r="R58" s="2"/>
      <c r="S58" s="2"/>
      <c r="T58" s="2"/>
      <c r="U58" s="2"/>
      <c r="V58" s="2"/>
      <c r="W58" s="2"/>
      <c r="X58" s="2"/>
      <c r="Y58" s="2"/>
      <c r="Z58" s="2"/>
      <c r="AA58" s="2"/>
      <c r="AB58" s="2"/>
      <c r="AC58" s="2"/>
      <c r="AD58" s="2"/>
      <c r="AE58" s="2"/>
      <c r="AF58" s="2"/>
      <c r="AG58" s="2"/>
      <c r="AH58" s="2"/>
      <c r="AI58" s="2"/>
    </row>
    <row r="59" spans="1:35" s="9" customFormat="1" ht="13.35" customHeight="1" x14ac:dyDescent="0.2">
      <c r="K59" s="2"/>
      <c r="L59" s="2"/>
      <c r="M59" s="2"/>
      <c r="N59" s="2"/>
      <c r="O59" s="2"/>
      <c r="P59" s="2"/>
      <c r="Q59" s="2"/>
      <c r="R59" s="2"/>
      <c r="S59" s="2"/>
      <c r="T59" s="2"/>
      <c r="U59" s="2"/>
      <c r="V59" s="2"/>
      <c r="W59" s="2"/>
      <c r="X59" s="2"/>
      <c r="Y59" s="2"/>
      <c r="Z59" s="2"/>
      <c r="AA59" s="2"/>
      <c r="AB59" s="2"/>
      <c r="AC59" s="2"/>
      <c r="AD59" s="2"/>
      <c r="AE59" s="2"/>
      <c r="AF59" s="2"/>
      <c r="AG59" s="2"/>
      <c r="AH59" s="2"/>
      <c r="AI59" s="2"/>
    </row>
    <row r="60" spans="1:35" s="9" customFormat="1" ht="19.5" customHeight="1" x14ac:dyDescent="0.2">
      <c r="K60" s="2"/>
      <c r="L60" s="2"/>
      <c r="M60" s="2"/>
      <c r="N60" s="2"/>
      <c r="O60" s="2"/>
      <c r="P60" s="2"/>
      <c r="Q60" s="2"/>
      <c r="R60" s="2"/>
      <c r="S60" s="2"/>
      <c r="T60" s="2"/>
      <c r="U60" s="2"/>
      <c r="V60" s="2"/>
      <c r="W60" s="2"/>
      <c r="X60" s="2"/>
      <c r="Y60" s="2"/>
      <c r="Z60" s="2"/>
      <c r="AA60" s="2"/>
      <c r="AB60" s="2"/>
      <c r="AC60" s="2"/>
      <c r="AD60" s="2"/>
      <c r="AE60" s="2"/>
      <c r="AF60" s="2"/>
      <c r="AG60" s="2"/>
      <c r="AH60" s="2"/>
      <c r="AI60" s="2"/>
    </row>
    <row r="61" spans="1:35" s="9" customFormat="1" ht="13.35" customHeight="1" x14ac:dyDescent="0.25">
      <c r="A61" s="38"/>
      <c r="B61" s="38"/>
      <c r="C61" s="38"/>
      <c r="D61" s="33"/>
      <c r="E61" s="33"/>
      <c r="F61" s="38"/>
      <c r="G61" s="33"/>
      <c r="H61" s="38"/>
      <c r="I61" s="51"/>
      <c r="J61" s="97"/>
      <c r="K61" s="2"/>
      <c r="L61" s="2"/>
      <c r="M61" s="2"/>
      <c r="N61" s="2"/>
      <c r="O61" s="2"/>
      <c r="P61" s="2"/>
      <c r="Q61" s="2"/>
      <c r="R61" s="2"/>
      <c r="S61" s="2"/>
      <c r="T61" s="2"/>
      <c r="U61" s="2"/>
      <c r="V61" s="2"/>
      <c r="W61" s="2"/>
      <c r="X61" s="2"/>
      <c r="Y61" s="2"/>
      <c r="Z61" s="2"/>
      <c r="AA61" s="2"/>
      <c r="AB61" s="2"/>
      <c r="AC61" s="2"/>
      <c r="AD61" s="2"/>
      <c r="AE61" s="2"/>
      <c r="AF61" s="2"/>
      <c r="AG61" s="2"/>
      <c r="AH61" s="2"/>
      <c r="AI61" s="2"/>
    </row>
    <row r="62" spans="1:35" s="9" customFormat="1" ht="18" customHeight="1" x14ac:dyDescent="0.25">
      <c r="J62" s="38"/>
      <c r="K62" s="2"/>
      <c r="L62" s="2"/>
      <c r="M62" s="2"/>
      <c r="N62" s="2"/>
      <c r="O62" s="2"/>
      <c r="P62" s="2"/>
      <c r="Q62" s="2"/>
      <c r="R62" s="2"/>
      <c r="S62" s="2"/>
      <c r="T62" s="2"/>
      <c r="U62" s="2"/>
      <c r="V62" s="2"/>
      <c r="W62" s="2"/>
      <c r="X62" s="2"/>
      <c r="Y62" s="2"/>
      <c r="Z62" s="2"/>
      <c r="AA62" s="2"/>
      <c r="AB62" s="2"/>
      <c r="AC62" s="2"/>
      <c r="AD62" s="2"/>
      <c r="AE62" s="2"/>
      <c r="AF62" s="2"/>
      <c r="AG62" s="2"/>
      <c r="AH62" s="2"/>
      <c r="AI62" s="2"/>
    </row>
    <row r="63" spans="1:35" s="9" customFormat="1" ht="18" customHeight="1" x14ac:dyDescent="0.2">
      <c r="J63" s="54"/>
      <c r="K63" s="2"/>
      <c r="L63" s="2"/>
      <c r="M63" s="2"/>
      <c r="N63" s="2"/>
      <c r="O63" s="2"/>
      <c r="P63" s="2"/>
      <c r="Q63" s="2"/>
      <c r="R63" s="2"/>
      <c r="S63" s="2"/>
      <c r="T63" s="2"/>
      <c r="U63" s="2"/>
      <c r="V63" s="2"/>
      <c r="W63" s="2"/>
      <c r="X63" s="2"/>
      <c r="Y63" s="2"/>
      <c r="Z63" s="2"/>
      <c r="AA63" s="2"/>
      <c r="AB63" s="2"/>
      <c r="AC63" s="2"/>
      <c r="AD63" s="2"/>
      <c r="AE63" s="2"/>
      <c r="AF63" s="2"/>
      <c r="AG63" s="2"/>
      <c r="AH63" s="2"/>
      <c r="AI63" s="2"/>
    </row>
    <row r="64" spans="1:35" s="9" customFormat="1" ht="13.35" customHeight="1" x14ac:dyDescent="0.25">
      <c r="A64" s="38"/>
      <c r="B64" s="38"/>
      <c r="C64" s="38"/>
      <c r="D64" s="33"/>
      <c r="E64" s="33"/>
      <c r="F64" s="100"/>
      <c r="G64" s="100"/>
      <c r="H64" s="51"/>
      <c r="I64" s="51"/>
      <c r="J64" s="78"/>
      <c r="K64" s="2"/>
      <c r="L64" s="2"/>
      <c r="M64" s="2"/>
      <c r="N64" s="2"/>
      <c r="O64" s="2"/>
      <c r="P64" s="2"/>
      <c r="Q64" s="2"/>
      <c r="R64" s="2"/>
      <c r="S64" s="2"/>
      <c r="T64" s="2"/>
      <c r="U64" s="2"/>
      <c r="V64" s="2"/>
      <c r="W64" s="2"/>
      <c r="X64" s="2"/>
      <c r="Y64" s="2"/>
      <c r="Z64" s="2"/>
      <c r="AA64" s="2"/>
      <c r="AB64" s="2"/>
      <c r="AC64" s="2"/>
      <c r="AD64" s="2"/>
      <c r="AE64" s="2"/>
      <c r="AF64" s="2"/>
      <c r="AG64" s="2"/>
      <c r="AH64" s="2"/>
      <c r="AI64" s="2"/>
    </row>
    <row r="65" spans="1:35" s="9" customFormat="1" ht="13.35" customHeight="1" x14ac:dyDescent="0.25">
      <c r="J65" s="45"/>
      <c r="K65" s="2"/>
      <c r="L65" s="2"/>
      <c r="M65" s="2"/>
      <c r="N65" s="2"/>
      <c r="O65" s="2"/>
      <c r="P65" s="2"/>
      <c r="Q65" s="2"/>
      <c r="R65" s="2"/>
      <c r="S65" s="2"/>
      <c r="T65" s="2"/>
      <c r="U65" s="2"/>
      <c r="V65" s="2"/>
      <c r="W65" s="2"/>
      <c r="X65" s="2"/>
      <c r="Y65" s="2"/>
      <c r="Z65" s="2"/>
      <c r="AA65" s="2"/>
      <c r="AB65" s="2"/>
      <c r="AC65" s="2"/>
      <c r="AD65" s="2"/>
      <c r="AE65" s="2"/>
      <c r="AF65" s="2"/>
      <c r="AG65" s="2"/>
      <c r="AH65" s="2"/>
      <c r="AI65" s="2"/>
    </row>
    <row r="66" spans="1:35" s="9" customFormat="1" ht="22.5" customHeight="1" x14ac:dyDescent="0.2">
      <c r="J66" s="18"/>
      <c r="K66" s="2"/>
      <c r="L66" s="2"/>
      <c r="M66" s="2"/>
      <c r="N66" s="2"/>
      <c r="O66" s="2"/>
      <c r="P66" s="2"/>
      <c r="Q66" s="2"/>
      <c r="R66" s="2"/>
      <c r="S66" s="2"/>
      <c r="T66" s="2"/>
      <c r="U66" s="2"/>
      <c r="V66" s="2"/>
      <c r="W66" s="2"/>
      <c r="X66" s="2"/>
      <c r="Y66" s="2"/>
      <c r="Z66" s="2"/>
      <c r="AA66" s="2"/>
      <c r="AB66" s="2"/>
      <c r="AC66" s="2"/>
      <c r="AD66" s="2"/>
      <c r="AE66" s="2"/>
      <c r="AF66" s="2"/>
      <c r="AG66" s="2"/>
      <c r="AH66" s="2"/>
      <c r="AI66" s="2"/>
    </row>
    <row r="67" spans="1:35" s="9" customFormat="1" ht="13.35" customHeight="1" x14ac:dyDescent="0.25">
      <c r="A67" s="2"/>
      <c r="B67" s="2"/>
      <c r="C67" s="2"/>
      <c r="D67" s="2"/>
      <c r="E67" s="2"/>
      <c r="F67" s="19"/>
      <c r="G67" s="19"/>
      <c r="H67" s="17"/>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row>
    <row r="68" spans="1:35" s="9" customFormat="1" ht="13.35" customHeight="1" x14ac:dyDescent="0.25">
      <c r="A68" s="2"/>
      <c r="B68" s="2"/>
      <c r="C68" s="2"/>
      <c r="D68" s="2"/>
      <c r="E68" s="2"/>
      <c r="F68" s="19"/>
      <c r="G68" s="19"/>
      <c r="H68" s="17"/>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row>
    <row r="69" spans="1:35" s="9" customFormat="1" ht="13.35" customHeight="1" x14ac:dyDescent="0.25">
      <c r="A69" s="2"/>
      <c r="B69" s="2"/>
      <c r="C69" s="2"/>
      <c r="D69" s="2"/>
      <c r="E69" s="2"/>
      <c r="F69" s="19"/>
      <c r="G69" s="19"/>
      <c r="H69" s="17"/>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row>
    <row r="70" spans="1:35" s="9" customFormat="1" ht="13.35" customHeight="1" x14ac:dyDescent="0.25">
      <c r="A70" s="2"/>
      <c r="B70" s="2"/>
      <c r="C70" s="2"/>
      <c r="D70" s="2"/>
      <c r="E70" s="2"/>
      <c r="F70" s="19"/>
      <c r="G70" s="19"/>
      <c r="H70" s="17"/>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row>
    <row r="71" spans="1:35" s="9" customFormat="1" ht="13.35" customHeight="1" x14ac:dyDescent="0.25">
      <c r="A71" s="2"/>
      <c r="B71" s="2"/>
      <c r="C71" s="2"/>
      <c r="D71" s="2"/>
      <c r="E71" s="2"/>
      <c r="F71" s="19"/>
      <c r="G71" s="19"/>
      <c r="H71" s="17"/>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row>
    <row r="72" spans="1:35" s="9" customFormat="1" ht="13.35" customHeight="1" x14ac:dyDescent="0.25">
      <c r="A72" s="2"/>
      <c r="B72" s="2"/>
      <c r="C72" s="2"/>
      <c r="D72" s="2"/>
      <c r="E72" s="2"/>
      <c r="F72" s="19"/>
      <c r="G72" s="19"/>
      <c r="H72" s="17"/>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row>
    <row r="73" spans="1:35" s="9" customFormat="1" ht="13.35" customHeight="1" x14ac:dyDescent="0.25">
      <c r="A73" s="2"/>
      <c r="B73" s="2"/>
      <c r="C73" s="2"/>
      <c r="D73" s="2"/>
      <c r="E73" s="2"/>
      <c r="F73" s="19"/>
      <c r="G73" s="19"/>
      <c r="H73" s="17"/>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row>
    <row r="74" spans="1:35" s="9" customFormat="1" ht="13.35" customHeight="1" x14ac:dyDescent="0.25">
      <c r="A74" s="2"/>
      <c r="B74" s="2"/>
      <c r="C74" s="2"/>
      <c r="D74" s="2"/>
      <c r="E74" s="2"/>
      <c r="F74" s="19"/>
      <c r="G74" s="19"/>
      <c r="H74" s="17"/>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row>
    <row r="75" spans="1:35" s="9" customFormat="1" ht="13.35" customHeight="1" x14ac:dyDescent="0.25">
      <c r="A75" s="2"/>
      <c r="B75" s="2"/>
      <c r="C75" s="2"/>
      <c r="D75" s="2"/>
      <c r="E75" s="2"/>
      <c r="F75" s="19"/>
      <c r="G75" s="19"/>
      <c r="H75" s="17"/>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row>
    <row r="76" spans="1:35" s="9" customFormat="1" ht="13.35" customHeight="1" x14ac:dyDescent="0.25">
      <c r="A76" s="2"/>
      <c r="B76" s="2"/>
      <c r="C76" s="2"/>
      <c r="D76" s="2"/>
      <c r="E76" s="2"/>
      <c r="F76" s="19"/>
      <c r="G76" s="19"/>
      <c r="H76" s="17"/>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row>
    <row r="77" spans="1:35" s="9" customFormat="1" ht="13.35" customHeight="1" x14ac:dyDescent="0.25">
      <c r="A77" s="2"/>
      <c r="B77" s="2"/>
      <c r="C77" s="2"/>
      <c r="D77" s="2"/>
      <c r="E77" s="2"/>
      <c r="F77" s="19"/>
      <c r="G77" s="19"/>
      <c r="H77" s="17"/>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row>
    <row r="78" spans="1:35" s="9" customFormat="1" ht="13.35" customHeight="1" x14ac:dyDescent="0.25">
      <c r="A78" s="2"/>
      <c r="B78" s="2"/>
      <c r="C78" s="2"/>
      <c r="D78" s="2"/>
      <c r="E78" s="2"/>
      <c r="F78" s="19"/>
      <c r="G78" s="19"/>
      <c r="H78" s="17"/>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row>
    <row r="79" spans="1:35" s="9" customFormat="1" ht="13.35" customHeight="1" x14ac:dyDescent="0.25">
      <c r="A79" s="2"/>
      <c r="B79" s="2"/>
      <c r="C79" s="2"/>
      <c r="D79" s="2"/>
      <c r="E79" s="2"/>
      <c r="F79" s="19"/>
      <c r="G79" s="19"/>
      <c r="H79" s="17"/>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row>
    <row r="80" spans="1:35" s="9" customFormat="1" ht="13.35" customHeight="1" x14ac:dyDescent="0.25">
      <c r="A80" s="2"/>
      <c r="B80" s="2"/>
      <c r="C80" s="2"/>
      <c r="D80" s="2"/>
      <c r="E80" s="2"/>
      <c r="F80" s="19"/>
      <c r="G80" s="19"/>
      <c r="H80" s="17"/>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row>
    <row r="81" spans="1:35" s="9" customFormat="1" ht="13.35" customHeight="1" x14ac:dyDescent="0.25">
      <c r="A81" s="2"/>
      <c r="B81" s="2"/>
      <c r="C81" s="2"/>
      <c r="D81" s="2"/>
      <c r="E81" s="2"/>
      <c r="F81" s="19"/>
      <c r="G81" s="19"/>
      <c r="H81" s="17"/>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row>
    <row r="82" spans="1:35" s="9" customFormat="1" ht="13.35" customHeight="1" x14ac:dyDescent="0.25">
      <c r="A82" s="2"/>
      <c r="B82" s="2"/>
      <c r="C82" s="2"/>
      <c r="D82" s="2"/>
      <c r="E82" s="2"/>
      <c r="F82" s="19"/>
      <c r="G82" s="19"/>
      <c r="H82" s="17"/>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row>
    <row r="83" spans="1:35" s="9" customFormat="1" ht="13.35" customHeight="1" x14ac:dyDescent="0.25">
      <c r="A83" s="2"/>
      <c r="B83" s="2"/>
      <c r="C83" s="2"/>
      <c r="D83" s="2"/>
      <c r="E83" s="2"/>
      <c r="F83" s="19"/>
      <c r="G83" s="19"/>
      <c r="H83" s="17"/>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row>
    <row r="84" spans="1:35" s="9" customFormat="1" ht="13.35" customHeight="1" x14ac:dyDescent="0.25">
      <c r="A84" s="2"/>
      <c r="B84" s="2"/>
      <c r="C84" s="2"/>
      <c r="D84" s="2"/>
      <c r="E84" s="2"/>
      <c r="F84" s="19"/>
      <c r="G84" s="19"/>
      <c r="H84" s="17"/>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row>
    <row r="85" spans="1:35" s="9" customFormat="1" ht="13.35" customHeight="1" x14ac:dyDescent="0.25">
      <c r="A85" s="2"/>
      <c r="B85" s="2"/>
      <c r="C85" s="2"/>
      <c r="D85" s="2"/>
      <c r="E85" s="2"/>
      <c r="F85" s="19"/>
      <c r="G85" s="19"/>
      <c r="H85" s="17"/>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row>
    <row r="86" spans="1:35" s="9" customFormat="1" ht="13.35" customHeight="1" x14ac:dyDescent="0.25">
      <c r="A86" s="2"/>
      <c r="B86" s="2"/>
      <c r="C86" s="2"/>
      <c r="D86" s="2"/>
      <c r="E86" s="2"/>
      <c r="F86" s="19"/>
      <c r="G86" s="19"/>
      <c r="H86" s="17"/>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row>
    <row r="87" spans="1:35" s="9" customFormat="1" ht="13.35" customHeight="1" x14ac:dyDescent="0.25">
      <c r="A87" s="2"/>
      <c r="B87" s="2"/>
      <c r="C87" s="2"/>
      <c r="D87" s="2"/>
      <c r="E87" s="2"/>
      <c r="F87" s="19"/>
      <c r="G87" s="19"/>
      <c r="H87" s="17"/>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row>
    <row r="88" spans="1:35" s="9" customFormat="1" ht="13.35" customHeight="1" x14ac:dyDescent="0.25">
      <c r="A88" s="2"/>
      <c r="B88" s="2"/>
      <c r="C88" s="2"/>
      <c r="D88" s="2"/>
      <c r="E88" s="2"/>
      <c r="F88" s="19"/>
      <c r="G88" s="19"/>
      <c r="H88" s="17"/>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row>
    <row r="89" spans="1:35" s="9" customFormat="1" ht="13.35" customHeight="1" x14ac:dyDescent="0.25">
      <c r="A89" s="2"/>
      <c r="B89" s="2"/>
      <c r="C89" s="2"/>
      <c r="D89" s="2"/>
      <c r="E89" s="2"/>
      <c r="F89" s="19"/>
      <c r="G89" s="19"/>
      <c r="H89" s="17"/>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row>
    <row r="90" spans="1:35" s="9" customFormat="1" ht="13.35" customHeight="1" x14ac:dyDescent="0.25">
      <c r="A90" s="2"/>
      <c r="B90" s="2"/>
      <c r="C90" s="2"/>
      <c r="D90" s="2"/>
      <c r="E90" s="2"/>
      <c r="F90" s="19"/>
      <c r="G90" s="19"/>
      <c r="H90" s="17"/>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row>
    <row r="91" spans="1:35" s="9" customFormat="1" ht="13.35" customHeight="1" x14ac:dyDescent="0.25">
      <c r="A91" s="2"/>
      <c r="B91" s="2"/>
      <c r="C91" s="2"/>
      <c r="D91" s="2"/>
      <c r="E91" s="2"/>
      <c r="F91" s="19"/>
      <c r="G91" s="19"/>
      <c r="H91" s="17"/>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row>
    <row r="92" spans="1:35" s="9" customFormat="1" ht="13.35" customHeight="1" x14ac:dyDescent="0.25">
      <c r="A92" s="2"/>
      <c r="B92" s="2"/>
      <c r="C92" s="2"/>
      <c r="D92" s="2"/>
      <c r="E92" s="2"/>
      <c r="F92" s="19"/>
      <c r="G92" s="19"/>
      <c r="H92" s="17"/>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row>
    <row r="93" spans="1:35" s="9" customFormat="1" ht="13.35" customHeight="1" x14ac:dyDescent="0.25">
      <c r="A93" s="2"/>
      <c r="B93" s="2"/>
      <c r="C93" s="2"/>
      <c r="D93" s="2"/>
      <c r="E93" s="2"/>
      <c r="F93" s="19"/>
      <c r="G93" s="19"/>
      <c r="H93" s="17"/>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row>
    <row r="94" spans="1:35" s="9" customFormat="1" ht="13.35" customHeight="1" x14ac:dyDescent="0.25">
      <c r="A94" s="2"/>
      <c r="B94" s="2"/>
      <c r="C94" s="2"/>
      <c r="D94" s="2"/>
      <c r="E94" s="2"/>
      <c r="F94" s="19"/>
      <c r="G94" s="19"/>
      <c r="H94" s="17"/>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row>
    <row r="95" spans="1:35" s="9" customFormat="1" ht="13.35" customHeight="1" x14ac:dyDescent="0.25">
      <c r="A95" s="2"/>
      <c r="B95" s="2"/>
      <c r="C95" s="2"/>
      <c r="D95" s="2"/>
      <c r="E95" s="2"/>
      <c r="F95" s="19"/>
      <c r="G95" s="19"/>
      <c r="H95" s="17"/>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row>
    <row r="96" spans="1:35" s="9" customFormat="1" ht="13.35" customHeight="1" x14ac:dyDescent="0.25">
      <c r="A96" s="2"/>
      <c r="B96" s="2"/>
      <c r="C96" s="2"/>
      <c r="D96" s="2"/>
      <c r="E96" s="2"/>
      <c r="F96" s="19"/>
      <c r="G96" s="19"/>
      <c r="H96" s="17"/>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row>
    <row r="97" spans="1:35" s="9" customFormat="1" ht="13.35" customHeight="1" x14ac:dyDescent="0.25">
      <c r="A97" s="2"/>
      <c r="B97" s="2"/>
      <c r="C97" s="2"/>
      <c r="D97" s="2"/>
      <c r="E97" s="2"/>
      <c r="F97" s="19"/>
      <c r="G97" s="19"/>
      <c r="H97" s="17"/>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row>
    <row r="98" spans="1:35" s="9" customFormat="1" ht="13.35" customHeight="1" x14ac:dyDescent="0.25">
      <c r="A98" s="2"/>
      <c r="B98" s="2"/>
      <c r="C98" s="2"/>
      <c r="D98" s="2"/>
      <c r="E98" s="2"/>
      <c r="F98" s="19"/>
      <c r="G98" s="19"/>
      <c r="H98" s="17"/>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row>
    <row r="99" spans="1:35" s="9" customFormat="1" ht="13.35" customHeight="1" x14ac:dyDescent="0.25">
      <c r="A99" s="2"/>
      <c r="B99" s="2"/>
      <c r="C99" s="2"/>
      <c r="D99" s="2"/>
      <c r="E99" s="2"/>
      <c r="F99" s="19"/>
      <c r="G99" s="19"/>
      <c r="H99" s="17"/>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row>
    <row r="100" spans="1:35" s="9" customFormat="1" ht="13.35" customHeight="1" x14ac:dyDescent="0.25">
      <c r="A100" s="2"/>
      <c r="B100" s="2"/>
      <c r="C100" s="2"/>
      <c r="D100" s="2"/>
      <c r="E100" s="2"/>
      <c r="F100" s="19"/>
      <c r="G100" s="19"/>
      <c r="H100" s="17"/>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row>
    <row r="101" spans="1:35" s="9" customFormat="1" ht="13.35" customHeight="1" x14ac:dyDescent="0.25">
      <c r="A101" s="2"/>
      <c r="B101" s="2"/>
      <c r="C101" s="2"/>
      <c r="D101" s="2"/>
      <c r="E101" s="2"/>
      <c r="F101" s="19"/>
      <c r="G101" s="19"/>
      <c r="H101" s="17"/>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row>
    <row r="102" spans="1:35" s="9" customFormat="1" ht="13.35" customHeight="1" x14ac:dyDescent="0.25">
      <c r="A102" s="2"/>
      <c r="B102" s="2"/>
      <c r="C102" s="2"/>
      <c r="D102" s="2"/>
      <c r="E102" s="2"/>
      <c r="F102" s="19"/>
      <c r="G102" s="19"/>
      <c r="H102" s="17"/>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row>
    <row r="103" spans="1:35" s="9" customFormat="1" ht="13.35" customHeight="1" x14ac:dyDescent="0.25">
      <c r="A103" s="2"/>
      <c r="B103" s="2"/>
      <c r="C103" s="2"/>
      <c r="D103" s="2"/>
      <c r="E103" s="2"/>
      <c r="F103" s="19"/>
      <c r="G103" s="19"/>
      <c r="H103" s="17"/>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row>
    <row r="104" spans="1:35" s="9" customFormat="1" ht="13.35" customHeight="1" x14ac:dyDescent="0.25">
      <c r="A104" s="2"/>
      <c r="B104" s="2"/>
      <c r="C104" s="2"/>
      <c r="D104" s="2"/>
      <c r="E104" s="2"/>
      <c r="F104" s="19"/>
      <c r="G104" s="19"/>
      <c r="H104" s="17"/>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row>
    <row r="105" spans="1:35" s="9" customFormat="1" ht="13.35" customHeight="1" x14ac:dyDescent="0.25">
      <c r="A105" s="2"/>
      <c r="B105" s="2"/>
      <c r="C105" s="2"/>
      <c r="D105" s="2"/>
      <c r="E105" s="2"/>
      <c r="F105" s="19"/>
      <c r="G105" s="19"/>
      <c r="H105" s="17"/>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row>
    <row r="106" spans="1:35" s="9" customFormat="1" ht="13.35" customHeight="1" x14ac:dyDescent="0.25">
      <c r="A106" s="2"/>
      <c r="B106" s="2"/>
      <c r="C106" s="2"/>
      <c r="D106" s="2"/>
      <c r="E106" s="2"/>
      <c r="F106" s="19"/>
      <c r="G106" s="19"/>
      <c r="H106" s="17"/>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row>
    <row r="107" spans="1:35" s="9" customFormat="1" ht="13.35" customHeight="1" x14ac:dyDescent="0.25">
      <c r="A107" s="2"/>
      <c r="B107" s="2"/>
      <c r="C107" s="2"/>
      <c r="D107" s="2"/>
      <c r="E107" s="2"/>
      <c r="F107" s="19"/>
      <c r="G107" s="19"/>
      <c r="H107" s="17"/>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row>
    <row r="108" spans="1:35" s="9" customFormat="1" ht="13.35" customHeight="1" x14ac:dyDescent="0.25">
      <c r="A108" s="2"/>
      <c r="B108" s="2"/>
      <c r="C108" s="2"/>
      <c r="D108" s="2"/>
      <c r="E108" s="2"/>
      <c r="F108" s="19"/>
      <c r="G108" s="19"/>
      <c r="H108" s="17"/>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row>
    <row r="109" spans="1:35" s="9" customFormat="1" ht="13.35" customHeight="1" x14ac:dyDescent="0.25">
      <c r="A109" s="2"/>
      <c r="B109" s="2"/>
      <c r="C109" s="2"/>
      <c r="D109" s="2"/>
      <c r="E109" s="2"/>
      <c r="F109" s="19"/>
      <c r="G109" s="19"/>
      <c r="H109" s="17"/>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row>
    <row r="110" spans="1:35" s="9" customFormat="1" ht="13.35" customHeight="1" x14ac:dyDescent="0.25">
      <c r="A110" s="2"/>
      <c r="B110" s="2"/>
      <c r="C110" s="2"/>
      <c r="D110" s="2"/>
      <c r="E110" s="2"/>
      <c r="F110" s="19"/>
      <c r="G110" s="8"/>
      <c r="H110" s="8"/>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row>
    <row r="111" spans="1:35" s="9" customFormat="1" ht="13.35" customHeight="1" x14ac:dyDescent="0.25">
      <c r="A111" s="2"/>
      <c r="B111" s="2"/>
      <c r="C111" s="2"/>
      <c r="D111" s="2"/>
      <c r="E111" s="2"/>
      <c r="F111" s="19"/>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row>
    <row r="112" spans="1:35" s="9" customFormat="1" ht="13.35" customHeight="1" x14ac:dyDescent="0.25">
      <c r="A112" s="2"/>
      <c r="B112" s="2"/>
      <c r="C112" s="2"/>
      <c r="D112" s="2"/>
      <c r="E112" s="2"/>
      <c r="F112" s="19"/>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row>
    <row r="113" spans="1:35" s="9" customFormat="1" ht="13.35" customHeight="1" x14ac:dyDescent="0.25">
      <c r="A113" s="2"/>
      <c r="B113" s="2"/>
      <c r="C113" s="2"/>
      <c r="D113" s="2"/>
      <c r="E113" s="2"/>
      <c r="F113" s="19"/>
      <c r="G113" s="1"/>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row>
    <row r="114" spans="1:35" s="9" customFormat="1" ht="13.35" customHeight="1" x14ac:dyDescent="0.25">
      <c r="A114" s="2"/>
      <c r="B114" s="2"/>
      <c r="C114" s="2"/>
      <c r="D114" s="2"/>
      <c r="E114" s="2"/>
      <c r="F114" s="19"/>
      <c r="G114" s="1"/>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row>
    <row r="115" spans="1:35" s="9" customFormat="1" ht="13.35" customHeight="1" x14ac:dyDescent="0.25">
      <c r="A115" s="2"/>
      <c r="B115" s="2"/>
      <c r="C115" s="2"/>
      <c r="D115" s="2"/>
      <c r="E115" s="2"/>
      <c r="F115" s="19"/>
      <c r="G115" s="1"/>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row>
    <row r="116" spans="1:35" s="9" customFormat="1" ht="13.35" customHeight="1" x14ac:dyDescent="0.25">
      <c r="A116" s="2"/>
      <c r="B116" s="2"/>
      <c r="C116" s="2"/>
      <c r="D116" s="2"/>
      <c r="E116" s="2"/>
      <c r="F116" s="19"/>
      <c r="G116" s="1"/>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row>
    <row r="117" spans="1:35" s="9" customFormat="1" ht="13.35" customHeight="1" x14ac:dyDescent="0.25">
      <c r="A117" s="2"/>
      <c r="B117" s="2"/>
      <c r="C117" s="2"/>
      <c r="D117" s="2"/>
      <c r="E117" s="2"/>
      <c r="F117" s="19"/>
      <c r="G117" s="1"/>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row>
    <row r="118" spans="1:35" s="9" customFormat="1" ht="13.35" customHeight="1" x14ac:dyDescent="0.25">
      <c r="A118" s="2"/>
      <c r="B118" s="2"/>
      <c r="C118" s="2"/>
      <c r="D118" s="2"/>
      <c r="E118" s="2"/>
      <c r="F118" s="19"/>
      <c r="G118" s="1"/>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row>
    <row r="119" spans="1:35" s="9" customFormat="1" ht="13.35" customHeight="1" x14ac:dyDescent="0.25">
      <c r="A119" s="2"/>
      <c r="B119" s="2"/>
      <c r="C119" s="2"/>
      <c r="D119" s="2"/>
      <c r="E119" s="2"/>
      <c r="F119" s="19"/>
      <c r="G119" s="1"/>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row>
    <row r="120" spans="1:35" s="9" customFormat="1" ht="13.35" customHeight="1" x14ac:dyDescent="0.25">
      <c r="A120" s="2"/>
      <c r="B120" s="2"/>
      <c r="C120" s="2"/>
      <c r="D120" s="2"/>
      <c r="E120" s="2"/>
      <c r="F120" s="19"/>
      <c r="G120" s="1"/>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row>
    <row r="121" spans="1:35" s="9" customFormat="1" ht="13.35" customHeight="1" x14ac:dyDescent="0.25">
      <c r="A121" s="2"/>
      <c r="B121" s="2"/>
      <c r="C121" s="2"/>
      <c r="D121" s="2"/>
      <c r="E121" s="2"/>
      <c r="F121" s="19"/>
      <c r="G121" s="2"/>
      <c r="H121" s="2"/>
      <c r="I121" s="16"/>
      <c r="J121" s="16"/>
      <c r="K121" s="2"/>
      <c r="L121" s="2"/>
      <c r="M121" s="2"/>
      <c r="N121" s="2"/>
      <c r="O121" s="2"/>
      <c r="P121" s="2"/>
      <c r="Q121" s="2"/>
      <c r="R121" s="2"/>
      <c r="S121" s="2"/>
      <c r="T121" s="2"/>
      <c r="U121" s="2"/>
      <c r="V121" s="2"/>
      <c r="W121" s="2"/>
      <c r="X121" s="2"/>
      <c r="Y121" s="2"/>
      <c r="Z121" s="2"/>
      <c r="AA121" s="2"/>
      <c r="AB121" s="2"/>
      <c r="AC121" s="2"/>
      <c r="AD121" s="2"/>
      <c r="AE121" s="2"/>
      <c r="AF121" s="2"/>
    </row>
    <row r="122" spans="1:35" s="9" customFormat="1" ht="13.35" customHeight="1" x14ac:dyDescent="0.25">
      <c r="A122" s="2"/>
      <c r="B122" s="2"/>
      <c r="C122" s="2"/>
      <c r="D122" s="2"/>
      <c r="E122" s="2"/>
      <c r="F122" s="19"/>
      <c r="G122" s="2"/>
      <c r="H122" s="2"/>
      <c r="I122" s="16"/>
      <c r="J122" s="16"/>
      <c r="K122" s="2"/>
      <c r="L122" s="2"/>
      <c r="M122" s="2"/>
      <c r="N122" s="2"/>
      <c r="O122" s="2"/>
      <c r="P122" s="2"/>
      <c r="Q122" s="2"/>
      <c r="R122" s="2"/>
      <c r="S122" s="2"/>
      <c r="T122" s="2"/>
      <c r="U122" s="2"/>
      <c r="V122" s="2"/>
      <c r="W122" s="2"/>
      <c r="X122" s="2"/>
      <c r="Y122" s="2"/>
      <c r="Z122" s="2"/>
      <c r="AA122" s="2"/>
      <c r="AB122" s="2"/>
      <c r="AC122" s="2"/>
      <c r="AD122" s="2"/>
      <c r="AE122" s="2"/>
      <c r="AF122" s="2"/>
    </row>
    <row r="123" spans="1:35" s="9" customFormat="1" ht="13.35" customHeight="1" x14ac:dyDescent="0.25">
      <c r="A123" s="2"/>
      <c r="B123" s="2"/>
      <c r="C123" s="2"/>
      <c r="D123" s="2"/>
      <c r="E123" s="2"/>
      <c r="F123" s="19"/>
      <c r="G123" s="2"/>
      <c r="H123" s="2"/>
      <c r="I123" s="16"/>
      <c r="J123" s="16"/>
      <c r="K123" s="2"/>
      <c r="L123" s="2"/>
      <c r="M123" s="2"/>
      <c r="N123" s="2"/>
      <c r="O123" s="2"/>
      <c r="P123" s="2"/>
      <c r="Q123" s="2"/>
      <c r="R123" s="2"/>
      <c r="S123" s="2"/>
      <c r="T123" s="2"/>
      <c r="U123" s="2"/>
      <c r="V123" s="2"/>
      <c r="W123" s="2"/>
      <c r="X123" s="2"/>
      <c r="Y123" s="2"/>
      <c r="Z123" s="2"/>
      <c r="AA123" s="2"/>
      <c r="AB123" s="2"/>
      <c r="AC123" s="2"/>
      <c r="AD123" s="2"/>
      <c r="AE123" s="2"/>
      <c r="AF123" s="2"/>
    </row>
    <row r="124" spans="1:35" s="9" customFormat="1" ht="13.35" customHeight="1" x14ac:dyDescent="0.25">
      <c r="A124" s="2"/>
      <c r="B124" s="2"/>
      <c r="C124" s="2"/>
      <c r="D124" s="2"/>
      <c r="E124" s="2"/>
      <c r="F124" s="19"/>
      <c r="G124" s="19"/>
      <c r="H124" s="17"/>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row>
    <row r="125" spans="1:35" s="9" customFormat="1" ht="13.35" customHeight="1" x14ac:dyDescent="0.25">
      <c r="A125" s="2"/>
      <c r="B125" s="2"/>
      <c r="C125" s="2"/>
      <c r="D125" s="2"/>
      <c r="E125" s="2"/>
      <c r="F125" s="19"/>
      <c r="G125" s="19"/>
      <c r="H125" s="17"/>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row>
    <row r="126" spans="1:35" s="9" customFormat="1" ht="13.35" customHeight="1" x14ac:dyDescent="0.25">
      <c r="A126" s="2"/>
      <c r="B126" s="2"/>
      <c r="C126" s="2"/>
      <c r="D126" s="2"/>
      <c r="E126" s="2"/>
      <c r="F126" s="19"/>
      <c r="G126" s="19"/>
      <c r="H126" s="17"/>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row>
    <row r="127" spans="1:35" s="9" customFormat="1" ht="13.35" customHeight="1" x14ac:dyDescent="0.25">
      <c r="A127" s="2"/>
      <c r="B127" s="2"/>
      <c r="C127" s="2"/>
      <c r="D127" s="2"/>
      <c r="E127" s="2"/>
      <c r="F127" s="19"/>
      <c r="G127" s="19"/>
      <c r="H127" s="17"/>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row>
    <row r="128" spans="1:35" s="9" customFormat="1" ht="13.35" customHeight="1" x14ac:dyDescent="0.25">
      <c r="A128" s="2"/>
      <c r="B128" s="2"/>
      <c r="C128" s="2"/>
      <c r="D128" s="2"/>
      <c r="E128" s="2"/>
      <c r="F128" s="19"/>
      <c r="G128" s="19"/>
      <c r="H128" s="17"/>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row>
    <row r="129" spans="1:35" s="9" customFormat="1" ht="13.35" customHeight="1" x14ac:dyDescent="0.25">
      <c r="A129" s="2"/>
      <c r="B129" s="2"/>
      <c r="C129" s="2"/>
      <c r="D129" s="2"/>
      <c r="E129" s="2"/>
      <c r="F129" s="19"/>
      <c r="G129" s="19"/>
      <c r="H129" s="17"/>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row>
    <row r="130" spans="1:35" s="9" customFormat="1" ht="13.35" customHeight="1" x14ac:dyDescent="0.25">
      <c r="A130" s="2"/>
      <c r="B130" s="2"/>
      <c r="C130" s="2"/>
      <c r="D130" s="2"/>
      <c r="E130" s="2"/>
      <c r="F130" s="19"/>
      <c r="G130" s="19"/>
      <c r="H130" s="17"/>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row>
    <row r="131" spans="1:35" s="9" customFormat="1" ht="13.35" customHeight="1" x14ac:dyDescent="0.25">
      <c r="A131" s="2"/>
      <c r="B131" s="2"/>
      <c r="C131" s="2"/>
      <c r="D131" s="2"/>
      <c r="E131" s="2"/>
      <c r="F131" s="19"/>
      <c r="G131" s="19"/>
      <c r="H131" s="17"/>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row>
    <row r="132" spans="1:35" s="9" customFormat="1" ht="13.35" customHeight="1" x14ac:dyDescent="0.25">
      <c r="A132" s="2"/>
      <c r="B132" s="2"/>
      <c r="C132" s="2"/>
      <c r="D132" s="2"/>
      <c r="E132" s="2"/>
      <c r="F132" s="19"/>
      <c r="G132" s="19"/>
      <c r="H132" s="17"/>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row>
    <row r="133" spans="1:35" s="9" customFormat="1" ht="13.35" customHeight="1" x14ac:dyDescent="0.25">
      <c r="A133" s="2"/>
      <c r="B133" s="2"/>
      <c r="C133" s="2"/>
      <c r="D133" s="2"/>
      <c r="E133" s="2"/>
      <c r="F133" s="19"/>
      <c r="G133" s="19"/>
      <c r="H133" s="17"/>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row>
    <row r="134" spans="1:35" s="9" customFormat="1" ht="13.35" customHeight="1" x14ac:dyDescent="0.25">
      <c r="A134" s="2"/>
      <c r="B134" s="2"/>
      <c r="C134" s="2"/>
      <c r="D134" s="2"/>
      <c r="E134" s="2"/>
      <c r="F134" s="19"/>
      <c r="G134" s="19"/>
      <c r="H134" s="17"/>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row>
    <row r="135" spans="1:35" s="9" customFormat="1" ht="13.35" customHeight="1" x14ac:dyDescent="0.25">
      <c r="A135" s="2"/>
      <c r="B135" s="2"/>
      <c r="C135" s="2"/>
      <c r="D135" s="2"/>
      <c r="E135" s="2"/>
      <c r="F135" s="19"/>
      <c r="G135" s="19"/>
      <c r="H135" s="17"/>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row>
    <row r="136" spans="1:35" s="9" customFormat="1" ht="13.35" customHeight="1" x14ac:dyDescent="0.25">
      <c r="A136" s="2"/>
      <c r="B136" s="2"/>
      <c r="C136" s="2"/>
      <c r="D136" s="2"/>
      <c r="E136" s="2"/>
      <c r="F136" s="19"/>
      <c r="G136" s="19"/>
      <c r="H136" s="17"/>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row>
    <row r="137" spans="1:35" s="9" customFormat="1" ht="13.35" customHeight="1" x14ac:dyDescent="0.25">
      <c r="A137" s="2"/>
      <c r="B137" s="2"/>
      <c r="C137" s="2"/>
      <c r="D137" s="2"/>
      <c r="E137" s="2"/>
      <c r="F137" s="19"/>
      <c r="G137" s="19"/>
      <c r="H137" s="17"/>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row>
    <row r="138" spans="1:35" s="9" customFormat="1" ht="13.35" customHeight="1" x14ac:dyDescent="0.25">
      <c r="A138" s="2"/>
      <c r="B138" s="2"/>
      <c r="C138" s="2"/>
      <c r="D138" s="2"/>
      <c r="E138" s="2"/>
      <c r="F138" s="19"/>
      <c r="G138" s="19"/>
      <c r="H138" s="17"/>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row>
    <row r="139" spans="1:35" s="9" customFormat="1" ht="13.35" customHeight="1" x14ac:dyDescent="0.25">
      <c r="A139" s="2"/>
      <c r="B139" s="2"/>
      <c r="C139" s="2"/>
      <c r="D139" s="2"/>
      <c r="E139" s="2"/>
      <c r="F139" s="19"/>
      <c r="G139" s="19"/>
      <c r="H139" s="17"/>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row>
    <row r="140" spans="1:35" s="9" customFormat="1" ht="13.35" customHeight="1" x14ac:dyDescent="0.25">
      <c r="A140" s="2"/>
      <c r="B140" s="2"/>
      <c r="C140" s="2"/>
      <c r="D140" s="2"/>
      <c r="E140" s="2"/>
      <c r="F140" s="19"/>
      <c r="G140" s="19"/>
      <c r="H140" s="17"/>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row>
    <row r="141" spans="1:35" s="9" customFormat="1" ht="13.35" customHeight="1" x14ac:dyDescent="0.25">
      <c r="A141" s="2"/>
      <c r="B141" s="2"/>
      <c r="C141" s="2"/>
      <c r="D141" s="2"/>
      <c r="E141" s="2"/>
      <c r="F141" s="19"/>
      <c r="G141" s="19"/>
      <c r="H141" s="17"/>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row>
    <row r="142" spans="1:35" s="9" customFormat="1" ht="13.35" customHeight="1" x14ac:dyDescent="0.25">
      <c r="A142" s="2"/>
      <c r="B142" s="2"/>
      <c r="C142" s="2"/>
      <c r="D142" s="2"/>
      <c r="E142" s="2"/>
      <c r="F142" s="19"/>
      <c r="G142" s="19"/>
      <c r="H142" s="17"/>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row>
    <row r="143" spans="1:35" s="9" customFormat="1" ht="13.35" customHeight="1" x14ac:dyDescent="0.25">
      <c r="A143" s="2"/>
      <c r="B143" s="2"/>
      <c r="C143" s="2"/>
      <c r="D143" s="2"/>
      <c r="E143" s="2"/>
      <c r="F143" s="19"/>
      <c r="G143" s="19"/>
      <c r="H143" s="17"/>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row>
    <row r="144" spans="1:35" s="9" customFormat="1" ht="13.35" customHeight="1" x14ac:dyDescent="0.25">
      <c r="A144" s="2"/>
      <c r="B144" s="2"/>
      <c r="C144" s="2"/>
      <c r="D144" s="2"/>
      <c r="E144" s="2"/>
      <c r="F144" s="19"/>
      <c r="G144" s="19"/>
      <c r="H144" s="17"/>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row>
    <row r="145" spans="1:35" s="9" customFormat="1" ht="13.35" customHeight="1" x14ac:dyDescent="0.25">
      <c r="A145" s="2"/>
      <c r="B145" s="2"/>
      <c r="C145" s="2"/>
      <c r="D145" s="2"/>
      <c r="E145" s="2"/>
      <c r="F145" s="19"/>
      <c r="G145" s="19"/>
      <c r="H145" s="17"/>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row>
    <row r="146" spans="1:35" s="9" customFormat="1" ht="13.35" customHeight="1" x14ac:dyDescent="0.25">
      <c r="A146" s="2"/>
      <c r="B146" s="2"/>
      <c r="C146" s="2"/>
      <c r="D146" s="2"/>
      <c r="E146" s="2"/>
      <c r="F146" s="19"/>
      <c r="G146" s="19"/>
      <c r="H146" s="17"/>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row>
    <row r="147" spans="1:35" s="9" customFormat="1" ht="13.35" customHeight="1" x14ac:dyDescent="0.25">
      <c r="A147" s="2"/>
      <c r="B147" s="2"/>
      <c r="C147" s="2"/>
      <c r="D147" s="2"/>
      <c r="E147" s="2"/>
      <c r="F147" s="19"/>
      <c r="G147" s="19"/>
      <c r="H147" s="17"/>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row>
    <row r="148" spans="1:35" s="9" customFormat="1" ht="13.35" customHeight="1" x14ac:dyDescent="0.25">
      <c r="A148" s="2"/>
      <c r="B148" s="2"/>
      <c r="C148" s="2"/>
      <c r="D148" s="2"/>
      <c r="E148" s="2"/>
      <c r="F148" s="19"/>
      <c r="G148" s="19"/>
      <c r="H148" s="17"/>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row>
    <row r="149" spans="1:35" s="9" customFormat="1" ht="13.35" customHeight="1" x14ac:dyDescent="0.25">
      <c r="A149" s="2"/>
      <c r="B149" s="2"/>
      <c r="C149" s="2"/>
      <c r="D149" s="2"/>
      <c r="E149" s="2"/>
      <c r="F149" s="19"/>
      <c r="G149" s="19"/>
      <c r="H149" s="17"/>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row>
    <row r="150" spans="1:35" s="9" customFormat="1" ht="13.35" customHeight="1" x14ac:dyDescent="0.25">
      <c r="A150" s="2"/>
      <c r="B150" s="2"/>
      <c r="C150" s="2"/>
      <c r="D150" s="2"/>
      <c r="E150" s="2"/>
      <c r="F150" s="19"/>
      <c r="G150" s="19"/>
      <c r="H150" s="17"/>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row>
    <row r="151" spans="1:35" s="9" customFormat="1" ht="13.35" customHeight="1" x14ac:dyDescent="0.25">
      <c r="A151" s="2"/>
      <c r="B151" s="2"/>
      <c r="C151" s="2"/>
      <c r="D151" s="2"/>
      <c r="E151" s="2"/>
      <c r="F151" s="19"/>
      <c r="G151" s="19"/>
      <c r="H151" s="17"/>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row>
    <row r="152" spans="1:35" s="9" customFormat="1" ht="13.35" customHeight="1" x14ac:dyDescent="0.25">
      <c r="A152" s="2"/>
      <c r="B152" s="2"/>
      <c r="C152" s="2"/>
      <c r="D152" s="2"/>
      <c r="E152" s="2"/>
      <c r="F152" s="19"/>
      <c r="G152" s="19"/>
      <c r="H152" s="17"/>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row>
    <row r="153" spans="1:35" s="9" customFormat="1" ht="13.35" customHeight="1" x14ac:dyDescent="0.25">
      <c r="A153" s="2"/>
      <c r="B153" s="2"/>
      <c r="C153" s="2"/>
      <c r="D153" s="2"/>
      <c r="E153" s="2"/>
      <c r="F153" s="19"/>
      <c r="G153" s="19"/>
      <c r="H153" s="17"/>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row>
    <row r="154" spans="1:35" s="9" customFormat="1" ht="13.35" customHeight="1" x14ac:dyDescent="0.25">
      <c r="A154" s="2"/>
      <c r="B154" s="2"/>
      <c r="C154" s="2"/>
      <c r="D154" s="2"/>
      <c r="E154" s="2"/>
      <c r="F154" s="19"/>
      <c r="G154" s="19"/>
      <c r="H154" s="17"/>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row>
    <row r="155" spans="1:35" s="9" customFormat="1" ht="13.35" customHeight="1" x14ac:dyDescent="0.25">
      <c r="A155" s="2"/>
      <c r="B155" s="2"/>
      <c r="C155" s="2"/>
      <c r="D155" s="2"/>
      <c r="E155" s="2"/>
      <c r="F155" s="19"/>
      <c r="G155" s="19"/>
      <c r="H155" s="17"/>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row>
    <row r="156" spans="1:35" s="9" customFormat="1" ht="13.35" customHeight="1" x14ac:dyDescent="0.25">
      <c r="A156" s="2"/>
      <c r="B156" s="2"/>
      <c r="C156" s="2"/>
      <c r="D156" s="2"/>
      <c r="E156" s="2"/>
      <c r="F156" s="19"/>
      <c r="G156" s="19"/>
      <c r="H156" s="17"/>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row>
    <row r="157" spans="1:35" s="9" customFormat="1" ht="13.35" customHeight="1" x14ac:dyDescent="0.25">
      <c r="A157" s="2"/>
      <c r="B157" s="2"/>
      <c r="C157" s="2"/>
      <c r="D157" s="2"/>
      <c r="E157" s="2"/>
      <c r="F157" s="19"/>
      <c r="G157" s="19"/>
      <c r="H157" s="17"/>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row>
    <row r="158" spans="1:35" s="9" customFormat="1" ht="13.35" customHeight="1" x14ac:dyDescent="0.25">
      <c r="A158" s="2"/>
      <c r="B158" s="2"/>
      <c r="C158" s="2"/>
      <c r="D158" s="2"/>
      <c r="E158" s="2"/>
      <c r="F158" s="19"/>
      <c r="G158" s="19"/>
      <c r="H158" s="17"/>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row>
    <row r="159" spans="1:35" s="9" customFormat="1" ht="13.35" customHeight="1" x14ac:dyDescent="0.25">
      <c r="A159" s="2"/>
      <c r="B159" s="2"/>
      <c r="C159" s="2"/>
      <c r="D159" s="2"/>
      <c r="E159" s="2"/>
      <c r="F159" s="19"/>
      <c r="G159" s="19"/>
      <c r="H159" s="17"/>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row>
    <row r="160" spans="1:35" s="9" customFormat="1" ht="13.35" customHeight="1" x14ac:dyDescent="0.25">
      <c r="A160" s="2"/>
      <c r="B160" s="2"/>
      <c r="C160" s="2"/>
      <c r="D160" s="2"/>
      <c r="E160" s="2"/>
      <c r="F160" s="19"/>
      <c r="G160" s="19"/>
      <c r="H160" s="17"/>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row>
    <row r="161" spans="1:35" s="9" customFormat="1" ht="13.35" customHeight="1" x14ac:dyDescent="0.25">
      <c r="A161" s="2"/>
      <c r="B161" s="2"/>
      <c r="C161" s="2"/>
      <c r="D161" s="2"/>
      <c r="E161" s="2"/>
      <c r="F161" s="19"/>
      <c r="G161" s="19"/>
      <c r="H161" s="17"/>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row>
    <row r="162" spans="1:35" s="9" customFormat="1" ht="13.35" customHeight="1" x14ac:dyDescent="0.25">
      <c r="A162" s="2"/>
      <c r="B162" s="2"/>
      <c r="C162" s="2"/>
      <c r="D162" s="2"/>
      <c r="E162" s="2"/>
      <c r="F162" s="19"/>
      <c r="G162" s="19"/>
      <c r="H162" s="17"/>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row>
    <row r="163" spans="1:35" s="9" customFormat="1" ht="13.35" customHeight="1" x14ac:dyDescent="0.25">
      <c r="A163" s="2"/>
      <c r="B163" s="2"/>
      <c r="C163" s="2"/>
      <c r="D163" s="2"/>
      <c r="E163" s="2"/>
      <c r="F163" s="19"/>
      <c r="G163" s="19"/>
      <c r="H163" s="17"/>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row>
    <row r="164" spans="1:35" s="9" customFormat="1" ht="13.35" customHeight="1" x14ac:dyDescent="0.25">
      <c r="A164" s="2"/>
      <c r="B164" s="2"/>
      <c r="C164" s="2"/>
      <c r="D164" s="2"/>
      <c r="E164" s="2"/>
      <c r="F164" s="19"/>
      <c r="G164" s="19"/>
      <c r="H164" s="17"/>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row>
    <row r="165" spans="1:35" s="9" customFormat="1" ht="13.35" customHeight="1" x14ac:dyDescent="0.25">
      <c r="A165" s="2"/>
      <c r="B165" s="2"/>
      <c r="C165" s="2"/>
      <c r="D165" s="2"/>
      <c r="E165" s="2"/>
      <c r="F165" s="19"/>
      <c r="G165" s="19"/>
      <c r="H165" s="17"/>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row>
    <row r="166" spans="1:35" s="9" customFormat="1" ht="13.35" customHeight="1" x14ac:dyDescent="0.25">
      <c r="A166" s="2"/>
      <c r="B166" s="2"/>
      <c r="C166" s="2"/>
      <c r="D166" s="2"/>
      <c r="E166" s="2"/>
      <c r="F166" s="19"/>
      <c r="G166" s="19"/>
      <c r="H166" s="17"/>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row>
    <row r="167" spans="1:35" s="9" customFormat="1" ht="13.35" customHeight="1" x14ac:dyDescent="0.25">
      <c r="A167" s="2"/>
      <c r="B167" s="2"/>
      <c r="C167" s="2"/>
      <c r="D167" s="2"/>
      <c r="E167" s="2"/>
      <c r="F167" s="19"/>
      <c r="G167" s="19"/>
      <c r="H167" s="17"/>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row>
    <row r="168" spans="1:35" s="9" customFormat="1" ht="13.35" customHeight="1" x14ac:dyDescent="0.25">
      <c r="A168" s="2"/>
      <c r="B168" s="2"/>
      <c r="C168" s="2"/>
      <c r="D168" s="2"/>
      <c r="E168" s="2"/>
      <c r="F168" s="19"/>
      <c r="G168" s="19"/>
      <c r="H168" s="17"/>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row>
    <row r="169" spans="1:35" s="9" customFormat="1" ht="13.35" customHeight="1" x14ac:dyDescent="0.25">
      <c r="A169" s="2"/>
      <c r="B169" s="2"/>
      <c r="C169" s="2"/>
      <c r="D169" s="2"/>
      <c r="E169" s="2"/>
      <c r="F169" s="19"/>
      <c r="G169" s="19"/>
      <c r="H169" s="17"/>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row>
    <row r="170" spans="1:35" s="9" customFormat="1" ht="13.35" customHeight="1" x14ac:dyDescent="0.25">
      <c r="A170" s="2"/>
      <c r="B170" s="2"/>
      <c r="C170" s="2"/>
      <c r="D170" s="2"/>
      <c r="E170" s="2"/>
      <c r="F170" s="19"/>
      <c r="G170" s="19"/>
      <c r="H170" s="17"/>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row>
    <row r="171" spans="1:35" s="9" customFormat="1" ht="13.35" customHeight="1" x14ac:dyDescent="0.25">
      <c r="A171" s="2"/>
      <c r="B171" s="2"/>
      <c r="C171" s="2"/>
      <c r="D171" s="2"/>
      <c r="E171" s="2"/>
      <c r="F171" s="19"/>
      <c r="G171" s="19"/>
      <c r="H171" s="17"/>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row>
    <row r="172" spans="1:35" s="9" customFormat="1" ht="13.35" customHeight="1" x14ac:dyDescent="0.25">
      <c r="A172" s="2"/>
      <c r="B172" s="2"/>
      <c r="C172" s="2"/>
      <c r="D172" s="2"/>
      <c r="E172" s="2"/>
      <c r="F172" s="19"/>
      <c r="G172" s="19"/>
      <c r="H172" s="17"/>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row>
    <row r="173" spans="1:35" s="9" customFormat="1" ht="13.35" customHeight="1" x14ac:dyDescent="0.25">
      <c r="A173" s="2"/>
      <c r="B173" s="2"/>
      <c r="C173" s="2"/>
      <c r="D173" s="2"/>
      <c r="E173" s="2"/>
      <c r="F173" s="19"/>
      <c r="G173" s="19"/>
      <c r="H173" s="17"/>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row>
    <row r="174" spans="1:35" s="9" customFormat="1" ht="13.35" customHeight="1" x14ac:dyDescent="0.25">
      <c r="A174" s="2"/>
      <c r="B174" s="2"/>
      <c r="C174" s="2"/>
      <c r="D174" s="2"/>
      <c r="E174" s="2"/>
      <c r="F174" s="19"/>
      <c r="G174" s="19"/>
      <c r="H174" s="17"/>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row>
    <row r="175" spans="1:35" s="9" customFormat="1" ht="13.35" customHeight="1" x14ac:dyDescent="0.25">
      <c r="A175" s="2"/>
      <c r="B175" s="2"/>
      <c r="C175" s="2"/>
      <c r="D175" s="2"/>
      <c r="E175" s="2"/>
      <c r="F175" s="19"/>
      <c r="G175" s="19"/>
      <c r="H175" s="17"/>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row>
    <row r="176" spans="1:35" s="9" customFormat="1" ht="13.35" customHeight="1" x14ac:dyDescent="0.25">
      <c r="A176" s="2"/>
      <c r="B176" s="2"/>
      <c r="C176" s="2"/>
      <c r="D176" s="2"/>
      <c r="E176" s="2"/>
      <c r="F176" s="19"/>
      <c r="G176" s="19"/>
      <c r="H176" s="17"/>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row>
    <row r="177" spans="1:35" s="9" customFormat="1" ht="13.35" customHeight="1" x14ac:dyDescent="0.25">
      <c r="A177" s="2"/>
      <c r="B177" s="2"/>
      <c r="C177" s="2"/>
      <c r="D177" s="2"/>
      <c r="E177" s="2"/>
      <c r="F177" s="19"/>
      <c r="G177" s="19"/>
      <c r="H177" s="17"/>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row>
    <row r="178" spans="1:35" s="9" customFormat="1" ht="13.35" customHeight="1" x14ac:dyDescent="0.25">
      <c r="A178" s="2"/>
      <c r="B178" s="2"/>
      <c r="C178" s="2"/>
      <c r="D178" s="2"/>
      <c r="E178" s="2"/>
      <c r="F178" s="19"/>
      <c r="G178" s="19"/>
      <c r="H178" s="17"/>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row>
    <row r="179" spans="1:35" s="9" customFormat="1" ht="13.35" customHeight="1" x14ac:dyDescent="0.25">
      <c r="A179" s="2"/>
      <c r="B179" s="2"/>
      <c r="C179" s="2"/>
      <c r="D179" s="2"/>
      <c r="E179" s="2"/>
      <c r="F179" s="19"/>
      <c r="G179" s="19"/>
      <c r="H179" s="17"/>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row>
    <row r="180" spans="1:35" s="9" customFormat="1" ht="13.35" customHeight="1" x14ac:dyDescent="0.25">
      <c r="A180" s="2"/>
      <c r="B180" s="2"/>
      <c r="C180" s="2"/>
      <c r="D180" s="2"/>
      <c r="E180" s="2"/>
      <c r="F180" s="19"/>
      <c r="G180" s="19"/>
      <c r="H180" s="17"/>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row>
    <row r="181" spans="1:35" s="9" customFormat="1" ht="13.35" customHeight="1" x14ac:dyDescent="0.25">
      <c r="A181" s="2"/>
      <c r="B181" s="2"/>
      <c r="C181" s="2"/>
      <c r="D181" s="2"/>
      <c r="E181" s="2"/>
      <c r="F181" s="19"/>
      <c r="G181" s="19"/>
      <c r="H181" s="17"/>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row>
    <row r="182" spans="1:35" s="9" customFormat="1" ht="13.35" customHeight="1" x14ac:dyDescent="0.25">
      <c r="A182" s="2"/>
      <c r="B182" s="2"/>
      <c r="C182" s="2"/>
      <c r="D182" s="2"/>
      <c r="E182" s="2"/>
      <c r="F182" s="19"/>
      <c r="G182" s="19"/>
      <c r="H182" s="17"/>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row>
    <row r="183" spans="1:35" s="9" customFormat="1" ht="13.35" customHeight="1" x14ac:dyDescent="0.25">
      <c r="A183" s="2"/>
      <c r="B183" s="2"/>
      <c r="C183" s="2"/>
      <c r="D183" s="2"/>
      <c r="E183" s="2"/>
      <c r="F183" s="19"/>
      <c r="G183" s="19"/>
      <c r="H183" s="17"/>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row>
    <row r="184" spans="1:35" s="9" customFormat="1" ht="13.35" customHeight="1" x14ac:dyDescent="0.25">
      <c r="A184" s="2"/>
      <c r="B184" s="2"/>
      <c r="C184" s="2"/>
      <c r="D184" s="2"/>
      <c r="E184" s="2"/>
      <c r="F184" s="19"/>
      <c r="G184" s="19"/>
      <c r="H184" s="17"/>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row>
    <row r="185" spans="1:35" s="9" customFormat="1" ht="13.35" customHeight="1" x14ac:dyDescent="0.25">
      <c r="A185" s="2"/>
      <c r="B185" s="2"/>
      <c r="C185" s="2"/>
      <c r="D185" s="2"/>
      <c r="E185" s="2"/>
      <c r="F185" s="19"/>
      <c r="G185" s="19"/>
      <c r="H185" s="17"/>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row>
    <row r="186" spans="1:35" s="9" customFormat="1" ht="13.35" customHeight="1" x14ac:dyDescent="0.25">
      <c r="A186" s="2"/>
      <c r="B186" s="2"/>
      <c r="C186" s="2"/>
      <c r="D186" s="2"/>
      <c r="E186" s="2"/>
      <c r="F186" s="19"/>
      <c r="G186" s="19"/>
      <c r="H186" s="17"/>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row>
    <row r="187" spans="1:35" s="9" customFormat="1" ht="13.35" customHeight="1" x14ac:dyDescent="0.25">
      <c r="A187" s="2"/>
      <c r="B187" s="2"/>
      <c r="C187" s="2"/>
      <c r="D187" s="2"/>
      <c r="E187" s="2"/>
      <c r="F187" s="19"/>
      <c r="G187" s="19"/>
      <c r="H187" s="17"/>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row>
    <row r="188" spans="1:35" s="9" customFormat="1" ht="13.35" customHeight="1" x14ac:dyDescent="0.25">
      <c r="A188" s="2"/>
      <c r="B188" s="2"/>
      <c r="C188" s="2"/>
      <c r="D188" s="2"/>
      <c r="E188" s="2"/>
      <c r="F188" s="19"/>
      <c r="G188" s="19"/>
      <c r="H188" s="17"/>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row>
    <row r="189" spans="1:35" s="9" customFormat="1" ht="13.35" customHeight="1" x14ac:dyDescent="0.25">
      <c r="A189" s="2"/>
      <c r="B189" s="2"/>
      <c r="C189" s="2"/>
      <c r="D189" s="2"/>
      <c r="E189" s="2"/>
      <c r="F189" s="19"/>
      <c r="G189" s="19"/>
      <c r="H189" s="17"/>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row>
    <row r="190" spans="1:35" s="9" customFormat="1" ht="13.35" customHeight="1" x14ac:dyDescent="0.25">
      <c r="A190" s="2"/>
      <c r="B190" s="2"/>
      <c r="C190" s="2"/>
      <c r="D190" s="2"/>
      <c r="E190" s="2"/>
      <c r="F190" s="19"/>
      <c r="G190" s="19"/>
      <c r="H190" s="17"/>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row>
    <row r="191" spans="1:35" s="9" customFormat="1" ht="13.35" customHeight="1" x14ac:dyDescent="0.25">
      <c r="A191" s="2"/>
      <c r="B191" s="2"/>
      <c r="C191" s="2"/>
      <c r="D191" s="2"/>
      <c r="E191" s="2"/>
      <c r="F191" s="19"/>
      <c r="G191" s="19"/>
      <c r="H191" s="17"/>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row>
    <row r="192" spans="1:35" s="9" customFormat="1" ht="13.35" customHeight="1" x14ac:dyDescent="0.25">
      <c r="A192" s="2"/>
      <c r="B192" s="2"/>
      <c r="C192" s="2"/>
      <c r="D192" s="2"/>
      <c r="E192" s="2"/>
      <c r="F192" s="19"/>
      <c r="G192" s="19"/>
      <c r="H192" s="17"/>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row>
    <row r="193" spans="1:35" s="9" customFormat="1" ht="13.35" customHeight="1" x14ac:dyDescent="0.25">
      <c r="A193" s="2"/>
      <c r="B193" s="2"/>
      <c r="C193" s="2"/>
      <c r="D193" s="2"/>
      <c r="E193" s="2"/>
      <c r="F193" s="19"/>
      <c r="G193" s="19"/>
      <c r="H193" s="17"/>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row>
    <row r="194" spans="1:35" s="9" customFormat="1" ht="13.35" customHeight="1" x14ac:dyDescent="0.25">
      <c r="A194" s="2"/>
      <c r="B194" s="2"/>
      <c r="C194" s="2"/>
      <c r="D194" s="2"/>
      <c r="E194" s="2"/>
      <c r="F194" s="19"/>
      <c r="G194" s="19"/>
      <c r="H194" s="17"/>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row>
    <row r="195" spans="1:35" s="9" customFormat="1" ht="13.35" customHeight="1" x14ac:dyDescent="0.25">
      <c r="A195" s="2"/>
      <c r="B195" s="2"/>
      <c r="C195" s="2"/>
      <c r="D195" s="2"/>
      <c r="E195" s="2"/>
      <c r="F195" s="19"/>
      <c r="G195" s="19"/>
      <c r="H195" s="17"/>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row>
    <row r="196" spans="1:35" s="9" customFormat="1" ht="13.35" customHeight="1" x14ac:dyDescent="0.25">
      <c r="A196" s="2"/>
      <c r="B196" s="2"/>
      <c r="C196" s="2"/>
      <c r="D196" s="2"/>
      <c r="E196" s="2"/>
      <c r="F196" s="19"/>
      <c r="G196" s="19"/>
      <c r="H196" s="17"/>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row>
    <row r="197" spans="1:35" s="9" customFormat="1" ht="13.35" customHeight="1" x14ac:dyDescent="0.25">
      <c r="A197" s="2"/>
      <c r="B197" s="2"/>
      <c r="C197" s="2"/>
      <c r="D197" s="2"/>
      <c r="E197" s="2"/>
      <c r="F197" s="19"/>
      <c r="G197" s="19"/>
      <c r="H197" s="17"/>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row>
    <row r="198" spans="1:35" s="9" customFormat="1" ht="13.35" customHeight="1" x14ac:dyDescent="0.25">
      <c r="A198" s="2"/>
      <c r="B198" s="2"/>
      <c r="C198" s="2"/>
      <c r="D198" s="2"/>
      <c r="E198" s="2"/>
      <c r="F198" s="19"/>
      <c r="G198" s="19"/>
      <c r="H198" s="17"/>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row>
    <row r="199" spans="1:35" s="9" customFormat="1" ht="13.35" customHeight="1" x14ac:dyDescent="0.25">
      <c r="A199" s="2"/>
      <c r="B199" s="2"/>
      <c r="C199" s="2"/>
      <c r="D199" s="2"/>
      <c r="E199" s="2"/>
      <c r="F199" s="19"/>
      <c r="G199" s="19"/>
      <c r="H199" s="17"/>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row>
    <row r="200" spans="1:35" s="9" customFormat="1" ht="13.35" customHeight="1" x14ac:dyDescent="0.25">
      <c r="A200" s="2"/>
      <c r="B200" s="2"/>
      <c r="C200" s="2"/>
      <c r="D200" s="2"/>
      <c r="E200" s="2"/>
      <c r="F200" s="19"/>
      <c r="G200" s="19"/>
      <c r="H200" s="17"/>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row>
    <row r="201" spans="1:35" s="9" customFormat="1" ht="13.35" customHeight="1" x14ac:dyDescent="0.25">
      <c r="A201" s="2"/>
      <c r="B201" s="2"/>
      <c r="C201" s="2"/>
      <c r="D201" s="2"/>
      <c r="E201" s="2"/>
      <c r="F201" s="19"/>
      <c r="G201" s="19"/>
      <c r="H201" s="17"/>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row>
    <row r="202" spans="1:35" s="9" customFormat="1" ht="13.35" customHeight="1" x14ac:dyDescent="0.25">
      <c r="A202" s="2"/>
      <c r="B202" s="2"/>
      <c r="C202" s="2"/>
      <c r="D202" s="2"/>
      <c r="E202" s="2"/>
      <c r="F202" s="19"/>
      <c r="G202" s="19"/>
      <c r="H202" s="17"/>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row>
    <row r="203" spans="1:35" s="9" customFormat="1" ht="13.35" customHeight="1" x14ac:dyDescent="0.25">
      <c r="A203" s="2"/>
      <c r="B203" s="2"/>
      <c r="C203" s="2"/>
      <c r="D203" s="2"/>
      <c r="E203" s="2"/>
      <c r="F203" s="19"/>
      <c r="G203" s="19"/>
      <c r="H203" s="17"/>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row>
    <row r="204" spans="1:35" s="9" customFormat="1" ht="13.35" customHeight="1" x14ac:dyDescent="0.25">
      <c r="A204" s="2"/>
      <c r="B204" s="2"/>
      <c r="C204" s="2"/>
      <c r="D204" s="2"/>
      <c r="E204" s="2"/>
      <c r="F204" s="19"/>
      <c r="G204" s="19"/>
      <c r="H204" s="17"/>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row>
    <row r="205" spans="1:35" s="9" customFormat="1" ht="13.35" customHeight="1" x14ac:dyDescent="0.25">
      <c r="A205" s="2"/>
      <c r="B205" s="2"/>
      <c r="C205" s="2"/>
      <c r="D205" s="2"/>
      <c r="E205" s="2"/>
      <c r="F205" s="19"/>
      <c r="G205" s="19"/>
      <c r="H205" s="17"/>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row>
    <row r="206" spans="1:35" s="9" customFormat="1" ht="13.35" customHeight="1" x14ac:dyDescent="0.25">
      <c r="A206" s="2"/>
      <c r="B206" s="2"/>
      <c r="C206" s="2"/>
      <c r="D206" s="2"/>
      <c r="E206" s="2"/>
      <c r="F206" s="19"/>
      <c r="G206" s="19"/>
      <c r="H206" s="17"/>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row>
    <row r="207" spans="1:35" s="9" customFormat="1" ht="13.35" customHeight="1" x14ac:dyDescent="0.25">
      <c r="A207" s="2"/>
      <c r="B207" s="2"/>
      <c r="C207" s="2"/>
      <c r="D207" s="2"/>
      <c r="E207" s="2"/>
      <c r="F207" s="19"/>
      <c r="G207" s="19"/>
      <c r="H207" s="17"/>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row>
    <row r="208" spans="1:35" s="9" customFormat="1" ht="13.35" customHeight="1" x14ac:dyDescent="0.25">
      <c r="A208" s="2"/>
      <c r="B208" s="2"/>
      <c r="C208" s="2"/>
      <c r="D208" s="2"/>
      <c r="E208" s="2"/>
      <c r="F208" s="19"/>
      <c r="G208" s="19"/>
      <c r="H208" s="17"/>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row>
    <row r="209" spans="1:35" s="9" customFormat="1" ht="13.35" customHeight="1" x14ac:dyDescent="0.25">
      <c r="A209" s="2"/>
      <c r="B209" s="2"/>
      <c r="C209" s="2"/>
      <c r="D209" s="2"/>
      <c r="E209" s="2"/>
      <c r="F209" s="19"/>
      <c r="G209" s="19"/>
      <c r="H209" s="17"/>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row>
    <row r="210" spans="1:35" s="9" customFormat="1" ht="13.35" customHeight="1" x14ac:dyDescent="0.25">
      <c r="A210" s="2"/>
      <c r="B210" s="2"/>
      <c r="C210" s="2"/>
      <c r="D210" s="2"/>
      <c r="E210" s="2"/>
      <c r="F210" s="19"/>
      <c r="G210" s="19"/>
      <c r="H210" s="17"/>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row>
    <row r="211" spans="1:35" s="9" customFormat="1" ht="13.35" customHeight="1" x14ac:dyDescent="0.25">
      <c r="A211" s="2"/>
      <c r="B211" s="2"/>
      <c r="C211" s="2"/>
      <c r="D211" s="2"/>
      <c r="E211" s="2"/>
      <c r="F211" s="19"/>
      <c r="G211" s="19"/>
      <c r="H211" s="17"/>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row>
    <row r="212" spans="1:35" s="9" customFormat="1" ht="13.35" customHeight="1" x14ac:dyDescent="0.25">
      <c r="A212" s="2"/>
      <c r="B212" s="2"/>
      <c r="C212" s="2"/>
      <c r="D212" s="2"/>
      <c r="E212" s="2"/>
      <c r="F212" s="19"/>
      <c r="G212" s="19"/>
      <c r="H212" s="17"/>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row>
    <row r="213" spans="1:35" s="9" customFormat="1" ht="13.35" customHeight="1" x14ac:dyDescent="0.25">
      <c r="A213" s="2"/>
      <c r="B213" s="2"/>
      <c r="C213" s="2"/>
      <c r="D213" s="2"/>
      <c r="E213" s="2"/>
      <c r="F213" s="19"/>
      <c r="G213" s="19"/>
      <c r="H213" s="17"/>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row>
    <row r="214" spans="1:35" s="9" customFormat="1" ht="13.35" customHeight="1" x14ac:dyDescent="0.25">
      <c r="A214" s="2"/>
      <c r="B214" s="2"/>
      <c r="C214" s="2"/>
      <c r="D214" s="2"/>
      <c r="E214" s="2"/>
      <c r="F214" s="19"/>
      <c r="G214" s="19"/>
      <c r="H214" s="17"/>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row>
    <row r="215" spans="1:35" s="9" customFormat="1" ht="13.35" customHeight="1" x14ac:dyDescent="0.25">
      <c r="A215" s="2"/>
      <c r="B215" s="2"/>
      <c r="C215" s="2"/>
      <c r="D215" s="2"/>
      <c r="E215" s="2"/>
      <c r="F215" s="19"/>
      <c r="G215" s="19"/>
      <c r="H215" s="17"/>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row>
    <row r="216" spans="1:35" s="9" customFormat="1" ht="13.35" customHeight="1" x14ac:dyDescent="0.25">
      <c r="A216" s="2"/>
      <c r="B216" s="2"/>
      <c r="C216" s="2"/>
      <c r="D216" s="2"/>
      <c r="E216" s="2"/>
      <c r="F216" s="19"/>
      <c r="G216" s="19"/>
      <c r="H216" s="17"/>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row>
    <row r="217" spans="1:35" s="9" customFormat="1" ht="13.35" customHeight="1" x14ac:dyDescent="0.25">
      <c r="A217" s="2"/>
      <c r="B217" s="2"/>
      <c r="C217" s="2"/>
      <c r="D217" s="2"/>
      <c r="E217" s="2"/>
      <c r="F217" s="19"/>
      <c r="G217" s="19"/>
      <c r="H217" s="17"/>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row>
    <row r="218" spans="1:35" s="9" customFormat="1" ht="13.35" customHeight="1" x14ac:dyDescent="0.25">
      <c r="A218" s="2"/>
      <c r="B218" s="2"/>
      <c r="C218" s="2"/>
      <c r="D218" s="2"/>
      <c r="E218" s="2"/>
      <c r="F218" s="19"/>
      <c r="G218" s="19"/>
      <c r="H218" s="17"/>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row>
    <row r="219" spans="1:35" s="9" customFormat="1" ht="13.35" customHeight="1" x14ac:dyDescent="0.25">
      <c r="A219" s="2"/>
      <c r="B219" s="2"/>
      <c r="C219" s="2"/>
      <c r="D219" s="2"/>
      <c r="E219" s="2"/>
      <c r="F219" s="19"/>
      <c r="G219" s="19"/>
      <c r="H219" s="17"/>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row>
    <row r="220" spans="1:35" s="9" customFormat="1" ht="13.35" customHeight="1" x14ac:dyDescent="0.25">
      <c r="A220" s="2"/>
      <c r="B220" s="2"/>
      <c r="C220" s="2"/>
      <c r="D220" s="2"/>
      <c r="E220" s="2"/>
      <c r="F220" s="19"/>
      <c r="G220" s="19"/>
      <c r="H220" s="17"/>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row>
    <row r="221" spans="1:35" s="9" customFormat="1" ht="13.35" customHeight="1" x14ac:dyDescent="0.25">
      <c r="A221" s="2"/>
      <c r="B221" s="2"/>
      <c r="C221" s="2"/>
      <c r="D221" s="2"/>
      <c r="E221" s="2"/>
      <c r="F221" s="19"/>
      <c r="G221" s="19"/>
      <c r="H221" s="17"/>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row>
    <row r="222" spans="1:35" s="9" customFormat="1" ht="13.35" customHeight="1" x14ac:dyDescent="0.25">
      <c r="A222" s="2"/>
      <c r="B222" s="2"/>
      <c r="C222" s="2"/>
      <c r="D222" s="2"/>
      <c r="E222" s="2"/>
      <c r="F222" s="19"/>
      <c r="G222" s="19"/>
      <c r="H222" s="17"/>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row>
    <row r="223" spans="1:35" s="9" customFormat="1" ht="13.35" customHeight="1" x14ac:dyDescent="0.25">
      <c r="A223" s="2"/>
      <c r="B223" s="2"/>
      <c r="C223" s="2"/>
      <c r="D223" s="2"/>
      <c r="E223" s="2"/>
      <c r="F223" s="19"/>
      <c r="G223" s="19"/>
      <c r="H223" s="17"/>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row>
    <row r="224" spans="1:35" s="9" customFormat="1" ht="13.35" customHeight="1" x14ac:dyDescent="0.25">
      <c r="A224" s="2"/>
      <c r="B224" s="2"/>
      <c r="C224" s="2"/>
      <c r="D224" s="2"/>
      <c r="E224" s="2"/>
      <c r="F224" s="19"/>
      <c r="G224" s="19"/>
      <c r="H224" s="17"/>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row>
    <row r="225" spans="1:35" s="9" customFormat="1" ht="13.35" customHeight="1" x14ac:dyDescent="0.25">
      <c r="A225" s="2"/>
      <c r="B225" s="2"/>
      <c r="C225" s="2"/>
      <c r="D225" s="2"/>
      <c r="E225" s="2"/>
      <c r="F225" s="19"/>
      <c r="G225" s="19"/>
      <c r="H225" s="17"/>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row>
    <row r="226" spans="1:35" s="9" customFormat="1" ht="13.35" customHeight="1" x14ac:dyDescent="0.25">
      <c r="A226" s="2"/>
      <c r="B226" s="2"/>
      <c r="C226" s="2"/>
      <c r="D226" s="2"/>
      <c r="E226" s="2"/>
      <c r="F226" s="19"/>
      <c r="G226" s="19"/>
      <c r="H226" s="17"/>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row>
    <row r="227" spans="1:35" s="9" customFormat="1" ht="13.35" customHeight="1" x14ac:dyDescent="0.25">
      <c r="A227" s="2"/>
      <c r="B227" s="2"/>
      <c r="C227" s="2"/>
      <c r="D227" s="2"/>
      <c r="E227" s="2"/>
      <c r="F227" s="19"/>
      <c r="G227" s="19"/>
      <c r="H227" s="17"/>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row>
    <row r="228" spans="1:35" s="9" customFormat="1" ht="13.35" customHeight="1" x14ac:dyDescent="0.25">
      <c r="A228" s="2"/>
      <c r="B228" s="2"/>
      <c r="C228" s="2"/>
      <c r="D228" s="2"/>
      <c r="E228" s="2"/>
      <c r="F228" s="19"/>
      <c r="G228" s="19"/>
      <c r="H228" s="17"/>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row>
    <row r="229" spans="1:35" s="9" customFormat="1" ht="13.35" customHeight="1" x14ac:dyDescent="0.25">
      <c r="A229" s="2"/>
      <c r="B229" s="2"/>
      <c r="C229" s="2"/>
      <c r="D229" s="2"/>
      <c r="E229" s="2"/>
      <c r="F229" s="19"/>
      <c r="G229" s="19"/>
      <c r="H229" s="17"/>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row>
    <row r="230" spans="1:35" s="9" customFormat="1" ht="13.35" customHeight="1" x14ac:dyDescent="0.25">
      <c r="A230" s="2"/>
      <c r="B230" s="2"/>
      <c r="C230" s="2"/>
      <c r="D230" s="2"/>
      <c r="E230" s="2"/>
      <c r="F230" s="19"/>
      <c r="G230" s="19"/>
      <c r="H230" s="17"/>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row>
    <row r="231" spans="1:35" s="9" customFormat="1" ht="13.35" customHeight="1" x14ac:dyDescent="0.25">
      <c r="A231" s="2"/>
      <c r="B231" s="2"/>
      <c r="C231" s="2"/>
      <c r="D231" s="2"/>
      <c r="E231" s="2"/>
      <c r="F231" s="19"/>
      <c r="G231" s="19"/>
      <c r="H231" s="17"/>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row>
    <row r="232" spans="1:35" s="9" customFormat="1" ht="13.35" customHeight="1" x14ac:dyDescent="0.25">
      <c r="A232" s="2"/>
      <c r="B232" s="2"/>
      <c r="C232" s="2"/>
      <c r="D232" s="2"/>
      <c r="E232" s="2"/>
      <c r="F232" s="19"/>
      <c r="G232" s="19"/>
      <c r="H232" s="17"/>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row>
    <row r="233" spans="1:35" s="9" customFormat="1" ht="13.35" customHeight="1" x14ac:dyDescent="0.25">
      <c r="A233" s="2"/>
      <c r="B233" s="2"/>
      <c r="C233" s="2"/>
      <c r="D233" s="2"/>
      <c r="E233" s="2"/>
      <c r="F233" s="19"/>
      <c r="G233" s="19"/>
      <c r="H233" s="17"/>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row>
    <row r="234" spans="1:35" s="9" customFormat="1" ht="13.35" customHeight="1" x14ac:dyDescent="0.25">
      <c r="A234" s="2"/>
      <c r="B234" s="2"/>
      <c r="C234" s="2"/>
      <c r="D234" s="2"/>
      <c r="E234" s="2"/>
      <c r="F234" s="19"/>
      <c r="G234" s="19"/>
      <c r="H234" s="17"/>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row>
    <row r="235" spans="1:35" s="9" customFormat="1" ht="13.35" customHeight="1" x14ac:dyDescent="0.25">
      <c r="A235" s="2"/>
      <c r="B235" s="2"/>
      <c r="C235" s="2"/>
      <c r="D235" s="2"/>
      <c r="E235" s="2"/>
      <c r="F235" s="19"/>
      <c r="G235" s="19"/>
      <c r="H235" s="17"/>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row>
    <row r="236" spans="1:35" s="9" customFormat="1" ht="13.35" customHeight="1" x14ac:dyDescent="0.25">
      <c r="A236" s="2"/>
      <c r="B236" s="2"/>
      <c r="C236" s="2"/>
      <c r="D236" s="2"/>
      <c r="E236" s="2"/>
      <c r="F236" s="19"/>
      <c r="G236" s="19"/>
      <c r="H236" s="17"/>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row>
    <row r="237" spans="1:35" s="9" customFormat="1" ht="13.35" customHeight="1" x14ac:dyDescent="0.25">
      <c r="A237" s="2"/>
      <c r="B237" s="2"/>
      <c r="C237" s="2"/>
      <c r="D237" s="2"/>
      <c r="E237" s="2"/>
      <c r="F237" s="19"/>
      <c r="G237" s="19"/>
      <c r="H237" s="17"/>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row>
    <row r="238" spans="1:35" s="9" customFormat="1" ht="13.35" customHeight="1" x14ac:dyDescent="0.25">
      <c r="A238" s="2"/>
      <c r="B238" s="2"/>
      <c r="C238" s="2"/>
      <c r="D238" s="2"/>
      <c r="E238" s="2"/>
      <c r="F238" s="19"/>
      <c r="G238" s="19"/>
      <c r="H238" s="17"/>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row>
    <row r="239" spans="1:35" s="9" customFormat="1" ht="13.35" customHeight="1" x14ac:dyDescent="0.25">
      <c r="A239" s="2"/>
      <c r="B239" s="2"/>
      <c r="C239" s="2"/>
      <c r="D239" s="2"/>
      <c r="E239" s="2"/>
      <c r="F239" s="19"/>
      <c r="G239" s="19"/>
      <c r="H239" s="17"/>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row>
    <row r="240" spans="1:35" s="9" customFormat="1" ht="13.35" customHeight="1" x14ac:dyDescent="0.25">
      <c r="A240" s="2"/>
      <c r="B240" s="2"/>
      <c r="C240" s="2"/>
      <c r="D240" s="2"/>
      <c r="E240" s="2"/>
      <c r="F240" s="19"/>
      <c r="G240" s="19"/>
      <c r="H240" s="17"/>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row>
    <row r="241" spans="1:35" s="9" customFormat="1" ht="13.35" customHeight="1" x14ac:dyDescent="0.25">
      <c r="A241" s="2"/>
      <c r="B241" s="2"/>
      <c r="C241" s="2"/>
      <c r="D241" s="2"/>
      <c r="E241" s="2"/>
      <c r="F241" s="19"/>
      <c r="G241" s="19"/>
      <c r="H241" s="17"/>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row>
    <row r="242" spans="1:35" s="9" customFormat="1" ht="13.35" customHeight="1" x14ac:dyDescent="0.25">
      <c r="A242" s="2"/>
      <c r="B242" s="2"/>
      <c r="C242" s="2"/>
      <c r="D242" s="2"/>
      <c r="E242" s="2"/>
      <c r="F242" s="19"/>
      <c r="G242" s="19"/>
      <c r="H242" s="17"/>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row>
    <row r="243" spans="1:35" s="9" customFormat="1" ht="13.35" customHeight="1" x14ac:dyDescent="0.25">
      <c r="A243" s="2"/>
      <c r="B243" s="2"/>
      <c r="C243" s="2"/>
      <c r="D243" s="2"/>
      <c r="E243" s="2"/>
      <c r="F243" s="19"/>
      <c r="G243" s="19"/>
      <c r="H243" s="17"/>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row>
    <row r="244" spans="1:35" s="9" customFormat="1" ht="13.35" customHeight="1" x14ac:dyDescent="0.25">
      <c r="A244" s="2"/>
      <c r="B244" s="2"/>
      <c r="C244" s="2"/>
      <c r="D244" s="2"/>
      <c r="E244" s="2"/>
      <c r="F244" s="19"/>
      <c r="G244" s="19"/>
      <c r="H244" s="17"/>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row>
    <row r="245" spans="1:35" s="9" customFormat="1" ht="13.35" customHeight="1" x14ac:dyDescent="0.25">
      <c r="A245" s="2"/>
      <c r="B245" s="2"/>
      <c r="C245" s="2"/>
      <c r="D245" s="2"/>
      <c r="E245" s="2"/>
      <c r="F245" s="19"/>
      <c r="G245" s="19"/>
      <c r="H245" s="17"/>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row>
    <row r="246" spans="1:35" s="9" customFormat="1" ht="13.35" customHeight="1" x14ac:dyDescent="0.25">
      <c r="A246" s="2"/>
      <c r="B246" s="2"/>
      <c r="C246" s="2"/>
      <c r="D246" s="2"/>
      <c r="E246" s="2"/>
      <c r="F246" s="19"/>
      <c r="G246" s="19"/>
      <c r="H246" s="17"/>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row>
    <row r="247" spans="1:35" s="9" customFormat="1" ht="13.35" customHeight="1" x14ac:dyDescent="0.25">
      <c r="A247" s="2"/>
      <c r="B247" s="2"/>
      <c r="C247" s="2"/>
      <c r="D247" s="2"/>
      <c r="E247" s="2"/>
      <c r="F247" s="19"/>
      <c r="G247" s="19"/>
      <c r="H247" s="17"/>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row>
    <row r="248" spans="1:35" s="9" customFormat="1" ht="13.35" customHeight="1" x14ac:dyDescent="0.25">
      <c r="A248" s="2"/>
      <c r="B248" s="2"/>
      <c r="C248" s="2"/>
      <c r="D248" s="2"/>
      <c r="E248" s="2"/>
      <c r="F248" s="19"/>
      <c r="G248" s="19"/>
      <c r="H248" s="17"/>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row>
    <row r="249" spans="1:35" s="9" customFormat="1" ht="13.35" customHeight="1" x14ac:dyDescent="0.25">
      <c r="A249" s="2"/>
      <c r="B249" s="2"/>
      <c r="C249" s="2"/>
      <c r="D249" s="2"/>
      <c r="E249" s="2"/>
      <c r="F249" s="19"/>
      <c r="G249" s="19"/>
      <c r="H249" s="17"/>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row>
    <row r="250" spans="1:35" s="9" customFormat="1" ht="13.35" customHeight="1" x14ac:dyDescent="0.25">
      <c r="A250" s="2"/>
      <c r="B250" s="2"/>
      <c r="C250" s="2"/>
      <c r="D250" s="2"/>
      <c r="E250" s="2"/>
      <c r="F250" s="19"/>
      <c r="G250" s="19"/>
      <c r="H250" s="17"/>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row>
    <row r="251" spans="1:35" s="9" customFormat="1" ht="13.35" customHeight="1" x14ac:dyDescent="0.25">
      <c r="A251" s="2"/>
      <c r="B251" s="2"/>
      <c r="C251" s="2"/>
      <c r="D251" s="2"/>
      <c r="E251" s="2"/>
      <c r="F251" s="19"/>
      <c r="G251" s="19"/>
      <c r="H251" s="17"/>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row>
    <row r="252" spans="1:35" s="9" customFormat="1" ht="13.35" customHeight="1" x14ac:dyDescent="0.25">
      <c r="A252" s="2"/>
      <c r="B252" s="2"/>
      <c r="C252" s="2"/>
      <c r="D252" s="2"/>
      <c r="E252" s="2"/>
      <c r="F252" s="19"/>
      <c r="G252" s="19"/>
      <c r="H252" s="17"/>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row>
    <row r="253" spans="1:35" s="9" customFormat="1" ht="13.35" customHeight="1" x14ac:dyDescent="0.25">
      <c r="A253" s="2"/>
      <c r="B253" s="2"/>
      <c r="C253" s="2"/>
      <c r="D253" s="2"/>
      <c r="E253" s="2"/>
      <c r="F253" s="19"/>
      <c r="G253" s="19"/>
      <c r="H253" s="17"/>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row>
    <row r="254" spans="1:35" s="9" customFormat="1" ht="13.35" customHeight="1" x14ac:dyDescent="0.25">
      <c r="A254" s="2"/>
      <c r="B254" s="2"/>
      <c r="C254" s="2"/>
      <c r="D254" s="2"/>
      <c r="E254" s="2"/>
      <c r="F254" s="19"/>
      <c r="G254" s="19"/>
      <c r="H254" s="17"/>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row>
    <row r="255" spans="1:35" s="9" customFormat="1" ht="13.35" customHeight="1" x14ac:dyDescent="0.25">
      <c r="A255" s="2"/>
      <c r="B255" s="2"/>
      <c r="C255" s="2"/>
      <c r="D255" s="2"/>
      <c r="E255" s="2"/>
      <c r="F255" s="19"/>
      <c r="G255" s="19"/>
      <c r="H255" s="17"/>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row>
    <row r="256" spans="1:35" s="9" customFormat="1" ht="13.35" customHeight="1" x14ac:dyDescent="0.25">
      <c r="A256" s="2"/>
      <c r="B256" s="2"/>
      <c r="C256" s="2"/>
      <c r="D256" s="2"/>
      <c r="E256" s="2"/>
      <c r="F256" s="19"/>
      <c r="G256" s="19"/>
      <c r="H256" s="17"/>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row>
    <row r="257" spans="1:35" s="9" customFormat="1" ht="13.35" customHeight="1" x14ac:dyDescent="0.25">
      <c r="A257" s="2"/>
      <c r="B257" s="2"/>
      <c r="C257" s="2"/>
      <c r="D257" s="2"/>
      <c r="E257" s="2"/>
      <c r="F257" s="19"/>
      <c r="G257" s="19"/>
      <c r="H257" s="17"/>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row>
    <row r="258" spans="1:35" s="9" customFormat="1" ht="13.35" customHeight="1" x14ac:dyDescent="0.25">
      <c r="A258" s="2"/>
      <c r="B258" s="2"/>
      <c r="C258" s="2"/>
      <c r="D258" s="2"/>
      <c r="E258" s="2"/>
      <c r="F258" s="19"/>
      <c r="G258" s="19"/>
      <c r="H258" s="17"/>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row>
    <row r="259" spans="1:35" s="9" customFormat="1" ht="13.35" customHeight="1" x14ac:dyDescent="0.25">
      <c r="A259" s="2"/>
      <c r="B259" s="2"/>
      <c r="C259" s="2"/>
      <c r="D259" s="2"/>
      <c r="E259" s="2"/>
      <c r="F259" s="19"/>
      <c r="G259" s="19"/>
      <c r="H259" s="17"/>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row>
    <row r="260" spans="1:35" s="9" customFormat="1" ht="13.35" customHeight="1" x14ac:dyDescent="0.25">
      <c r="A260" s="2"/>
      <c r="B260" s="2"/>
      <c r="C260" s="2"/>
      <c r="D260" s="2"/>
      <c r="E260" s="2"/>
      <c r="F260" s="19"/>
      <c r="G260" s="19"/>
      <c r="H260" s="17"/>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row>
    <row r="261" spans="1:35" s="9" customFormat="1" ht="13.35" customHeight="1" x14ac:dyDescent="0.25">
      <c r="A261" s="2"/>
      <c r="B261" s="2"/>
      <c r="C261" s="2"/>
      <c r="D261" s="2"/>
      <c r="E261" s="2"/>
      <c r="F261" s="19"/>
      <c r="G261" s="19"/>
      <c r="H261" s="17"/>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row>
    <row r="262" spans="1:35" s="9" customFormat="1" ht="13.35" customHeight="1" x14ac:dyDescent="0.25">
      <c r="A262" s="2"/>
      <c r="B262" s="2"/>
      <c r="C262" s="2"/>
      <c r="D262" s="2"/>
      <c r="E262" s="2"/>
      <c r="F262" s="19"/>
      <c r="G262" s="19"/>
      <c r="H262" s="17"/>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row>
    <row r="263" spans="1:35" s="9" customFormat="1" ht="13.35" customHeight="1" x14ac:dyDescent="0.25">
      <c r="A263" s="2"/>
      <c r="B263" s="2"/>
      <c r="C263" s="2"/>
      <c r="D263" s="2"/>
      <c r="E263" s="2"/>
      <c r="F263" s="19"/>
      <c r="G263" s="19"/>
      <c r="H263" s="17"/>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row>
    <row r="264" spans="1:35" s="9" customFormat="1" ht="13.35" customHeight="1" x14ac:dyDescent="0.25">
      <c r="A264" s="2"/>
      <c r="B264" s="2"/>
      <c r="C264" s="2"/>
      <c r="D264" s="2"/>
      <c r="E264" s="2"/>
      <c r="F264" s="19"/>
      <c r="G264" s="19"/>
      <c r="H264" s="17"/>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row>
    <row r="265" spans="1:35" s="9" customFormat="1" ht="13.35" customHeight="1" x14ac:dyDescent="0.25">
      <c r="A265" s="2"/>
      <c r="B265" s="2"/>
      <c r="C265" s="2"/>
      <c r="D265" s="2"/>
      <c r="E265" s="2"/>
      <c r="F265" s="19"/>
      <c r="G265" s="19"/>
      <c r="H265" s="17"/>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row>
    <row r="266" spans="1:35" s="9" customFormat="1" ht="13.35" customHeight="1" x14ac:dyDescent="0.25">
      <c r="A266" s="2"/>
      <c r="B266" s="2"/>
      <c r="C266" s="2"/>
      <c r="D266" s="2"/>
      <c r="E266" s="2"/>
      <c r="F266" s="19"/>
      <c r="G266" s="19"/>
      <c r="H266" s="17"/>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row>
    <row r="267" spans="1:35" s="9" customFormat="1" ht="13.35" customHeight="1" x14ac:dyDescent="0.25">
      <c r="A267" s="8"/>
      <c r="B267" s="8"/>
      <c r="C267" s="8"/>
      <c r="D267" s="2"/>
      <c r="E267" s="2"/>
      <c r="F267" s="19"/>
      <c r="G267" s="8"/>
      <c r="H267" s="8"/>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row>
    <row r="268" spans="1:35" s="9" customFormat="1" ht="13.35" customHeight="1" x14ac:dyDescent="0.2">
      <c r="A268" s="8"/>
      <c r="B268" s="8"/>
      <c r="C268" s="8"/>
      <c r="D268" s="8"/>
      <c r="E268" s="8"/>
      <c r="F268" s="8"/>
      <c r="G268" s="8"/>
      <c r="H268" s="8"/>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row>
    <row r="269" spans="1:35" s="9" customFormat="1" ht="13.35" customHeight="1" x14ac:dyDescent="0.2">
      <c r="A269" s="8"/>
      <c r="B269" s="8"/>
      <c r="C269" s="8"/>
      <c r="D269" s="8"/>
      <c r="E269" s="8"/>
      <c r="F269" s="8"/>
      <c r="G269" s="8"/>
      <c r="H269" s="8"/>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row>
    <row r="270" spans="1:35" s="9" customFormat="1" ht="13.35" customHeight="1" x14ac:dyDescent="0.2">
      <c r="A270" s="8"/>
      <c r="B270" s="8"/>
      <c r="C270" s="8"/>
      <c r="D270" s="8"/>
      <c r="E270" s="8"/>
      <c r="F270" s="8"/>
      <c r="G270" s="8"/>
      <c r="H270" s="8"/>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row>
    <row r="271" spans="1:35" s="9" customFormat="1" ht="13.35" customHeight="1" x14ac:dyDescent="0.2">
      <c r="A271" s="8"/>
      <c r="B271" s="8"/>
      <c r="C271" s="8"/>
      <c r="D271" s="8"/>
      <c r="E271" s="8"/>
      <c r="F271" s="8"/>
      <c r="G271" s="8"/>
      <c r="H271" s="8"/>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row>
    <row r="272" spans="1:35" s="9" customFormat="1" ht="13.35" customHeight="1" x14ac:dyDescent="0.2">
      <c r="A272" s="8"/>
      <c r="B272" s="8"/>
      <c r="C272" s="8"/>
      <c r="D272" s="8"/>
      <c r="E272" s="8"/>
      <c r="F272" s="8"/>
      <c r="G272" s="8"/>
      <c r="H272" s="8"/>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row>
    <row r="273" spans="1:35" s="9" customFormat="1" ht="13.35" customHeight="1" x14ac:dyDescent="0.2">
      <c r="A273" s="8"/>
      <c r="B273" s="8"/>
      <c r="C273" s="8"/>
      <c r="D273" s="8"/>
      <c r="E273" s="8"/>
      <c r="F273" s="8"/>
      <c r="G273" s="8"/>
      <c r="H273" s="8"/>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row>
    <row r="274" spans="1:35" s="9" customFormat="1" ht="13.35" customHeight="1" x14ac:dyDescent="0.2">
      <c r="A274" s="8"/>
      <c r="B274" s="8"/>
      <c r="C274" s="8"/>
      <c r="D274" s="8"/>
      <c r="E274" s="8"/>
      <c r="F274" s="8"/>
      <c r="G274" s="8"/>
      <c r="H274" s="8"/>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row>
    <row r="275" spans="1:35" s="9" customFormat="1" ht="13.35" customHeight="1" x14ac:dyDescent="0.2">
      <c r="A275" s="8"/>
      <c r="B275" s="8"/>
      <c r="C275" s="8"/>
      <c r="D275" s="8"/>
      <c r="E275" s="8"/>
      <c r="F275" s="8"/>
      <c r="G275" s="8"/>
      <c r="H275" s="8"/>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row>
    <row r="276" spans="1:35" s="9" customFormat="1" ht="13.35" customHeight="1" x14ac:dyDescent="0.2">
      <c r="A276" s="8"/>
      <c r="B276" s="8"/>
      <c r="C276" s="8"/>
      <c r="D276" s="8"/>
      <c r="E276" s="8"/>
      <c r="F276" s="8"/>
      <c r="G276" s="8"/>
      <c r="H276" s="8"/>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row>
    <row r="277" spans="1:35" s="9" customFormat="1" ht="13.35" customHeight="1" x14ac:dyDescent="0.2">
      <c r="A277" s="8"/>
      <c r="B277" s="8"/>
      <c r="C277" s="8"/>
      <c r="D277" s="8"/>
      <c r="E277" s="8"/>
      <c r="F277" s="8"/>
      <c r="G277" s="8"/>
      <c r="H277" s="8"/>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row>
    <row r="278" spans="1:35" s="9" customFormat="1" ht="13.35" customHeight="1" x14ac:dyDescent="0.2">
      <c r="A278" s="8"/>
      <c r="B278" s="8"/>
      <c r="C278" s="8"/>
      <c r="D278" s="8"/>
      <c r="E278" s="8"/>
      <c r="F278" s="8"/>
      <c r="G278" s="8"/>
      <c r="H278" s="8"/>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row>
    <row r="279" spans="1:35" s="9" customFormat="1" ht="13.35" customHeight="1" x14ac:dyDescent="0.2">
      <c r="A279" s="8"/>
      <c r="B279" s="8"/>
      <c r="C279" s="8"/>
      <c r="D279" s="8"/>
      <c r="E279" s="8"/>
      <c r="F279" s="8"/>
      <c r="G279" s="8"/>
      <c r="H279" s="8"/>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row>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row r="1088" ht="13.35" customHeight="1" x14ac:dyDescent="0.2"/>
    <row r="1089" ht="13.35" customHeight="1" x14ac:dyDescent="0.2"/>
    <row r="1090" ht="13.35" customHeight="1" x14ac:dyDescent="0.2"/>
    <row r="1091" ht="13.35" customHeight="1" x14ac:dyDescent="0.2"/>
  </sheetData>
  <mergeCells count="23">
    <mergeCell ref="G50:I51"/>
    <mergeCell ref="G52:I53"/>
    <mergeCell ref="G54:I55"/>
    <mergeCell ref="A57:I58"/>
    <mergeCell ref="E18:F18"/>
    <mergeCell ref="E19:F19"/>
    <mergeCell ref="A22:D22"/>
    <mergeCell ref="F22:H22"/>
    <mergeCell ref="F31:H32"/>
    <mergeCell ref="F33:F34"/>
    <mergeCell ref="G33:G34"/>
    <mergeCell ref="H33:H34"/>
    <mergeCell ref="A17:I17"/>
    <mergeCell ref="A1:I1"/>
    <mergeCell ref="A9:F13"/>
    <mergeCell ref="A14:I15"/>
    <mergeCell ref="B3:D3"/>
    <mergeCell ref="B4:D4"/>
    <mergeCell ref="B5:D5"/>
    <mergeCell ref="C6:D6"/>
    <mergeCell ref="B7:D7"/>
    <mergeCell ref="H9:I9"/>
    <mergeCell ref="H10:I10"/>
  </mergeCells>
  <pageMargins left="0.7" right="0.7" top="1.1000000000000001" bottom="0.75" header="0.5" footer="0.3"/>
  <pageSetup scale="59" orientation="portrait" r:id="rId1"/>
  <headerFooter>
    <oddHeader>&amp;L&amp;"Arial,Regular"&amp;10&amp;G&amp;C&amp;"Arial,Bold"&amp;14MONTHLY PROGRESS PAYMENT 
WWTP RRE PROJECT&amp;"Arial,Regular"&amp;12
&amp;R&amp;"Arial,Bold"&amp;14Engineering Services Department</odd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091"/>
  <sheetViews>
    <sheetView view="pageBreakPreview" zoomScale="75" zoomScaleNormal="75" zoomScaleSheetLayoutView="75" zoomScalePageLayoutView="75" workbookViewId="0">
      <selection activeCell="H10" sqref="H10:I10"/>
    </sheetView>
  </sheetViews>
  <sheetFormatPr defaultRowHeight="15" x14ac:dyDescent="0.2"/>
  <cols>
    <col min="1" max="1" width="19.28515625" style="8" customWidth="1"/>
    <col min="2" max="2" width="20" style="8" customWidth="1"/>
    <col min="3" max="3" width="19.5703125" style="8" customWidth="1"/>
    <col min="4" max="4" width="18.28515625" style="8" customWidth="1"/>
    <col min="5" max="5" width="2.42578125" style="8" customWidth="1"/>
    <col min="6" max="7" width="18.28515625" style="8" customWidth="1"/>
    <col min="8" max="8" width="20" style="8" customWidth="1"/>
    <col min="9" max="9" width="18.28515625" style="8" customWidth="1"/>
    <col min="10" max="10" width="18.85546875" style="8" customWidth="1"/>
    <col min="11" max="11" width="19" style="8" customWidth="1"/>
    <col min="12" max="16384" width="9.140625" style="8"/>
  </cols>
  <sheetData>
    <row r="1" spans="1:35" s="5" customFormat="1" ht="20.25" customHeight="1" x14ac:dyDescent="0.2">
      <c r="A1" s="254" t="s">
        <v>17</v>
      </c>
      <c r="B1" s="254"/>
      <c r="C1" s="254"/>
      <c r="D1" s="254"/>
      <c r="E1" s="254"/>
      <c r="F1" s="254"/>
      <c r="G1" s="254"/>
      <c r="H1" s="254"/>
      <c r="I1" s="254"/>
      <c r="J1" s="131"/>
      <c r="K1" s="22"/>
      <c r="L1" s="3"/>
      <c r="M1" s="3"/>
      <c r="N1" s="3"/>
      <c r="O1" s="3"/>
      <c r="P1" s="6"/>
      <c r="Q1" s="6"/>
      <c r="R1" s="6"/>
      <c r="S1" s="6"/>
      <c r="T1" s="6"/>
      <c r="U1" s="6"/>
      <c r="V1" s="6"/>
      <c r="W1" s="6"/>
      <c r="X1" s="6"/>
      <c r="Y1" s="6"/>
      <c r="Z1" s="6"/>
      <c r="AA1" s="6"/>
      <c r="AB1" s="6"/>
      <c r="AC1" s="6"/>
      <c r="AD1" s="6"/>
      <c r="AE1" s="6"/>
      <c r="AF1" s="6"/>
      <c r="AG1" s="6"/>
      <c r="AH1" s="6"/>
      <c r="AI1" s="6"/>
    </row>
    <row r="2" spans="1:35" ht="11.25" customHeight="1" x14ac:dyDescent="0.25">
      <c r="A2" s="33"/>
      <c r="B2" s="33"/>
      <c r="C2" s="33"/>
      <c r="D2" s="33"/>
      <c r="E2" s="33"/>
      <c r="F2" s="34"/>
      <c r="G2" s="34"/>
      <c r="H2" s="35"/>
      <c r="I2" s="35"/>
      <c r="J2" s="35"/>
      <c r="K2" s="23"/>
      <c r="L2" s="1"/>
      <c r="M2" s="1"/>
      <c r="N2" s="1"/>
      <c r="O2" s="1"/>
      <c r="P2" s="7"/>
      <c r="Q2" s="7"/>
      <c r="R2" s="7"/>
      <c r="S2" s="7"/>
      <c r="T2" s="7"/>
      <c r="U2" s="7"/>
      <c r="V2" s="7"/>
      <c r="W2" s="7"/>
      <c r="X2" s="7"/>
      <c r="Y2" s="7"/>
      <c r="Z2" s="7"/>
      <c r="AA2" s="7"/>
      <c r="AB2" s="7"/>
      <c r="AC2" s="7"/>
      <c r="AD2" s="7"/>
      <c r="AE2" s="7"/>
      <c r="AF2" s="7"/>
      <c r="AG2" s="7"/>
      <c r="AH2" s="7"/>
      <c r="AI2" s="7"/>
    </row>
    <row r="3" spans="1:35" ht="24" customHeight="1" thickBot="1" x14ac:dyDescent="0.35">
      <c r="A3" s="36" t="s">
        <v>0</v>
      </c>
      <c r="B3" s="255" t="str">
        <f>'PROGRESS PAYMT #1'!B3:D3</f>
        <v>N. Springbrook - N. Elliot Pavement Project</v>
      </c>
      <c r="C3" s="255"/>
      <c r="D3" s="255"/>
      <c r="E3" s="37"/>
      <c r="F3" s="38"/>
      <c r="G3" s="103" t="s">
        <v>13</v>
      </c>
      <c r="H3" s="102"/>
      <c r="I3" s="39" t="s">
        <v>19</v>
      </c>
      <c r="L3" s="1"/>
      <c r="M3" s="1"/>
      <c r="N3" s="1"/>
      <c r="O3" s="1"/>
      <c r="P3" s="7"/>
      <c r="Q3" s="7"/>
      <c r="R3" s="7"/>
      <c r="S3" s="7"/>
      <c r="T3" s="7"/>
      <c r="U3" s="7"/>
      <c r="V3" s="7"/>
      <c r="W3" s="7"/>
      <c r="X3" s="7"/>
      <c r="Y3" s="7"/>
      <c r="Z3" s="7"/>
      <c r="AA3" s="7"/>
      <c r="AB3" s="7"/>
      <c r="AC3" s="7"/>
      <c r="AD3" s="7"/>
      <c r="AE3" s="7"/>
      <c r="AF3" s="7"/>
      <c r="AG3" s="7"/>
      <c r="AH3" s="7"/>
      <c r="AI3" s="7"/>
    </row>
    <row r="4" spans="1:35" ht="21.75" customHeight="1" thickBot="1" x14ac:dyDescent="0.35">
      <c r="A4" s="36" t="s">
        <v>4</v>
      </c>
      <c r="B4" s="256">
        <f>'PROGRESS PAYMT #1'!B4:D4</f>
        <v>702171</v>
      </c>
      <c r="C4" s="256"/>
      <c r="D4" s="256"/>
      <c r="E4" s="37"/>
      <c r="F4" s="38"/>
      <c r="G4" s="42" t="s">
        <v>1</v>
      </c>
      <c r="H4" s="102"/>
      <c r="I4" s="40"/>
      <c r="K4" s="24"/>
      <c r="L4" s="1"/>
      <c r="M4" s="1"/>
      <c r="N4" s="1"/>
      <c r="O4" s="1"/>
      <c r="P4" s="7"/>
      <c r="Q4" s="7"/>
      <c r="R4" s="7"/>
      <c r="S4" s="7"/>
      <c r="T4" s="7"/>
      <c r="U4" s="7"/>
      <c r="V4" s="7"/>
      <c r="W4" s="7"/>
      <c r="X4" s="7"/>
      <c r="Y4" s="7"/>
      <c r="Z4" s="7"/>
      <c r="AA4" s="7"/>
      <c r="AB4" s="7"/>
      <c r="AC4" s="7"/>
      <c r="AD4" s="7"/>
      <c r="AE4" s="7"/>
      <c r="AF4" s="7"/>
      <c r="AG4" s="7"/>
      <c r="AH4" s="7"/>
      <c r="AI4" s="7"/>
    </row>
    <row r="5" spans="1:35" ht="24.75" customHeight="1" thickBot="1" x14ac:dyDescent="0.35">
      <c r="A5" s="41" t="s">
        <v>47</v>
      </c>
      <c r="B5" s="256" t="str">
        <f>'PROGRESS PAYMT #1'!B5:D5</f>
        <v>2016-3318</v>
      </c>
      <c r="C5" s="256"/>
      <c r="D5" s="256"/>
      <c r="E5" s="37"/>
      <c r="F5" s="38"/>
      <c r="G5" s="103" t="s">
        <v>3</v>
      </c>
      <c r="H5" s="102"/>
      <c r="I5" s="40"/>
      <c r="K5" s="24"/>
      <c r="L5" s="1"/>
      <c r="M5" s="1"/>
      <c r="N5" s="1"/>
      <c r="O5" s="1"/>
      <c r="P5" s="7"/>
      <c r="Q5" s="7"/>
      <c r="R5" s="7"/>
      <c r="S5" s="7"/>
      <c r="T5" s="7"/>
      <c r="U5" s="7"/>
      <c r="V5" s="7"/>
      <c r="W5" s="7"/>
      <c r="X5" s="7"/>
      <c r="Y5" s="7"/>
      <c r="Z5" s="7"/>
      <c r="AA5" s="7"/>
      <c r="AB5" s="7"/>
      <c r="AC5" s="7"/>
      <c r="AD5" s="7"/>
      <c r="AE5" s="7"/>
      <c r="AF5" s="7"/>
      <c r="AG5" s="7"/>
      <c r="AH5" s="7"/>
      <c r="AI5" s="7"/>
    </row>
    <row r="6" spans="1:35" ht="19.5" customHeight="1" thickBot="1" x14ac:dyDescent="0.35">
      <c r="A6" s="41" t="s">
        <v>20</v>
      </c>
      <c r="B6" s="41"/>
      <c r="C6" s="257" t="str">
        <f>'PROGRESS PAYMT #1'!C6:D6</f>
        <v>17-057</v>
      </c>
      <c r="D6" s="257"/>
      <c r="E6" s="37"/>
      <c r="F6" s="36" t="s">
        <v>2</v>
      </c>
      <c r="G6" s="103" t="s">
        <v>22</v>
      </c>
      <c r="H6" s="102"/>
      <c r="I6" s="40"/>
      <c r="K6" s="25"/>
      <c r="L6" s="1"/>
      <c r="M6" s="1"/>
      <c r="N6" s="1"/>
      <c r="O6" s="1"/>
      <c r="P6" s="7"/>
      <c r="Q6" s="7"/>
      <c r="R6" s="7"/>
      <c r="S6" s="7"/>
      <c r="T6" s="7"/>
      <c r="U6" s="7"/>
      <c r="V6" s="7"/>
      <c r="W6" s="7"/>
      <c r="X6" s="7"/>
      <c r="Y6" s="7"/>
      <c r="Z6" s="7"/>
      <c r="AA6" s="7"/>
      <c r="AB6" s="7"/>
      <c r="AC6" s="7"/>
      <c r="AD6" s="7"/>
      <c r="AE6" s="7"/>
      <c r="AF6" s="7"/>
      <c r="AG6" s="7"/>
      <c r="AH6" s="7"/>
      <c r="AI6" s="7"/>
    </row>
    <row r="7" spans="1:35" ht="21" customHeight="1" thickBot="1" x14ac:dyDescent="0.3">
      <c r="A7" s="42" t="s">
        <v>21</v>
      </c>
      <c r="B7" s="260">
        <f>'PROGRESS PAYMT #1'!B7:D7</f>
        <v>0</v>
      </c>
      <c r="C7" s="260"/>
      <c r="D7" s="260"/>
      <c r="E7" s="37"/>
      <c r="F7" s="38"/>
      <c r="G7" s="38"/>
      <c r="H7" s="38"/>
      <c r="I7" s="44"/>
      <c r="L7" s="1"/>
      <c r="M7" s="1"/>
      <c r="N7" s="1"/>
      <c r="O7" s="1"/>
      <c r="P7" s="7"/>
      <c r="Q7" s="7"/>
      <c r="R7" s="7"/>
      <c r="S7" s="7"/>
      <c r="T7" s="7"/>
      <c r="U7" s="7"/>
      <c r="V7" s="7"/>
      <c r="W7" s="7"/>
      <c r="X7" s="7"/>
      <c r="Y7" s="7"/>
      <c r="Z7" s="7"/>
      <c r="AA7" s="7"/>
      <c r="AB7" s="7"/>
      <c r="AC7" s="7"/>
      <c r="AD7" s="7"/>
      <c r="AE7" s="7"/>
      <c r="AF7" s="7"/>
      <c r="AG7" s="7"/>
      <c r="AH7" s="7"/>
      <c r="AI7" s="7"/>
    </row>
    <row r="8" spans="1:35" ht="18" customHeight="1" x14ac:dyDescent="0.25">
      <c r="A8" s="38"/>
      <c r="B8" s="38"/>
      <c r="C8" s="38"/>
      <c r="D8" s="37"/>
      <c r="E8" s="37"/>
      <c r="F8" s="38"/>
      <c r="G8" s="38"/>
      <c r="H8" s="38"/>
      <c r="I8" s="38"/>
      <c r="L8" s="1"/>
      <c r="M8" s="1"/>
      <c r="N8" s="1"/>
      <c r="O8" s="1"/>
      <c r="P8" s="7"/>
      <c r="Q8" s="7"/>
      <c r="R8" s="7"/>
      <c r="S8" s="7"/>
      <c r="T8" s="7"/>
      <c r="U8" s="7"/>
      <c r="V8" s="7"/>
      <c r="W8" s="7"/>
      <c r="X8" s="7"/>
      <c r="Y8" s="7"/>
      <c r="Z8" s="7"/>
      <c r="AA8" s="7"/>
      <c r="AB8" s="7"/>
      <c r="AC8" s="7"/>
      <c r="AD8" s="7"/>
      <c r="AE8" s="7"/>
      <c r="AF8" s="7"/>
      <c r="AG8" s="7"/>
      <c r="AH8" s="7"/>
      <c r="AI8" s="7"/>
    </row>
    <row r="9" spans="1:35" ht="25.5" customHeight="1" thickBot="1" x14ac:dyDescent="0.45">
      <c r="A9" s="253" t="str">
        <f>'PROGRESS PAYMT #1'!A9:F13</f>
        <v xml:space="preserve">The Original Kodiak Pacific Construction Contract was approved by City Council per Resolution No.2016-3318.  </v>
      </c>
      <c r="B9" s="253"/>
      <c r="C9" s="253"/>
      <c r="D9" s="253"/>
      <c r="E9" s="253"/>
      <c r="F9" s="253"/>
      <c r="G9" s="238" t="s">
        <v>56</v>
      </c>
      <c r="H9" s="258" t="str">
        <f>'PROGRESS PAYMT #1'!H9:I9</f>
        <v>Kodiak Pacific Construction</v>
      </c>
      <c r="I9" s="258"/>
      <c r="K9" s="26"/>
      <c r="L9" s="1"/>
      <c r="M9" s="1"/>
      <c r="N9" s="1"/>
      <c r="O9" s="1"/>
      <c r="P9" s="7"/>
      <c r="Q9" s="7"/>
      <c r="R9" s="7"/>
      <c r="S9" s="7"/>
      <c r="T9" s="7"/>
      <c r="U9" s="7"/>
      <c r="V9" s="7"/>
      <c r="W9" s="7"/>
      <c r="X9" s="7"/>
      <c r="Y9" s="7"/>
      <c r="Z9" s="7"/>
      <c r="AA9" s="7"/>
      <c r="AB9" s="7"/>
      <c r="AC9" s="7"/>
      <c r="AD9" s="7"/>
      <c r="AE9" s="7"/>
      <c r="AF9" s="7"/>
      <c r="AG9" s="7"/>
      <c r="AH9" s="7"/>
      <c r="AI9" s="7"/>
    </row>
    <row r="10" spans="1:35" ht="17.25" customHeight="1" thickBot="1" x14ac:dyDescent="0.3">
      <c r="A10" s="253"/>
      <c r="B10" s="253"/>
      <c r="C10" s="253"/>
      <c r="D10" s="253"/>
      <c r="E10" s="253"/>
      <c r="F10" s="253"/>
      <c r="G10" s="240" t="s">
        <v>46</v>
      </c>
      <c r="H10" s="304">
        <v>4</v>
      </c>
      <c r="I10" s="304"/>
      <c r="K10" s="27"/>
      <c r="L10" s="1"/>
      <c r="M10" s="1"/>
      <c r="N10" s="1"/>
      <c r="O10" s="1"/>
      <c r="P10" s="7"/>
      <c r="Q10" s="7"/>
      <c r="R10" s="7"/>
      <c r="S10" s="7"/>
      <c r="T10" s="7"/>
      <c r="U10" s="7"/>
      <c r="V10" s="7"/>
      <c r="W10" s="7"/>
      <c r="X10" s="7"/>
      <c r="Y10" s="7"/>
      <c r="Z10" s="7"/>
      <c r="AA10" s="7"/>
      <c r="AB10" s="7"/>
      <c r="AC10" s="7"/>
      <c r="AD10" s="7"/>
      <c r="AE10" s="7"/>
      <c r="AF10" s="7"/>
      <c r="AG10" s="7"/>
      <c r="AH10" s="7"/>
      <c r="AI10" s="7"/>
    </row>
    <row r="11" spans="1:35" ht="11.25" customHeight="1" thickBot="1" x14ac:dyDescent="0.3">
      <c r="A11" s="253"/>
      <c r="B11" s="253"/>
      <c r="C11" s="253"/>
      <c r="D11" s="253"/>
      <c r="E11" s="253"/>
      <c r="F11" s="253"/>
      <c r="G11" s="46"/>
      <c r="H11" s="46"/>
      <c r="I11" s="47"/>
      <c r="K11" s="4"/>
      <c r="L11" s="1"/>
      <c r="M11" s="1"/>
      <c r="N11" s="1"/>
      <c r="O11" s="1"/>
      <c r="P11" s="7"/>
      <c r="Q11" s="7"/>
      <c r="R11" s="7"/>
      <c r="S11" s="7"/>
      <c r="T11" s="7"/>
      <c r="U11" s="7"/>
      <c r="V11" s="7"/>
      <c r="W11" s="7"/>
      <c r="X11" s="7"/>
      <c r="Y11" s="7"/>
      <c r="Z11" s="7"/>
      <c r="AA11" s="7"/>
      <c r="AB11" s="7"/>
      <c r="AC11" s="7"/>
      <c r="AD11" s="7"/>
      <c r="AE11" s="7"/>
      <c r="AF11" s="7"/>
      <c r="AG11" s="7"/>
      <c r="AH11" s="7"/>
      <c r="AI11" s="7"/>
    </row>
    <row r="12" spans="1:35" ht="21.75" customHeight="1" thickBot="1" x14ac:dyDescent="0.3">
      <c r="A12" s="253"/>
      <c r="B12" s="253"/>
      <c r="C12" s="253"/>
      <c r="D12" s="253"/>
      <c r="E12" s="253"/>
      <c r="F12" s="253"/>
      <c r="G12" s="48"/>
      <c r="H12" s="49" t="s">
        <v>15</v>
      </c>
      <c r="I12" s="50"/>
      <c r="K12" s="28"/>
      <c r="L12" s="1"/>
      <c r="M12" s="1"/>
      <c r="N12" s="1"/>
      <c r="O12" s="1"/>
      <c r="P12" s="7"/>
      <c r="Q12" s="7"/>
      <c r="R12" s="7"/>
      <c r="S12" s="7"/>
      <c r="T12" s="7"/>
      <c r="U12" s="7"/>
      <c r="V12" s="7"/>
      <c r="W12" s="7"/>
      <c r="X12" s="7"/>
      <c r="Y12" s="7"/>
      <c r="Z12" s="7"/>
      <c r="AA12" s="7"/>
      <c r="AB12" s="7"/>
      <c r="AC12" s="7"/>
      <c r="AD12" s="7"/>
      <c r="AE12" s="7"/>
      <c r="AF12" s="7"/>
      <c r="AG12" s="7"/>
      <c r="AH12" s="7"/>
      <c r="AI12" s="7"/>
    </row>
    <row r="13" spans="1:35" ht="17.25" customHeight="1" thickBot="1" x14ac:dyDescent="0.3">
      <c r="A13" s="253"/>
      <c r="B13" s="253"/>
      <c r="C13" s="253"/>
      <c r="D13" s="253"/>
      <c r="E13" s="253"/>
      <c r="F13" s="253"/>
      <c r="G13" s="48"/>
      <c r="H13" s="48"/>
      <c r="I13" s="48"/>
      <c r="J13" s="48"/>
      <c r="K13" s="29"/>
      <c r="L13" s="1"/>
      <c r="M13" s="1"/>
      <c r="N13" s="1"/>
      <c r="O13" s="1"/>
      <c r="P13" s="7"/>
      <c r="Q13" s="7"/>
      <c r="R13" s="7"/>
      <c r="S13" s="7"/>
      <c r="T13" s="7"/>
      <c r="U13" s="7"/>
      <c r="V13" s="7"/>
      <c r="W13" s="7"/>
      <c r="X13" s="7"/>
      <c r="Y13" s="7"/>
      <c r="Z13" s="7"/>
      <c r="AA13" s="7"/>
      <c r="AB13" s="7"/>
      <c r="AC13" s="7"/>
      <c r="AD13" s="7"/>
      <c r="AE13" s="7"/>
      <c r="AF13" s="7"/>
      <c r="AG13" s="7"/>
      <c r="AH13" s="7"/>
      <c r="AI13" s="7"/>
    </row>
    <row r="14" spans="1:35" ht="19.5" customHeight="1" x14ac:dyDescent="0.25">
      <c r="A14" s="247" t="s">
        <v>45</v>
      </c>
      <c r="B14" s="248"/>
      <c r="C14" s="248"/>
      <c r="D14" s="248"/>
      <c r="E14" s="248"/>
      <c r="F14" s="248"/>
      <c r="G14" s="248"/>
      <c r="H14" s="248"/>
      <c r="I14" s="249"/>
      <c r="J14" s="51"/>
      <c r="K14" s="2"/>
      <c r="M14" s="1"/>
      <c r="N14" s="1"/>
      <c r="O14" s="1"/>
      <c r="P14" s="7"/>
      <c r="Q14" s="7"/>
      <c r="R14" s="7"/>
      <c r="S14" s="7"/>
      <c r="T14" s="7"/>
      <c r="U14" s="7"/>
      <c r="V14" s="7"/>
      <c r="W14" s="7"/>
      <c r="X14" s="7"/>
      <c r="Y14" s="7"/>
      <c r="Z14" s="7"/>
      <c r="AA14" s="7"/>
      <c r="AB14" s="7"/>
      <c r="AC14" s="7"/>
      <c r="AD14" s="7"/>
      <c r="AE14" s="7"/>
      <c r="AF14" s="7"/>
      <c r="AG14" s="7"/>
      <c r="AH14" s="7"/>
      <c r="AI14" s="7"/>
    </row>
    <row r="15" spans="1:35" ht="42" customHeight="1" thickBot="1" x14ac:dyDescent="0.3">
      <c r="A15" s="250"/>
      <c r="B15" s="251"/>
      <c r="C15" s="251"/>
      <c r="D15" s="251"/>
      <c r="E15" s="251"/>
      <c r="F15" s="251"/>
      <c r="G15" s="251"/>
      <c r="H15" s="251"/>
      <c r="I15" s="252"/>
      <c r="J15" s="38"/>
      <c r="M15" s="1"/>
      <c r="N15" s="1"/>
      <c r="O15" s="1"/>
      <c r="P15" s="7"/>
      <c r="Q15" s="7"/>
      <c r="R15" s="7"/>
      <c r="S15" s="7"/>
      <c r="T15" s="7"/>
      <c r="U15" s="7"/>
      <c r="V15" s="7"/>
      <c r="W15" s="7"/>
      <c r="X15" s="7"/>
      <c r="Y15" s="7"/>
      <c r="Z15" s="7"/>
      <c r="AA15" s="7"/>
      <c r="AB15" s="7"/>
      <c r="AC15" s="7"/>
      <c r="AD15" s="7"/>
      <c r="AE15" s="7"/>
      <c r="AF15" s="7"/>
      <c r="AG15" s="7"/>
      <c r="AH15" s="7"/>
      <c r="AI15" s="7"/>
    </row>
    <row r="16" spans="1:35" ht="21" hidden="1" customHeight="1" thickBot="1" x14ac:dyDescent="0.3">
      <c r="A16" s="38"/>
      <c r="B16" s="38"/>
      <c r="C16" s="38"/>
      <c r="D16" s="38"/>
      <c r="E16" s="38"/>
      <c r="F16" s="38"/>
      <c r="G16" s="38"/>
      <c r="H16" s="38"/>
      <c r="I16" s="38"/>
      <c r="J16" s="38"/>
      <c r="M16" s="1"/>
      <c r="N16" s="1"/>
      <c r="O16" s="1"/>
      <c r="P16" s="7"/>
      <c r="Q16" s="7"/>
      <c r="R16" s="7"/>
      <c r="S16" s="7"/>
      <c r="T16" s="7"/>
      <c r="U16" s="7"/>
      <c r="V16" s="7"/>
      <c r="W16" s="7"/>
      <c r="X16" s="7"/>
      <c r="Y16" s="7"/>
      <c r="Z16" s="7"/>
      <c r="AA16" s="7"/>
      <c r="AB16" s="7"/>
      <c r="AC16" s="7"/>
      <c r="AD16" s="7"/>
      <c r="AE16" s="7"/>
      <c r="AF16" s="7"/>
      <c r="AG16" s="7"/>
      <c r="AH16" s="7"/>
      <c r="AI16" s="7"/>
    </row>
    <row r="17" spans="1:35" ht="22.5" customHeight="1" thickBot="1" x14ac:dyDescent="0.3">
      <c r="A17" s="261" t="s">
        <v>6</v>
      </c>
      <c r="B17" s="262"/>
      <c r="C17" s="262"/>
      <c r="D17" s="262"/>
      <c r="E17" s="262"/>
      <c r="F17" s="262"/>
      <c r="G17" s="262"/>
      <c r="H17" s="262"/>
      <c r="I17" s="263"/>
      <c r="J17" s="52"/>
      <c r="K17" s="30"/>
      <c r="M17" s="1"/>
      <c r="N17" s="1"/>
      <c r="O17" s="1"/>
      <c r="P17" s="7"/>
      <c r="Q17" s="7"/>
      <c r="R17" s="7"/>
      <c r="S17" s="7"/>
      <c r="T17" s="7"/>
      <c r="U17" s="7"/>
      <c r="V17" s="7"/>
      <c r="W17" s="7"/>
      <c r="X17" s="7"/>
      <c r="Y17" s="7"/>
      <c r="Z17" s="7"/>
      <c r="AA17" s="7"/>
      <c r="AB17" s="7"/>
      <c r="AC17" s="7"/>
      <c r="AD17" s="7"/>
      <c r="AE17" s="7"/>
      <c r="AF17" s="7"/>
      <c r="AG17" s="7"/>
      <c r="AH17" s="7"/>
      <c r="AI17" s="7"/>
    </row>
    <row r="18" spans="1:35" ht="75" customHeight="1" thickBot="1" x14ac:dyDescent="0.3">
      <c r="A18" s="53" t="s">
        <v>9</v>
      </c>
      <c r="B18" s="53" t="s">
        <v>10</v>
      </c>
      <c r="C18" s="53" t="s">
        <v>11</v>
      </c>
      <c r="D18" s="53" t="s">
        <v>27</v>
      </c>
      <c r="E18" s="270" t="s">
        <v>41</v>
      </c>
      <c r="F18" s="271"/>
      <c r="G18" s="53" t="s">
        <v>28</v>
      </c>
      <c r="H18" s="53" t="s">
        <v>29</v>
      </c>
      <c r="I18" s="53" t="s">
        <v>30</v>
      </c>
      <c r="J18" s="38"/>
      <c r="L18" s="1"/>
      <c r="M18" s="1"/>
      <c r="N18" s="1"/>
      <c r="O18" s="1"/>
      <c r="P18" s="7"/>
      <c r="Q18" s="7"/>
      <c r="R18" s="7"/>
      <c r="S18" s="7"/>
      <c r="T18" s="7"/>
      <c r="U18" s="7"/>
      <c r="V18" s="7"/>
      <c r="W18" s="7"/>
      <c r="X18" s="7"/>
      <c r="Y18" s="7"/>
      <c r="Z18" s="7"/>
      <c r="AA18" s="7"/>
      <c r="AB18" s="7"/>
      <c r="AC18" s="7"/>
      <c r="AD18" s="7"/>
      <c r="AE18" s="7"/>
      <c r="AF18" s="7"/>
      <c r="AG18" s="7"/>
      <c r="AH18" s="7"/>
      <c r="AI18" s="7"/>
    </row>
    <row r="19" spans="1:35" s="9" customFormat="1" ht="36" customHeight="1" thickBot="1" x14ac:dyDescent="0.25">
      <c r="A19" s="137">
        <v>0</v>
      </c>
      <c r="B19" s="151">
        <v>0</v>
      </c>
      <c r="C19" s="139">
        <f>A19+B19</f>
        <v>0</v>
      </c>
      <c r="D19" s="139">
        <v>0</v>
      </c>
      <c r="E19" s="272">
        <f>D19*0.05</f>
        <v>0</v>
      </c>
      <c r="F19" s="273"/>
      <c r="G19" s="139">
        <f>D19-E19</f>
        <v>0</v>
      </c>
      <c r="H19" s="139">
        <f>G19-'PROGRESS PAYMT #3'!B44</f>
        <v>0</v>
      </c>
      <c r="I19" s="141">
        <f>C19-B44</f>
        <v>0</v>
      </c>
      <c r="J19" s="54"/>
      <c r="L19" s="1"/>
      <c r="M19" s="1"/>
      <c r="N19" s="1"/>
      <c r="O19" s="1"/>
      <c r="P19" s="1"/>
      <c r="Q19" s="1"/>
      <c r="R19" s="1"/>
      <c r="S19" s="1"/>
      <c r="T19" s="1"/>
      <c r="U19" s="1"/>
      <c r="V19" s="1"/>
      <c r="W19" s="1"/>
      <c r="X19" s="1"/>
      <c r="Y19" s="1"/>
      <c r="Z19" s="1"/>
      <c r="AA19" s="1"/>
      <c r="AB19" s="1"/>
      <c r="AC19" s="1"/>
      <c r="AD19" s="1"/>
      <c r="AE19" s="1"/>
      <c r="AF19" s="1"/>
      <c r="AG19" s="1"/>
      <c r="AH19" s="1"/>
      <c r="AI19" s="1"/>
    </row>
    <row r="20" spans="1:35" s="9" customFormat="1" ht="6" customHeight="1" thickBot="1" x14ac:dyDescent="0.3">
      <c r="A20" s="54"/>
      <c r="B20" s="56"/>
      <c r="C20" s="57"/>
      <c r="D20" s="58"/>
      <c r="E20" s="58"/>
      <c r="F20" s="58"/>
      <c r="G20" s="58"/>
      <c r="H20" s="58"/>
      <c r="I20" s="58"/>
      <c r="J20" s="58"/>
      <c r="K20" s="10"/>
      <c r="O20" s="1"/>
      <c r="P20" s="1"/>
      <c r="Q20" s="1"/>
      <c r="R20" s="1"/>
      <c r="S20" s="1"/>
      <c r="T20" s="1"/>
      <c r="U20" s="1"/>
      <c r="V20" s="1"/>
      <c r="W20" s="1"/>
      <c r="X20" s="1"/>
      <c r="Y20" s="1"/>
      <c r="Z20" s="1"/>
      <c r="AA20" s="1"/>
      <c r="AB20" s="1"/>
      <c r="AC20" s="1"/>
      <c r="AD20" s="1"/>
      <c r="AE20" s="1"/>
      <c r="AF20" s="1"/>
      <c r="AG20" s="1"/>
      <c r="AH20" s="1"/>
      <c r="AI20" s="1"/>
    </row>
    <row r="21" spans="1:35" s="9" customFormat="1" ht="3" hidden="1" customHeight="1" thickBot="1" x14ac:dyDescent="0.3">
      <c r="A21" s="54"/>
      <c r="B21" s="56"/>
      <c r="C21" s="57"/>
      <c r="D21" s="58"/>
      <c r="E21" s="58"/>
      <c r="G21" s="59"/>
      <c r="H21" s="59"/>
      <c r="J21" s="54"/>
      <c r="O21" s="1"/>
      <c r="P21" s="1"/>
      <c r="Q21" s="1"/>
      <c r="R21" s="1"/>
      <c r="S21" s="1"/>
      <c r="T21" s="1"/>
      <c r="U21" s="1"/>
      <c r="V21" s="1"/>
      <c r="W21" s="1"/>
      <c r="X21" s="1"/>
      <c r="Y21" s="1"/>
      <c r="Z21" s="1"/>
      <c r="AA21" s="1"/>
      <c r="AB21" s="1"/>
      <c r="AC21" s="1"/>
      <c r="AD21" s="1"/>
      <c r="AE21" s="1"/>
      <c r="AF21" s="1"/>
      <c r="AG21" s="1"/>
      <c r="AH21" s="1"/>
      <c r="AI21" s="1"/>
    </row>
    <row r="22" spans="1:35" s="9" customFormat="1" ht="24" customHeight="1" thickBot="1" x14ac:dyDescent="0.3">
      <c r="A22" s="283" t="s">
        <v>12</v>
      </c>
      <c r="B22" s="284"/>
      <c r="C22" s="284"/>
      <c r="D22" s="285"/>
      <c r="E22" s="116"/>
      <c r="F22" s="274" t="s">
        <v>43</v>
      </c>
      <c r="G22" s="275"/>
      <c r="H22" s="276"/>
      <c r="J22" s="41"/>
      <c r="K22" s="31"/>
      <c r="O22" s="1"/>
      <c r="P22" s="1"/>
      <c r="Q22" s="1"/>
      <c r="R22" s="1"/>
      <c r="S22" s="1"/>
      <c r="T22" s="1"/>
      <c r="U22" s="1"/>
      <c r="V22" s="1"/>
      <c r="W22" s="1"/>
      <c r="X22" s="1"/>
      <c r="Y22" s="1"/>
      <c r="Z22" s="1"/>
      <c r="AA22" s="1"/>
      <c r="AB22" s="1"/>
      <c r="AC22" s="1"/>
      <c r="AD22" s="1"/>
      <c r="AE22" s="1"/>
      <c r="AF22" s="1"/>
      <c r="AG22" s="1"/>
      <c r="AH22" s="1"/>
      <c r="AI22" s="1"/>
    </row>
    <row r="23" spans="1:35" s="9" customFormat="1" ht="36.75" customHeight="1" thickBot="1" x14ac:dyDescent="0.25">
      <c r="A23" s="153" t="s">
        <v>40</v>
      </c>
      <c r="B23" s="143" t="s">
        <v>31</v>
      </c>
      <c r="C23" s="154" t="s">
        <v>26</v>
      </c>
      <c r="D23" s="132" t="s">
        <v>42</v>
      </c>
      <c r="E23" s="117"/>
      <c r="F23" s="152" t="s">
        <v>32</v>
      </c>
      <c r="G23" s="153" t="s">
        <v>33</v>
      </c>
      <c r="H23" s="121" t="s">
        <v>34</v>
      </c>
      <c r="J23" s="59"/>
      <c r="K23" s="31"/>
      <c r="O23" s="1"/>
      <c r="P23" s="1"/>
      <c r="Q23" s="1"/>
      <c r="R23" s="1"/>
      <c r="S23" s="1"/>
      <c r="T23" s="1"/>
      <c r="U23" s="1"/>
      <c r="V23" s="1"/>
      <c r="W23" s="1"/>
      <c r="X23" s="1"/>
      <c r="Y23" s="1"/>
      <c r="Z23" s="1"/>
      <c r="AA23" s="1"/>
      <c r="AB23" s="1"/>
      <c r="AC23" s="1"/>
      <c r="AD23" s="1"/>
      <c r="AE23" s="1"/>
      <c r="AF23" s="1"/>
      <c r="AG23" s="1"/>
      <c r="AH23" s="1"/>
      <c r="AI23" s="1"/>
    </row>
    <row r="24" spans="1:35" s="9" customFormat="1" ht="20.25" customHeight="1" thickBot="1" x14ac:dyDescent="0.3">
      <c r="A24" s="60">
        <v>1</v>
      </c>
      <c r="B24" s="61">
        <v>0</v>
      </c>
      <c r="C24" s="62">
        <f>'PROGRESS PAYMT #2'!C24</f>
        <v>7201.6044999999995</v>
      </c>
      <c r="D24" s="63" t="e">
        <f>(B24+C24)/$C$19</f>
        <v>#DIV/0!</v>
      </c>
      <c r="E24" s="118"/>
      <c r="F24" s="105"/>
      <c r="G24" s="62"/>
      <c r="H24" s="63"/>
      <c r="J24" s="59"/>
      <c r="O24" s="1"/>
      <c r="P24" s="1"/>
      <c r="Q24" s="1"/>
      <c r="R24" s="1"/>
      <c r="S24" s="1"/>
      <c r="T24" s="1"/>
      <c r="U24" s="1"/>
      <c r="V24" s="1"/>
      <c r="W24" s="1"/>
      <c r="X24" s="1"/>
      <c r="Y24" s="1"/>
      <c r="Z24" s="1"/>
      <c r="AA24" s="1"/>
      <c r="AB24" s="1"/>
      <c r="AC24" s="1"/>
      <c r="AD24" s="1"/>
      <c r="AE24" s="1"/>
      <c r="AF24" s="1"/>
      <c r="AG24" s="1"/>
      <c r="AH24" s="1"/>
      <c r="AI24" s="1"/>
    </row>
    <row r="25" spans="1:35" s="9" customFormat="1" ht="20.25" customHeight="1" thickBot="1" x14ac:dyDescent="0.3">
      <c r="A25" s="64">
        <v>2</v>
      </c>
      <c r="B25" s="65">
        <v>0</v>
      </c>
      <c r="C25" s="66">
        <f>'PROGRESS PAYMT #2'!C25</f>
        <v>3042.39</v>
      </c>
      <c r="D25" s="63" t="e">
        <f t="shared" ref="D25:D43" si="0">(B25+C25)/$C$19</f>
        <v>#DIV/0!</v>
      </c>
      <c r="E25" s="114"/>
      <c r="F25" s="106"/>
      <c r="G25" s="66"/>
      <c r="H25" s="67"/>
      <c r="J25" s="59"/>
      <c r="M25" s="1"/>
      <c r="N25" s="1"/>
      <c r="O25" s="1"/>
      <c r="P25" s="1"/>
      <c r="Q25" s="1"/>
      <c r="R25" s="1"/>
      <c r="S25" s="1"/>
      <c r="T25" s="1"/>
      <c r="U25" s="1"/>
      <c r="V25" s="1"/>
      <c r="W25" s="1"/>
      <c r="X25" s="1"/>
      <c r="Y25" s="1"/>
      <c r="Z25" s="1"/>
      <c r="AA25" s="1"/>
      <c r="AB25" s="1"/>
      <c r="AC25" s="1"/>
      <c r="AD25" s="1"/>
      <c r="AE25" s="1"/>
      <c r="AF25" s="1"/>
      <c r="AG25" s="1"/>
    </row>
    <row r="26" spans="1:35" s="9" customFormat="1" ht="20.25" customHeight="1" thickBot="1" x14ac:dyDescent="0.3">
      <c r="A26" s="64">
        <v>3</v>
      </c>
      <c r="B26" s="65">
        <v>0</v>
      </c>
      <c r="C26" s="66">
        <f>'PROGRESS PAYMT #3'!C26</f>
        <v>0</v>
      </c>
      <c r="D26" s="63" t="e">
        <f t="shared" si="0"/>
        <v>#DIV/0!</v>
      </c>
      <c r="E26" s="114"/>
      <c r="F26" s="106"/>
      <c r="G26" s="66"/>
      <c r="H26" s="67"/>
      <c r="J26" s="71"/>
      <c r="L26" s="1"/>
      <c r="M26" s="1"/>
      <c r="N26" s="1"/>
      <c r="O26" s="1"/>
      <c r="P26" s="1"/>
      <c r="Q26" s="1"/>
      <c r="R26" s="1"/>
      <c r="S26" s="1"/>
      <c r="T26" s="1"/>
      <c r="U26" s="1"/>
      <c r="V26" s="1"/>
      <c r="W26" s="1"/>
      <c r="X26" s="1"/>
      <c r="Y26" s="1"/>
      <c r="Z26" s="1"/>
      <c r="AA26" s="1"/>
      <c r="AB26" s="1"/>
      <c r="AC26" s="1"/>
      <c r="AD26" s="1"/>
      <c r="AE26" s="1"/>
      <c r="AF26" s="1"/>
      <c r="AG26" s="1"/>
    </row>
    <row r="27" spans="1:35" s="9" customFormat="1" ht="20.25" customHeight="1" thickBot="1" x14ac:dyDescent="0.3">
      <c r="A27" s="64">
        <v>4</v>
      </c>
      <c r="B27" s="65">
        <f>G19-B26-B25-B24</f>
        <v>0</v>
      </c>
      <c r="C27" s="66">
        <f>$E$19-C25-C26-C24</f>
        <v>-10243.994499999999</v>
      </c>
      <c r="D27" s="63" t="e">
        <f t="shared" si="0"/>
        <v>#DIV/0!</v>
      </c>
      <c r="E27" s="104"/>
      <c r="F27" s="106"/>
      <c r="G27" s="72"/>
      <c r="H27" s="73"/>
      <c r="J27" s="75"/>
      <c r="L27" s="1"/>
      <c r="M27" s="1"/>
      <c r="N27" s="1"/>
      <c r="O27" s="1"/>
      <c r="P27" s="1"/>
      <c r="Q27" s="1"/>
      <c r="R27" s="1"/>
      <c r="S27" s="1"/>
      <c r="T27" s="1"/>
      <c r="U27" s="1"/>
      <c r="V27" s="1"/>
      <c r="W27" s="1"/>
      <c r="X27" s="1"/>
      <c r="Y27" s="1"/>
      <c r="Z27" s="1"/>
      <c r="AA27" s="1"/>
      <c r="AB27" s="1"/>
      <c r="AC27" s="1"/>
      <c r="AD27" s="1"/>
      <c r="AE27" s="1"/>
      <c r="AF27" s="1"/>
      <c r="AG27" s="1"/>
    </row>
    <row r="28" spans="1:35" ht="20.25" customHeight="1" thickBot="1" x14ac:dyDescent="0.3">
      <c r="A28" s="64">
        <v>5</v>
      </c>
      <c r="B28" s="65"/>
      <c r="C28" s="72"/>
      <c r="D28" s="63" t="e">
        <f t="shared" si="0"/>
        <v>#DIV/0!</v>
      </c>
      <c r="E28" s="101"/>
      <c r="F28" s="107"/>
      <c r="G28" s="108"/>
      <c r="H28" s="109"/>
      <c r="J28" s="71"/>
      <c r="L28" s="1"/>
      <c r="M28" s="1"/>
      <c r="N28" s="1"/>
      <c r="O28" s="1"/>
      <c r="P28" s="1"/>
      <c r="Q28" s="1"/>
      <c r="R28" s="1"/>
      <c r="S28" s="1"/>
      <c r="T28" s="1"/>
      <c r="U28" s="1"/>
      <c r="V28" s="1"/>
      <c r="W28" s="1"/>
      <c r="X28" s="1"/>
      <c r="Y28" s="1"/>
      <c r="Z28" s="1"/>
      <c r="AA28" s="1"/>
      <c r="AB28" s="1"/>
      <c r="AC28" s="1"/>
      <c r="AD28" s="1"/>
      <c r="AE28" s="1"/>
      <c r="AF28" s="1"/>
      <c r="AG28" s="1"/>
    </row>
    <row r="29" spans="1:35" ht="20.25" customHeight="1" thickBot="1" x14ac:dyDescent="0.3">
      <c r="A29" s="64">
        <v>6</v>
      </c>
      <c r="B29" s="65"/>
      <c r="C29" s="72"/>
      <c r="D29" s="63" t="e">
        <f t="shared" si="0"/>
        <v>#DIV/0!</v>
      </c>
      <c r="E29" s="101"/>
      <c r="F29" s="68"/>
      <c r="G29" s="124" t="s">
        <v>14</v>
      </c>
      <c r="H29" s="123">
        <f>SUM(H24:H28)</f>
        <v>0</v>
      </c>
      <c r="I29" s="70"/>
      <c r="J29" s="79"/>
      <c r="L29" s="1"/>
      <c r="M29" s="1"/>
      <c r="N29" s="1"/>
      <c r="O29" s="1"/>
      <c r="P29" s="1"/>
      <c r="Q29" s="1"/>
      <c r="R29" s="1"/>
      <c r="S29" s="1"/>
      <c r="T29" s="1"/>
      <c r="U29" s="1"/>
      <c r="V29" s="1"/>
      <c r="W29" s="1"/>
      <c r="X29" s="1"/>
      <c r="Y29" s="1"/>
      <c r="Z29" s="1"/>
      <c r="AA29" s="1"/>
      <c r="AB29" s="1"/>
      <c r="AC29" s="1"/>
      <c r="AD29" s="1"/>
      <c r="AE29" s="1"/>
      <c r="AF29" s="1"/>
      <c r="AG29" s="1"/>
    </row>
    <row r="30" spans="1:35" ht="20.25" customHeight="1" thickBot="1" x14ac:dyDescent="0.3">
      <c r="A30" s="64">
        <v>7</v>
      </c>
      <c r="B30" s="65"/>
      <c r="C30" s="72"/>
      <c r="D30" s="63" t="e">
        <f t="shared" si="0"/>
        <v>#DIV/0!</v>
      </c>
      <c r="E30" s="101"/>
      <c r="F30" s="69"/>
      <c r="G30" s="77"/>
      <c r="H30" s="78"/>
      <c r="I30" s="56"/>
      <c r="J30" s="78"/>
      <c r="L30" s="1"/>
      <c r="M30" s="1"/>
      <c r="N30" s="1"/>
      <c r="O30" s="1"/>
      <c r="P30" s="1"/>
      <c r="Q30" s="1"/>
      <c r="R30" s="1"/>
      <c r="S30" s="1"/>
      <c r="T30" s="1"/>
      <c r="U30" s="1"/>
      <c r="V30" s="1"/>
      <c r="W30" s="1"/>
      <c r="X30" s="1"/>
      <c r="Y30" s="1"/>
      <c r="Z30" s="1"/>
      <c r="AA30" s="1"/>
      <c r="AB30" s="1"/>
      <c r="AC30" s="1"/>
      <c r="AD30" s="1"/>
      <c r="AE30" s="1"/>
      <c r="AF30" s="1"/>
      <c r="AG30" s="1"/>
    </row>
    <row r="31" spans="1:35" s="9" customFormat="1" ht="20.25" customHeight="1" thickBot="1" x14ac:dyDescent="0.3">
      <c r="A31" s="64">
        <v>8</v>
      </c>
      <c r="B31" s="65"/>
      <c r="C31" s="72"/>
      <c r="D31" s="63" t="e">
        <f t="shared" si="0"/>
        <v>#DIV/0!</v>
      </c>
      <c r="E31" s="115"/>
      <c r="F31" s="277" t="s">
        <v>44</v>
      </c>
      <c r="G31" s="278"/>
      <c r="H31" s="279"/>
      <c r="J31" s="71"/>
      <c r="L31" s="1"/>
      <c r="M31" s="1"/>
      <c r="N31" s="1"/>
      <c r="O31" s="1"/>
      <c r="P31" s="1"/>
      <c r="Q31" s="1"/>
      <c r="R31" s="1"/>
      <c r="S31" s="1"/>
      <c r="T31" s="1"/>
      <c r="U31" s="1"/>
      <c r="V31" s="1"/>
      <c r="W31" s="1"/>
      <c r="X31" s="1"/>
      <c r="Y31" s="1"/>
      <c r="Z31" s="1"/>
      <c r="AA31" s="1"/>
      <c r="AB31" s="1"/>
      <c r="AC31" s="1"/>
      <c r="AD31" s="1"/>
      <c r="AE31" s="1"/>
      <c r="AF31" s="1"/>
      <c r="AG31" s="1"/>
    </row>
    <row r="32" spans="1:35" s="9" customFormat="1" ht="20.25" customHeight="1" thickBot="1" x14ac:dyDescent="0.3">
      <c r="A32" s="64">
        <v>9</v>
      </c>
      <c r="B32" s="65"/>
      <c r="C32" s="72"/>
      <c r="D32" s="63" t="e">
        <f t="shared" si="0"/>
        <v>#DIV/0!</v>
      </c>
      <c r="E32" s="115"/>
      <c r="F32" s="280"/>
      <c r="G32" s="281"/>
      <c r="H32" s="282"/>
      <c r="J32" s="75"/>
      <c r="L32" s="1"/>
      <c r="M32" s="1"/>
      <c r="N32" s="1"/>
      <c r="O32" s="1"/>
      <c r="P32" s="1"/>
      <c r="Q32" s="1"/>
      <c r="R32" s="1"/>
      <c r="S32" s="1"/>
      <c r="T32" s="1"/>
      <c r="U32" s="1"/>
      <c r="V32" s="1"/>
      <c r="W32" s="1"/>
      <c r="X32" s="1"/>
      <c r="Y32" s="1"/>
      <c r="Z32" s="1"/>
      <c r="AA32" s="1"/>
      <c r="AB32" s="1"/>
      <c r="AC32" s="1"/>
      <c r="AD32" s="1"/>
      <c r="AE32" s="1"/>
      <c r="AF32" s="1"/>
      <c r="AG32" s="1"/>
    </row>
    <row r="33" spans="1:35" s="9" customFormat="1" ht="20.25" customHeight="1" thickBot="1" x14ac:dyDescent="0.3">
      <c r="A33" s="64">
        <v>10</v>
      </c>
      <c r="B33" s="65"/>
      <c r="C33" s="72"/>
      <c r="D33" s="63" t="e">
        <f t="shared" si="0"/>
        <v>#DIV/0!</v>
      </c>
      <c r="E33" s="119"/>
      <c r="F33" s="302" t="s">
        <v>35</v>
      </c>
      <c r="G33" s="298" t="s">
        <v>33</v>
      </c>
      <c r="H33" s="300" t="s">
        <v>34</v>
      </c>
      <c r="J33" s="71"/>
      <c r="L33" s="1"/>
      <c r="M33" s="1"/>
      <c r="N33" s="1"/>
      <c r="O33" s="1"/>
      <c r="P33" s="1"/>
      <c r="Q33" s="1"/>
      <c r="R33" s="1"/>
      <c r="S33" s="1"/>
      <c r="T33" s="1"/>
      <c r="U33" s="1"/>
      <c r="V33" s="1"/>
      <c r="W33" s="1"/>
      <c r="X33" s="1"/>
      <c r="Y33" s="1"/>
      <c r="Z33" s="1"/>
      <c r="AA33" s="1"/>
      <c r="AB33" s="1"/>
      <c r="AC33" s="1"/>
      <c r="AD33" s="1"/>
      <c r="AE33" s="1"/>
      <c r="AF33" s="1"/>
      <c r="AG33" s="1"/>
    </row>
    <row r="34" spans="1:35" s="9" customFormat="1" ht="20.25" customHeight="1" thickBot="1" x14ac:dyDescent="0.3">
      <c r="A34" s="64">
        <v>11</v>
      </c>
      <c r="B34" s="80"/>
      <c r="C34" s="81"/>
      <c r="D34" s="63" t="e">
        <f t="shared" si="0"/>
        <v>#DIV/0!</v>
      </c>
      <c r="E34" s="54"/>
      <c r="F34" s="303"/>
      <c r="G34" s="299"/>
      <c r="H34" s="301"/>
      <c r="J34" s="54"/>
      <c r="L34" s="1"/>
      <c r="M34" s="1"/>
      <c r="N34" s="1"/>
      <c r="O34" s="1"/>
      <c r="P34" s="1"/>
      <c r="Q34" s="1"/>
      <c r="R34" s="1"/>
      <c r="S34" s="1"/>
      <c r="T34" s="1"/>
      <c r="U34" s="1"/>
      <c r="V34" s="1"/>
      <c r="W34" s="1"/>
      <c r="X34" s="1"/>
      <c r="Y34" s="1"/>
      <c r="Z34" s="1"/>
      <c r="AA34" s="1"/>
      <c r="AB34" s="1"/>
      <c r="AC34" s="1"/>
      <c r="AD34" s="1"/>
      <c r="AE34" s="1"/>
      <c r="AF34" s="1"/>
      <c r="AG34" s="1"/>
    </row>
    <row r="35" spans="1:35" s="9" customFormat="1" ht="20.25" customHeight="1" thickBot="1" x14ac:dyDescent="0.3">
      <c r="A35" s="64">
        <v>12</v>
      </c>
      <c r="B35" s="80"/>
      <c r="C35" s="81"/>
      <c r="D35" s="63" t="e">
        <f t="shared" si="0"/>
        <v>#DIV/0!</v>
      </c>
      <c r="E35" s="54"/>
      <c r="F35" s="134"/>
      <c r="G35" s="133"/>
      <c r="H35" s="67"/>
      <c r="J35" s="71"/>
      <c r="L35" s="1"/>
      <c r="M35" s="1"/>
      <c r="N35" s="1"/>
      <c r="O35" s="1"/>
      <c r="P35" s="1"/>
      <c r="Q35" s="1"/>
      <c r="R35" s="1"/>
      <c r="S35" s="1"/>
      <c r="T35" s="1"/>
      <c r="U35" s="1"/>
      <c r="V35" s="1"/>
      <c r="W35" s="1"/>
      <c r="X35" s="1"/>
      <c r="Y35" s="1"/>
      <c r="Z35" s="1"/>
      <c r="AA35" s="1"/>
      <c r="AB35" s="1"/>
      <c r="AC35" s="1"/>
      <c r="AD35" s="1"/>
      <c r="AE35" s="1"/>
      <c r="AF35" s="1"/>
      <c r="AG35" s="1"/>
    </row>
    <row r="36" spans="1:35" s="9" customFormat="1" ht="20.25" customHeight="1" thickBot="1" x14ac:dyDescent="0.3">
      <c r="A36" s="64">
        <v>13</v>
      </c>
      <c r="B36" s="80"/>
      <c r="C36" s="81"/>
      <c r="D36" s="63" t="e">
        <f t="shared" si="0"/>
        <v>#DIV/0!</v>
      </c>
      <c r="E36" s="54"/>
      <c r="F36" s="134"/>
      <c r="G36" s="133"/>
      <c r="H36" s="67"/>
      <c r="J36" s="54"/>
      <c r="L36" s="1"/>
      <c r="M36" s="1"/>
      <c r="N36" s="1"/>
      <c r="O36" s="1"/>
      <c r="P36" s="1"/>
      <c r="Q36" s="1"/>
      <c r="R36" s="1"/>
      <c r="S36" s="1"/>
      <c r="T36" s="1"/>
      <c r="U36" s="1"/>
      <c r="V36" s="1"/>
      <c r="W36" s="1"/>
      <c r="X36" s="1"/>
      <c r="Y36" s="1"/>
      <c r="Z36" s="1"/>
      <c r="AA36" s="1"/>
      <c r="AB36" s="1"/>
      <c r="AC36" s="1"/>
      <c r="AD36" s="1"/>
      <c r="AE36" s="1"/>
      <c r="AF36" s="1"/>
      <c r="AG36" s="1"/>
    </row>
    <row r="37" spans="1:35" s="9" customFormat="1" ht="20.25" customHeight="1" thickBot="1" x14ac:dyDescent="0.3">
      <c r="A37" s="64">
        <v>14</v>
      </c>
      <c r="B37" s="80"/>
      <c r="C37" s="81"/>
      <c r="D37" s="63" t="e">
        <f t="shared" si="0"/>
        <v>#DIV/0!</v>
      </c>
      <c r="E37" s="54"/>
      <c r="F37" s="134"/>
      <c r="G37" s="76"/>
      <c r="H37" s="73"/>
      <c r="J37" s="54"/>
      <c r="L37" s="1"/>
      <c r="M37" s="1"/>
      <c r="N37" s="1"/>
      <c r="O37" s="1"/>
      <c r="P37" s="1"/>
      <c r="Q37" s="1"/>
      <c r="R37" s="1"/>
      <c r="S37" s="1"/>
      <c r="T37" s="1"/>
      <c r="U37" s="1"/>
      <c r="V37" s="1"/>
      <c r="W37" s="1"/>
      <c r="X37" s="1"/>
      <c r="Y37" s="1"/>
      <c r="Z37" s="1"/>
      <c r="AA37" s="1"/>
      <c r="AB37" s="1"/>
      <c r="AC37" s="1"/>
      <c r="AD37" s="1"/>
      <c r="AE37" s="1"/>
      <c r="AF37" s="1"/>
      <c r="AG37" s="1"/>
    </row>
    <row r="38" spans="1:35" s="9" customFormat="1" ht="20.25" customHeight="1" thickBot="1" x14ac:dyDescent="0.3">
      <c r="A38" s="64">
        <v>15</v>
      </c>
      <c r="B38" s="80"/>
      <c r="C38" s="81"/>
      <c r="D38" s="63" t="e">
        <f t="shared" si="0"/>
        <v>#DIV/0!</v>
      </c>
      <c r="E38" s="54"/>
      <c r="F38" s="134"/>
      <c r="G38" s="125"/>
      <c r="H38" s="125"/>
      <c r="J38" s="54"/>
      <c r="L38" s="1"/>
      <c r="M38" s="1"/>
      <c r="N38" s="1"/>
      <c r="O38" s="1"/>
      <c r="P38" s="1"/>
      <c r="Q38" s="1"/>
      <c r="R38" s="1"/>
      <c r="S38" s="1"/>
      <c r="T38" s="1"/>
      <c r="U38" s="1"/>
      <c r="V38" s="1"/>
      <c r="W38" s="1"/>
      <c r="X38" s="1"/>
      <c r="Y38" s="1"/>
      <c r="Z38" s="1"/>
      <c r="AA38" s="1"/>
      <c r="AB38" s="1"/>
      <c r="AC38" s="1"/>
      <c r="AD38" s="1"/>
      <c r="AE38" s="1"/>
      <c r="AF38" s="1"/>
      <c r="AG38" s="1"/>
    </row>
    <row r="39" spans="1:35" s="9" customFormat="1" ht="20.25" customHeight="1" thickBot="1" x14ac:dyDescent="0.3">
      <c r="A39" s="64">
        <v>16</v>
      </c>
      <c r="B39" s="80"/>
      <c r="C39" s="81"/>
      <c r="D39" s="63" t="e">
        <f t="shared" si="0"/>
        <v>#DIV/0!</v>
      </c>
      <c r="E39" s="54"/>
      <c r="F39" s="134"/>
      <c r="G39" s="125"/>
      <c r="H39" s="125"/>
      <c r="I39" s="54"/>
      <c r="J39" s="54"/>
      <c r="K39" s="32"/>
      <c r="L39" s="1"/>
      <c r="M39" s="1"/>
      <c r="N39" s="1"/>
      <c r="O39" s="1"/>
      <c r="P39" s="1"/>
      <c r="Q39" s="1"/>
      <c r="R39" s="1"/>
      <c r="S39" s="1"/>
      <c r="T39" s="1"/>
      <c r="U39" s="1"/>
      <c r="V39" s="1"/>
      <c r="W39" s="1"/>
      <c r="X39" s="1"/>
      <c r="Y39" s="1"/>
      <c r="Z39" s="1"/>
      <c r="AA39" s="1"/>
      <c r="AB39" s="1"/>
      <c r="AC39" s="1"/>
      <c r="AD39" s="1"/>
      <c r="AE39" s="1"/>
      <c r="AF39" s="1"/>
      <c r="AG39" s="1"/>
    </row>
    <row r="40" spans="1:35" s="9" customFormat="1" ht="20.25" customHeight="1" thickBot="1" x14ac:dyDescent="0.3">
      <c r="A40" s="64">
        <v>17</v>
      </c>
      <c r="B40" s="80"/>
      <c r="C40" s="81"/>
      <c r="D40" s="63" t="e">
        <f t="shared" si="0"/>
        <v>#DIV/0!</v>
      </c>
      <c r="E40" s="54"/>
      <c r="F40" s="134"/>
      <c r="G40" s="125"/>
      <c r="H40" s="125"/>
      <c r="I40" s="54"/>
      <c r="J40" s="54"/>
      <c r="L40" s="1"/>
      <c r="M40" s="1"/>
      <c r="N40" s="1"/>
      <c r="O40" s="1"/>
      <c r="P40" s="1"/>
      <c r="Q40" s="1"/>
      <c r="R40" s="1"/>
      <c r="S40" s="1"/>
      <c r="T40" s="1"/>
      <c r="U40" s="1"/>
      <c r="V40" s="1"/>
      <c r="W40" s="1"/>
      <c r="X40" s="1"/>
      <c r="Y40" s="1"/>
      <c r="Z40" s="1"/>
      <c r="AA40" s="1"/>
      <c r="AB40" s="1"/>
      <c r="AC40" s="1"/>
      <c r="AD40" s="1"/>
      <c r="AE40" s="1"/>
      <c r="AF40" s="1"/>
      <c r="AG40" s="1"/>
    </row>
    <row r="41" spans="1:35" s="13" customFormat="1" ht="20.25" customHeight="1" thickBot="1" x14ac:dyDescent="0.3">
      <c r="A41" s="64">
        <v>18</v>
      </c>
      <c r="B41" s="82"/>
      <c r="C41" s="83"/>
      <c r="D41" s="63" t="e">
        <f t="shared" si="0"/>
        <v>#DIV/0!</v>
      </c>
      <c r="E41" s="74"/>
      <c r="F41" s="134"/>
      <c r="G41" s="125"/>
      <c r="H41" s="125"/>
      <c r="I41" s="84"/>
      <c r="J41" s="84"/>
      <c r="L41" s="11"/>
      <c r="M41" s="11"/>
      <c r="N41" s="11"/>
      <c r="O41" s="11"/>
      <c r="P41" s="11"/>
      <c r="Q41" s="11"/>
      <c r="R41" s="11"/>
      <c r="S41" s="11"/>
      <c r="T41" s="11"/>
      <c r="U41" s="11"/>
      <c r="V41" s="11"/>
      <c r="W41" s="11"/>
      <c r="X41" s="11"/>
      <c r="Y41" s="11"/>
      <c r="Z41" s="11"/>
      <c r="AA41" s="11"/>
      <c r="AB41" s="11"/>
      <c r="AC41" s="11"/>
      <c r="AD41" s="11"/>
      <c r="AE41" s="11"/>
      <c r="AF41" s="11"/>
      <c r="AG41" s="11"/>
      <c r="AH41" s="11"/>
      <c r="AI41" s="11"/>
    </row>
    <row r="42" spans="1:35" s="14" customFormat="1" ht="20.25" customHeight="1" thickBot="1" x14ac:dyDescent="0.3">
      <c r="A42" s="64">
        <v>19</v>
      </c>
      <c r="B42" s="85"/>
      <c r="C42" s="86"/>
      <c r="D42" s="63" t="e">
        <f t="shared" si="0"/>
        <v>#DIV/0!</v>
      </c>
      <c r="E42" s="74"/>
      <c r="F42" s="134"/>
      <c r="G42" s="125"/>
      <c r="H42" s="125"/>
      <c r="I42" s="74"/>
      <c r="J42" s="74"/>
      <c r="K42" s="12"/>
      <c r="L42" s="15"/>
      <c r="M42" s="15"/>
      <c r="N42" s="15"/>
      <c r="O42" s="15"/>
      <c r="P42" s="15"/>
      <c r="Q42" s="15"/>
      <c r="R42" s="15"/>
      <c r="S42" s="15"/>
      <c r="T42" s="15"/>
      <c r="U42" s="15"/>
      <c r="V42" s="15"/>
      <c r="W42" s="15"/>
      <c r="X42" s="15"/>
      <c r="Y42" s="15"/>
      <c r="Z42" s="15"/>
      <c r="AA42" s="15"/>
      <c r="AB42" s="15"/>
      <c r="AC42" s="15"/>
      <c r="AD42" s="15"/>
      <c r="AE42" s="15"/>
      <c r="AF42" s="15"/>
      <c r="AG42" s="15"/>
      <c r="AH42" s="15"/>
      <c r="AI42" s="15"/>
    </row>
    <row r="43" spans="1:35" ht="20.25" customHeight="1" x14ac:dyDescent="0.25">
      <c r="A43" s="64">
        <v>20</v>
      </c>
      <c r="B43" s="87"/>
      <c r="C43" s="88"/>
      <c r="D43" s="63" t="e">
        <f t="shared" si="0"/>
        <v>#DIV/0!</v>
      </c>
      <c r="E43" s="38"/>
      <c r="F43" s="134"/>
      <c r="G43" s="125"/>
      <c r="H43" s="125"/>
      <c r="I43" s="38"/>
      <c r="J43" s="38"/>
      <c r="L43" s="1"/>
      <c r="M43" s="1"/>
      <c r="N43" s="1"/>
      <c r="O43" s="1"/>
      <c r="P43" s="1"/>
      <c r="Q43" s="1"/>
      <c r="R43" s="1"/>
      <c r="S43" s="1"/>
      <c r="T43" s="1"/>
      <c r="U43" s="1"/>
      <c r="V43" s="1"/>
      <c r="W43" s="1"/>
      <c r="X43" s="1"/>
      <c r="Y43" s="1"/>
      <c r="Z43" s="1"/>
      <c r="AA43" s="1"/>
      <c r="AB43" s="1"/>
      <c r="AC43" s="1"/>
      <c r="AD43" s="1"/>
      <c r="AE43" s="1"/>
      <c r="AF43" s="1"/>
      <c r="AG43" s="1"/>
      <c r="AH43" s="1"/>
      <c r="AI43" s="1"/>
    </row>
    <row r="44" spans="1:35" ht="20.25" customHeight="1" thickBot="1" x14ac:dyDescent="0.3">
      <c r="A44" s="89" t="s">
        <v>14</v>
      </c>
      <c r="B44" s="90">
        <f>SUM(B24:B33)</f>
        <v>0</v>
      </c>
      <c r="C44" s="91">
        <f>SUM(C24:C33)</f>
        <v>0</v>
      </c>
      <c r="D44" s="92" t="e">
        <f>SUM(D24:D33)</f>
        <v>#DIV/0!</v>
      </c>
      <c r="E44" s="120"/>
      <c r="F44" s="135"/>
      <c r="G44" s="125"/>
      <c r="H44" s="125"/>
      <c r="I44" s="38"/>
      <c r="J44" s="38"/>
      <c r="K44" s="1"/>
      <c r="L44" s="1"/>
      <c r="M44" s="1"/>
      <c r="N44" s="1"/>
      <c r="O44" s="1"/>
      <c r="P44" s="1"/>
      <c r="Q44" s="1"/>
      <c r="R44" s="1"/>
      <c r="S44" s="1"/>
      <c r="T44" s="1"/>
      <c r="U44" s="1"/>
      <c r="V44" s="1"/>
      <c r="W44" s="1"/>
      <c r="X44" s="1"/>
      <c r="Y44" s="1"/>
      <c r="Z44" s="1"/>
      <c r="AA44" s="1"/>
      <c r="AB44" s="1"/>
      <c r="AC44" s="1"/>
      <c r="AD44" s="1"/>
      <c r="AE44" s="1"/>
      <c r="AF44" s="1"/>
      <c r="AG44" s="1"/>
      <c r="AH44" s="1"/>
      <c r="AI44" s="1"/>
    </row>
    <row r="45" spans="1:35" ht="14.25" customHeight="1" x14ac:dyDescent="0.25">
      <c r="A45" s="38"/>
      <c r="B45" s="38"/>
      <c r="C45" s="38"/>
      <c r="D45" s="38"/>
      <c r="E45" s="38"/>
      <c r="F45" s="38"/>
      <c r="G45" s="126" t="s">
        <v>36</v>
      </c>
      <c r="H45" s="127">
        <f>SUM(H34:H38)</f>
        <v>0</v>
      </c>
      <c r="J45" s="38"/>
      <c r="L45" s="1"/>
      <c r="M45" s="1"/>
      <c r="N45" s="1"/>
      <c r="O45" s="1"/>
      <c r="P45" s="1"/>
      <c r="Q45" s="1"/>
      <c r="R45" s="1"/>
      <c r="S45" s="1"/>
      <c r="T45" s="1"/>
      <c r="U45" s="1"/>
      <c r="V45" s="1"/>
      <c r="W45" s="1"/>
      <c r="X45" s="1"/>
      <c r="Y45" s="1"/>
      <c r="Z45" s="1"/>
      <c r="AA45" s="1"/>
      <c r="AB45" s="1"/>
      <c r="AC45" s="1"/>
      <c r="AD45" s="1"/>
      <c r="AE45" s="1"/>
      <c r="AF45" s="1"/>
      <c r="AG45" s="1"/>
      <c r="AH45" s="1"/>
      <c r="AI45" s="1"/>
    </row>
    <row r="46" spans="1:35" ht="39" customHeight="1" thickBot="1" x14ac:dyDescent="0.25">
      <c r="A46" s="55"/>
      <c r="B46" s="55"/>
      <c r="C46" s="55"/>
      <c r="D46" s="55"/>
      <c r="E46" s="54"/>
      <c r="F46" s="59"/>
      <c r="G46" s="146" t="s">
        <v>37</v>
      </c>
      <c r="H46" s="128">
        <v>0</v>
      </c>
      <c r="J46" s="113"/>
      <c r="R46" s="1"/>
      <c r="S46" s="1"/>
      <c r="T46" s="1"/>
      <c r="U46" s="1"/>
      <c r="V46" s="1"/>
      <c r="W46" s="1"/>
      <c r="X46" s="1"/>
      <c r="Y46" s="1"/>
      <c r="Z46" s="1"/>
      <c r="AA46" s="1"/>
      <c r="AB46" s="1"/>
      <c r="AC46" s="1"/>
      <c r="AD46" s="1"/>
      <c r="AE46" s="1"/>
      <c r="AF46" s="1"/>
      <c r="AG46" s="1"/>
      <c r="AH46" s="1"/>
      <c r="AI46" s="1"/>
    </row>
    <row r="47" spans="1:35" ht="18" customHeight="1" thickBot="1" x14ac:dyDescent="0.3">
      <c r="A47" s="51" t="s">
        <v>25</v>
      </c>
      <c r="B47" s="38"/>
      <c r="C47" s="38"/>
      <c r="D47" s="97" t="s">
        <v>8</v>
      </c>
      <c r="E47" s="112"/>
      <c r="F47" s="93"/>
      <c r="G47" s="129" t="s">
        <v>38</v>
      </c>
      <c r="H47" s="130">
        <f>H46-H45</f>
        <v>0</v>
      </c>
      <c r="J47" s="94"/>
      <c r="L47" s="1"/>
      <c r="M47" s="1"/>
      <c r="N47" s="1"/>
      <c r="O47" s="1"/>
      <c r="P47" s="1"/>
      <c r="Q47" s="1"/>
      <c r="R47" s="1"/>
      <c r="S47" s="1"/>
      <c r="T47" s="1"/>
      <c r="U47" s="1"/>
      <c r="V47" s="1"/>
      <c r="W47" s="1"/>
      <c r="X47" s="1"/>
      <c r="Y47" s="1"/>
      <c r="Z47" s="1"/>
      <c r="AA47" s="1"/>
      <c r="AB47" s="1"/>
      <c r="AC47" s="1"/>
      <c r="AD47" s="1"/>
      <c r="AE47" s="1"/>
      <c r="AF47" s="1"/>
      <c r="AG47" s="1"/>
      <c r="AH47" s="1"/>
      <c r="AI47" s="1"/>
    </row>
    <row r="48" spans="1:35" ht="9" customHeight="1" x14ac:dyDescent="0.25">
      <c r="A48" s="38"/>
      <c r="B48" s="51"/>
      <c r="C48" s="38"/>
      <c r="D48" s="51"/>
      <c r="E48" s="112"/>
      <c r="F48" s="93"/>
      <c r="J48" s="38"/>
      <c r="L48" s="1"/>
      <c r="M48" s="1"/>
      <c r="N48" s="1"/>
      <c r="O48" s="1"/>
      <c r="P48" s="1"/>
      <c r="Q48" s="1"/>
      <c r="R48" s="1"/>
      <c r="S48" s="1"/>
      <c r="T48" s="1"/>
      <c r="U48" s="1"/>
      <c r="V48" s="1"/>
      <c r="W48" s="1"/>
      <c r="X48" s="1"/>
      <c r="Y48" s="1"/>
      <c r="Z48" s="1"/>
      <c r="AA48" s="1"/>
      <c r="AB48" s="1"/>
      <c r="AC48" s="1"/>
      <c r="AD48" s="1"/>
      <c r="AE48" s="1"/>
      <c r="AF48" s="1"/>
      <c r="AG48" s="1"/>
      <c r="AH48" s="1"/>
      <c r="AI48" s="1"/>
    </row>
    <row r="49" spans="1:35" ht="14.25" customHeight="1" thickBot="1" x14ac:dyDescent="0.3">
      <c r="A49" s="96"/>
      <c r="B49" s="96"/>
      <c r="C49" s="96"/>
      <c r="D49" s="96"/>
      <c r="E49" s="112"/>
      <c r="F49" s="93"/>
      <c r="J49" s="38"/>
      <c r="L49" s="1"/>
      <c r="M49" s="1"/>
      <c r="N49" s="1"/>
      <c r="O49" s="1"/>
      <c r="P49" s="1"/>
      <c r="Q49" s="1"/>
      <c r="R49" s="1"/>
      <c r="S49" s="1"/>
      <c r="T49" s="1"/>
      <c r="U49" s="1"/>
      <c r="V49" s="1"/>
      <c r="W49" s="1"/>
      <c r="X49" s="1"/>
      <c r="Y49" s="1"/>
      <c r="Z49" s="1"/>
      <c r="AA49" s="1"/>
      <c r="AB49" s="1"/>
      <c r="AC49" s="1"/>
      <c r="AD49" s="1"/>
      <c r="AE49" s="1"/>
      <c r="AF49" s="1"/>
      <c r="AG49" s="1"/>
      <c r="AH49" s="1"/>
      <c r="AI49" s="1"/>
    </row>
    <row r="50" spans="1:35" ht="16.5" customHeight="1" x14ac:dyDescent="0.25">
      <c r="A50" s="33" t="s">
        <v>23</v>
      </c>
      <c r="B50" s="38"/>
      <c r="C50" s="51"/>
      <c r="D50" s="97" t="s">
        <v>8</v>
      </c>
      <c r="E50" s="112"/>
      <c r="F50" s="93"/>
      <c r="G50" s="286" t="s">
        <v>7</v>
      </c>
      <c r="H50" s="287"/>
      <c r="I50" s="288"/>
      <c r="J50" s="38"/>
      <c r="L50" s="1"/>
      <c r="M50" s="1"/>
      <c r="N50" s="1"/>
      <c r="O50" s="1"/>
      <c r="P50" s="1"/>
      <c r="Q50" s="1"/>
      <c r="R50" s="1"/>
      <c r="S50" s="1"/>
      <c r="T50" s="1"/>
      <c r="U50" s="1"/>
      <c r="V50" s="1"/>
      <c r="W50" s="1"/>
      <c r="X50" s="1"/>
      <c r="Y50" s="1"/>
      <c r="Z50" s="1"/>
      <c r="AA50" s="1"/>
      <c r="AB50" s="1"/>
      <c r="AC50" s="1"/>
      <c r="AD50" s="1"/>
      <c r="AE50" s="1"/>
      <c r="AF50" s="1"/>
      <c r="AG50" s="1"/>
      <c r="AH50" s="1"/>
      <c r="AI50" s="1"/>
    </row>
    <row r="51" spans="1:35" ht="9.75" customHeight="1" thickBot="1" x14ac:dyDescent="0.3">
      <c r="A51" s="33"/>
      <c r="B51" s="38"/>
      <c r="C51" s="51"/>
      <c r="D51" s="97"/>
      <c r="E51" s="38"/>
      <c r="F51" s="38"/>
      <c r="G51" s="289"/>
      <c r="H51" s="290"/>
      <c r="I51" s="291"/>
      <c r="J51" s="38"/>
      <c r="L51" s="1"/>
      <c r="M51" s="1"/>
      <c r="N51" s="1"/>
      <c r="O51" s="1"/>
      <c r="P51" s="1"/>
      <c r="Q51" s="1"/>
      <c r="R51" s="1"/>
      <c r="S51" s="1"/>
      <c r="T51" s="1"/>
      <c r="U51" s="1"/>
      <c r="V51" s="1"/>
      <c r="W51" s="1"/>
      <c r="X51" s="1"/>
      <c r="Y51" s="1"/>
      <c r="Z51" s="1"/>
      <c r="AA51" s="1"/>
      <c r="AB51" s="1"/>
      <c r="AC51" s="1"/>
      <c r="AD51" s="1"/>
      <c r="AE51" s="1"/>
      <c r="AF51" s="1"/>
      <c r="AG51" s="1"/>
      <c r="AH51" s="1"/>
      <c r="AI51" s="1"/>
    </row>
    <row r="52" spans="1:35" ht="21" customHeight="1" thickBot="1" x14ac:dyDescent="0.3">
      <c r="A52" s="51"/>
      <c r="B52" s="96"/>
      <c r="C52" s="96"/>
      <c r="D52" s="51"/>
      <c r="E52" s="95"/>
      <c r="F52" s="95"/>
      <c r="G52" s="286" t="s">
        <v>58</v>
      </c>
      <c r="H52" s="287"/>
      <c r="I52" s="288"/>
      <c r="J52" s="38"/>
      <c r="L52" s="1"/>
      <c r="M52" s="1"/>
      <c r="N52" s="1"/>
      <c r="O52" s="1"/>
      <c r="P52" s="1"/>
      <c r="Q52" s="1"/>
      <c r="R52" s="1"/>
      <c r="S52" s="1"/>
      <c r="T52" s="1"/>
      <c r="U52" s="1"/>
      <c r="V52" s="1"/>
      <c r="W52" s="1"/>
      <c r="X52" s="1"/>
      <c r="Y52" s="1"/>
      <c r="Z52" s="1"/>
      <c r="AA52" s="1"/>
      <c r="AB52" s="1"/>
      <c r="AC52" s="1"/>
      <c r="AD52" s="1"/>
      <c r="AE52" s="1"/>
      <c r="AF52" s="1"/>
      <c r="AG52" s="1"/>
      <c r="AH52" s="1"/>
      <c r="AI52" s="1"/>
    </row>
    <row r="53" spans="1:35" ht="21" customHeight="1" thickBot="1" x14ac:dyDescent="0.3">
      <c r="A53" s="98" t="s">
        <v>24</v>
      </c>
      <c r="B53" s="54"/>
      <c r="C53" s="38"/>
      <c r="D53" s="99" t="s">
        <v>8</v>
      </c>
      <c r="E53" s="95"/>
      <c r="G53" s="289"/>
      <c r="H53" s="290"/>
      <c r="I53" s="291"/>
      <c r="L53" s="1"/>
      <c r="M53" s="1"/>
      <c r="N53" s="1"/>
      <c r="O53" s="1"/>
      <c r="P53" s="1"/>
      <c r="Q53" s="1"/>
      <c r="R53" s="1"/>
      <c r="S53" s="1"/>
      <c r="T53" s="1"/>
      <c r="U53" s="1"/>
      <c r="V53" s="1"/>
      <c r="W53" s="1"/>
      <c r="X53" s="1"/>
      <c r="Y53" s="1"/>
      <c r="Z53" s="1"/>
      <c r="AA53" s="1"/>
      <c r="AB53" s="1"/>
      <c r="AC53" s="1"/>
      <c r="AD53" s="1"/>
      <c r="AE53" s="1"/>
      <c r="AF53" s="1"/>
      <c r="AG53" s="1"/>
      <c r="AH53" s="1"/>
      <c r="AI53" s="1"/>
    </row>
    <row r="54" spans="1:35" s="9" customFormat="1" ht="17.25" customHeight="1" x14ac:dyDescent="0.2">
      <c r="E54" s="95"/>
      <c r="G54" s="292">
        <f>H19</f>
        <v>0</v>
      </c>
      <c r="H54" s="293"/>
      <c r="I54" s="294"/>
      <c r="L54" s="1"/>
      <c r="M54" s="1"/>
      <c r="N54" s="1"/>
      <c r="O54" s="1"/>
      <c r="P54" s="1"/>
      <c r="Q54" s="1"/>
      <c r="R54" s="1"/>
      <c r="S54" s="1"/>
      <c r="T54" s="1"/>
      <c r="U54" s="1"/>
      <c r="V54" s="1"/>
      <c r="W54" s="1"/>
      <c r="X54" s="1"/>
      <c r="Y54" s="1"/>
      <c r="Z54" s="1"/>
      <c r="AA54" s="1"/>
      <c r="AB54" s="1"/>
      <c r="AC54" s="1"/>
      <c r="AD54" s="1"/>
      <c r="AE54" s="1"/>
      <c r="AF54" s="1"/>
      <c r="AG54" s="1"/>
      <c r="AH54" s="1"/>
      <c r="AI54" s="1"/>
    </row>
    <row r="55" spans="1:35" s="9" customFormat="1" ht="11.25" customHeight="1" thickBot="1" x14ac:dyDescent="0.3">
      <c r="E55" s="38"/>
      <c r="G55" s="295"/>
      <c r="H55" s="296"/>
      <c r="I55" s="297"/>
      <c r="K55" s="1"/>
      <c r="L55" s="1"/>
      <c r="M55" s="1"/>
      <c r="N55" s="1"/>
      <c r="O55" s="1"/>
      <c r="P55" s="1"/>
      <c r="Q55" s="1"/>
      <c r="R55" s="1"/>
      <c r="S55" s="1"/>
      <c r="T55" s="1"/>
      <c r="U55" s="1"/>
      <c r="V55" s="1"/>
      <c r="W55" s="1"/>
      <c r="X55" s="1"/>
      <c r="Y55" s="1"/>
      <c r="Z55" s="1"/>
      <c r="AA55" s="1"/>
      <c r="AB55" s="1"/>
      <c r="AC55" s="1"/>
      <c r="AD55" s="1"/>
      <c r="AE55" s="1"/>
      <c r="AF55" s="1"/>
      <c r="AG55" s="1"/>
      <c r="AH55" s="1"/>
      <c r="AI55" s="1"/>
    </row>
    <row r="56" spans="1:35" s="9" customFormat="1" ht="8.25" customHeight="1" thickBot="1" x14ac:dyDescent="0.25">
      <c r="E56" s="111"/>
      <c r="K56" s="20"/>
      <c r="L56" s="2"/>
      <c r="M56" s="2"/>
      <c r="N56" s="2"/>
      <c r="O56" s="2"/>
      <c r="P56" s="2"/>
      <c r="Q56" s="2"/>
      <c r="R56" s="2"/>
      <c r="S56" s="2"/>
      <c r="T56" s="2"/>
      <c r="U56" s="2"/>
      <c r="V56" s="2"/>
      <c r="W56" s="2"/>
      <c r="X56" s="2"/>
      <c r="Y56" s="2"/>
      <c r="Z56" s="2"/>
      <c r="AA56" s="2"/>
      <c r="AB56" s="2"/>
      <c r="AC56" s="2"/>
      <c r="AD56" s="2"/>
      <c r="AE56" s="2"/>
      <c r="AF56" s="2"/>
      <c r="AG56" s="2"/>
      <c r="AH56" s="2"/>
      <c r="AI56" s="2"/>
    </row>
    <row r="57" spans="1:35" s="9" customFormat="1" ht="23.25" customHeight="1" x14ac:dyDescent="0.2">
      <c r="A57" s="264" t="s">
        <v>16</v>
      </c>
      <c r="B57" s="265"/>
      <c r="C57" s="265"/>
      <c r="D57" s="265"/>
      <c r="E57" s="265"/>
      <c r="F57" s="265"/>
      <c r="G57" s="265"/>
      <c r="H57" s="265"/>
      <c r="I57" s="266"/>
      <c r="K57" s="21"/>
      <c r="L57" s="2"/>
      <c r="M57" s="2"/>
      <c r="N57" s="2"/>
      <c r="O57" s="2"/>
      <c r="P57" s="2"/>
      <c r="Q57" s="2"/>
      <c r="R57" s="2"/>
      <c r="S57" s="2"/>
      <c r="T57" s="2"/>
      <c r="U57" s="2"/>
      <c r="V57" s="2"/>
      <c r="W57" s="2"/>
      <c r="X57" s="2"/>
      <c r="Y57" s="2"/>
      <c r="Z57" s="2"/>
      <c r="AA57" s="2"/>
      <c r="AB57" s="2"/>
      <c r="AC57" s="2"/>
      <c r="AD57" s="2"/>
      <c r="AE57" s="2"/>
      <c r="AF57" s="2"/>
      <c r="AG57" s="2"/>
      <c r="AH57" s="2"/>
      <c r="AI57" s="2"/>
    </row>
    <row r="58" spans="1:35" s="9" customFormat="1" ht="13.35" customHeight="1" thickBot="1" x14ac:dyDescent="0.25">
      <c r="A58" s="267"/>
      <c r="B58" s="268"/>
      <c r="C58" s="268"/>
      <c r="D58" s="268"/>
      <c r="E58" s="268"/>
      <c r="F58" s="268"/>
      <c r="G58" s="268"/>
      <c r="H58" s="268"/>
      <c r="I58" s="269"/>
      <c r="K58" s="2"/>
      <c r="L58" s="2"/>
      <c r="M58" s="2"/>
      <c r="N58" s="2"/>
      <c r="O58" s="2"/>
      <c r="P58" s="2"/>
      <c r="Q58" s="2"/>
      <c r="R58" s="2"/>
      <c r="S58" s="2"/>
      <c r="T58" s="2"/>
      <c r="U58" s="2"/>
      <c r="V58" s="2"/>
      <c r="W58" s="2"/>
      <c r="X58" s="2"/>
      <c r="Y58" s="2"/>
      <c r="Z58" s="2"/>
      <c r="AA58" s="2"/>
      <c r="AB58" s="2"/>
      <c r="AC58" s="2"/>
      <c r="AD58" s="2"/>
      <c r="AE58" s="2"/>
      <c r="AF58" s="2"/>
      <c r="AG58" s="2"/>
      <c r="AH58" s="2"/>
      <c r="AI58" s="2"/>
    </row>
    <row r="59" spans="1:35" s="9" customFormat="1" ht="13.35" customHeight="1" x14ac:dyDescent="0.2">
      <c r="K59" s="2"/>
      <c r="L59" s="2"/>
      <c r="M59" s="2"/>
      <c r="N59" s="2"/>
      <c r="O59" s="2"/>
      <c r="P59" s="2"/>
      <c r="Q59" s="2"/>
      <c r="R59" s="2"/>
      <c r="S59" s="2"/>
      <c r="T59" s="2"/>
      <c r="U59" s="2"/>
      <c r="V59" s="2"/>
      <c r="W59" s="2"/>
      <c r="X59" s="2"/>
      <c r="Y59" s="2"/>
      <c r="Z59" s="2"/>
      <c r="AA59" s="2"/>
      <c r="AB59" s="2"/>
      <c r="AC59" s="2"/>
      <c r="AD59" s="2"/>
      <c r="AE59" s="2"/>
      <c r="AF59" s="2"/>
      <c r="AG59" s="2"/>
      <c r="AH59" s="2"/>
      <c r="AI59" s="2"/>
    </row>
    <row r="60" spans="1:35" s="9" customFormat="1" ht="19.5" customHeight="1" x14ac:dyDescent="0.2">
      <c r="K60" s="2"/>
      <c r="L60" s="2"/>
      <c r="M60" s="2"/>
      <c r="N60" s="2"/>
      <c r="O60" s="2"/>
      <c r="P60" s="2"/>
      <c r="Q60" s="2"/>
      <c r="R60" s="2"/>
      <c r="S60" s="2"/>
      <c r="T60" s="2"/>
      <c r="U60" s="2"/>
      <c r="V60" s="2"/>
      <c r="W60" s="2"/>
      <c r="X60" s="2"/>
      <c r="Y60" s="2"/>
      <c r="Z60" s="2"/>
      <c r="AA60" s="2"/>
      <c r="AB60" s="2"/>
      <c r="AC60" s="2"/>
      <c r="AD60" s="2"/>
      <c r="AE60" s="2"/>
      <c r="AF60" s="2"/>
      <c r="AG60" s="2"/>
      <c r="AH60" s="2"/>
      <c r="AI60" s="2"/>
    </row>
    <row r="61" spans="1:35" s="9" customFormat="1" ht="13.35" customHeight="1" x14ac:dyDescent="0.25">
      <c r="A61" s="38"/>
      <c r="B61" s="38"/>
      <c r="C61" s="38"/>
      <c r="D61" s="33"/>
      <c r="E61" s="33"/>
      <c r="F61" s="38"/>
      <c r="G61" s="33"/>
      <c r="H61" s="38"/>
      <c r="I61" s="51"/>
      <c r="J61" s="97"/>
      <c r="K61" s="2"/>
      <c r="L61" s="2"/>
      <c r="M61" s="2"/>
      <c r="N61" s="2"/>
      <c r="O61" s="2"/>
      <c r="P61" s="2"/>
      <c r="Q61" s="2"/>
      <c r="R61" s="2"/>
      <c r="S61" s="2"/>
      <c r="T61" s="2"/>
      <c r="U61" s="2"/>
      <c r="V61" s="2"/>
      <c r="W61" s="2"/>
      <c r="X61" s="2"/>
      <c r="Y61" s="2"/>
      <c r="Z61" s="2"/>
      <c r="AA61" s="2"/>
      <c r="AB61" s="2"/>
      <c r="AC61" s="2"/>
      <c r="AD61" s="2"/>
      <c r="AE61" s="2"/>
      <c r="AF61" s="2"/>
      <c r="AG61" s="2"/>
      <c r="AH61" s="2"/>
      <c r="AI61" s="2"/>
    </row>
    <row r="62" spans="1:35" s="9" customFormat="1" ht="18" customHeight="1" x14ac:dyDescent="0.25">
      <c r="J62" s="38"/>
      <c r="K62" s="2"/>
      <c r="L62" s="2"/>
      <c r="M62" s="2"/>
      <c r="N62" s="2"/>
      <c r="O62" s="2"/>
      <c r="P62" s="2"/>
      <c r="Q62" s="2"/>
      <c r="R62" s="2"/>
      <c r="S62" s="2"/>
      <c r="T62" s="2"/>
      <c r="U62" s="2"/>
      <c r="V62" s="2"/>
      <c r="W62" s="2"/>
      <c r="X62" s="2"/>
      <c r="Y62" s="2"/>
      <c r="Z62" s="2"/>
      <c r="AA62" s="2"/>
      <c r="AB62" s="2"/>
      <c r="AC62" s="2"/>
      <c r="AD62" s="2"/>
      <c r="AE62" s="2"/>
      <c r="AF62" s="2"/>
      <c r="AG62" s="2"/>
      <c r="AH62" s="2"/>
      <c r="AI62" s="2"/>
    </row>
    <row r="63" spans="1:35" s="9" customFormat="1" ht="18" customHeight="1" x14ac:dyDescent="0.2">
      <c r="J63" s="54"/>
      <c r="K63" s="2"/>
      <c r="L63" s="2"/>
      <c r="M63" s="2"/>
      <c r="N63" s="2"/>
      <c r="O63" s="2"/>
      <c r="P63" s="2"/>
      <c r="Q63" s="2"/>
      <c r="R63" s="2"/>
      <c r="S63" s="2"/>
      <c r="T63" s="2"/>
      <c r="U63" s="2"/>
      <c r="V63" s="2"/>
      <c r="W63" s="2"/>
      <c r="X63" s="2"/>
      <c r="Y63" s="2"/>
      <c r="Z63" s="2"/>
      <c r="AA63" s="2"/>
      <c r="AB63" s="2"/>
      <c r="AC63" s="2"/>
      <c r="AD63" s="2"/>
      <c r="AE63" s="2"/>
      <c r="AF63" s="2"/>
      <c r="AG63" s="2"/>
      <c r="AH63" s="2"/>
      <c r="AI63" s="2"/>
    </row>
    <row r="64" spans="1:35" s="9" customFormat="1" ht="13.35" customHeight="1" x14ac:dyDescent="0.25">
      <c r="A64" s="38"/>
      <c r="B64" s="38"/>
      <c r="C64" s="38"/>
      <c r="D64" s="33"/>
      <c r="E64" s="33"/>
      <c r="F64" s="100"/>
      <c r="G64" s="100"/>
      <c r="H64" s="51"/>
      <c r="I64" s="51"/>
      <c r="J64" s="78"/>
      <c r="K64" s="2"/>
      <c r="L64" s="2"/>
      <c r="M64" s="2"/>
      <c r="N64" s="2"/>
      <c r="O64" s="2"/>
      <c r="P64" s="2"/>
      <c r="Q64" s="2"/>
      <c r="R64" s="2"/>
      <c r="S64" s="2"/>
      <c r="T64" s="2"/>
      <c r="U64" s="2"/>
      <c r="V64" s="2"/>
      <c r="W64" s="2"/>
      <c r="X64" s="2"/>
      <c r="Y64" s="2"/>
      <c r="Z64" s="2"/>
      <c r="AA64" s="2"/>
      <c r="AB64" s="2"/>
      <c r="AC64" s="2"/>
      <c r="AD64" s="2"/>
      <c r="AE64" s="2"/>
      <c r="AF64" s="2"/>
      <c r="AG64" s="2"/>
      <c r="AH64" s="2"/>
      <c r="AI64" s="2"/>
    </row>
    <row r="65" spans="1:35" s="9" customFormat="1" ht="13.35" customHeight="1" x14ac:dyDescent="0.25">
      <c r="J65" s="45"/>
      <c r="K65" s="2"/>
      <c r="L65" s="2"/>
      <c r="M65" s="2"/>
      <c r="N65" s="2"/>
      <c r="O65" s="2"/>
      <c r="P65" s="2"/>
      <c r="Q65" s="2"/>
      <c r="R65" s="2"/>
      <c r="S65" s="2"/>
      <c r="T65" s="2"/>
      <c r="U65" s="2"/>
      <c r="V65" s="2"/>
      <c r="W65" s="2"/>
      <c r="X65" s="2"/>
      <c r="Y65" s="2"/>
      <c r="Z65" s="2"/>
      <c r="AA65" s="2"/>
      <c r="AB65" s="2"/>
      <c r="AC65" s="2"/>
      <c r="AD65" s="2"/>
      <c r="AE65" s="2"/>
      <c r="AF65" s="2"/>
      <c r="AG65" s="2"/>
      <c r="AH65" s="2"/>
      <c r="AI65" s="2"/>
    </row>
    <row r="66" spans="1:35" s="9" customFormat="1" ht="22.5" customHeight="1" x14ac:dyDescent="0.2">
      <c r="J66" s="18"/>
      <c r="K66" s="2"/>
      <c r="L66" s="2"/>
      <c r="M66" s="2"/>
      <c r="N66" s="2"/>
      <c r="O66" s="2"/>
      <c r="P66" s="2"/>
      <c r="Q66" s="2"/>
      <c r="R66" s="2"/>
      <c r="S66" s="2"/>
      <c r="T66" s="2"/>
      <c r="U66" s="2"/>
      <c r="V66" s="2"/>
      <c r="W66" s="2"/>
      <c r="X66" s="2"/>
      <c r="Y66" s="2"/>
      <c r="Z66" s="2"/>
      <c r="AA66" s="2"/>
      <c r="AB66" s="2"/>
      <c r="AC66" s="2"/>
      <c r="AD66" s="2"/>
      <c r="AE66" s="2"/>
      <c r="AF66" s="2"/>
      <c r="AG66" s="2"/>
      <c r="AH66" s="2"/>
      <c r="AI66" s="2"/>
    </row>
    <row r="67" spans="1:35" s="9" customFormat="1" ht="13.35" customHeight="1" x14ac:dyDescent="0.25">
      <c r="A67" s="2"/>
      <c r="B67" s="2"/>
      <c r="C67" s="2"/>
      <c r="D67" s="2"/>
      <c r="E67" s="2"/>
      <c r="F67" s="19"/>
      <c r="G67" s="19"/>
      <c r="H67" s="17"/>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row>
    <row r="68" spans="1:35" s="9" customFormat="1" ht="13.35" customHeight="1" x14ac:dyDescent="0.25">
      <c r="A68" s="2"/>
      <c r="B68" s="2"/>
      <c r="C68" s="2"/>
      <c r="D68" s="2"/>
      <c r="E68" s="2"/>
      <c r="F68" s="19"/>
      <c r="G68" s="19"/>
      <c r="H68" s="17"/>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row>
    <row r="69" spans="1:35" s="9" customFormat="1" ht="13.35" customHeight="1" x14ac:dyDescent="0.25">
      <c r="A69" s="2"/>
      <c r="B69" s="2"/>
      <c r="C69" s="2"/>
      <c r="D69" s="2"/>
      <c r="E69" s="2"/>
      <c r="F69" s="19"/>
      <c r="G69" s="19"/>
      <c r="H69" s="17"/>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row>
    <row r="70" spans="1:35" s="9" customFormat="1" ht="13.35" customHeight="1" x14ac:dyDescent="0.25">
      <c r="A70" s="2"/>
      <c r="B70" s="2"/>
      <c r="C70" s="2"/>
      <c r="D70" s="2"/>
      <c r="E70" s="2"/>
      <c r="F70" s="19"/>
      <c r="G70" s="19"/>
      <c r="H70" s="17"/>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row>
    <row r="71" spans="1:35" s="9" customFormat="1" ht="13.35" customHeight="1" x14ac:dyDescent="0.25">
      <c r="A71" s="2"/>
      <c r="B71" s="2"/>
      <c r="C71" s="2"/>
      <c r="D71" s="2"/>
      <c r="E71" s="2"/>
      <c r="F71" s="19"/>
      <c r="G71" s="19"/>
      <c r="H71" s="17"/>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row>
    <row r="72" spans="1:35" s="9" customFormat="1" ht="13.35" customHeight="1" x14ac:dyDescent="0.25">
      <c r="A72" s="2"/>
      <c r="B72" s="2"/>
      <c r="C72" s="2"/>
      <c r="D72" s="2"/>
      <c r="E72" s="2"/>
      <c r="F72" s="19"/>
      <c r="G72" s="19"/>
      <c r="H72" s="17"/>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row>
    <row r="73" spans="1:35" s="9" customFormat="1" ht="13.35" customHeight="1" x14ac:dyDescent="0.25">
      <c r="A73" s="2"/>
      <c r="B73" s="2"/>
      <c r="C73" s="2"/>
      <c r="D73" s="2"/>
      <c r="E73" s="2"/>
      <c r="F73" s="19"/>
      <c r="G73" s="19"/>
      <c r="H73" s="17"/>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row>
    <row r="74" spans="1:35" s="9" customFormat="1" ht="13.35" customHeight="1" x14ac:dyDescent="0.25">
      <c r="A74" s="2"/>
      <c r="B74" s="2"/>
      <c r="C74" s="2"/>
      <c r="D74" s="2"/>
      <c r="E74" s="2"/>
      <c r="F74" s="19"/>
      <c r="G74" s="19"/>
      <c r="H74" s="17"/>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row>
    <row r="75" spans="1:35" s="9" customFormat="1" ht="13.35" customHeight="1" x14ac:dyDescent="0.25">
      <c r="A75" s="2"/>
      <c r="B75" s="2"/>
      <c r="C75" s="2"/>
      <c r="D75" s="2"/>
      <c r="E75" s="2"/>
      <c r="F75" s="19"/>
      <c r="G75" s="19"/>
      <c r="H75" s="17"/>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row>
    <row r="76" spans="1:35" s="9" customFormat="1" ht="13.35" customHeight="1" x14ac:dyDescent="0.25">
      <c r="A76" s="2"/>
      <c r="B76" s="2"/>
      <c r="C76" s="2"/>
      <c r="D76" s="2"/>
      <c r="E76" s="2"/>
      <c r="F76" s="19"/>
      <c r="G76" s="19"/>
      <c r="H76" s="17"/>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row>
    <row r="77" spans="1:35" s="9" customFormat="1" ht="13.35" customHeight="1" x14ac:dyDescent="0.25">
      <c r="A77" s="2"/>
      <c r="B77" s="2"/>
      <c r="C77" s="2"/>
      <c r="D77" s="2"/>
      <c r="E77" s="2"/>
      <c r="F77" s="19"/>
      <c r="G77" s="19"/>
      <c r="H77" s="17"/>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row>
    <row r="78" spans="1:35" s="9" customFormat="1" ht="13.35" customHeight="1" x14ac:dyDescent="0.25">
      <c r="A78" s="2"/>
      <c r="B78" s="2"/>
      <c r="C78" s="2"/>
      <c r="D78" s="2"/>
      <c r="E78" s="2"/>
      <c r="F78" s="19"/>
      <c r="G78" s="19"/>
      <c r="H78" s="17"/>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row>
    <row r="79" spans="1:35" s="9" customFormat="1" ht="13.35" customHeight="1" x14ac:dyDescent="0.25">
      <c r="A79" s="2"/>
      <c r="B79" s="2"/>
      <c r="C79" s="2"/>
      <c r="D79" s="2"/>
      <c r="E79" s="2"/>
      <c r="F79" s="19"/>
      <c r="G79" s="19"/>
      <c r="H79" s="17"/>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row>
    <row r="80" spans="1:35" s="9" customFormat="1" ht="13.35" customHeight="1" x14ac:dyDescent="0.25">
      <c r="A80" s="2"/>
      <c r="B80" s="2"/>
      <c r="C80" s="2"/>
      <c r="D80" s="2"/>
      <c r="E80" s="2"/>
      <c r="F80" s="19"/>
      <c r="G80" s="19"/>
      <c r="H80" s="17"/>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row>
    <row r="81" spans="1:35" s="9" customFormat="1" ht="13.35" customHeight="1" x14ac:dyDescent="0.25">
      <c r="A81" s="2"/>
      <c r="B81" s="2"/>
      <c r="C81" s="2"/>
      <c r="D81" s="2"/>
      <c r="E81" s="2"/>
      <c r="F81" s="19"/>
      <c r="G81" s="19"/>
      <c r="H81" s="17"/>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row>
    <row r="82" spans="1:35" s="9" customFormat="1" ht="13.35" customHeight="1" x14ac:dyDescent="0.25">
      <c r="A82" s="2"/>
      <c r="B82" s="2"/>
      <c r="C82" s="2"/>
      <c r="D82" s="2"/>
      <c r="E82" s="2"/>
      <c r="F82" s="19"/>
      <c r="G82" s="19"/>
      <c r="H82" s="17"/>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row>
    <row r="83" spans="1:35" s="9" customFormat="1" ht="13.35" customHeight="1" x14ac:dyDescent="0.25">
      <c r="A83" s="2"/>
      <c r="B83" s="2"/>
      <c r="C83" s="2"/>
      <c r="D83" s="2"/>
      <c r="E83" s="2"/>
      <c r="F83" s="19"/>
      <c r="G83" s="19"/>
      <c r="H83" s="17"/>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row>
    <row r="84" spans="1:35" s="9" customFormat="1" ht="13.35" customHeight="1" x14ac:dyDescent="0.25">
      <c r="A84" s="2"/>
      <c r="B84" s="2"/>
      <c r="C84" s="2"/>
      <c r="D84" s="2"/>
      <c r="E84" s="2"/>
      <c r="F84" s="19"/>
      <c r="G84" s="19"/>
      <c r="H84" s="17"/>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row>
    <row r="85" spans="1:35" s="9" customFormat="1" ht="13.35" customHeight="1" x14ac:dyDescent="0.25">
      <c r="A85" s="2"/>
      <c r="B85" s="2"/>
      <c r="C85" s="2"/>
      <c r="D85" s="2"/>
      <c r="E85" s="2"/>
      <c r="F85" s="19"/>
      <c r="G85" s="19"/>
      <c r="H85" s="17"/>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row>
    <row r="86" spans="1:35" s="9" customFormat="1" ht="13.35" customHeight="1" x14ac:dyDescent="0.25">
      <c r="A86" s="2"/>
      <c r="B86" s="2"/>
      <c r="C86" s="2"/>
      <c r="D86" s="2"/>
      <c r="E86" s="2"/>
      <c r="F86" s="19"/>
      <c r="G86" s="19"/>
      <c r="H86" s="17"/>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row>
    <row r="87" spans="1:35" s="9" customFormat="1" ht="13.35" customHeight="1" x14ac:dyDescent="0.25">
      <c r="A87" s="2"/>
      <c r="B87" s="2"/>
      <c r="C87" s="2"/>
      <c r="D87" s="2"/>
      <c r="E87" s="2"/>
      <c r="F87" s="19"/>
      <c r="G87" s="19"/>
      <c r="H87" s="17"/>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row>
    <row r="88" spans="1:35" s="9" customFormat="1" ht="13.35" customHeight="1" x14ac:dyDescent="0.25">
      <c r="A88" s="2"/>
      <c r="B88" s="2"/>
      <c r="C88" s="2"/>
      <c r="D88" s="2"/>
      <c r="E88" s="2"/>
      <c r="F88" s="19"/>
      <c r="G88" s="19"/>
      <c r="H88" s="17"/>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row>
    <row r="89" spans="1:35" s="9" customFormat="1" ht="13.35" customHeight="1" x14ac:dyDescent="0.25">
      <c r="A89" s="2"/>
      <c r="B89" s="2"/>
      <c r="C89" s="2"/>
      <c r="D89" s="2"/>
      <c r="E89" s="2"/>
      <c r="F89" s="19"/>
      <c r="G89" s="19"/>
      <c r="H89" s="17"/>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row>
    <row r="90" spans="1:35" s="9" customFormat="1" ht="13.35" customHeight="1" x14ac:dyDescent="0.25">
      <c r="A90" s="2"/>
      <c r="B90" s="2"/>
      <c r="C90" s="2"/>
      <c r="D90" s="2"/>
      <c r="E90" s="2"/>
      <c r="F90" s="19"/>
      <c r="G90" s="19"/>
      <c r="H90" s="17"/>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row>
    <row r="91" spans="1:35" s="9" customFormat="1" ht="13.35" customHeight="1" x14ac:dyDescent="0.25">
      <c r="A91" s="2"/>
      <c r="B91" s="2"/>
      <c r="C91" s="2"/>
      <c r="D91" s="2"/>
      <c r="E91" s="2"/>
      <c r="F91" s="19"/>
      <c r="G91" s="19"/>
      <c r="H91" s="17"/>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row>
    <row r="92" spans="1:35" s="9" customFormat="1" ht="13.35" customHeight="1" x14ac:dyDescent="0.25">
      <c r="A92" s="2"/>
      <c r="B92" s="2"/>
      <c r="C92" s="2"/>
      <c r="D92" s="2"/>
      <c r="E92" s="2"/>
      <c r="F92" s="19"/>
      <c r="G92" s="19"/>
      <c r="H92" s="17"/>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row>
    <row r="93" spans="1:35" s="9" customFormat="1" ht="13.35" customHeight="1" x14ac:dyDescent="0.25">
      <c r="A93" s="2"/>
      <c r="B93" s="2"/>
      <c r="C93" s="2"/>
      <c r="D93" s="2"/>
      <c r="E93" s="2"/>
      <c r="F93" s="19"/>
      <c r="G93" s="19"/>
      <c r="H93" s="17"/>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row>
    <row r="94" spans="1:35" s="9" customFormat="1" ht="13.35" customHeight="1" x14ac:dyDescent="0.25">
      <c r="A94" s="2"/>
      <c r="B94" s="2"/>
      <c r="C94" s="2"/>
      <c r="D94" s="2"/>
      <c r="E94" s="2"/>
      <c r="F94" s="19"/>
      <c r="G94" s="19"/>
      <c r="H94" s="17"/>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row>
    <row r="95" spans="1:35" s="9" customFormat="1" ht="13.35" customHeight="1" x14ac:dyDescent="0.25">
      <c r="A95" s="2"/>
      <c r="B95" s="2"/>
      <c r="C95" s="2"/>
      <c r="D95" s="2"/>
      <c r="E95" s="2"/>
      <c r="F95" s="19"/>
      <c r="G95" s="19"/>
      <c r="H95" s="17"/>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row>
    <row r="96" spans="1:35" s="9" customFormat="1" ht="13.35" customHeight="1" x14ac:dyDescent="0.25">
      <c r="A96" s="2"/>
      <c r="B96" s="2"/>
      <c r="C96" s="2"/>
      <c r="D96" s="2"/>
      <c r="E96" s="2"/>
      <c r="F96" s="19"/>
      <c r="G96" s="19"/>
      <c r="H96" s="17"/>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row>
    <row r="97" spans="1:35" s="9" customFormat="1" ht="13.35" customHeight="1" x14ac:dyDescent="0.25">
      <c r="A97" s="2"/>
      <c r="B97" s="2"/>
      <c r="C97" s="2"/>
      <c r="D97" s="2"/>
      <c r="E97" s="2"/>
      <c r="F97" s="19"/>
      <c r="G97" s="19"/>
      <c r="H97" s="17"/>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row>
    <row r="98" spans="1:35" s="9" customFormat="1" ht="13.35" customHeight="1" x14ac:dyDescent="0.25">
      <c r="A98" s="2"/>
      <c r="B98" s="2"/>
      <c r="C98" s="2"/>
      <c r="D98" s="2"/>
      <c r="E98" s="2"/>
      <c r="F98" s="19"/>
      <c r="G98" s="19"/>
      <c r="H98" s="17"/>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row>
    <row r="99" spans="1:35" s="9" customFormat="1" ht="13.35" customHeight="1" x14ac:dyDescent="0.25">
      <c r="A99" s="2"/>
      <c r="B99" s="2"/>
      <c r="C99" s="2"/>
      <c r="D99" s="2"/>
      <c r="E99" s="2"/>
      <c r="F99" s="19"/>
      <c r="G99" s="19"/>
      <c r="H99" s="17"/>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row>
    <row r="100" spans="1:35" s="9" customFormat="1" ht="13.35" customHeight="1" x14ac:dyDescent="0.25">
      <c r="A100" s="2"/>
      <c r="B100" s="2"/>
      <c r="C100" s="2"/>
      <c r="D100" s="2"/>
      <c r="E100" s="2"/>
      <c r="F100" s="19"/>
      <c r="G100" s="19"/>
      <c r="H100" s="17"/>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row>
    <row r="101" spans="1:35" s="9" customFormat="1" ht="13.35" customHeight="1" x14ac:dyDescent="0.25">
      <c r="A101" s="2"/>
      <c r="B101" s="2"/>
      <c r="C101" s="2"/>
      <c r="D101" s="2"/>
      <c r="E101" s="2"/>
      <c r="F101" s="19"/>
      <c r="G101" s="19"/>
      <c r="H101" s="17"/>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row>
    <row r="102" spans="1:35" s="9" customFormat="1" ht="13.35" customHeight="1" x14ac:dyDescent="0.25">
      <c r="A102" s="2"/>
      <c r="B102" s="2"/>
      <c r="C102" s="2"/>
      <c r="D102" s="2"/>
      <c r="E102" s="2"/>
      <c r="F102" s="19"/>
      <c r="G102" s="19"/>
      <c r="H102" s="17"/>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row>
    <row r="103" spans="1:35" s="9" customFormat="1" ht="13.35" customHeight="1" x14ac:dyDescent="0.25">
      <c r="A103" s="2"/>
      <c r="B103" s="2"/>
      <c r="C103" s="2"/>
      <c r="D103" s="2"/>
      <c r="E103" s="2"/>
      <c r="F103" s="19"/>
      <c r="G103" s="19"/>
      <c r="H103" s="17"/>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row>
    <row r="104" spans="1:35" s="9" customFormat="1" ht="13.35" customHeight="1" x14ac:dyDescent="0.25">
      <c r="A104" s="2"/>
      <c r="B104" s="2"/>
      <c r="C104" s="2"/>
      <c r="D104" s="2"/>
      <c r="E104" s="2"/>
      <c r="F104" s="19"/>
      <c r="G104" s="19"/>
      <c r="H104" s="17"/>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row>
    <row r="105" spans="1:35" s="9" customFormat="1" ht="13.35" customHeight="1" x14ac:dyDescent="0.25">
      <c r="A105" s="2"/>
      <c r="B105" s="2"/>
      <c r="C105" s="2"/>
      <c r="D105" s="2"/>
      <c r="E105" s="2"/>
      <c r="F105" s="19"/>
      <c r="G105" s="19"/>
      <c r="H105" s="17"/>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row>
    <row r="106" spans="1:35" s="9" customFormat="1" ht="13.35" customHeight="1" x14ac:dyDescent="0.25">
      <c r="A106" s="2"/>
      <c r="B106" s="2"/>
      <c r="C106" s="2"/>
      <c r="D106" s="2"/>
      <c r="E106" s="2"/>
      <c r="F106" s="19"/>
      <c r="G106" s="19"/>
      <c r="H106" s="17"/>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row>
    <row r="107" spans="1:35" s="9" customFormat="1" ht="13.35" customHeight="1" x14ac:dyDescent="0.25">
      <c r="A107" s="2"/>
      <c r="B107" s="2"/>
      <c r="C107" s="2"/>
      <c r="D107" s="2"/>
      <c r="E107" s="2"/>
      <c r="F107" s="19"/>
      <c r="G107" s="19"/>
      <c r="H107" s="17"/>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row>
    <row r="108" spans="1:35" s="9" customFormat="1" ht="13.35" customHeight="1" x14ac:dyDescent="0.25">
      <c r="A108" s="2"/>
      <c r="B108" s="2"/>
      <c r="C108" s="2"/>
      <c r="D108" s="2"/>
      <c r="E108" s="2"/>
      <c r="F108" s="19"/>
      <c r="G108" s="19"/>
      <c r="H108" s="17"/>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row>
    <row r="109" spans="1:35" s="9" customFormat="1" ht="13.35" customHeight="1" x14ac:dyDescent="0.25">
      <c r="A109" s="2"/>
      <c r="B109" s="2"/>
      <c r="C109" s="2"/>
      <c r="D109" s="2"/>
      <c r="E109" s="2"/>
      <c r="F109" s="19"/>
      <c r="G109" s="19"/>
      <c r="H109" s="17"/>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row>
    <row r="110" spans="1:35" s="9" customFormat="1" ht="13.35" customHeight="1" x14ac:dyDescent="0.25">
      <c r="A110" s="2"/>
      <c r="B110" s="2"/>
      <c r="C110" s="2"/>
      <c r="D110" s="2"/>
      <c r="E110" s="2"/>
      <c r="F110" s="19"/>
      <c r="G110" s="8"/>
      <c r="H110" s="8"/>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row>
    <row r="111" spans="1:35" s="9" customFormat="1" ht="13.35" customHeight="1" x14ac:dyDescent="0.25">
      <c r="A111" s="2"/>
      <c r="B111" s="2"/>
      <c r="C111" s="2"/>
      <c r="D111" s="2"/>
      <c r="E111" s="2"/>
      <c r="F111" s="19"/>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row>
    <row r="112" spans="1:35" s="9" customFormat="1" ht="13.35" customHeight="1" x14ac:dyDescent="0.25">
      <c r="A112" s="2"/>
      <c r="B112" s="2"/>
      <c r="C112" s="2"/>
      <c r="D112" s="2"/>
      <c r="E112" s="2"/>
      <c r="F112" s="19"/>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row>
    <row r="113" spans="1:35" s="9" customFormat="1" ht="13.35" customHeight="1" x14ac:dyDescent="0.25">
      <c r="A113" s="2"/>
      <c r="B113" s="2"/>
      <c r="C113" s="2"/>
      <c r="D113" s="2"/>
      <c r="E113" s="2"/>
      <c r="F113" s="19"/>
      <c r="G113" s="1"/>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row>
    <row r="114" spans="1:35" s="9" customFormat="1" ht="13.35" customHeight="1" x14ac:dyDescent="0.25">
      <c r="A114" s="2"/>
      <c r="B114" s="2"/>
      <c r="C114" s="2"/>
      <c r="D114" s="2"/>
      <c r="E114" s="2"/>
      <c r="F114" s="19"/>
      <c r="G114" s="1"/>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row>
    <row r="115" spans="1:35" s="9" customFormat="1" ht="13.35" customHeight="1" x14ac:dyDescent="0.25">
      <c r="A115" s="2"/>
      <c r="B115" s="2"/>
      <c r="C115" s="2"/>
      <c r="D115" s="2"/>
      <c r="E115" s="2"/>
      <c r="F115" s="19"/>
      <c r="G115" s="1"/>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row>
    <row r="116" spans="1:35" s="9" customFormat="1" ht="13.35" customHeight="1" x14ac:dyDescent="0.25">
      <c r="A116" s="2"/>
      <c r="B116" s="2"/>
      <c r="C116" s="2"/>
      <c r="D116" s="2"/>
      <c r="E116" s="2"/>
      <c r="F116" s="19"/>
      <c r="G116" s="1"/>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row>
    <row r="117" spans="1:35" s="9" customFormat="1" ht="13.35" customHeight="1" x14ac:dyDescent="0.25">
      <c r="A117" s="2"/>
      <c r="B117" s="2"/>
      <c r="C117" s="2"/>
      <c r="D117" s="2"/>
      <c r="E117" s="2"/>
      <c r="F117" s="19"/>
      <c r="G117" s="1"/>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row>
    <row r="118" spans="1:35" s="9" customFormat="1" ht="13.35" customHeight="1" x14ac:dyDescent="0.25">
      <c r="A118" s="2"/>
      <c r="B118" s="2"/>
      <c r="C118" s="2"/>
      <c r="D118" s="2"/>
      <c r="E118" s="2"/>
      <c r="F118" s="19"/>
      <c r="G118" s="1"/>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row>
    <row r="119" spans="1:35" s="9" customFormat="1" ht="13.35" customHeight="1" x14ac:dyDescent="0.25">
      <c r="A119" s="2"/>
      <c r="B119" s="2"/>
      <c r="C119" s="2"/>
      <c r="D119" s="2"/>
      <c r="E119" s="2"/>
      <c r="F119" s="19"/>
      <c r="G119" s="1"/>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row>
    <row r="120" spans="1:35" s="9" customFormat="1" ht="13.35" customHeight="1" x14ac:dyDescent="0.25">
      <c r="A120" s="2"/>
      <c r="B120" s="2"/>
      <c r="C120" s="2"/>
      <c r="D120" s="2"/>
      <c r="E120" s="2"/>
      <c r="F120" s="19"/>
      <c r="G120" s="1"/>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row>
    <row r="121" spans="1:35" s="9" customFormat="1" ht="13.35" customHeight="1" x14ac:dyDescent="0.25">
      <c r="A121" s="2"/>
      <c r="B121" s="2"/>
      <c r="C121" s="2"/>
      <c r="D121" s="2"/>
      <c r="E121" s="2"/>
      <c r="F121" s="19"/>
      <c r="G121" s="2"/>
      <c r="H121" s="2"/>
      <c r="I121" s="16"/>
      <c r="J121" s="16"/>
      <c r="K121" s="2"/>
      <c r="L121" s="2"/>
      <c r="M121" s="2"/>
      <c r="N121" s="2"/>
      <c r="O121" s="2"/>
      <c r="P121" s="2"/>
      <c r="Q121" s="2"/>
      <c r="R121" s="2"/>
      <c r="S121" s="2"/>
      <c r="T121" s="2"/>
      <c r="U121" s="2"/>
      <c r="V121" s="2"/>
      <c r="W121" s="2"/>
      <c r="X121" s="2"/>
      <c r="Y121" s="2"/>
      <c r="Z121" s="2"/>
      <c r="AA121" s="2"/>
      <c r="AB121" s="2"/>
      <c r="AC121" s="2"/>
      <c r="AD121" s="2"/>
      <c r="AE121" s="2"/>
      <c r="AF121" s="2"/>
    </row>
    <row r="122" spans="1:35" s="9" customFormat="1" ht="13.35" customHeight="1" x14ac:dyDescent="0.25">
      <c r="A122" s="2"/>
      <c r="B122" s="2"/>
      <c r="C122" s="2"/>
      <c r="D122" s="2"/>
      <c r="E122" s="2"/>
      <c r="F122" s="19"/>
      <c r="G122" s="2"/>
      <c r="H122" s="2"/>
      <c r="I122" s="16"/>
      <c r="J122" s="16"/>
      <c r="K122" s="2"/>
      <c r="L122" s="2"/>
      <c r="M122" s="2"/>
      <c r="N122" s="2"/>
      <c r="O122" s="2"/>
      <c r="P122" s="2"/>
      <c r="Q122" s="2"/>
      <c r="R122" s="2"/>
      <c r="S122" s="2"/>
      <c r="T122" s="2"/>
      <c r="U122" s="2"/>
      <c r="V122" s="2"/>
      <c r="W122" s="2"/>
      <c r="X122" s="2"/>
      <c r="Y122" s="2"/>
      <c r="Z122" s="2"/>
      <c r="AA122" s="2"/>
      <c r="AB122" s="2"/>
      <c r="AC122" s="2"/>
      <c r="AD122" s="2"/>
      <c r="AE122" s="2"/>
      <c r="AF122" s="2"/>
    </row>
    <row r="123" spans="1:35" s="9" customFormat="1" ht="13.35" customHeight="1" x14ac:dyDescent="0.25">
      <c r="A123" s="2"/>
      <c r="B123" s="2"/>
      <c r="C123" s="2"/>
      <c r="D123" s="2"/>
      <c r="E123" s="2"/>
      <c r="F123" s="19"/>
      <c r="G123" s="2"/>
      <c r="H123" s="2"/>
      <c r="I123" s="16"/>
      <c r="J123" s="16"/>
      <c r="K123" s="2"/>
      <c r="L123" s="2"/>
      <c r="M123" s="2"/>
      <c r="N123" s="2"/>
      <c r="O123" s="2"/>
      <c r="P123" s="2"/>
      <c r="Q123" s="2"/>
      <c r="R123" s="2"/>
      <c r="S123" s="2"/>
      <c r="T123" s="2"/>
      <c r="U123" s="2"/>
      <c r="V123" s="2"/>
      <c r="W123" s="2"/>
      <c r="X123" s="2"/>
      <c r="Y123" s="2"/>
      <c r="Z123" s="2"/>
      <c r="AA123" s="2"/>
      <c r="AB123" s="2"/>
      <c r="AC123" s="2"/>
      <c r="AD123" s="2"/>
      <c r="AE123" s="2"/>
      <c r="AF123" s="2"/>
    </row>
    <row r="124" spans="1:35" s="9" customFormat="1" ht="13.35" customHeight="1" x14ac:dyDescent="0.25">
      <c r="A124" s="2"/>
      <c r="B124" s="2"/>
      <c r="C124" s="2"/>
      <c r="D124" s="2"/>
      <c r="E124" s="2"/>
      <c r="F124" s="19"/>
      <c r="G124" s="19"/>
      <c r="H124" s="17"/>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row>
    <row r="125" spans="1:35" s="9" customFormat="1" ht="13.35" customHeight="1" x14ac:dyDescent="0.25">
      <c r="A125" s="2"/>
      <c r="B125" s="2"/>
      <c r="C125" s="2"/>
      <c r="D125" s="2"/>
      <c r="E125" s="2"/>
      <c r="F125" s="19"/>
      <c r="G125" s="19"/>
      <c r="H125" s="17"/>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row>
    <row r="126" spans="1:35" s="9" customFormat="1" ht="13.35" customHeight="1" x14ac:dyDescent="0.25">
      <c r="A126" s="2"/>
      <c r="B126" s="2"/>
      <c r="C126" s="2"/>
      <c r="D126" s="2"/>
      <c r="E126" s="2"/>
      <c r="F126" s="19"/>
      <c r="G126" s="19"/>
      <c r="H126" s="17"/>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row>
    <row r="127" spans="1:35" s="9" customFormat="1" ht="13.35" customHeight="1" x14ac:dyDescent="0.25">
      <c r="A127" s="2"/>
      <c r="B127" s="2"/>
      <c r="C127" s="2"/>
      <c r="D127" s="2"/>
      <c r="E127" s="2"/>
      <c r="F127" s="19"/>
      <c r="G127" s="19"/>
      <c r="H127" s="17"/>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row>
    <row r="128" spans="1:35" s="9" customFormat="1" ht="13.35" customHeight="1" x14ac:dyDescent="0.25">
      <c r="A128" s="2"/>
      <c r="B128" s="2"/>
      <c r="C128" s="2"/>
      <c r="D128" s="2"/>
      <c r="E128" s="2"/>
      <c r="F128" s="19"/>
      <c r="G128" s="19"/>
      <c r="H128" s="17"/>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row>
    <row r="129" spans="1:35" s="9" customFormat="1" ht="13.35" customHeight="1" x14ac:dyDescent="0.25">
      <c r="A129" s="2"/>
      <c r="B129" s="2"/>
      <c r="C129" s="2"/>
      <c r="D129" s="2"/>
      <c r="E129" s="2"/>
      <c r="F129" s="19"/>
      <c r="G129" s="19"/>
      <c r="H129" s="17"/>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row>
    <row r="130" spans="1:35" s="9" customFormat="1" ht="13.35" customHeight="1" x14ac:dyDescent="0.25">
      <c r="A130" s="2"/>
      <c r="B130" s="2"/>
      <c r="C130" s="2"/>
      <c r="D130" s="2"/>
      <c r="E130" s="2"/>
      <c r="F130" s="19"/>
      <c r="G130" s="19"/>
      <c r="H130" s="17"/>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row>
    <row r="131" spans="1:35" s="9" customFormat="1" ht="13.35" customHeight="1" x14ac:dyDescent="0.25">
      <c r="A131" s="2"/>
      <c r="B131" s="2"/>
      <c r="C131" s="2"/>
      <c r="D131" s="2"/>
      <c r="E131" s="2"/>
      <c r="F131" s="19"/>
      <c r="G131" s="19"/>
      <c r="H131" s="17"/>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row>
    <row r="132" spans="1:35" s="9" customFormat="1" ht="13.35" customHeight="1" x14ac:dyDescent="0.25">
      <c r="A132" s="2"/>
      <c r="B132" s="2"/>
      <c r="C132" s="2"/>
      <c r="D132" s="2"/>
      <c r="E132" s="2"/>
      <c r="F132" s="19"/>
      <c r="G132" s="19"/>
      <c r="H132" s="17"/>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row>
    <row r="133" spans="1:35" s="9" customFormat="1" ht="13.35" customHeight="1" x14ac:dyDescent="0.25">
      <c r="A133" s="2"/>
      <c r="B133" s="2"/>
      <c r="C133" s="2"/>
      <c r="D133" s="2"/>
      <c r="E133" s="2"/>
      <c r="F133" s="19"/>
      <c r="G133" s="19"/>
      <c r="H133" s="17"/>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row>
    <row r="134" spans="1:35" s="9" customFormat="1" ht="13.35" customHeight="1" x14ac:dyDescent="0.25">
      <c r="A134" s="2"/>
      <c r="B134" s="2"/>
      <c r="C134" s="2"/>
      <c r="D134" s="2"/>
      <c r="E134" s="2"/>
      <c r="F134" s="19"/>
      <c r="G134" s="19"/>
      <c r="H134" s="17"/>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row>
    <row r="135" spans="1:35" s="9" customFormat="1" ht="13.35" customHeight="1" x14ac:dyDescent="0.25">
      <c r="A135" s="2"/>
      <c r="B135" s="2"/>
      <c r="C135" s="2"/>
      <c r="D135" s="2"/>
      <c r="E135" s="2"/>
      <c r="F135" s="19"/>
      <c r="G135" s="19"/>
      <c r="H135" s="17"/>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row>
    <row r="136" spans="1:35" s="9" customFormat="1" ht="13.35" customHeight="1" x14ac:dyDescent="0.25">
      <c r="A136" s="2"/>
      <c r="B136" s="2"/>
      <c r="C136" s="2"/>
      <c r="D136" s="2"/>
      <c r="E136" s="2"/>
      <c r="F136" s="19"/>
      <c r="G136" s="19"/>
      <c r="H136" s="17"/>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row>
    <row r="137" spans="1:35" s="9" customFormat="1" ht="13.35" customHeight="1" x14ac:dyDescent="0.25">
      <c r="A137" s="2"/>
      <c r="B137" s="2"/>
      <c r="C137" s="2"/>
      <c r="D137" s="2"/>
      <c r="E137" s="2"/>
      <c r="F137" s="19"/>
      <c r="G137" s="19"/>
      <c r="H137" s="17"/>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row>
    <row r="138" spans="1:35" s="9" customFormat="1" ht="13.35" customHeight="1" x14ac:dyDescent="0.25">
      <c r="A138" s="2"/>
      <c r="B138" s="2"/>
      <c r="C138" s="2"/>
      <c r="D138" s="2"/>
      <c r="E138" s="2"/>
      <c r="F138" s="19"/>
      <c r="G138" s="19"/>
      <c r="H138" s="17"/>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row>
    <row r="139" spans="1:35" s="9" customFormat="1" ht="13.35" customHeight="1" x14ac:dyDescent="0.25">
      <c r="A139" s="2"/>
      <c r="B139" s="2"/>
      <c r="C139" s="2"/>
      <c r="D139" s="2"/>
      <c r="E139" s="2"/>
      <c r="F139" s="19"/>
      <c r="G139" s="19"/>
      <c r="H139" s="17"/>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row>
    <row r="140" spans="1:35" s="9" customFormat="1" ht="13.35" customHeight="1" x14ac:dyDescent="0.25">
      <c r="A140" s="2"/>
      <c r="B140" s="2"/>
      <c r="C140" s="2"/>
      <c r="D140" s="2"/>
      <c r="E140" s="2"/>
      <c r="F140" s="19"/>
      <c r="G140" s="19"/>
      <c r="H140" s="17"/>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row>
    <row r="141" spans="1:35" s="9" customFormat="1" ht="13.35" customHeight="1" x14ac:dyDescent="0.25">
      <c r="A141" s="2"/>
      <c r="B141" s="2"/>
      <c r="C141" s="2"/>
      <c r="D141" s="2"/>
      <c r="E141" s="2"/>
      <c r="F141" s="19"/>
      <c r="G141" s="19"/>
      <c r="H141" s="17"/>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row>
    <row r="142" spans="1:35" s="9" customFormat="1" ht="13.35" customHeight="1" x14ac:dyDescent="0.25">
      <c r="A142" s="2"/>
      <c r="B142" s="2"/>
      <c r="C142" s="2"/>
      <c r="D142" s="2"/>
      <c r="E142" s="2"/>
      <c r="F142" s="19"/>
      <c r="G142" s="19"/>
      <c r="H142" s="17"/>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row>
    <row r="143" spans="1:35" s="9" customFormat="1" ht="13.35" customHeight="1" x14ac:dyDescent="0.25">
      <c r="A143" s="2"/>
      <c r="B143" s="2"/>
      <c r="C143" s="2"/>
      <c r="D143" s="2"/>
      <c r="E143" s="2"/>
      <c r="F143" s="19"/>
      <c r="G143" s="19"/>
      <c r="H143" s="17"/>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row>
    <row r="144" spans="1:35" s="9" customFormat="1" ht="13.35" customHeight="1" x14ac:dyDescent="0.25">
      <c r="A144" s="2"/>
      <c r="B144" s="2"/>
      <c r="C144" s="2"/>
      <c r="D144" s="2"/>
      <c r="E144" s="2"/>
      <c r="F144" s="19"/>
      <c r="G144" s="19"/>
      <c r="H144" s="17"/>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row>
    <row r="145" spans="1:35" s="9" customFormat="1" ht="13.35" customHeight="1" x14ac:dyDescent="0.25">
      <c r="A145" s="2"/>
      <c r="B145" s="2"/>
      <c r="C145" s="2"/>
      <c r="D145" s="2"/>
      <c r="E145" s="2"/>
      <c r="F145" s="19"/>
      <c r="G145" s="19"/>
      <c r="H145" s="17"/>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row>
    <row r="146" spans="1:35" s="9" customFormat="1" ht="13.35" customHeight="1" x14ac:dyDescent="0.25">
      <c r="A146" s="2"/>
      <c r="B146" s="2"/>
      <c r="C146" s="2"/>
      <c r="D146" s="2"/>
      <c r="E146" s="2"/>
      <c r="F146" s="19"/>
      <c r="G146" s="19"/>
      <c r="H146" s="17"/>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row>
    <row r="147" spans="1:35" s="9" customFormat="1" ht="13.35" customHeight="1" x14ac:dyDescent="0.25">
      <c r="A147" s="2"/>
      <c r="B147" s="2"/>
      <c r="C147" s="2"/>
      <c r="D147" s="2"/>
      <c r="E147" s="2"/>
      <c r="F147" s="19"/>
      <c r="G147" s="19"/>
      <c r="H147" s="17"/>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row>
    <row r="148" spans="1:35" s="9" customFormat="1" ht="13.35" customHeight="1" x14ac:dyDescent="0.25">
      <c r="A148" s="2"/>
      <c r="B148" s="2"/>
      <c r="C148" s="2"/>
      <c r="D148" s="2"/>
      <c r="E148" s="2"/>
      <c r="F148" s="19"/>
      <c r="G148" s="19"/>
      <c r="H148" s="17"/>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row>
    <row r="149" spans="1:35" s="9" customFormat="1" ht="13.35" customHeight="1" x14ac:dyDescent="0.25">
      <c r="A149" s="2"/>
      <c r="B149" s="2"/>
      <c r="C149" s="2"/>
      <c r="D149" s="2"/>
      <c r="E149" s="2"/>
      <c r="F149" s="19"/>
      <c r="G149" s="19"/>
      <c r="H149" s="17"/>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row>
    <row r="150" spans="1:35" s="9" customFormat="1" ht="13.35" customHeight="1" x14ac:dyDescent="0.25">
      <c r="A150" s="2"/>
      <c r="B150" s="2"/>
      <c r="C150" s="2"/>
      <c r="D150" s="2"/>
      <c r="E150" s="2"/>
      <c r="F150" s="19"/>
      <c r="G150" s="19"/>
      <c r="H150" s="17"/>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row>
    <row r="151" spans="1:35" s="9" customFormat="1" ht="13.35" customHeight="1" x14ac:dyDescent="0.25">
      <c r="A151" s="2"/>
      <c r="B151" s="2"/>
      <c r="C151" s="2"/>
      <c r="D151" s="2"/>
      <c r="E151" s="2"/>
      <c r="F151" s="19"/>
      <c r="G151" s="19"/>
      <c r="H151" s="17"/>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row>
    <row r="152" spans="1:35" s="9" customFormat="1" ht="13.35" customHeight="1" x14ac:dyDescent="0.25">
      <c r="A152" s="2"/>
      <c r="B152" s="2"/>
      <c r="C152" s="2"/>
      <c r="D152" s="2"/>
      <c r="E152" s="2"/>
      <c r="F152" s="19"/>
      <c r="G152" s="19"/>
      <c r="H152" s="17"/>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row>
    <row r="153" spans="1:35" s="9" customFormat="1" ht="13.35" customHeight="1" x14ac:dyDescent="0.25">
      <c r="A153" s="2"/>
      <c r="B153" s="2"/>
      <c r="C153" s="2"/>
      <c r="D153" s="2"/>
      <c r="E153" s="2"/>
      <c r="F153" s="19"/>
      <c r="G153" s="19"/>
      <c r="H153" s="17"/>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row>
    <row r="154" spans="1:35" s="9" customFormat="1" ht="13.35" customHeight="1" x14ac:dyDescent="0.25">
      <c r="A154" s="2"/>
      <c r="B154" s="2"/>
      <c r="C154" s="2"/>
      <c r="D154" s="2"/>
      <c r="E154" s="2"/>
      <c r="F154" s="19"/>
      <c r="G154" s="19"/>
      <c r="H154" s="17"/>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row>
    <row r="155" spans="1:35" s="9" customFormat="1" ht="13.35" customHeight="1" x14ac:dyDescent="0.25">
      <c r="A155" s="2"/>
      <c r="B155" s="2"/>
      <c r="C155" s="2"/>
      <c r="D155" s="2"/>
      <c r="E155" s="2"/>
      <c r="F155" s="19"/>
      <c r="G155" s="19"/>
      <c r="H155" s="17"/>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row>
    <row r="156" spans="1:35" s="9" customFormat="1" ht="13.35" customHeight="1" x14ac:dyDescent="0.25">
      <c r="A156" s="2"/>
      <c r="B156" s="2"/>
      <c r="C156" s="2"/>
      <c r="D156" s="2"/>
      <c r="E156" s="2"/>
      <c r="F156" s="19"/>
      <c r="G156" s="19"/>
      <c r="H156" s="17"/>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row>
    <row r="157" spans="1:35" s="9" customFormat="1" ht="13.35" customHeight="1" x14ac:dyDescent="0.25">
      <c r="A157" s="2"/>
      <c r="B157" s="2"/>
      <c r="C157" s="2"/>
      <c r="D157" s="2"/>
      <c r="E157" s="2"/>
      <c r="F157" s="19"/>
      <c r="G157" s="19"/>
      <c r="H157" s="17"/>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row>
    <row r="158" spans="1:35" s="9" customFormat="1" ht="13.35" customHeight="1" x14ac:dyDescent="0.25">
      <c r="A158" s="2"/>
      <c r="B158" s="2"/>
      <c r="C158" s="2"/>
      <c r="D158" s="2"/>
      <c r="E158" s="2"/>
      <c r="F158" s="19"/>
      <c r="G158" s="19"/>
      <c r="H158" s="17"/>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row>
    <row r="159" spans="1:35" s="9" customFormat="1" ht="13.35" customHeight="1" x14ac:dyDescent="0.25">
      <c r="A159" s="2"/>
      <c r="B159" s="2"/>
      <c r="C159" s="2"/>
      <c r="D159" s="2"/>
      <c r="E159" s="2"/>
      <c r="F159" s="19"/>
      <c r="G159" s="19"/>
      <c r="H159" s="17"/>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row>
    <row r="160" spans="1:35" s="9" customFormat="1" ht="13.35" customHeight="1" x14ac:dyDescent="0.25">
      <c r="A160" s="2"/>
      <c r="B160" s="2"/>
      <c r="C160" s="2"/>
      <c r="D160" s="2"/>
      <c r="E160" s="2"/>
      <c r="F160" s="19"/>
      <c r="G160" s="19"/>
      <c r="H160" s="17"/>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row>
    <row r="161" spans="1:35" s="9" customFormat="1" ht="13.35" customHeight="1" x14ac:dyDescent="0.25">
      <c r="A161" s="2"/>
      <c r="B161" s="2"/>
      <c r="C161" s="2"/>
      <c r="D161" s="2"/>
      <c r="E161" s="2"/>
      <c r="F161" s="19"/>
      <c r="G161" s="19"/>
      <c r="H161" s="17"/>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row>
    <row r="162" spans="1:35" s="9" customFormat="1" ht="13.35" customHeight="1" x14ac:dyDescent="0.25">
      <c r="A162" s="2"/>
      <c r="B162" s="2"/>
      <c r="C162" s="2"/>
      <c r="D162" s="2"/>
      <c r="E162" s="2"/>
      <c r="F162" s="19"/>
      <c r="G162" s="19"/>
      <c r="H162" s="17"/>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row>
    <row r="163" spans="1:35" s="9" customFormat="1" ht="13.35" customHeight="1" x14ac:dyDescent="0.25">
      <c r="A163" s="2"/>
      <c r="B163" s="2"/>
      <c r="C163" s="2"/>
      <c r="D163" s="2"/>
      <c r="E163" s="2"/>
      <c r="F163" s="19"/>
      <c r="G163" s="19"/>
      <c r="H163" s="17"/>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row>
    <row r="164" spans="1:35" s="9" customFormat="1" ht="13.35" customHeight="1" x14ac:dyDescent="0.25">
      <c r="A164" s="2"/>
      <c r="B164" s="2"/>
      <c r="C164" s="2"/>
      <c r="D164" s="2"/>
      <c r="E164" s="2"/>
      <c r="F164" s="19"/>
      <c r="G164" s="19"/>
      <c r="H164" s="17"/>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row>
    <row r="165" spans="1:35" s="9" customFormat="1" ht="13.35" customHeight="1" x14ac:dyDescent="0.25">
      <c r="A165" s="2"/>
      <c r="B165" s="2"/>
      <c r="C165" s="2"/>
      <c r="D165" s="2"/>
      <c r="E165" s="2"/>
      <c r="F165" s="19"/>
      <c r="G165" s="19"/>
      <c r="H165" s="17"/>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row>
    <row r="166" spans="1:35" s="9" customFormat="1" ht="13.35" customHeight="1" x14ac:dyDescent="0.25">
      <c r="A166" s="2"/>
      <c r="B166" s="2"/>
      <c r="C166" s="2"/>
      <c r="D166" s="2"/>
      <c r="E166" s="2"/>
      <c r="F166" s="19"/>
      <c r="G166" s="19"/>
      <c r="H166" s="17"/>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row>
    <row r="167" spans="1:35" s="9" customFormat="1" ht="13.35" customHeight="1" x14ac:dyDescent="0.25">
      <c r="A167" s="2"/>
      <c r="B167" s="2"/>
      <c r="C167" s="2"/>
      <c r="D167" s="2"/>
      <c r="E167" s="2"/>
      <c r="F167" s="19"/>
      <c r="G167" s="19"/>
      <c r="H167" s="17"/>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row>
    <row r="168" spans="1:35" s="9" customFormat="1" ht="13.35" customHeight="1" x14ac:dyDescent="0.25">
      <c r="A168" s="2"/>
      <c r="B168" s="2"/>
      <c r="C168" s="2"/>
      <c r="D168" s="2"/>
      <c r="E168" s="2"/>
      <c r="F168" s="19"/>
      <c r="G168" s="19"/>
      <c r="H168" s="17"/>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row>
    <row r="169" spans="1:35" s="9" customFormat="1" ht="13.35" customHeight="1" x14ac:dyDescent="0.25">
      <c r="A169" s="2"/>
      <c r="B169" s="2"/>
      <c r="C169" s="2"/>
      <c r="D169" s="2"/>
      <c r="E169" s="2"/>
      <c r="F169" s="19"/>
      <c r="G169" s="19"/>
      <c r="H169" s="17"/>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row>
    <row r="170" spans="1:35" s="9" customFormat="1" ht="13.35" customHeight="1" x14ac:dyDescent="0.25">
      <c r="A170" s="2"/>
      <c r="B170" s="2"/>
      <c r="C170" s="2"/>
      <c r="D170" s="2"/>
      <c r="E170" s="2"/>
      <c r="F170" s="19"/>
      <c r="G170" s="19"/>
      <c r="H170" s="17"/>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row>
    <row r="171" spans="1:35" s="9" customFormat="1" ht="13.35" customHeight="1" x14ac:dyDescent="0.25">
      <c r="A171" s="2"/>
      <c r="B171" s="2"/>
      <c r="C171" s="2"/>
      <c r="D171" s="2"/>
      <c r="E171" s="2"/>
      <c r="F171" s="19"/>
      <c r="G171" s="19"/>
      <c r="H171" s="17"/>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row>
    <row r="172" spans="1:35" s="9" customFormat="1" ht="13.35" customHeight="1" x14ac:dyDescent="0.25">
      <c r="A172" s="2"/>
      <c r="B172" s="2"/>
      <c r="C172" s="2"/>
      <c r="D172" s="2"/>
      <c r="E172" s="2"/>
      <c r="F172" s="19"/>
      <c r="G172" s="19"/>
      <c r="H172" s="17"/>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row>
    <row r="173" spans="1:35" s="9" customFormat="1" ht="13.35" customHeight="1" x14ac:dyDescent="0.25">
      <c r="A173" s="2"/>
      <c r="B173" s="2"/>
      <c r="C173" s="2"/>
      <c r="D173" s="2"/>
      <c r="E173" s="2"/>
      <c r="F173" s="19"/>
      <c r="G173" s="19"/>
      <c r="H173" s="17"/>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row>
    <row r="174" spans="1:35" s="9" customFormat="1" ht="13.35" customHeight="1" x14ac:dyDescent="0.25">
      <c r="A174" s="2"/>
      <c r="B174" s="2"/>
      <c r="C174" s="2"/>
      <c r="D174" s="2"/>
      <c r="E174" s="2"/>
      <c r="F174" s="19"/>
      <c r="G174" s="19"/>
      <c r="H174" s="17"/>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row>
    <row r="175" spans="1:35" s="9" customFormat="1" ht="13.35" customHeight="1" x14ac:dyDescent="0.25">
      <c r="A175" s="2"/>
      <c r="B175" s="2"/>
      <c r="C175" s="2"/>
      <c r="D175" s="2"/>
      <c r="E175" s="2"/>
      <c r="F175" s="19"/>
      <c r="G175" s="19"/>
      <c r="H175" s="17"/>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row>
    <row r="176" spans="1:35" s="9" customFormat="1" ht="13.35" customHeight="1" x14ac:dyDescent="0.25">
      <c r="A176" s="2"/>
      <c r="B176" s="2"/>
      <c r="C176" s="2"/>
      <c r="D176" s="2"/>
      <c r="E176" s="2"/>
      <c r="F176" s="19"/>
      <c r="G176" s="19"/>
      <c r="H176" s="17"/>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row>
    <row r="177" spans="1:35" s="9" customFormat="1" ht="13.35" customHeight="1" x14ac:dyDescent="0.25">
      <c r="A177" s="2"/>
      <c r="B177" s="2"/>
      <c r="C177" s="2"/>
      <c r="D177" s="2"/>
      <c r="E177" s="2"/>
      <c r="F177" s="19"/>
      <c r="G177" s="19"/>
      <c r="H177" s="17"/>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row>
    <row r="178" spans="1:35" s="9" customFormat="1" ht="13.35" customHeight="1" x14ac:dyDescent="0.25">
      <c r="A178" s="2"/>
      <c r="B178" s="2"/>
      <c r="C178" s="2"/>
      <c r="D178" s="2"/>
      <c r="E178" s="2"/>
      <c r="F178" s="19"/>
      <c r="G178" s="19"/>
      <c r="H178" s="17"/>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row>
    <row r="179" spans="1:35" s="9" customFormat="1" ht="13.35" customHeight="1" x14ac:dyDescent="0.25">
      <c r="A179" s="2"/>
      <c r="B179" s="2"/>
      <c r="C179" s="2"/>
      <c r="D179" s="2"/>
      <c r="E179" s="2"/>
      <c r="F179" s="19"/>
      <c r="G179" s="19"/>
      <c r="H179" s="17"/>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row>
    <row r="180" spans="1:35" s="9" customFormat="1" ht="13.35" customHeight="1" x14ac:dyDescent="0.25">
      <c r="A180" s="2"/>
      <c r="B180" s="2"/>
      <c r="C180" s="2"/>
      <c r="D180" s="2"/>
      <c r="E180" s="2"/>
      <c r="F180" s="19"/>
      <c r="G180" s="19"/>
      <c r="H180" s="17"/>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row>
    <row r="181" spans="1:35" s="9" customFormat="1" ht="13.35" customHeight="1" x14ac:dyDescent="0.25">
      <c r="A181" s="2"/>
      <c r="B181" s="2"/>
      <c r="C181" s="2"/>
      <c r="D181" s="2"/>
      <c r="E181" s="2"/>
      <c r="F181" s="19"/>
      <c r="G181" s="19"/>
      <c r="H181" s="17"/>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row>
    <row r="182" spans="1:35" s="9" customFormat="1" ht="13.35" customHeight="1" x14ac:dyDescent="0.25">
      <c r="A182" s="2"/>
      <c r="B182" s="2"/>
      <c r="C182" s="2"/>
      <c r="D182" s="2"/>
      <c r="E182" s="2"/>
      <c r="F182" s="19"/>
      <c r="G182" s="19"/>
      <c r="H182" s="17"/>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row>
    <row r="183" spans="1:35" s="9" customFormat="1" ht="13.35" customHeight="1" x14ac:dyDescent="0.25">
      <c r="A183" s="2"/>
      <c r="B183" s="2"/>
      <c r="C183" s="2"/>
      <c r="D183" s="2"/>
      <c r="E183" s="2"/>
      <c r="F183" s="19"/>
      <c r="G183" s="19"/>
      <c r="H183" s="17"/>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row>
    <row r="184" spans="1:35" s="9" customFormat="1" ht="13.35" customHeight="1" x14ac:dyDescent="0.25">
      <c r="A184" s="2"/>
      <c r="B184" s="2"/>
      <c r="C184" s="2"/>
      <c r="D184" s="2"/>
      <c r="E184" s="2"/>
      <c r="F184" s="19"/>
      <c r="G184" s="19"/>
      <c r="H184" s="17"/>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row>
    <row r="185" spans="1:35" s="9" customFormat="1" ht="13.35" customHeight="1" x14ac:dyDescent="0.25">
      <c r="A185" s="2"/>
      <c r="B185" s="2"/>
      <c r="C185" s="2"/>
      <c r="D185" s="2"/>
      <c r="E185" s="2"/>
      <c r="F185" s="19"/>
      <c r="G185" s="19"/>
      <c r="H185" s="17"/>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row>
    <row r="186" spans="1:35" s="9" customFormat="1" ht="13.35" customHeight="1" x14ac:dyDescent="0.25">
      <c r="A186" s="2"/>
      <c r="B186" s="2"/>
      <c r="C186" s="2"/>
      <c r="D186" s="2"/>
      <c r="E186" s="2"/>
      <c r="F186" s="19"/>
      <c r="G186" s="19"/>
      <c r="H186" s="17"/>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row>
    <row r="187" spans="1:35" s="9" customFormat="1" ht="13.35" customHeight="1" x14ac:dyDescent="0.25">
      <c r="A187" s="2"/>
      <c r="B187" s="2"/>
      <c r="C187" s="2"/>
      <c r="D187" s="2"/>
      <c r="E187" s="2"/>
      <c r="F187" s="19"/>
      <c r="G187" s="19"/>
      <c r="H187" s="17"/>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row>
    <row r="188" spans="1:35" s="9" customFormat="1" ht="13.35" customHeight="1" x14ac:dyDescent="0.25">
      <c r="A188" s="2"/>
      <c r="B188" s="2"/>
      <c r="C188" s="2"/>
      <c r="D188" s="2"/>
      <c r="E188" s="2"/>
      <c r="F188" s="19"/>
      <c r="G188" s="19"/>
      <c r="H188" s="17"/>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row>
    <row r="189" spans="1:35" s="9" customFormat="1" ht="13.35" customHeight="1" x14ac:dyDescent="0.25">
      <c r="A189" s="2"/>
      <c r="B189" s="2"/>
      <c r="C189" s="2"/>
      <c r="D189" s="2"/>
      <c r="E189" s="2"/>
      <c r="F189" s="19"/>
      <c r="G189" s="19"/>
      <c r="H189" s="17"/>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row>
    <row r="190" spans="1:35" s="9" customFormat="1" ht="13.35" customHeight="1" x14ac:dyDescent="0.25">
      <c r="A190" s="2"/>
      <c r="B190" s="2"/>
      <c r="C190" s="2"/>
      <c r="D190" s="2"/>
      <c r="E190" s="2"/>
      <c r="F190" s="19"/>
      <c r="G190" s="19"/>
      <c r="H190" s="17"/>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row>
    <row r="191" spans="1:35" s="9" customFormat="1" ht="13.35" customHeight="1" x14ac:dyDescent="0.25">
      <c r="A191" s="2"/>
      <c r="B191" s="2"/>
      <c r="C191" s="2"/>
      <c r="D191" s="2"/>
      <c r="E191" s="2"/>
      <c r="F191" s="19"/>
      <c r="G191" s="19"/>
      <c r="H191" s="17"/>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row>
    <row r="192" spans="1:35" s="9" customFormat="1" ht="13.35" customHeight="1" x14ac:dyDescent="0.25">
      <c r="A192" s="2"/>
      <c r="B192" s="2"/>
      <c r="C192" s="2"/>
      <c r="D192" s="2"/>
      <c r="E192" s="2"/>
      <c r="F192" s="19"/>
      <c r="G192" s="19"/>
      <c r="H192" s="17"/>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row>
    <row r="193" spans="1:35" s="9" customFormat="1" ht="13.35" customHeight="1" x14ac:dyDescent="0.25">
      <c r="A193" s="2"/>
      <c r="B193" s="2"/>
      <c r="C193" s="2"/>
      <c r="D193" s="2"/>
      <c r="E193" s="2"/>
      <c r="F193" s="19"/>
      <c r="G193" s="19"/>
      <c r="H193" s="17"/>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row>
    <row r="194" spans="1:35" s="9" customFormat="1" ht="13.35" customHeight="1" x14ac:dyDescent="0.25">
      <c r="A194" s="2"/>
      <c r="B194" s="2"/>
      <c r="C194" s="2"/>
      <c r="D194" s="2"/>
      <c r="E194" s="2"/>
      <c r="F194" s="19"/>
      <c r="G194" s="19"/>
      <c r="H194" s="17"/>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row>
    <row r="195" spans="1:35" s="9" customFormat="1" ht="13.35" customHeight="1" x14ac:dyDescent="0.25">
      <c r="A195" s="2"/>
      <c r="B195" s="2"/>
      <c r="C195" s="2"/>
      <c r="D195" s="2"/>
      <c r="E195" s="2"/>
      <c r="F195" s="19"/>
      <c r="G195" s="19"/>
      <c r="H195" s="17"/>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row>
    <row r="196" spans="1:35" s="9" customFormat="1" ht="13.35" customHeight="1" x14ac:dyDescent="0.25">
      <c r="A196" s="2"/>
      <c r="B196" s="2"/>
      <c r="C196" s="2"/>
      <c r="D196" s="2"/>
      <c r="E196" s="2"/>
      <c r="F196" s="19"/>
      <c r="G196" s="19"/>
      <c r="H196" s="17"/>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row>
    <row r="197" spans="1:35" s="9" customFormat="1" ht="13.35" customHeight="1" x14ac:dyDescent="0.25">
      <c r="A197" s="2"/>
      <c r="B197" s="2"/>
      <c r="C197" s="2"/>
      <c r="D197" s="2"/>
      <c r="E197" s="2"/>
      <c r="F197" s="19"/>
      <c r="G197" s="19"/>
      <c r="H197" s="17"/>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row>
    <row r="198" spans="1:35" s="9" customFormat="1" ht="13.35" customHeight="1" x14ac:dyDescent="0.25">
      <c r="A198" s="2"/>
      <c r="B198" s="2"/>
      <c r="C198" s="2"/>
      <c r="D198" s="2"/>
      <c r="E198" s="2"/>
      <c r="F198" s="19"/>
      <c r="G198" s="19"/>
      <c r="H198" s="17"/>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row>
    <row r="199" spans="1:35" s="9" customFormat="1" ht="13.35" customHeight="1" x14ac:dyDescent="0.25">
      <c r="A199" s="2"/>
      <c r="B199" s="2"/>
      <c r="C199" s="2"/>
      <c r="D199" s="2"/>
      <c r="E199" s="2"/>
      <c r="F199" s="19"/>
      <c r="G199" s="19"/>
      <c r="H199" s="17"/>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row>
    <row r="200" spans="1:35" s="9" customFormat="1" ht="13.35" customHeight="1" x14ac:dyDescent="0.25">
      <c r="A200" s="2"/>
      <c r="B200" s="2"/>
      <c r="C200" s="2"/>
      <c r="D200" s="2"/>
      <c r="E200" s="2"/>
      <c r="F200" s="19"/>
      <c r="G200" s="19"/>
      <c r="H200" s="17"/>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row>
    <row r="201" spans="1:35" s="9" customFormat="1" ht="13.35" customHeight="1" x14ac:dyDescent="0.25">
      <c r="A201" s="2"/>
      <c r="B201" s="2"/>
      <c r="C201" s="2"/>
      <c r="D201" s="2"/>
      <c r="E201" s="2"/>
      <c r="F201" s="19"/>
      <c r="G201" s="19"/>
      <c r="H201" s="17"/>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row>
    <row r="202" spans="1:35" s="9" customFormat="1" ht="13.35" customHeight="1" x14ac:dyDescent="0.25">
      <c r="A202" s="2"/>
      <c r="B202" s="2"/>
      <c r="C202" s="2"/>
      <c r="D202" s="2"/>
      <c r="E202" s="2"/>
      <c r="F202" s="19"/>
      <c r="G202" s="19"/>
      <c r="H202" s="17"/>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row>
    <row r="203" spans="1:35" s="9" customFormat="1" ht="13.35" customHeight="1" x14ac:dyDescent="0.25">
      <c r="A203" s="2"/>
      <c r="B203" s="2"/>
      <c r="C203" s="2"/>
      <c r="D203" s="2"/>
      <c r="E203" s="2"/>
      <c r="F203" s="19"/>
      <c r="G203" s="19"/>
      <c r="H203" s="17"/>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row>
    <row r="204" spans="1:35" s="9" customFormat="1" ht="13.35" customHeight="1" x14ac:dyDescent="0.25">
      <c r="A204" s="2"/>
      <c r="B204" s="2"/>
      <c r="C204" s="2"/>
      <c r="D204" s="2"/>
      <c r="E204" s="2"/>
      <c r="F204" s="19"/>
      <c r="G204" s="19"/>
      <c r="H204" s="17"/>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row>
    <row r="205" spans="1:35" s="9" customFormat="1" ht="13.35" customHeight="1" x14ac:dyDescent="0.25">
      <c r="A205" s="2"/>
      <c r="B205" s="2"/>
      <c r="C205" s="2"/>
      <c r="D205" s="2"/>
      <c r="E205" s="2"/>
      <c r="F205" s="19"/>
      <c r="G205" s="19"/>
      <c r="H205" s="17"/>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row>
    <row r="206" spans="1:35" s="9" customFormat="1" ht="13.35" customHeight="1" x14ac:dyDescent="0.25">
      <c r="A206" s="2"/>
      <c r="B206" s="2"/>
      <c r="C206" s="2"/>
      <c r="D206" s="2"/>
      <c r="E206" s="2"/>
      <c r="F206" s="19"/>
      <c r="G206" s="19"/>
      <c r="H206" s="17"/>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row>
    <row r="207" spans="1:35" s="9" customFormat="1" ht="13.35" customHeight="1" x14ac:dyDescent="0.25">
      <c r="A207" s="2"/>
      <c r="B207" s="2"/>
      <c r="C207" s="2"/>
      <c r="D207" s="2"/>
      <c r="E207" s="2"/>
      <c r="F207" s="19"/>
      <c r="G207" s="19"/>
      <c r="H207" s="17"/>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row>
    <row r="208" spans="1:35" s="9" customFormat="1" ht="13.35" customHeight="1" x14ac:dyDescent="0.25">
      <c r="A208" s="2"/>
      <c r="B208" s="2"/>
      <c r="C208" s="2"/>
      <c r="D208" s="2"/>
      <c r="E208" s="2"/>
      <c r="F208" s="19"/>
      <c r="G208" s="19"/>
      <c r="H208" s="17"/>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row>
    <row r="209" spans="1:35" s="9" customFormat="1" ht="13.35" customHeight="1" x14ac:dyDescent="0.25">
      <c r="A209" s="2"/>
      <c r="B209" s="2"/>
      <c r="C209" s="2"/>
      <c r="D209" s="2"/>
      <c r="E209" s="2"/>
      <c r="F209" s="19"/>
      <c r="G209" s="19"/>
      <c r="H209" s="17"/>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row>
    <row r="210" spans="1:35" s="9" customFormat="1" ht="13.35" customHeight="1" x14ac:dyDescent="0.25">
      <c r="A210" s="2"/>
      <c r="B210" s="2"/>
      <c r="C210" s="2"/>
      <c r="D210" s="2"/>
      <c r="E210" s="2"/>
      <c r="F210" s="19"/>
      <c r="G210" s="19"/>
      <c r="H210" s="17"/>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row>
    <row r="211" spans="1:35" s="9" customFormat="1" ht="13.35" customHeight="1" x14ac:dyDescent="0.25">
      <c r="A211" s="2"/>
      <c r="B211" s="2"/>
      <c r="C211" s="2"/>
      <c r="D211" s="2"/>
      <c r="E211" s="2"/>
      <c r="F211" s="19"/>
      <c r="G211" s="19"/>
      <c r="H211" s="17"/>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row>
    <row r="212" spans="1:35" s="9" customFormat="1" ht="13.35" customHeight="1" x14ac:dyDescent="0.25">
      <c r="A212" s="2"/>
      <c r="B212" s="2"/>
      <c r="C212" s="2"/>
      <c r="D212" s="2"/>
      <c r="E212" s="2"/>
      <c r="F212" s="19"/>
      <c r="G212" s="19"/>
      <c r="H212" s="17"/>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row>
    <row r="213" spans="1:35" s="9" customFormat="1" ht="13.35" customHeight="1" x14ac:dyDescent="0.25">
      <c r="A213" s="2"/>
      <c r="B213" s="2"/>
      <c r="C213" s="2"/>
      <c r="D213" s="2"/>
      <c r="E213" s="2"/>
      <c r="F213" s="19"/>
      <c r="G213" s="19"/>
      <c r="H213" s="17"/>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row>
    <row r="214" spans="1:35" s="9" customFormat="1" ht="13.35" customHeight="1" x14ac:dyDescent="0.25">
      <c r="A214" s="2"/>
      <c r="B214" s="2"/>
      <c r="C214" s="2"/>
      <c r="D214" s="2"/>
      <c r="E214" s="2"/>
      <c r="F214" s="19"/>
      <c r="G214" s="19"/>
      <c r="H214" s="17"/>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row>
    <row r="215" spans="1:35" s="9" customFormat="1" ht="13.35" customHeight="1" x14ac:dyDescent="0.25">
      <c r="A215" s="2"/>
      <c r="B215" s="2"/>
      <c r="C215" s="2"/>
      <c r="D215" s="2"/>
      <c r="E215" s="2"/>
      <c r="F215" s="19"/>
      <c r="G215" s="19"/>
      <c r="H215" s="17"/>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row>
    <row r="216" spans="1:35" s="9" customFormat="1" ht="13.35" customHeight="1" x14ac:dyDescent="0.25">
      <c r="A216" s="2"/>
      <c r="B216" s="2"/>
      <c r="C216" s="2"/>
      <c r="D216" s="2"/>
      <c r="E216" s="2"/>
      <c r="F216" s="19"/>
      <c r="G216" s="19"/>
      <c r="H216" s="17"/>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row>
    <row r="217" spans="1:35" s="9" customFormat="1" ht="13.35" customHeight="1" x14ac:dyDescent="0.25">
      <c r="A217" s="2"/>
      <c r="B217" s="2"/>
      <c r="C217" s="2"/>
      <c r="D217" s="2"/>
      <c r="E217" s="2"/>
      <c r="F217" s="19"/>
      <c r="G217" s="19"/>
      <c r="H217" s="17"/>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row>
    <row r="218" spans="1:35" s="9" customFormat="1" ht="13.35" customHeight="1" x14ac:dyDescent="0.25">
      <c r="A218" s="2"/>
      <c r="B218" s="2"/>
      <c r="C218" s="2"/>
      <c r="D218" s="2"/>
      <c r="E218" s="2"/>
      <c r="F218" s="19"/>
      <c r="G218" s="19"/>
      <c r="H218" s="17"/>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row>
    <row r="219" spans="1:35" s="9" customFormat="1" ht="13.35" customHeight="1" x14ac:dyDescent="0.25">
      <c r="A219" s="2"/>
      <c r="B219" s="2"/>
      <c r="C219" s="2"/>
      <c r="D219" s="2"/>
      <c r="E219" s="2"/>
      <c r="F219" s="19"/>
      <c r="G219" s="19"/>
      <c r="H219" s="17"/>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row>
    <row r="220" spans="1:35" s="9" customFormat="1" ht="13.35" customHeight="1" x14ac:dyDescent="0.25">
      <c r="A220" s="2"/>
      <c r="B220" s="2"/>
      <c r="C220" s="2"/>
      <c r="D220" s="2"/>
      <c r="E220" s="2"/>
      <c r="F220" s="19"/>
      <c r="G220" s="19"/>
      <c r="H220" s="17"/>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row>
    <row r="221" spans="1:35" s="9" customFormat="1" ht="13.35" customHeight="1" x14ac:dyDescent="0.25">
      <c r="A221" s="2"/>
      <c r="B221" s="2"/>
      <c r="C221" s="2"/>
      <c r="D221" s="2"/>
      <c r="E221" s="2"/>
      <c r="F221" s="19"/>
      <c r="G221" s="19"/>
      <c r="H221" s="17"/>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row>
    <row r="222" spans="1:35" s="9" customFormat="1" ht="13.35" customHeight="1" x14ac:dyDescent="0.25">
      <c r="A222" s="2"/>
      <c r="B222" s="2"/>
      <c r="C222" s="2"/>
      <c r="D222" s="2"/>
      <c r="E222" s="2"/>
      <c r="F222" s="19"/>
      <c r="G222" s="19"/>
      <c r="H222" s="17"/>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row>
    <row r="223" spans="1:35" s="9" customFormat="1" ht="13.35" customHeight="1" x14ac:dyDescent="0.25">
      <c r="A223" s="2"/>
      <c r="B223" s="2"/>
      <c r="C223" s="2"/>
      <c r="D223" s="2"/>
      <c r="E223" s="2"/>
      <c r="F223" s="19"/>
      <c r="G223" s="19"/>
      <c r="H223" s="17"/>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row>
    <row r="224" spans="1:35" s="9" customFormat="1" ht="13.35" customHeight="1" x14ac:dyDescent="0.25">
      <c r="A224" s="2"/>
      <c r="B224" s="2"/>
      <c r="C224" s="2"/>
      <c r="D224" s="2"/>
      <c r="E224" s="2"/>
      <c r="F224" s="19"/>
      <c r="G224" s="19"/>
      <c r="H224" s="17"/>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row>
    <row r="225" spans="1:35" s="9" customFormat="1" ht="13.35" customHeight="1" x14ac:dyDescent="0.25">
      <c r="A225" s="2"/>
      <c r="B225" s="2"/>
      <c r="C225" s="2"/>
      <c r="D225" s="2"/>
      <c r="E225" s="2"/>
      <c r="F225" s="19"/>
      <c r="G225" s="19"/>
      <c r="H225" s="17"/>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row>
    <row r="226" spans="1:35" s="9" customFormat="1" ht="13.35" customHeight="1" x14ac:dyDescent="0.25">
      <c r="A226" s="2"/>
      <c r="B226" s="2"/>
      <c r="C226" s="2"/>
      <c r="D226" s="2"/>
      <c r="E226" s="2"/>
      <c r="F226" s="19"/>
      <c r="G226" s="19"/>
      <c r="H226" s="17"/>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row>
    <row r="227" spans="1:35" s="9" customFormat="1" ht="13.35" customHeight="1" x14ac:dyDescent="0.25">
      <c r="A227" s="2"/>
      <c r="B227" s="2"/>
      <c r="C227" s="2"/>
      <c r="D227" s="2"/>
      <c r="E227" s="2"/>
      <c r="F227" s="19"/>
      <c r="G227" s="19"/>
      <c r="H227" s="17"/>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row>
    <row r="228" spans="1:35" s="9" customFormat="1" ht="13.35" customHeight="1" x14ac:dyDescent="0.25">
      <c r="A228" s="2"/>
      <c r="B228" s="2"/>
      <c r="C228" s="2"/>
      <c r="D228" s="2"/>
      <c r="E228" s="2"/>
      <c r="F228" s="19"/>
      <c r="G228" s="19"/>
      <c r="H228" s="17"/>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row>
    <row r="229" spans="1:35" s="9" customFormat="1" ht="13.35" customHeight="1" x14ac:dyDescent="0.25">
      <c r="A229" s="2"/>
      <c r="B229" s="2"/>
      <c r="C229" s="2"/>
      <c r="D229" s="2"/>
      <c r="E229" s="2"/>
      <c r="F229" s="19"/>
      <c r="G229" s="19"/>
      <c r="H229" s="17"/>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row>
    <row r="230" spans="1:35" s="9" customFormat="1" ht="13.35" customHeight="1" x14ac:dyDescent="0.25">
      <c r="A230" s="2"/>
      <c r="B230" s="2"/>
      <c r="C230" s="2"/>
      <c r="D230" s="2"/>
      <c r="E230" s="2"/>
      <c r="F230" s="19"/>
      <c r="G230" s="19"/>
      <c r="H230" s="17"/>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row>
    <row r="231" spans="1:35" s="9" customFormat="1" ht="13.35" customHeight="1" x14ac:dyDescent="0.25">
      <c r="A231" s="2"/>
      <c r="B231" s="2"/>
      <c r="C231" s="2"/>
      <c r="D231" s="2"/>
      <c r="E231" s="2"/>
      <c r="F231" s="19"/>
      <c r="G231" s="19"/>
      <c r="H231" s="17"/>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row>
    <row r="232" spans="1:35" s="9" customFormat="1" ht="13.35" customHeight="1" x14ac:dyDescent="0.25">
      <c r="A232" s="2"/>
      <c r="B232" s="2"/>
      <c r="C232" s="2"/>
      <c r="D232" s="2"/>
      <c r="E232" s="2"/>
      <c r="F232" s="19"/>
      <c r="G232" s="19"/>
      <c r="H232" s="17"/>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row>
    <row r="233" spans="1:35" s="9" customFormat="1" ht="13.35" customHeight="1" x14ac:dyDescent="0.25">
      <c r="A233" s="2"/>
      <c r="B233" s="2"/>
      <c r="C233" s="2"/>
      <c r="D233" s="2"/>
      <c r="E233" s="2"/>
      <c r="F233" s="19"/>
      <c r="G233" s="19"/>
      <c r="H233" s="17"/>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row>
    <row r="234" spans="1:35" s="9" customFormat="1" ht="13.35" customHeight="1" x14ac:dyDescent="0.25">
      <c r="A234" s="2"/>
      <c r="B234" s="2"/>
      <c r="C234" s="2"/>
      <c r="D234" s="2"/>
      <c r="E234" s="2"/>
      <c r="F234" s="19"/>
      <c r="G234" s="19"/>
      <c r="H234" s="17"/>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row>
    <row r="235" spans="1:35" s="9" customFormat="1" ht="13.35" customHeight="1" x14ac:dyDescent="0.25">
      <c r="A235" s="2"/>
      <c r="B235" s="2"/>
      <c r="C235" s="2"/>
      <c r="D235" s="2"/>
      <c r="E235" s="2"/>
      <c r="F235" s="19"/>
      <c r="G235" s="19"/>
      <c r="H235" s="17"/>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row>
    <row r="236" spans="1:35" s="9" customFormat="1" ht="13.35" customHeight="1" x14ac:dyDescent="0.25">
      <c r="A236" s="2"/>
      <c r="B236" s="2"/>
      <c r="C236" s="2"/>
      <c r="D236" s="2"/>
      <c r="E236" s="2"/>
      <c r="F236" s="19"/>
      <c r="G236" s="19"/>
      <c r="H236" s="17"/>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row>
    <row r="237" spans="1:35" s="9" customFormat="1" ht="13.35" customHeight="1" x14ac:dyDescent="0.25">
      <c r="A237" s="2"/>
      <c r="B237" s="2"/>
      <c r="C237" s="2"/>
      <c r="D237" s="2"/>
      <c r="E237" s="2"/>
      <c r="F237" s="19"/>
      <c r="G237" s="19"/>
      <c r="H237" s="17"/>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row>
    <row r="238" spans="1:35" s="9" customFormat="1" ht="13.35" customHeight="1" x14ac:dyDescent="0.25">
      <c r="A238" s="2"/>
      <c r="B238" s="2"/>
      <c r="C238" s="2"/>
      <c r="D238" s="2"/>
      <c r="E238" s="2"/>
      <c r="F238" s="19"/>
      <c r="G238" s="19"/>
      <c r="H238" s="17"/>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row>
    <row r="239" spans="1:35" s="9" customFormat="1" ht="13.35" customHeight="1" x14ac:dyDescent="0.25">
      <c r="A239" s="2"/>
      <c r="B239" s="2"/>
      <c r="C239" s="2"/>
      <c r="D239" s="2"/>
      <c r="E239" s="2"/>
      <c r="F239" s="19"/>
      <c r="G239" s="19"/>
      <c r="H239" s="17"/>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row>
    <row r="240" spans="1:35" s="9" customFormat="1" ht="13.35" customHeight="1" x14ac:dyDescent="0.25">
      <c r="A240" s="2"/>
      <c r="B240" s="2"/>
      <c r="C240" s="2"/>
      <c r="D240" s="2"/>
      <c r="E240" s="2"/>
      <c r="F240" s="19"/>
      <c r="G240" s="19"/>
      <c r="H240" s="17"/>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row>
    <row r="241" spans="1:35" s="9" customFormat="1" ht="13.35" customHeight="1" x14ac:dyDescent="0.25">
      <c r="A241" s="2"/>
      <c r="B241" s="2"/>
      <c r="C241" s="2"/>
      <c r="D241" s="2"/>
      <c r="E241" s="2"/>
      <c r="F241" s="19"/>
      <c r="G241" s="19"/>
      <c r="H241" s="17"/>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row>
    <row r="242" spans="1:35" s="9" customFormat="1" ht="13.35" customHeight="1" x14ac:dyDescent="0.25">
      <c r="A242" s="2"/>
      <c r="B242" s="2"/>
      <c r="C242" s="2"/>
      <c r="D242" s="2"/>
      <c r="E242" s="2"/>
      <c r="F242" s="19"/>
      <c r="G242" s="19"/>
      <c r="H242" s="17"/>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row>
    <row r="243" spans="1:35" s="9" customFormat="1" ht="13.35" customHeight="1" x14ac:dyDescent="0.25">
      <c r="A243" s="2"/>
      <c r="B243" s="2"/>
      <c r="C243" s="2"/>
      <c r="D243" s="2"/>
      <c r="E243" s="2"/>
      <c r="F243" s="19"/>
      <c r="G243" s="19"/>
      <c r="H243" s="17"/>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row>
    <row r="244" spans="1:35" s="9" customFormat="1" ht="13.35" customHeight="1" x14ac:dyDescent="0.25">
      <c r="A244" s="2"/>
      <c r="B244" s="2"/>
      <c r="C244" s="2"/>
      <c r="D244" s="2"/>
      <c r="E244" s="2"/>
      <c r="F244" s="19"/>
      <c r="G244" s="19"/>
      <c r="H244" s="17"/>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row>
    <row r="245" spans="1:35" s="9" customFormat="1" ht="13.35" customHeight="1" x14ac:dyDescent="0.25">
      <c r="A245" s="2"/>
      <c r="B245" s="2"/>
      <c r="C245" s="2"/>
      <c r="D245" s="2"/>
      <c r="E245" s="2"/>
      <c r="F245" s="19"/>
      <c r="G245" s="19"/>
      <c r="H245" s="17"/>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row>
    <row r="246" spans="1:35" s="9" customFormat="1" ht="13.35" customHeight="1" x14ac:dyDescent="0.25">
      <c r="A246" s="2"/>
      <c r="B246" s="2"/>
      <c r="C246" s="2"/>
      <c r="D246" s="2"/>
      <c r="E246" s="2"/>
      <c r="F246" s="19"/>
      <c r="G246" s="19"/>
      <c r="H246" s="17"/>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row>
    <row r="247" spans="1:35" s="9" customFormat="1" ht="13.35" customHeight="1" x14ac:dyDescent="0.25">
      <c r="A247" s="2"/>
      <c r="B247" s="2"/>
      <c r="C247" s="2"/>
      <c r="D247" s="2"/>
      <c r="E247" s="2"/>
      <c r="F247" s="19"/>
      <c r="G247" s="19"/>
      <c r="H247" s="17"/>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row>
    <row r="248" spans="1:35" s="9" customFormat="1" ht="13.35" customHeight="1" x14ac:dyDescent="0.25">
      <c r="A248" s="2"/>
      <c r="B248" s="2"/>
      <c r="C248" s="2"/>
      <c r="D248" s="2"/>
      <c r="E248" s="2"/>
      <c r="F248" s="19"/>
      <c r="G248" s="19"/>
      <c r="H248" s="17"/>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row>
    <row r="249" spans="1:35" s="9" customFormat="1" ht="13.35" customHeight="1" x14ac:dyDescent="0.25">
      <c r="A249" s="2"/>
      <c r="B249" s="2"/>
      <c r="C249" s="2"/>
      <c r="D249" s="2"/>
      <c r="E249" s="2"/>
      <c r="F249" s="19"/>
      <c r="G249" s="19"/>
      <c r="H249" s="17"/>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row>
    <row r="250" spans="1:35" s="9" customFormat="1" ht="13.35" customHeight="1" x14ac:dyDescent="0.25">
      <c r="A250" s="2"/>
      <c r="B250" s="2"/>
      <c r="C250" s="2"/>
      <c r="D250" s="2"/>
      <c r="E250" s="2"/>
      <c r="F250" s="19"/>
      <c r="G250" s="19"/>
      <c r="H250" s="17"/>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row>
    <row r="251" spans="1:35" s="9" customFormat="1" ht="13.35" customHeight="1" x14ac:dyDescent="0.25">
      <c r="A251" s="2"/>
      <c r="B251" s="2"/>
      <c r="C251" s="2"/>
      <c r="D251" s="2"/>
      <c r="E251" s="2"/>
      <c r="F251" s="19"/>
      <c r="G251" s="19"/>
      <c r="H251" s="17"/>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row>
    <row r="252" spans="1:35" s="9" customFormat="1" ht="13.35" customHeight="1" x14ac:dyDescent="0.25">
      <c r="A252" s="2"/>
      <c r="B252" s="2"/>
      <c r="C252" s="2"/>
      <c r="D252" s="2"/>
      <c r="E252" s="2"/>
      <c r="F252" s="19"/>
      <c r="G252" s="19"/>
      <c r="H252" s="17"/>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row>
    <row r="253" spans="1:35" s="9" customFormat="1" ht="13.35" customHeight="1" x14ac:dyDescent="0.25">
      <c r="A253" s="2"/>
      <c r="B253" s="2"/>
      <c r="C253" s="2"/>
      <c r="D253" s="2"/>
      <c r="E253" s="2"/>
      <c r="F253" s="19"/>
      <c r="G253" s="19"/>
      <c r="H253" s="17"/>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row>
    <row r="254" spans="1:35" s="9" customFormat="1" ht="13.35" customHeight="1" x14ac:dyDescent="0.25">
      <c r="A254" s="2"/>
      <c r="B254" s="2"/>
      <c r="C254" s="2"/>
      <c r="D254" s="2"/>
      <c r="E254" s="2"/>
      <c r="F254" s="19"/>
      <c r="G254" s="19"/>
      <c r="H254" s="17"/>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row>
    <row r="255" spans="1:35" s="9" customFormat="1" ht="13.35" customHeight="1" x14ac:dyDescent="0.25">
      <c r="A255" s="2"/>
      <c r="B255" s="2"/>
      <c r="C255" s="2"/>
      <c r="D255" s="2"/>
      <c r="E255" s="2"/>
      <c r="F255" s="19"/>
      <c r="G255" s="19"/>
      <c r="H255" s="17"/>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row>
    <row r="256" spans="1:35" s="9" customFormat="1" ht="13.35" customHeight="1" x14ac:dyDescent="0.25">
      <c r="A256" s="2"/>
      <c r="B256" s="2"/>
      <c r="C256" s="2"/>
      <c r="D256" s="2"/>
      <c r="E256" s="2"/>
      <c r="F256" s="19"/>
      <c r="G256" s="19"/>
      <c r="H256" s="17"/>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row>
    <row r="257" spans="1:35" s="9" customFormat="1" ht="13.35" customHeight="1" x14ac:dyDescent="0.25">
      <c r="A257" s="2"/>
      <c r="B257" s="2"/>
      <c r="C257" s="2"/>
      <c r="D257" s="2"/>
      <c r="E257" s="2"/>
      <c r="F257" s="19"/>
      <c r="G257" s="19"/>
      <c r="H257" s="17"/>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row>
    <row r="258" spans="1:35" s="9" customFormat="1" ht="13.35" customHeight="1" x14ac:dyDescent="0.25">
      <c r="A258" s="2"/>
      <c r="B258" s="2"/>
      <c r="C258" s="2"/>
      <c r="D258" s="2"/>
      <c r="E258" s="2"/>
      <c r="F258" s="19"/>
      <c r="G258" s="19"/>
      <c r="H258" s="17"/>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row>
    <row r="259" spans="1:35" s="9" customFormat="1" ht="13.35" customHeight="1" x14ac:dyDescent="0.25">
      <c r="A259" s="2"/>
      <c r="B259" s="2"/>
      <c r="C259" s="2"/>
      <c r="D259" s="2"/>
      <c r="E259" s="2"/>
      <c r="F259" s="19"/>
      <c r="G259" s="19"/>
      <c r="H259" s="17"/>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row>
    <row r="260" spans="1:35" s="9" customFormat="1" ht="13.35" customHeight="1" x14ac:dyDescent="0.25">
      <c r="A260" s="2"/>
      <c r="B260" s="2"/>
      <c r="C260" s="2"/>
      <c r="D260" s="2"/>
      <c r="E260" s="2"/>
      <c r="F260" s="19"/>
      <c r="G260" s="19"/>
      <c r="H260" s="17"/>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row>
    <row r="261" spans="1:35" s="9" customFormat="1" ht="13.35" customHeight="1" x14ac:dyDescent="0.25">
      <c r="A261" s="2"/>
      <c r="B261" s="2"/>
      <c r="C261" s="2"/>
      <c r="D261" s="2"/>
      <c r="E261" s="2"/>
      <c r="F261" s="19"/>
      <c r="G261" s="19"/>
      <c r="H261" s="17"/>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row>
    <row r="262" spans="1:35" s="9" customFormat="1" ht="13.35" customHeight="1" x14ac:dyDescent="0.25">
      <c r="A262" s="2"/>
      <c r="B262" s="2"/>
      <c r="C262" s="2"/>
      <c r="D262" s="2"/>
      <c r="E262" s="2"/>
      <c r="F262" s="19"/>
      <c r="G262" s="19"/>
      <c r="H262" s="17"/>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row>
    <row r="263" spans="1:35" s="9" customFormat="1" ht="13.35" customHeight="1" x14ac:dyDescent="0.25">
      <c r="A263" s="2"/>
      <c r="B263" s="2"/>
      <c r="C263" s="2"/>
      <c r="D263" s="2"/>
      <c r="E263" s="2"/>
      <c r="F263" s="19"/>
      <c r="G263" s="19"/>
      <c r="H263" s="17"/>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row>
    <row r="264" spans="1:35" s="9" customFormat="1" ht="13.35" customHeight="1" x14ac:dyDescent="0.25">
      <c r="A264" s="2"/>
      <c r="B264" s="2"/>
      <c r="C264" s="2"/>
      <c r="D264" s="2"/>
      <c r="E264" s="2"/>
      <c r="F264" s="19"/>
      <c r="G264" s="19"/>
      <c r="H264" s="17"/>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row>
    <row r="265" spans="1:35" s="9" customFormat="1" ht="13.35" customHeight="1" x14ac:dyDescent="0.25">
      <c r="A265" s="2"/>
      <c r="B265" s="2"/>
      <c r="C265" s="2"/>
      <c r="D265" s="2"/>
      <c r="E265" s="2"/>
      <c r="F265" s="19"/>
      <c r="G265" s="19"/>
      <c r="H265" s="17"/>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row>
    <row r="266" spans="1:35" s="9" customFormat="1" ht="13.35" customHeight="1" x14ac:dyDescent="0.25">
      <c r="A266" s="2"/>
      <c r="B266" s="2"/>
      <c r="C266" s="2"/>
      <c r="D266" s="2"/>
      <c r="E266" s="2"/>
      <c r="F266" s="19"/>
      <c r="G266" s="19"/>
      <c r="H266" s="17"/>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row>
    <row r="267" spans="1:35" s="9" customFormat="1" ht="13.35" customHeight="1" x14ac:dyDescent="0.25">
      <c r="A267" s="8"/>
      <c r="B267" s="8"/>
      <c r="C267" s="8"/>
      <c r="D267" s="2"/>
      <c r="E267" s="2"/>
      <c r="F267" s="19"/>
      <c r="G267" s="8"/>
      <c r="H267" s="8"/>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row>
    <row r="268" spans="1:35" s="9" customFormat="1" ht="13.35" customHeight="1" x14ac:dyDescent="0.2">
      <c r="A268" s="8"/>
      <c r="B268" s="8"/>
      <c r="C268" s="8"/>
      <c r="D268" s="8"/>
      <c r="E268" s="8"/>
      <c r="F268" s="8"/>
      <c r="G268" s="8"/>
      <c r="H268" s="8"/>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row>
    <row r="269" spans="1:35" s="9" customFormat="1" ht="13.35" customHeight="1" x14ac:dyDescent="0.2">
      <c r="A269" s="8"/>
      <c r="B269" s="8"/>
      <c r="C269" s="8"/>
      <c r="D269" s="8"/>
      <c r="E269" s="8"/>
      <c r="F269" s="8"/>
      <c r="G269" s="8"/>
      <c r="H269" s="8"/>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row>
    <row r="270" spans="1:35" s="9" customFormat="1" ht="13.35" customHeight="1" x14ac:dyDescent="0.2">
      <c r="A270" s="8"/>
      <c r="B270" s="8"/>
      <c r="C270" s="8"/>
      <c r="D270" s="8"/>
      <c r="E270" s="8"/>
      <c r="F270" s="8"/>
      <c r="G270" s="8"/>
      <c r="H270" s="8"/>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row>
    <row r="271" spans="1:35" s="9" customFormat="1" ht="13.35" customHeight="1" x14ac:dyDescent="0.2">
      <c r="A271" s="8"/>
      <c r="B271" s="8"/>
      <c r="C271" s="8"/>
      <c r="D271" s="8"/>
      <c r="E271" s="8"/>
      <c r="F271" s="8"/>
      <c r="G271" s="8"/>
      <c r="H271" s="8"/>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row>
    <row r="272" spans="1:35" s="9" customFormat="1" ht="13.35" customHeight="1" x14ac:dyDescent="0.2">
      <c r="A272" s="8"/>
      <c r="B272" s="8"/>
      <c r="C272" s="8"/>
      <c r="D272" s="8"/>
      <c r="E272" s="8"/>
      <c r="F272" s="8"/>
      <c r="G272" s="8"/>
      <c r="H272" s="8"/>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row>
    <row r="273" spans="1:35" s="9" customFormat="1" ht="13.35" customHeight="1" x14ac:dyDescent="0.2">
      <c r="A273" s="8"/>
      <c r="B273" s="8"/>
      <c r="C273" s="8"/>
      <c r="D273" s="8"/>
      <c r="E273" s="8"/>
      <c r="F273" s="8"/>
      <c r="G273" s="8"/>
      <c r="H273" s="8"/>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row>
    <row r="274" spans="1:35" s="9" customFormat="1" ht="13.35" customHeight="1" x14ac:dyDescent="0.2">
      <c r="A274" s="8"/>
      <c r="B274" s="8"/>
      <c r="C274" s="8"/>
      <c r="D274" s="8"/>
      <c r="E274" s="8"/>
      <c r="F274" s="8"/>
      <c r="G274" s="8"/>
      <c r="H274" s="8"/>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row>
    <row r="275" spans="1:35" s="9" customFormat="1" ht="13.35" customHeight="1" x14ac:dyDescent="0.2">
      <c r="A275" s="8"/>
      <c r="B275" s="8"/>
      <c r="C275" s="8"/>
      <c r="D275" s="8"/>
      <c r="E275" s="8"/>
      <c r="F275" s="8"/>
      <c r="G275" s="8"/>
      <c r="H275" s="8"/>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row>
    <row r="276" spans="1:35" s="9" customFormat="1" ht="13.35" customHeight="1" x14ac:dyDescent="0.2">
      <c r="A276" s="8"/>
      <c r="B276" s="8"/>
      <c r="C276" s="8"/>
      <c r="D276" s="8"/>
      <c r="E276" s="8"/>
      <c r="F276" s="8"/>
      <c r="G276" s="8"/>
      <c r="H276" s="8"/>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row>
    <row r="277" spans="1:35" s="9" customFormat="1" ht="13.35" customHeight="1" x14ac:dyDescent="0.2">
      <c r="A277" s="8"/>
      <c r="B277" s="8"/>
      <c r="C277" s="8"/>
      <c r="D277" s="8"/>
      <c r="E277" s="8"/>
      <c r="F277" s="8"/>
      <c r="G277" s="8"/>
      <c r="H277" s="8"/>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row>
    <row r="278" spans="1:35" s="9" customFormat="1" ht="13.35" customHeight="1" x14ac:dyDescent="0.2">
      <c r="A278" s="8"/>
      <c r="B278" s="8"/>
      <c r="C278" s="8"/>
      <c r="D278" s="8"/>
      <c r="E278" s="8"/>
      <c r="F278" s="8"/>
      <c r="G278" s="8"/>
      <c r="H278" s="8"/>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row>
    <row r="279" spans="1:35" s="9" customFormat="1" ht="13.35" customHeight="1" x14ac:dyDescent="0.2">
      <c r="A279" s="8"/>
      <c r="B279" s="8"/>
      <c r="C279" s="8"/>
      <c r="D279" s="8"/>
      <c r="E279" s="8"/>
      <c r="F279" s="8"/>
      <c r="G279" s="8"/>
      <c r="H279" s="8"/>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row>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row r="1088" ht="13.35" customHeight="1" x14ac:dyDescent="0.2"/>
    <row r="1089" ht="13.35" customHeight="1" x14ac:dyDescent="0.2"/>
    <row r="1090" ht="13.35" customHeight="1" x14ac:dyDescent="0.2"/>
    <row r="1091" ht="13.35" customHeight="1" x14ac:dyDescent="0.2"/>
  </sheetData>
  <mergeCells count="23">
    <mergeCell ref="A17:I17"/>
    <mergeCell ref="A1:I1"/>
    <mergeCell ref="A9:F13"/>
    <mergeCell ref="A14:I15"/>
    <mergeCell ref="B3:D3"/>
    <mergeCell ref="B4:D4"/>
    <mergeCell ref="B5:D5"/>
    <mergeCell ref="C6:D6"/>
    <mergeCell ref="B7:D7"/>
    <mergeCell ref="H9:I9"/>
    <mergeCell ref="H10:I10"/>
    <mergeCell ref="G50:I51"/>
    <mergeCell ref="G52:I53"/>
    <mergeCell ref="G54:I55"/>
    <mergeCell ref="A57:I58"/>
    <mergeCell ref="E18:F18"/>
    <mergeCell ref="E19:F19"/>
    <mergeCell ref="A22:D22"/>
    <mergeCell ref="F22:H22"/>
    <mergeCell ref="F31:H32"/>
    <mergeCell ref="F33:F34"/>
    <mergeCell ref="G33:G34"/>
    <mergeCell ref="H33:H34"/>
  </mergeCells>
  <pageMargins left="0.7" right="0.7" top="1.1000000000000001" bottom="0.75" header="0.5" footer="0.3"/>
  <pageSetup scale="57" orientation="portrait" r:id="rId1"/>
  <headerFooter>
    <oddHeader>&amp;L&amp;"Arial,Regular"&amp;10&amp;G&amp;C&amp;"Arial,Bold"&amp;14MONTHLY PROGRESS PAYMENT 
WWTP RRE PROJECT&amp;"Arial,Regular"&amp;12
&amp;R&amp;"Arial,Bold"&amp;14Engineering Services Department</oddHeader>
  </headerFooter>
  <rowBreaks count="1" manualBreakCount="1">
    <brk id="58" max="8" man="1"/>
  </rowBreaks>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091"/>
  <sheetViews>
    <sheetView view="pageBreakPreview" zoomScale="75" zoomScaleNormal="75" zoomScaleSheetLayoutView="75" zoomScalePageLayoutView="75" workbookViewId="0">
      <selection activeCell="A14" sqref="A14:I15"/>
    </sheetView>
  </sheetViews>
  <sheetFormatPr defaultRowHeight="15" x14ac:dyDescent="0.2"/>
  <cols>
    <col min="1" max="1" width="18.28515625" style="8" customWidth="1"/>
    <col min="2" max="2" width="20" style="8" customWidth="1"/>
    <col min="3" max="3" width="19.5703125" style="8" customWidth="1"/>
    <col min="4" max="4" width="18.28515625" style="8" customWidth="1"/>
    <col min="5" max="5" width="2.42578125" style="8" customWidth="1"/>
    <col min="6" max="7" width="18.28515625" style="8" customWidth="1"/>
    <col min="8" max="8" width="20" style="8" customWidth="1"/>
    <col min="9" max="9" width="18.28515625" style="8" customWidth="1"/>
    <col min="10" max="10" width="18.85546875" style="8" customWidth="1"/>
    <col min="11" max="11" width="19" style="8" customWidth="1"/>
    <col min="12" max="16384" width="9.140625" style="8"/>
  </cols>
  <sheetData>
    <row r="1" spans="1:35" s="5" customFormat="1" ht="20.25" customHeight="1" x14ac:dyDescent="0.2">
      <c r="A1" s="254" t="s">
        <v>17</v>
      </c>
      <c r="B1" s="254"/>
      <c r="C1" s="254"/>
      <c r="D1" s="254"/>
      <c r="E1" s="254"/>
      <c r="F1" s="254"/>
      <c r="G1" s="254"/>
      <c r="H1" s="254"/>
      <c r="I1" s="254"/>
      <c r="J1" s="131"/>
      <c r="K1" s="22"/>
      <c r="L1" s="3"/>
      <c r="M1" s="3"/>
      <c r="N1" s="3"/>
      <c r="O1" s="3"/>
      <c r="P1" s="6"/>
      <c r="Q1" s="6"/>
      <c r="R1" s="6"/>
      <c r="S1" s="6"/>
      <c r="T1" s="6"/>
      <c r="U1" s="6"/>
      <c r="V1" s="6"/>
      <c r="W1" s="6"/>
      <c r="X1" s="6"/>
      <c r="Y1" s="6"/>
      <c r="Z1" s="6"/>
      <c r="AA1" s="6"/>
      <c r="AB1" s="6"/>
      <c r="AC1" s="6"/>
      <c r="AD1" s="6"/>
      <c r="AE1" s="6"/>
      <c r="AF1" s="6"/>
      <c r="AG1" s="6"/>
      <c r="AH1" s="6"/>
      <c r="AI1" s="6"/>
    </row>
    <row r="2" spans="1:35" ht="11.25" customHeight="1" x14ac:dyDescent="0.25">
      <c r="A2" s="33"/>
      <c r="B2" s="33"/>
      <c r="C2" s="33"/>
      <c r="D2" s="33"/>
      <c r="E2" s="33"/>
      <c r="F2" s="34"/>
      <c r="G2" s="34"/>
      <c r="H2" s="35"/>
      <c r="I2" s="35"/>
      <c r="J2" s="35"/>
      <c r="K2" s="23"/>
      <c r="L2" s="1"/>
      <c r="M2" s="1"/>
      <c r="N2" s="1"/>
      <c r="O2" s="1"/>
      <c r="P2" s="7"/>
      <c r="Q2" s="7"/>
      <c r="R2" s="7"/>
      <c r="S2" s="7"/>
      <c r="T2" s="7"/>
      <c r="U2" s="7"/>
      <c r="V2" s="7"/>
      <c r="W2" s="7"/>
      <c r="X2" s="7"/>
      <c r="Y2" s="7"/>
      <c r="Z2" s="7"/>
      <c r="AA2" s="7"/>
      <c r="AB2" s="7"/>
      <c r="AC2" s="7"/>
      <c r="AD2" s="7"/>
      <c r="AE2" s="7"/>
      <c r="AF2" s="7"/>
      <c r="AG2" s="7"/>
      <c r="AH2" s="7"/>
      <c r="AI2" s="7"/>
    </row>
    <row r="3" spans="1:35" ht="24" customHeight="1" thickBot="1" x14ac:dyDescent="0.35">
      <c r="A3" s="36" t="s">
        <v>0</v>
      </c>
      <c r="B3" s="255" t="str">
        <f>'PROGRESS PAYMT #1'!B3:D3</f>
        <v>N. Springbrook - N. Elliot Pavement Project</v>
      </c>
      <c r="C3" s="255"/>
      <c r="D3" s="255"/>
      <c r="E3" s="37"/>
      <c r="F3" s="38"/>
      <c r="G3" s="103" t="s">
        <v>13</v>
      </c>
      <c r="H3" s="102"/>
      <c r="I3" s="39" t="s">
        <v>19</v>
      </c>
      <c r="L3" s="1"/>
      <c r="M3" s="1"/>
      <c r="N3" s="1"/>
      <c r="O3" s="1"/>
      <c r="P3" s="7"/>
      <c r="Q3" s="7"/>
      <c r="R3" s="7"/>
      <c r="S3" s="7"/>
      <c r="T3" s="7"/>
      <c r="U3" s="7"/>
      <c r="V3" s="7"/>
      <c r="W3" s="7"/>
      <c r="X3" s="7"/>
      <c r="Y3" s="7"/>
      <c r="Z3" s="7"/>
      <c r="AA3" s="7"/>
      <c r="AB3" s="7"/>
      <c r="AC3" s="7"/>
      <c r="AD3" s="7"/>
      <c r="AE3" s="7"/>
      <c r="AF3" s="7"/>
      <c r="AG3" s="7"/>
      <c r="AH3" s="7"/>
      <c r="AI3" s="7"/>
    </row>
    <row r="4" spans="1:35" ht="21.75" customHeight="1" thickBot="1" x14ac:dyDescent="0.35">
      <c r="A4" s="36" t="s">
        <v>4</v>
      </c>
      <c r="B4" s="256">
        <f>'PROGRESS PAYMT #1'!B4:D4</f>
        <v>702171</v>
      </c>
      <c r="C4" s="256"/>
      <c r="D4" s="256"/>
      <c r="E4" s="37"/>
      <c r="F4" s="38"/>
      <c r="G4" s="42" t="s">
        <v>1</v>
      </c>
      <c r="H4" s="102"/>
      <c r="I4" s="40"/>
      <c r="K4" s="24"/>
      <c r="L4" s="1"/>
      <c r="M4" s="1"/>
      <c r="N4" s="1"/>
      <c r="O4" s="1"/>
      <c r="P4" s="7"/>
      <c r="Q4" s="7"/>
      <c r="R4" s="7"/>
      <c r="S4" s="7"/>
      <c r="T4" s="7"/>
      <c r="U4" s="7"/>
      <c r="V4" s="7"/>
      <c r="W4" s="7"/>
      <c r="X4" s="7"/>
      <c r="Y4" s="7"/>
      <c r="Z4" s="7"/>
      <c r="AA4" s="7"/>
      <c r="AB4" s="7"/>
      <c r="AC4" s="7"/>
      <c r="AD4" s="7"/>
      <c r="AE4" s="7"/>
      <c r="AF4" s="7"/>
      <c r="AG4" s="7"/>
      <c r="AH4" s="7"/>
      <c r="AI4" s="7"/>
    </row>
    <row r="5" spans="1:35" ht="24.75" customHeight="1" thickBot="1" x14ac:dyDescent="0.35">
      <c r="A5" s="41" t="s">
        <v>47</v>
      </c>
      <c r="B5" s="255" t="str">
        <f>'PROGRESS PAYMT #1'!B5:D5</f>
        <v>2016-3318</v>
      </c>
      <c r="C5" s="255"/>
      <c r="D5" s="255"/>
      <c r="E5" s="37"/>
      <c r="F5" s="38"/>
      <c r="G5" s="103" t="s">
        <v>3</v>
      </c>
      <c r="H5" s="102"/>
      <c r="I5" s="40"/>
      <c r="K5" s="24"/>
      <c r="L5" s="1"/>
      <c r="M5" s="1"/>
      <c r="N5" s="1"/>
      <c r="O5" s="1"/>
      <c r="P5" s="7"/>
      <c r="Q5" s="7"/>
      <c r="R5" s="7"/>
      <c r="S5" s="7"/>
      <c r="T5" s="7"/>
      <c r="U5" s="7"/>
      <c r="V5" s="7"/>
      <c r="W5" s="7"/>
      <c r="X5" s="7"/>
      <c r="Y5" s="7"/>
      <c r="Z5" s="7"/>
      <c r="AA5" s="7"/>
      <c r="AB5" s="7"/>
      <c r="AC5" s="7"/>
      <c r="AD5" s="7"/>
      <c r="AE5" s="7"/>
      <c r="AF5" s="7"/>
      <c r="AG5" s="7"/>
      <c r="AH5" s="7"/>
      <c r="AI5" s="7"/>
    </row>
    <row r="6" spans="1:35" ht="19.5" customHeight="1" thickBot="1" x14ac:dyDescent="0.35">
      <c r="A6" s="41" t="s">
        <v>20</v>
      </c>
      <c r="B6" s="41"/>
      <c r="C6" s="257" t="str">
        <f>'PROGRESS PAYMT #1'!C6:D6</f>
        <v>17-057</v>
      </c>
      <c r="D6" s="257"/>
      <c r="E6" s="37"/>
      <c r="F6" s="36" t="s">
        <v>2</v>
      </c>
      <c r="G6" s="103" t="s">
        <v>22</v>
      </c>
      <c r="H6" s="102"/>
      <c r="I6" s="40"/>
      <c r="K6" s="25"/>
      <c r="L6" s="1"/>
      <c r="M6" s="1"/>
      <c r="N6" s="1"/>
      <c r="O6" s="1"/>
      <c r="P6" s="7"/>
      <c r="Q6" s="7"/>
      <c r="R6" s="7"/>
      <c r="S6" s="7"/>
      <c r="T6" s="7"/>
      <c r="U6" s="7"/>
      <c r="V6" s="7"/>
      <c r="W6" s="7"/>
      <c r="X6" s="7"/>
      <c r="Y6" s="7"/>
      <c r="Z6" s="7"/>
      <c r="AA6" s="7"/>
      <c r="AB6" s="7"/>
      <c r="AC6" s="7"/>
      <c r="AD6" s="7"/>
      <c r="AE6" s="7"/>
      <c r="AF6" s="7"/>
      <c r="AG6" s="7"/>
      <c r="AH6" s="7"/>
      <c r="AI6" s="7"/>
    </row>
    <row r="7" spans="1:35" ht="21" customHeight="1" thickBot="1" x14ac:dyDescent="0.3">
      <c r="A7" s="42" t="s">
        <v>21</v>
      </c>
      <c r="B7" s="260">
        <f>'PROGRESS PAYMT #1'!B7:D7</f>
        <v>0</v>
      </c>
      <c r="C7" s="260"/>
      <c r="D7" s="260"/>
      <c r="E7" s="37"/>
      <c r="F7" s="38"/>
      <c r="G7" s="38"/>
      <c r="H7" s="38"/>
      <c r="I7" s="44"/>
      <c r="L7" s="1"/>
      <c r="M7" s="1"/>
      <c r="N7" s="1"/>
      <c r="O7" s="1"/>
      <c r="P7" s="7"/>
      <c r="Q7" s="7"/>
      <c r="R7" s="7"/>
      <c r="S7" s="7"/>
      <c r="T7" s="7"/>
      <c r="U7" s="7"/>
      <c r="V7" s="7"/>
      <c r="W7" s="7"/>
      <c r="X7" s="7"/>
      <c r="Y7" s="7"/>
      <c r="Z7" s="7"/>
      <c r="AA7" s="7"/>
      <c r="AB7" s="7"/>
      <c r="AC7" s="7"/>
      <c r="AD7" s="7"/>
      <c r="AE7" s="7"/>
      <c r="AF7" s="7"/>
      <c r="AG7" s="7"/>
      <c r="AH7" s="7"/>
      <c r="AI7" s="7"/>
    </row>
    <row r="8" spans="1:35" ht="18" customHeight="1" x14ac:dyDescent="0.25">
      <c r="A8" s="38"/>
      <c r="B8" s="38"/>
      <c r="C8" s="38"/>
      <c r="D8" s="37"/>
      <c r="E8" s="37"/>
      <c r="F8" s="38"/>
      <c r="G8" s="38"/>
      <c r="H8" s="38"/>
      <c r="I8" s="38"/>
      <c r="L8" s="1"/>
      <c r="M8" s="1"/>
      <c r="N8" s="1"/>
      <c r="O8" s="1"/>
      <c r="P8" s="7"/>
      <c r="Q8" s="7"/>
      <c r="R8" s="7"/>
      <c r="S8" s="7"/>
      <c r="T8" s="7"/>
      <c r="U8" s="7"/>
      <c r="V8" s="7"/>
      <c r="W8" s="7"/>
      <c r="X8" s="7"/>
      <c r="Y8" s="7"/>
      <c r="Z8" s="7"/>
      <c r="AA8" s="7"/>
      <c r="AB8" s="7"/>
      <c r="AC8" s="7"/>
      <c r="AD8" s="7"/>
      <c r="AE8" s="7"/>
      <c r="AF8" s="7"/>
      <c r="AG8" s="7"/>
      <c r="AH8" s="7"/>
      <c r="AI8" s="7"/>
    </row>
    <row r="9" spans="1:35" ht="25.5" customHeight="1" thickBot="1" x14ac:dyDescent="0.45">
      <c r="A9" s="253" t="str">
        <f>'PROGRESS PAYMT #1'!A9:F13</f>
        <v xml:space="preserve">The Original Kodiak Pacific Construction Contract was approved by City Council per Resolution No.2016-3318.  </v>
      </c>
      <c r="B9" s="253"/>
      <c r="C9" s="253"/>
      <c r="D9" s="253"/>
      <c r="E9" s="253"/>
      <c r="F9" s="253"/>
      <c r="G9" s="238" t="s">
        <v>56</v>
      </c>
      <c r="H9" s="258" t="str">
        <f>'PROGRESS PAYMT #1'!H9:I9</f>
        <v>Kodiak Pacific Construction</v>
      </c>
      <c r="I9" s="258"/>
      <c r="K9" s="26"/>
      <c r="L9" s="1"/>
      <c r="M9" s="1"/>
      <c r="N9" s="1"/>
      <c r="O9" s="1"/>
      <c r="P9" s="7"/>
      <c r="Q9" s="7"/>
      <c r="R9" s="7"/>
      <c r="S9" s="7"/>
      <c r="T9" s="7"/>
      <c r="U9" s="7"/>
      <c r="V9" s="7"/>
      <c r="W9" s="7"/>
      <c r="X9" s="7"/>
      <c r="Y9" s="7"/>
      <c r="Z9" s="7"/>
      <c r="AA9" s="7"/>
      <c r="AB9" s="7"/>
      <c r="AC9" s="7"/>
      <c r="AD9" s="7"/>
      <c r="AE9" s="7"/>
      <c r="AF9" s="7"/>
      <c r="AG9" s="7"/>
      <c r="AH9" s="7"/>
      <c r="AI9" s="7"/>
    </row>
    <row r="10" spans="1:35" ht="17.25" customHeight="1" thickBot="1" x14ac:dyDescent="0.3">
      <c r="A10" s="253"/>
      <c r="B10" s="253"/>
      <c r="C10" s="253"/>
      <c r="D10" s="253"/>
      <c r="E10" s="253"/>
      <c r="F10" s="253"/>
      <c r="G10" s="240" t="s">
        <v>46</v>
      </c>
      <c r="H10" s="304">
        <v>5</v>
      </c>
      <c r="I10" s="304"/>
      <c r="K10" s="27"/>
      <c r="L10" s="1"/>
      <c r="M10" s="1"/>
      <c r="N10" s="1"/>
      <c r="O10" s="1"/>
      <c r="P10" s="7"/>
      <c r="Q10" s="7"/>
      <c r="R10" s="7"/>
      <c r="S10" s="7"/>
      <c r="T10" s="7"/>
      <c r="U10" s="7"/>
      <c r="V10" s="7"/>
      <c r="W10" s="7"/>
      <c r="X10" s="7"/>
      <c r="Y10" s="7"/>
      <c r="Z10" s="7"/>
      <c r="AA10" s="7"/>
      <c r="AB10" s="7"/>
      <c r="AC10" s="7"/>
      <c r="AD10" s="7"/>
      <c r="AE10" s="7"/>
      <c r="AF10" s="7"/>
      <c r="AG10" s="7"/>
      <c r="AH10" s="7"/>
      <c r="AI10" s="7"/>
    </row>
    <row r="11" spans="1:35" ht="11.25" customHeight="1" thickBot="1" x14ac:dyDescent="0.3">
      <c r="A11" s="253"/>
      <c r="B11" s="253"/>
      <c r="C11" s="253"/>
      <c r="D11" s="253"/>
      <c r="E11" s="253"/>
      <c r="F11" s="253"/>
      <c r="G11" s="46"/>
      <c r="H11" s="46"/>
      <c r="I11" s="47"/>
      <c r="K11" s="4"/>
      <c r="L11" s="1"/>
      <c r="M11" s="1"/>
      <c r="N11" s="1"/>
      <c r="O11" s="1"/>
      <c r="P11" s="7"/>
      <c r="Q11" s="7"/>
      <c r="R11" s="7"/>
      <c r="S11" s="7"/>
      <c r="T11" s="7"/>
      <c r="U11" s="7"/>
      <c r="V11" s="7"/>
      <c r="W11" s="7"/>
      <c r="X11" s="7"/>
      <c r="Y11" s="7"/>
      <c r="Z11" s="7"/>
      <c r="AA11" s="7"/>
      <c r="AB11" s="7"/>
      <c r="AC11" s="7"/>
      <c r="AD11" s="7"/>
      <c r="AE11" s="7"/>
      <c r="AF11" s="7"/>
      <c r="AG11" s="7"/>
      <c r="AH11" s="7"/>
      <c r="AI11" s="7"/>
    </row>
    <row r="12" spans="1:35" ht="21.75" customHeight="1" thickBot="1" x14ac:dyDescent="0.3">
      <c r="A12" s="253"/>
      <c r="B12" s="253"/>
      <c r="C12" s="253"/>
      <c r="D12" s="253"/>
      <c r="E12" s="253"/>
      <c r="F12" s="253"/>
      <c r="G12" s="48"/>
      <c r="H12" s="49" t="s">
        <v>15</v>
      </c>
      <c r="I12" s="50"/>
      <c r="K12" s="28"/>
      <c r="L12" s="1"/>
      <c r="M12" s="1"/>
      <c r="N12" s="1"/>
      <c r="O12" s="1"/>
      <c r="P12" s="7"/>
      <c r="Q12" s="7"/>
      <c r="R12" s="7"/>
      <c r="S12" s="7"/>
      <c r="T12" s="7"/>
      <c r="U12" s="7"/>
      <c r="V12" s="7"/>
      <c r="W12" s="7"/>
      <c r="X12" s="7"/>
      <c r="Y12" s="7"/>
      <c r="Z12" s="7"/>
      <c r="AA12" s="7"/>
      <c r="AB12" s="7"/>
      <c r="AC12" s="7"/>
      <c r="AD12" s="7"/>
      <c r="AE12" s="7"/>
      <c r="AF12" s="7"/>
      <c r="AG12" s="7"/>
      <c r="AH12" s="7"/>
      <c r="AI12" s="7"/>
    </row>
    <row r="13" spans="1:35" ht="17.25" customHeight="1" thickBot="1" x14ac:dyDescent="0.3">
      <c r="A13" s="253"/>
      <c r="B13" s="253"/>
      <c r="C13" s="253"/>
      <c r="D13" s="253"/>
      <c r="E13" s="253"/>
      <c r="F13" s="253"/>
      <c r="G13" s="48"/>
      <c r="H13" s="48"/>
      <c r="I13" s="48"/>
      <c r="J13" s="48"/>
      <c r="K13" s="29"/>
      <c r="L13" s="1"/>
      <c r="M13" s="1"/>
      <c r="N13" s="1"/>
      <c r="O13" s="1"/>
      <c r="P13" s="7"/>
      <c r="Q13" s="7"/>
      <c r="R13" s="7"/>
      <c r="S13" s="7"/>
      <c r="T13" s="7"/>
      <c r="U13" s="7"/>
      <c r="V13" s="7"/>
      <c r="W13" s="7"/>
      <c r="X13" s="7"/>
      <c r="Y13" s="7"/>
      <c r="Z13" s="7"/>
      <c r="AA13" s="7"/>
      <c r="AB13" s="7"/>
      <c r="AC13" s="7"/>
      <c r="AD13" s="7"/>
      <c r="AE13" s="7"/>
      <c r="AF13" s="7"/>
      <c r="AG13" s="7"/>
      <c r="AH13" s="7"/>
      <c r="AI13" s="7"/>
    </row>
    <row r="14" spans="1:35" ht="19.5" customHeight="1" x14ac:dyDescent="0.25">
      <c r="A14" s="247" t="s">
        <v>45</v>
      </c>
      <c r="B14" s="248"/>
      <c r="C14" s="248"/>
      <c r="D14" s="248"/>
      <c r="E14" s="248"/>
      <c r="F14" s="248"/>
      <c r="G14" s="248"/>
      <c r="H14" s="248"/>
      <c r="I14" s="249"/>
      <c r="J14" s="51"/>
      <c r="K14" s="2"/>
      <c r="M14" s="1"/>
      <c r="N14" s="1"/>
      <c r="O14" s="1"/>
      <c r="P14" s="7"/>
      <c r="Q14" s="7"/>
      <c r="R14" s="7"/>
      <c r="S14" s="7"/>
      <c r="T14" s="7"/>
      <c r="U14" s="7"/>
      <c r="V14" s="7"/>
      <c r="W14" s="7"/>
      <c r="X14" s="7"/>
      <c r="Y14" s="7"/>
      <c r="Z14" s="7"/>
      <c r="AA14" s="7"/>
      <c r="AB14" s="7"/>
      <c r="AC14" s="7"/>
      <c r="AD14" s="7"/>
      <c r="AE14" s="7"/>
      <c r="AF14" s="7"/>
      <c r="AG14" s="7"/>
      <c r="AH14" s="7"/>
      <c r="AI14" s="7"/>
    </row>
    <row r="15" spans="1:35" ht="42" customHeight="1" thickBot="1" x14ac:dyDescent="0.3">
      <c r="A15" s="250"/>
      <c r="B15" s="251"/>
      <c r="C15" s="251"/>
      <c r="D15" s="251"/>
      <c r="E15" s="251"/>
      <c r="F15" s="251"/>
      <c r="G15" s="251"/>
      <c r="H15" s="251"/>
      <c r="I15" s="252"/>
      <c r="J15" s="38"/>
      <c r="M15" s="1"/>
      <c r="N15" s="1"/>
      <c r="O15" s="1"/>
      <c r="P15" s="7"/>
      <c r="Q15" s="7"/>
      <c r="R15" s="7"/>
      <c r="S15" s="7"/>
      <c r="T15" s="7"/>
      <c r="U15" s="7"/>
      <c r="V15" s="7"/>
      <c r="W15" s="7"/>
      <c r="X15" s="7"/>
      <c r="Y15" s="7"/>
      <c r="Z15" s="7"/>
      <c r="AA15" s="7"/>
      <c r="AB15" s="7"/>
      <c r="AC15" s="7"/>
      <c r="AD15" s="7"/>
      <c r="AE15" s="7"/>
      <c r="AF15" s="7"/>
      <c r="AG15" s="7"/>
      <c r="AH15" s="7"/>
      <c r="AI15" s="7"/>
    </row>
    <row r="16" spans="1:35" ht="21" hidden="1" customHeight="1" thickBot="1" x14ac:dyDescent="0.3">
      <c r="A16" s="38"/>
      <c r="B16" s="38"/>
      <c r="C16" s="38"/>
      <c r="D16" s="38"/>
      <c r="E16" s="38"/>
      <c r="F16" s="38"/>
      <c r="G16" s="38"/>
      <c r="H16" s="38"/>
      <c r="I16" s="38"/>
      <c r="J16" s="38"/>
      <c r="M16" s="1"/>
      <c r="N16" s="1"/>
      <c r="O16" s="1"/>
      <c r="P16" s="7"/>
      <c r="Q16" s="7"/>
      <c r="R16" s="7"/>
      <c r="S16" s="7"/>
      <c r="T16" s="7"/>
      <c r="U16" s="7"/>
      <c r="V16" s="7"/>
      <c r="W16" s="7"/>
      <c r="X16" s="7"/>
      <c r="Y16" s="7"/>
      <c r="Z16" s="7"/>
      <c r="AA16" s="7"/>
      <c r="AB16" s="7"/>
      <c r="AC16" s="7"/>
      <c r="AD16" s="7"/>
      <c r="AE16" s="7"/>
      <c r="AF16" s="7"/>
      <c r="AG16" s="7"/>
      <c r="AH16" s="7"/>
      <c r="AI16" s="7"/>
    </row>
    <row r="17" spans="1:35" ht="22.5" customHeight="1" thickBot="1" x14ac:dyDescent="0.3">
      <c r="A17" s="261" t="s">
        <v>6</v>
      </c>
      <c r="B17" s="262"/>
      <c r="C17" s="262"/>
      <c r="D17" s="262"/>
      <c r="E17" s="262"/>
      <c r="F17" s="262"/>
      <c r="G17" s="262"/>
      <c r="H17" s="262"/>
      <c r="I17" s="263"/>
      <c r="J17" s="52"/>
      <c r="K17" s="30"/>
      <c r="M17" s="1"/>
      <c r="N17" s="1"/>
      <c r="O17" s="1"/>
      <c r="P17" s="7"/>
      <c r="Q17" s="7"/>
      <c r="R17" s="7"/>
      <c r="S17" s="7"/>
      <c r="T17" s="7"/>
      <c r="U17" s="7"/>
      <c r="V17" s="7"/>
      <c r="W17" s="7"/>
      <c r="X17" s="7"/>
      <c r="Y17" s="7"/>
      <c r="Z17" s="7"/>
      <c r="AA17" s="7"/>
      <c r="AB17" s="7"/>
      <c r="AC17" s="7"/>
      <c r="AD17" s="7"/>
      <c r="AE17" s="7"/>
      <c r="AF17" s="7"/>
      <c r="AG17" s="7"/>
      <c r="AH17" s="7"/>
      <c r="AI17" s="7"/>
    </row>
    <row r="18" spans="1:35" ht="75" customHeight="1" thickBot="1" x14ac:dyDescent="0.3">
      <c r="A18" s="53" t="s">
        <v>9</v>
      </c>
      <c r="B18" s="53" t="s">
        <v>10</v>
      </c>
      <c r="C18" s="53" t="s">
        <v>11</v>
      </c>
      <c r="D18" s="53" t="s">
        <v>27</v>
      </c>
      <c r="E18" s="270" t="s">
        <v>41</v>
      </c>
      <c r="F18" s="271"/>
      <c r="G18" s="53" t="s">
        <v>28</v>
      </c>
      <c r="H18" s="53" t="s">
        <v>29</v>
      </c>
      <c r="I18" s="53" t="s">
        <v>30</v>
      </c>
      <c r="J18" s="38"/>
      <c r="L18" s="1"/>
      <c r="M18" s="1"/>
      <c r="N18" s="1"/>
      <c r="O18" s="1"/>
      <c r="P18" s="7"/>
      <c r="Q18" s="7"/>
      <c r="R18" s="7"/>
      <c r="S18" s="7"/>
      <c r="T18" s="7"/>
      <c r="U18" s="7"/>
      <c r="V18" s="7"/>
      <c r="W18" s="7"/>
      <c r="X18" s="7"/>
      <c r="Y18" s="7"/>
      <c r="Z18" s="7"/>
      <c r="AA18" s="7"/>
      <c r="AB18" s="7"/>
      <c r="AC18" s="7"/>
      <c r="AD18" s="7"/>
      <c r="AE18" s="7"/>
      <c r="AF18" s="7"/>
      <c r="AG18" s="7"/>
      <c r="AH18" s="7"/>
      <c r="AI18" s="7"/>
    </row>
    <row r="19" spans="1:35" s="9" customFormat="1" ht="36" customHeight="1" thickBot="1" x14ac:dyDescent="0.25">
      <c r="A19" s="137">
        <v>0</v>
      </c>
      <c r="B19" s="156">
        <v>0</v>
      </c>
      <c r="C19" s="139">
        <v>0</v>
      </c>
      <c r="D19" s="139">
        <v>0</v>
      </c>
      <c r="E19" s="272">
        <f>D19*0.05</f>
        <v>0</v>
      </c>
      <c r="F19" s="273"/>
      <c r="G19" s="139">
        <f>D19-E19</f>
        <v>0</v>
      </c>
      <c r="H19" s="139">
        <f>G19-'PROGRESS PAYMT #4'!B44</f>
        <v>0</v>
      </c>
      <c r="I19" s="141">
        <f>C19-B44</f>
        <v>0</v>
      </c>
      <c r="J19" s="54"/>
      <c r="L19" s="1"/>
      <c r="M19" s="1"/>
      <c r="N19" s="1"/>
      <c r="O19" s="1"/>
      <c r="P19" s="1"/>
      <c r="Q19" s="1"/>
      <c r="R19" s="1"/>
      <c r="S19" s="1"/>
      <c r="T19" s="1"/>
      <c r="U19" s="1"/>
      <c r="V19" s="1"/>
      <c r="W19" s="1"/>
      <c r="X19" s="1"/>
      <c r="Y19" s="1"/>
      <c r="Z19" s="1"/>
      <c r="AA19" s="1"/>
      <c r="AB19" s="1"/>
      <c r="AC19" s="1"/>
      <c r="AD19" s="1"/>
      <c r="AE19" s="1"/>
      <c r="AF19" s="1"/>
      <c r="AG19" s="1"/>
      <c r="AH19" s="1"/>
      <c r="AI19" s="1"/>
    </row>
    <row r="20" spans="1:35" s="9" customFormat="1" ht="6" customHeight="1" thickBot="1" x14ac:dyDescent="0.3">
      <c r="A20" s="54"/>
      <c r="B20" s="56"/>
      <c r="C20" s="57"/>
      <c r="D20" s="58"/>
      <c r="E20" s="58"/>
      <c r="F20" s="58"/>
      <c r="G20" s="58"/>
      <c r="H20" s="58"/>
      <c r="I20" s="58"/>
      <c r="J20" s="58"/>
      <c r="K20" s="10"/>
      <c r="O20" s="1"/>
      <c r="P20" s="1"/>
      <c r="Q20" s="1"/>
      <c r="R20" s="1"/>
      <c r="S20" s="1"/>
      <c r="T20" s="1"/>
      <c r="U20" s="1"/>
      <c r="V20" s="1"/>
      <c r="W20" s="1"/>
      <c r="X20" s="1"/>
      <c r="Y20" s="1"/>
      <c r="Z20" s="1"/>
      <c r="AA20" s="1"/>
      <c r="AB20" s="1"/>
      <c r="AC20" s="1"/>
      <c r="AD20" s="1"/>
      <c r="AE20" s="1"/>
      <c r="AF20" s="1"/>
      <c r="AG20" s="1"/>
      <c r="AH20" s="1"/>
      <c r="AI20" s="1"/>
    </row>
    <row r="21" spans="1:35" s="9" customFormat="1" ht="3" hidden="1" customHeight="1" thickBot="1" x14ac:dyDescent="0.3">
      <c r="A21" s="54"/>
      <c r="B21" s="56"/>
      <c r="C21" s="57"/>
      <c r="D21" s="58"/>
      <c r="E21" s="58"/>
      <c r="G21" s="59"/>
      <c r="H21" s="59"/>
      <c r="J21" s="54"/>
      <c r="O21" s="1"/>
      <c r="P21" s="1"/>
      <c r="Q21" s="1"/>
      <c r="R21" s="1"/>
      <c r="S21" s="1"/>
      <c r="T21" s="1"/>
      <c r="U21" s="1"/>
      <c r="V21" s="1"/>
      <c r="W21" s="1"/>
      <c r="X21" s="1"/>
      <c r="Y21" s="1"/>
      <c r="Z21" s="1"/>
      <c r="AA21" s="1"/>
      <c r="AB21" s="1"/>
      <c r="AC21" s="1"/>
      <c r="AD21" s="1"/>
      <c r="AE21" s="1"/>
      <c r="AF21" s="1"/>
      <c r="AG21" s="1"/>
      <c r="AH21" s="1"/>
      <c r="AI21" s="1"/>
    </row>
    <row r="22" spans="1:35" s="9" customFormat="1" ht="24" customHeight="1" thickBot="1" x14ac:dyDescent="0.3">
      <c r="A22" s="283" t="s">
        <v>12</v>
      </c>
      <c r="B22" s="284"/>
      <c r="C22" s="284"/>
      <c r="D22" s="285"/>
      <c r="E22" s="116"/>
      <c r="F22" s="274" t="s">
        <v>43</v>
      </c>
      <c r="G22" s="275"/>
      <c r="H22" s="276"/>
      <c r="J22" s="41"/>
      <c r="K22" s="31"/>
      <c r="O22" s="1"/>
      <c r="P22" s="1"/>
      <c r="Q22" s="1"/>
      <c r="R22" s="1"/>
      <c r="S22" s="1"/>
      <c r="T22" s="1"/>
      <c r="U22" s="1"/>
      <c r="V22" s="1"/>
      <c r="W22" s="1"/>
      <c r="X22" s="1"/>
      <c r="Y22" s="1"/>
      <c r="Z22" s="1"/>
      <c r="AA22" s="1"/>
      <c r="AB22" s="1"/>
      <c r="AC22" s="1"/>
      <c r="AD22" s="1"/>
      <c r="AE22" s="1"/>
      <c r="AF22" s="1"/>
      <c r="AG22" s="1"/>
      <c r="AH22" s="1"/>
      <c r="AI22" s="1"/>
    </row>
    <row r="23" spans="1:35" s="9" customFormat="1" ht="36.75" customHeight="1" thickBot="1" x14ac:dyDescent="0.25">
      <c r="A23" s="158" t="s">
        <v>40</v>
      </c>
      <c r="B23" s="143" t="s">
        <v>31</v>
      </c>
      <c r="C23" s="159" t="s">
        <v>26</v>
      </c>
      <c r="D23" s="132" t="s">
        <v>42</v>
      </c>
      <c r="E23" s="117"/>
      <c r="F23" s="157" t="s">
        <v>32</v>
      </c>
      <c r="G23" s="158" t="s">
        <v>33</v>
      </c>
      <c r="H23" s="121" t="s">
        <v>34</v>
      </c>
      <c r="J23" s="59"/>
      <c r="K23" s="31"/>
      <c r="O23" s="1"/>
      <c r="P23" s="1"/>
      <c r="Q23" s="1"/>
      <c r="R23" s="1"/>
      <c r="S23" s="1"/>
      <c r="T23" s="1"/>
      <c r="U23" s="1"/>
      <c r="V23" s="1"/>
      <c r="W23" s="1"/>
      <c r="X23" s="1"/>
      <c r="Y23" s="1"/>
      <c r="Z23" s="1"/>
      <c r="AA23" s="1"/>
      <c r="AB23" s="1"/>
      <c r="AC23" s="1"/>
      <c r="AD23" s="1"/>
      <c r="AE23" s="1"/>
      <c r="AF23" s="1"/>
      <c r="AG23" s="1"/>
      <c r="AH23" s="1"/>
      <c r="AI23" s="1"/>
    </row>
    <row r="24" spans="1:35" s="9" customFormat="1" ht="20.25" customHeight="1" thickBot="1" x14ac:dyDescent="0.3">
      <c r="A24" s="60">
        <v>1</v>
      </c>
      <c r="B24" s="61">
        <v>0</v>
      </c>
      <c r="C24" s="62">
        <f>'PROGRESS PAYMT #2'!C24</f>
        <v>7201.6044999999995</v>
      </c>
      <c r="D24" s="63" t="e">
        <f>(B24+C24)/$C$19</f>
        <v>#DIV/0!</v>
      </c>
      <c r="E24" s="118"/>
      <c r="F24" s="105"/>
      <c r="G24" s="62"/>
      <c r="H24" s="63"/>
      <c r="J24" s="59"/>
      <c r="O24" s="1"/>
      <c r="P24" s="1"/>
      <c r="Q24" s="1"/>
      <c r="R24" s="1"/>
      <c r="S24" s="1"/>
      <c r="T24" s="1"/>
      <c r="U24" s="1"/>
      <c r="V24" s="1"/>
      <c r="W24" s="1"/>
      <c r="X24" s="1"/>
      <c r="Y24" s="1"/>
      <c r="Z24" s="1"/>
      <c r="AA24" s="1"/>
      <c r="AB24" s="1"/>
      <c r="AC24" s="1"/>
      <c r="AD24" s="1"/>
      <c r="AE24" s="1"/>
      <c r="AF24" s="1"/>
      <c r="AG24" s="1"/>
      <c r="AH24" s="1"/>
      <c r="AI24" s="1"/>
    </row>
    <row r="25" spans="1:35" s="9" customFormat="1" ht="20.25" customHeight="1" thickBot="1" x14ac:dyDescent="0.3">
      <c r="A25" s="64">
        <v>2</v>
      </c>
      <c r="B25" s="65">
        <v>0</v>
      </c>
      <c r="C25" s="66">
        <f>'PROGRESS PAYMT #2'!C25</f>
        <v>3042.39</v>
      </c>
      <c r="D25" s="63" t="e">
        <f t="shared" ref="D25:D43" si="0">(B25+C25)/$C$19</f>
        <v>#DIV/0!</v>
      </c>
      <c r="E25" s="114"/>
      <c r="F25" s="106"/>
      <c r="G25" s="66"/>
      <c r="H25" s="67"/>
      <c r="J25" s="59"/>
      <c r="M25" s="1"/>
      <c r="N25" s="1"/>
      <c r="O25" s="1"/>
      <c r="P25" s="1"/>
      <c r="Q25" s="1"/>
      <c r="R25" s="1"/>
      <c r="S25" s="1"/>
      <c r="T25" s="1"/>
      <c r="U25" s="1"/>
      <c r="V25" s="1"/>
      <c r="W25" s="1"/>
      <c r="X25" s="1"/>
      <c r="Y25" s="1"/>
      <c r="Z25" s="1"/>
      <c r="AA25" s="1"/>
      <c r="AB25" s="1"/>
      <c r="AC25" s="1"/>
      <c r="AD25" s="1"/>
      <c r="AE25" s="1"/>
      <c r="AF25" s="1"/>
      <c r="AG25" s="1"/>
    </row>
    <row r="26" spans="1:35" s="9" customFormat="1" ht="20.25" customHeight="1" thickBot="1" x14ac:dyDescent="0.3">
      <c r="A26" s="64">
        <v>3</v>
      </c>
      <c r="B26" s="65">
        <v>0</v>
      </c>
      <c r="C26" s="66">
        <f>'PROGRESS PAYMT #3'!C26</f>
        <v>0</v>
      </c>
      <c r="D26" s="63" t="e">
        <f t="shared" si="0"/>
        <v>#DIV/0!</v>
      </c>
      <c r="E26" s="114"/>
      <c r="F26" s="106"/>
      <c r="G26" s="66"/>
      <c r="H26" s="67"/>
      <c r="J26" s="71"/>
      <c r="L26" s="1"/>
      <c r="M26" s="1"/>
      <c r="N26" s="1"/>
      <c r="O26" s="1"/>
      <c r="P26" s="1"/>
      <c r="Q26" s="1"/>
      <c r="R26" s="1"/>
      <c r="S26" s="1"/>
      <c r="T26" s="1"/>
      <c r="U26" s="1"/>
      <c r="V26" s="1"/>
      <c r="W26" s="1"/>
      <c r="X26" s="1"/>
      <c r="Y26" s="1"/>
      <c r="Z26" s="1"/>
      <c r="AA26" s="1"/>
      <c r="AB26" s="1"/>
      <c r="AC26" s="1"/>
      <c r="AD26" s="1"/>
      <c r="AE26" s="1"/>
      <c r="AF26" s="1"/>
      <c r="AG26" s="1"/>
    </row>
    <row r="27" spans="1:35" s="9" customFormat="1" ht="20.25" customHeight="1" thickBot="1" x14ac:dyDescent="0.3">
      <c r="A27" s="64">
        <v>4</v>
      </c>
      <c r="B27" s="65">
        <v>0</v>
      </c>
      <c r="C27" s="66">
        <f>'PROGRESS PAYMT #4'!C27</f>
        <v>-10243.994499999999</v>
      </c>
      <c r="D27" s="63" t="e">
        <f t="shared" si="0"/>
        <v>#DIV/0!</v>
      </c>
      <c r="E27" s="104"/>
      <c r="F27" s="106"/>
      <c r="G27" s="72"/>
      <c r="H27" s="73"/>
      <c r="J27" s="75"/>
      <c r="L27" s="1"/>
      <c r="M27" s="1"/>
      <c r="N27" s="1"/>
      <c r="O27" s="1"/>
      <c r="P27" s="1"/>
      <c r="Q27" s="1"/>
      <c r="R27" s="1"/>
      <c r="S27" s="1"/>
      <c r="T27" s="1"/>
      <c r="U27" s="1"/>
      <c r="V27" s="1"/>
      <c r="W27" s="1"/>
      <c r="X27" s="1"/>
      <c r="Y27" s="1"/>
      <c r="Z27" s="1"/>
      <c r="AA27" s="1"/>
      <c r="AB27" s="1"/>
      <c r="AC27" s="1"/>
      <c r="AD27" s="1"/>
      <c r="AE27" s="1"/>
      <c r="AF27" s="1"/>
      <c r="AG27" s="1"/>
    </row>
    <row r="28" spans="1:35" ht="20.25" customHeight="1" thickBot="1" x14ac:dyDescent="0.3">
      <c r="A28" s="64">
        <v>5</v>
      </c>
      <c r="B28" s="65">
        <v>0</v>
      </c>
      <c r="C28" s="66">
        <f>$E$19-C26-C27-C25-C24</f>
        <v>0</v>
      </c>
      <c r="D28" s="63" t="e">
        <f t="shared" si="0"/>
        <v>#DIV/0!</v>
      </c>
      <c r="E28" s="101"/>
      <c r="F28" s="107"/>
      <c r="G28" s="108"/>
      <c r="H28" s="109"/>
      <c r="J28" s="71"/>
      <c r="L28" s="1"/>
      <c r="M28" s="1"/>
      <c r="N28" s="1"/>
      <c r="O28" s="1"/>
      <c r="P28" s="1"/>
      <c r="Q28" s="1"/>
      <c r="R28" s="1"/>
      <c r="S28" s="1"/>
      <c r="T28" s="1"/>
      <c r="U28" s="1"/>
      <c r="V28" s="1"/>
      <c r="W28" s="1"/>
      <c r="X28" s="1"/>
      <c r="Y28" s="1"/>
      <c r="Z28" s="1"/>
      <c r="AA28" s="1"/>
      <c r="AB28" s="1"/>
      <c r="AC28" s="1"/>
      <c r="AD28" s="1"/>
      <c r="AE28" s="1"/>
      <c r="AF28" s="1"/>
      <c r="AG28" s="1"/>
    </row>
    <row r="29" spans="1:35" ht="20.25" customHeight="1" thickBot="1" x14ac:dyDescent="0.3">
      <c r="A29" s="64">
        <v>6</v>
      </c>
      <c r="B29" s="65"/>
      <c r="C29" s="72"/>
      <c r="D29" s="63" t="e">
        <f t="shared" si="0"/>
        <v>#DIV/0!</v>
      </c>
      <c r="E29" s="101"/>
      <c r="F29" s="68"/>
      <c r="G29" s="124" t="s">
        <v>14</v>
      </c>
      <c r="H29" s="123">
        <f>SUM(H24:H28)</f>
        <v>0</v>
      </c>
      <c r="I29" s="70"/>
      <c r="J29" s="79"/>
      <c r="L29" s="1"/>
      <c r="M29" s="1"/>
      <c r="N29" s="1"/>
      <c r="O29" s="1"/>
      <c r="P29" s="1"/>
      <c r="Q29" s="1"/>
      <c r="R29" s="1"/>
      <c r="S29" s="1"/>
      <c r="T29" s="1"/>
      <c r="U29" s="1"/>
      <c r="V29" s="1"/>
      <c r="W29" s="1"/>
      <c r="X29" s="1"/>
      <c r="Y29" s="1"/>
      <c r="Z29" s="1"/>
      <c r="AA29" s="1"/>
      <c r="AB29" s="1"/>
      <c r="AC29" s="1"/>
      <c r="AD29" s="1"/>
      <c r="AE29" s="1"/>
      <c r="AF29" s="1"/>
      <c r="AG29" s="1"/>
    </row>
    <row r="30" spans="1:35" ht="20.25" customHeight="1" thickBot="1" x14ac:dyDescent="0.3">
      <c r="A30" s="64">
        <v>7</v>
      </c>
      <c r="B30" s="65"/>
      <c r="C30" s="72"/>
      <c r="D30" s="63" t="e">
        <f t="shared" si="0"/>
        <v>#DIV/0!</v>
      </c>
      <c r="E30" s="101"/>
      <c r="F30" s="69"/>
      <c r="G30" s="77"/>
      <c r="H30" s="78"/>
      <c r="I30" s="56"/>
      <c r="J30" s="78"/>
      <c r="L30" s="1"/>
      <c r="M30" s="1"/>
      <c r="N30" s="1"/>
      <c r="O30" s="1"/>
      <c r="P30" s="1"/>
      <c r="Q30" s="1"/>
      <c r="R30" s="1"/>
      <c r="S30" s="1"/>
      <c r="T30" s="1"/>
      <c r="U30" s="1"/>
      <c r="V30" s="1"/>
      <c r="W30" s="1"/>
      <c r="X30" s="1"/>
      <c r="Y30" s="1"/>
      <c r="Z30" s="1"/>
      <c r="AA30" s="1"/>
      <c r="AB30" s="1"/>
      <c r="AC30" s="1"/>
      <c r="AD30" s="1"/>
      <c r="AE30" s="1"/>
      <c r="AF30" s="1"/>
      <c r="AG30" s="1"/>
    </row>
    <row r="31" spans="1:35" s="9" customFormat="1" ht="20.25" customHeight="1" thickBot="1" x14ac:dyDescent="0.3">
      <c r="A31" s="64">
        <v>8</v>
      </c>
      <c r="B31" s="65"/>
      <c r="C31" s="72"/>
      <c r="D31" s="63" t="e">
        <f t="shared" si="0"/>
        <v>#DIV/0!</v>
      </c>
      <c r="E31" s="115"/>
      <c r="F31" s="277" t="s">
        <v>44</v>
      </c>
      <c r="G31" s="278"/>
      <c r="H31" s="279"/>
      <c r="J31" s="71"/>
      <c r="L31" s="1"/>
      <c r="M31" s="1"/>
      <c r="N31" s="1"/>
      <c r="O31" s="1"/>
      <c r="P31" s="1"/>
      <c r="Q31" s="1"/>
      <c r="R31" s="1"/>
      <c r="S31" s="1"/>
      <c r="T31" s="1"/>
      <c r="U31" s="1"/>
      <c r="V31" s="1"/>
      <c r="W31" s="1"/>
      <c r="X31" s="1"/>
      <c r="Y31" s="1"/>
      <c r="Z31" s="1"/>
      <c r="AA31" s="1"/>
      <c r="AB31" s="1"/>
      <c r="AC31" s="1"/>
      <c r="AD31" s="1"/>
      <c r="AE31" s="1"/>
      <c r="AF31" s="1"/>
      <c r="AG31" s="1"/>
    </row>
    <row r="32" spans="1:35" s="9" customFormat="1" ht="20.25" customHeight="1" thickBot="1" x14ac:dyDescent="0.3">
      <c r="A32" s="64">
        <v>9</v>
      </c>
      <c r="B32" s="65"/>
      <c r="C32" s="72"/>
      <c r="D32" s="63" t="e">
        <f t="shared" si="0"/>
        <v>#DIV/0!</v>
      </c>
      <c r="E32" s="115"/>
      <c r="F32" s="280"/>
      <c r="G32" s="281"/>
      <c r="H32" s="282"/>
      <c r="J32" s="75"/>
      <c r="L32" s="1"/>
      <c r="M32" s="1"/>
      <c r="N32" s="1"/>
      <c r="O32" s="1"/>
      <c r="P32" s="1"/>
      <c r="Q32" s="1"/>
      <c r="R32" s="1"/>
      <c r="S32" s="1"/>
      <c r="T32" s="1"/>
      <c r="U32" s="1"/>
      <c r="V32" s="1"/>
      <c r="W32" s="1"/>
      <c r="X32" s="1"/>
      <c r="Y32" s="1"/>
      <c r="Z32" s="1"/>
      <c r="AA32" s="1"/>
      <c r="AB32" s="1"/>
      <c r="AC32" s="1"/>
      <c r="AD32" s="1"/>
      <c r="AE32" s="1"/>
      <c r="AF32" s="1"/>
      <c r="AG32" s="1"/>
    </row>
    <row r="33" spans="1:35" s="9" customFormat="1" ht="20.25" customHeight="1" thickBot="1" x14ac:dyDescent="0.3">
      <c r="A33" s="64">
        <v>10</v>
      </c>
      <c r="B33" s="65"/>
      <c r="C33" s="72"/>
      <c r="D33" s="63" t="e">
        <f t="shared" si="0"/>
        <v>#DIV/0!</v>
      </c>
      <c r="E33" s="119"/>
      <c r="F33" s="302" t="s">
        <v>35</v>
      </c>
      <c r="G33" s="298" t="s">
        <v>33</v>
      </c>
      <c r="H33" s="300" t="s">
        <v>34</v>
      </c>
      <c r="J33" s="71"/>
      <c r="L33" s="1"/>
      <c r="M33" s="1"/>
      <c r="N33" s="1"/>
      <c r="O33" s="1"/>
      <c r="P33" s="1"/>
      <c r="Q33" s="1"/>
      <c r="R33" s="1"/>
      <c r="S33" s="1"/>
      <c r="T33" s="1"/>
      <c r="U33" s="1"/>
      <c r="V33" s="1"/>
      <c r="W33" s="1"/>
      <c r="X33" s="1"/>
      <c r="Y33" s="1"/>
      <c r="Z33" s="1"/>
      <c r="AA33" s="1"/>
      <c r="AB33" s="1"/>
      <c r="AC33" s="1"/>
      <c r="AD33" s="1"/>
      <c r="AE33" s="1"/>
      <c r="AF33" s="1"/>
      <c r="AG33" s="1"/>
    </row>
    <row r="34" spans="1:35" s="9" customFormat="1" ht="20.25" customHeight="1" thickBot="1" x14ac:dyDescent="0.3">
      <c r="A34" s="64">
        <v>11</v>
      </c>
      <c r="B34" s="80"/>
      <c r="C34" s="81"/>
      <c r="D34" s="63" t="e">
        <f t="shared" si="0"/>
        <v>#DIV/0!</v>
      </c>
      <c r="E34" s="54"/>
      <c r="F34" s="303"/>
      <c r="G34" s="299"/>
      <c r="H34" s="301"/>
      <c r="J34" s="54"/>
      <c r="L34" s="1"/>
      <c r="M34" s="1"/>
      <c r="N34" s="1"/>
      <c r="O34" s="1"/>
      <c r="P34" s="1"/>
      <c r="Q34" s="1"/>
      <c r="R34" s="1"/>
      <c r="S34" s="1"/>
      <c r="T34" s="1"/>
      <c r="U34" s="1"/>
      <c r="V34" s="1"/>
      <c r="W34" s="1"/>
      <c r="X34" s="1"/>
      <c r="Y34" s="1"/>
      <c r="Z34" s="1"/>
      <c r="AA34" s="1"/>
      <c r="AB34" s="1"/>
      <c r="AC34" s="1"/>
      <c r="AD34" s="1"/>
      <c r="AE34" s="1"/>
      <c r="AF34" s="1"/>
      <c r="AG34" s="1"/>
    </row>
    <row r="35" spans="1:35" s="9" customFormat="1" ht="20.25" customHeight="1" thickBot="1" x14ac:dyDescent="0.3">
      <c r="A35" s="64">
        <v>12</v>
      </c>
      <c r="B35" s="80"/>
      <c r="C35" s="81"/>
      <c r="D35" s="63" t="e">
        <f t="shared" si="0"/>
        <v>#DIV/0!</v>
      </c>
      <c r="E35" s="54"/>
      <c r="F35" s="134"/>
      <c r="G35" s="133"/>
      <c r="H35" s="67"/>
      <c r="J35" s="71"/>
      <c r="L35" s="1"/>
      <c r="M35" s="1"/>
      <c r="N35" s="1"/>
      <c r="O35" s="1"/>
      <c r="P35" s="1"/>
      <c r="Q35" s="1"/>
      <c r="R35" s="1"/>
      <c r="S35" s="1"/>
      <c r="T35" s="1"/>
      <c r="U35" s="1"/>
      <c r="V35" s="1"/>
      <c r="W35" s="1"/>
      <c r="X35" s="1"/>
      <c r="Y35" s="1"/>
      <c r="Z35" s="1"/>
      <c r="AA35" s="1"/>
      <c r="AB35" s="1"/>
      <c r="AC35" s="1"/>
      <c r="AD35" s="1"/>
      <c r="AE35" s="1"/>
      <c r="AF35" s="1"/>
      <c r="AG35" s="1"/>
    </row>
    <row r="36" spans="1:35" s="9" customFormat="1" ht="20.25" customHeight="1" thickBot="1" x14ac:dyDescent="0.3">
      <c r="A36" s="64">
        <v>13</v>
      </c>
      <c r="B36" s="80"/>
      <c r="C36" s="81"/>
      <c r="D36" s="63" t="e">
        <f t="shared" si="0"/>
        <v>#DIV/0!</v>
      </c>
      <c r="E36" s="54"/>
      <c r="F36" s="134"/>
      <c r="G36" s="133"/>
      <c r="H36" s="67"/>
      <c r="J36" s="54"/>
      <c r="L36" s="1"/>
      <c r="M36" s="1"/>
      <c r="N36" s="1"/>
      <c r="O36" s="1"/>
      <c r="P36" s="1"/>
      <c r="Q36" s="1"/>
      <c r="R36" s="1"/>
      <c r="S36" s="1"/>
      <c r="T36" s="1"/>
      <c r="U36" s="1"/>
      <c r="V36" s="1"/>
      <c r="W36" s="1"/>
      <c r="X36" s="1"/>
      <c r="Y36" s="1"/>
      <c r="Z36" s="1"/>
      <c r="AA36" s="1"/>
      <c r="AB36" s="1"/>
      <c r="AC36" s="1"/>
      <c r="AD36" s="1"/>
      <c r="AE36" s="1"/>
      <c r="AF36" s="1"/>
      <c r="AG36" s="1"/>
    </row>
    <row r="37" spans="1:35" s="9" customFormat="1" ht="20.25" customHeight="1" thickBot="1" x14ac:dyDescent="0.3">
      <c r="A37" s="64">
        <v>14</v>
      </c>
      <c r="B37" s="80"/>
      <c r="C37" s="81"/>
      <c r="D37" s="63" t="e">
        <f t="shared" si="0"/>
        <v>#DIV/0!</v>
      </c>
      <c r="E37" s="54"/>
      <c r="F37" s="134"/>
      <c r="G37" s="76"/>
      <c r="H37" s="73"/>
      <c r="J37" s="54"/>
      <c r="L37" s="1"/>
      <c r="M37" s="1"/>
      <c r="N37" s="1"/>
      <c r="O37" s="1"/>
      <c r="P37" s="1"/>
      <c r="Q37" s="1"/>
      <c r="R37" s="1"/>
      <c r="S37" s="1"/>
      <c r="T37" s="1"/>
      <c r="U37" s="1"/>
      <c r="V37" s="1"/>
      <c r="W37" s="1"/>
      <c r="X37" s="1"/>
      <c r="Y37" s="1"/>
      <c r="Z37" s="1"/>
      <c r="AA37" s="1"/>
      <c r="AB37" s="1"/>
      <c r="AC37" s="1"/>
      <c r="AD37" s="1"/>
      <c r="AE37" s="1"/>
      <c r="AF37" s="1"/>
      <c r="AG37" s="1"/>
    </row>
    <row r="38" spans="1:35" s="9" customFormat="1" ht="20.25" customHeight="1" thickBot="1" x14ac:dyDescent="0.3">
      <c r="A38" s="64">
        <v>15</v>
      </c>
      <c r="B38" s="80"/>
      <c r="C38" s="81"/>
      <c r="D38" s="63" t="e">
        <f t="shared" si="0"/>
        <v>#DIV/0!</v>
      </c>
      <c r="E38" s="54"/>
      <c r="F38" s="134"/>
      <c r="G38" s="125"/>
      <c r="H38" s="125"/>
      <c r="J38" s="54"/>
      <c r="L38" s="1"/>
      <c r="M38" s="1"/>
      <c r="N38" s="1"/>
      <c r="O38" s="1"/>
      <c r="P38" s="1"/>
      <c r="Q38" s="1"/>
      <c r="R38" s="1"/>
      <c r="S38" s="1"/>
      <c r="T38" s="1"/>
      <c r="U38" s="1"/>
      <c r="V38" s="1"/>
      <c r="W38" s="1"/>
      <c r="X38" s="1"/>
      <c r="Y38" s="1"/>
      <c r="Z38" s="1"/>
      <c r="AA38" s="1"/>
      <c r="AB38" s="1"/>
      <c r="AC38" s="1"/>
      <c r="AD38" s="1"/>
      <c r="AE38" s="1"/>
      <c r="AF38" s="1"/>
      <c r="AG38" s="1"/>
    </row>
    <row r="39" spans="1:35" s="9" customFormat="1" ht="20.25" customHeight="1" thickBot="1" x14ac:dyDescent="0.3">
      <c r="A39" s="64">
        <v>16</v>
      </c>
      <c r="B39" s="80"/>
      <c r="C39" s="81"/>
      <c r="D39" s="63" t="e">
        <f t="shared" si="0"/>
        <v>#DIV/0!</v>
      </c>
      <c r="E39" s="54"/>
      <c r="F39" s="134"/>
      <c r="G39" s="125"/>
      <c r="H39" s="125"/>
      <c r="I39" s="54"/>
      <c r="J39" s="54"/>
      <c r="K39" s="32"/>
      <c r="L39" s="1"/>
      <c r="M39" s="1"/>
      <c r="N39" s="1"/>
      <c r="O39" s="1"/>
      <c r="P39" s="1"/>
      <c r="Q39" s="1"/>
      <c r="R39" s="1"/>
      <c r="S39" s="1"/>
      <c r="T39" s="1"/>
      <c r="U39" s="1"/>
      <c r="V39" s="1"/>
      <c r="W39" s="1"/>
      <c r="X39" s="1"/>
      <c r="Y39" s="1"/>
      <c r="Z39" s="1"/>
      <c r="AA39" s="1"/>
      <c r="AB39" s="1"/>
      <c r="AC39" s="1"/>
      <c r="AD39" s="1"/>
      <c r="AE39" s="1"/>
      <c r="AF39" s="1"/>
      <c r="AG39" s="1"/>
    </row>
    <row r="40" spans="1:35" s="9" customFormat="1" ht="20.25" customHeight="1" thickBot="1" x14ac:dyDescent="0.3">
      <c r="A40" s="64">
        <v>17</v>
      </c>
      <c r="B40" s="80"/>
      <c r="C40" s="81"/>
      <c r="D40" s="63" t="e">
        <f t="shared" si="0"/>
        <v>#DIV/0!</v>
      </c>
      <c r="E40" s="54"/>
      <c r="F40" s="134"/>
      <c r="G40" s="125"/>
      <c r="H40" s="125"/>
      <c r="I40" s="54"/>
      <c r="J40" s="54"/>
      <c r="L40" s="1"/>
      <c r="M40" s="1"/>
      <c r="N40" s="1"/>
      <c r="O40" s="1"/>
      <c r="P40" s="1"/>
      <c r="Q40" s="1"/>
      <c r="R40" s="1"/>
      <c r="S40" s="1"/>
      <c r="T40" s="1"/>
      <c r="U40" s="1"/>
      <c r="V40" s="1"/>
      <c r="W40" s="1"/>
      <c r="X40" s="1"/>
      <c r="Y40" s="1"/>
      <c r="Z40" s="1"/>
      <c r="AA40" s="1"/>
      <c r="AB40" s="1"/>
      <c r="AC40" s="1"/>
      <c r="AD40" s="1"/>
      <c r="AE40" s="1"/>
      <c r="AF40" s="1"/>
      <c r="AG40" s="1"/>
    </row>
    <row r="41" spans="1:35" s="13" customFormat="1" ht="20.25" customHeight="1" thickBot="1" x14ac:dyDescent="0.3">
      <c r="A41" s="64">
        <v>18</v>
      </c>
      <c r="B41" s="82"/>
      <c r="C41" s="83"/>
      <c r="D41" s="63" t="e">
        <f t="shared" si="0"/>
        <v>#DIV/0!</v>
      </c>
      <c r="E41" s="74"/>
      <c r="F41" s="134"/>
      <c r="G41" s="125"/>
      <c r="H41" s="125"/>
      <c r="I41" s="84"/>
      <c r="J41" s="84"/>
      <c r="L41" s="11"/>
      <c r="M41" s="11"/>
      <c r="N41" s="11"/>
      <c r="O41" s="11"/>
      <c r="P41" s="11"/>
      <c r="Q41" s="11"/>
      <c r="R41" s="11"/>
      <c r="S41" s="11"/>
      <c r="T41" s="11"/>
      <c r="U41" s="11"/>
      <c r="V41" s="11"/>
      <c r="W41" s="11"/>
      <c r="X41" s="11"/>
      <c r="Y41" s="11"/>
      <c r="Z41" s="11"/>
      <c r="AA41" s="11"/>
      <c r="AB41" s="11"/>
      <c r="AC41" s="11"/>
      <c r="AD41" s="11"/>
      <c r="AE41" s="11"/>
      <c r="AF41" s="11"/>
      <c r="AG41" s="11"/>
      <c r="AH41" s="11"/>
      <c r="AI41" s="11"/>
    </row>
    <row r="42" spans="1:35" s="14" customFormat="1" ht="20.25" customHeight="1" thickBot="1" x14ac:dyDescent="0.3">
      <c r="A42" s="64">
        <v>19</v>
      </c>
      <c r="B42" s="85"/>
      <c r="C42" s="86"/>
      <c r="D42" s="63" t="e">
        <f t="shared" si="0"/>
        <v>#DIV/0!</v>
      </c>
      <c r="E42" s="74"/>
      <c r="F42" s="134"/>
      <c r="G42" s="125"/>
      <c r="H42" s="125"/>
      <c r="I42" s="74"/>
      <c r="J42" s="74"/>
      <c r="K42" s="12"/>
      <c r="L42" s="15"/>
      <c r="M42" s="15"/>
      <c r="N42" s="15"/>
      <c r="O42" s="15"/>
      <c r="P42" s="15"/>
      <c r="Q42" s="15"/>
      <c r="R42" s="15"/>
      <c r="S42" s="15"/>
      <c r="T42" s="15"/>
      <c r="U42" s="15"/>
      <c r="V42" s="15"/>
      <c r="W42" s="15"/>
      <c r="X42" s="15"/>
      <c r="Y42" s="15"/>
      <c r="Z42" s="15"/>
      <c r="AA42" s="15"/>
      <c r="AB42" s="15"/>
      <c r="AC42" s="15"/>
      <c r="AD42" s="15"/>
      <c r="AE42" s="15"/>
      <c r="AF42" s="15"/>
      <c r="AG42" s="15"/>
      <c r="AH42" s="15"/>
      <c r="AI42" s="15"/>
    </row>
    <row r="43" spans="1:35" ht="20.25" customHeight="1" x14ac:dyDescent="0.25">
      <c r="A43" s="64">
        <v>20</v>
      </c>
      <c r="B43" s="87"/>
      <c r="C43" s="88"/>
      <c r="D43" s="63" t="e">
        <f t="shared" si="0"/>
        <v>#DIV/0!</v>
      </c>
      <c r="E43" s="38"/>
      <c r="F43" s="134"/>
      <c r="G43" s="125"/>
      <c r="H43" s="125"/>
      <c r="I43" s="38"/>
      <c r="J43" s="38"/>
      <c r="L43" s="1"/>
      <c r="M43" s="1"/>
      <c r="N43" s="1"/>
      <c r="O43" s="1"/>
      <c r="P43" s="1"/>
      <c r="Q43" s="1"/>
      <c r="R43" s="1"/>
      <c r="S43" s="1"/>
      <c r="T43" s="1"/>
      <c r="U43" s="1"/>
      <c r="V43" s="1"/>
      <c r="W43" s="1"/>
      <c r="X43" s="1"/>
      <c r="Y43" s="1"/>
      <c r="Z43" s="1"/>
      <c r="AA43" s="1"/>
      <c r="AB43" s="1"/>
      <c r="AC43" s="1"/>
      <c r="AD43" s="1"/>
      <c r="AE43" s="1"/>
      <c r="AF43" s="1"/>
      <c r="AG43" s="1"/>
      <c r="AH43" s="1"/>
      <c r="AI43" s="1"/>
    </row>
    <row r="44" spans="1:35" ht="20.25" customHeight="1" thickBot="1" x14ac:dyDescent="0.3">
      <c r="A44" s="89" t="s">
        <v>14</v>
      </c>
      <c r="B44" s="90">
        <f>SUM(B24:B33)</f>
        <v>0</v>
      </c>
      <c r="C44" s="91">
        <f>SUM(C24:C33)</f>
        <v>0</v>
      </c>
      <c r="D44" s="92" t="e">
        <f>SUM(D24:D33)</f>
        <v>#DIV/0!</v>
      </c>
      <c r="E44" s="120"/>
      <c r="F44" s="135"/>
      <c r="G44" s="125"/>
      <c r="H44" s="125"/>
      <c r="I44" s="38"/>
      <c r="J44" s="38"/>
      <c r="K44" s="1"/>
      <c r="L44" s="1"/>
      <c r="M44" s="1"/>
      <c r="N44" s="1"/>
      <c r="O44" s="1"/>
      <c r="P44" s="1"/>
      <c r="Q44" s="1"/>
      <c r="R44" s="1"/>
      <c r="S44" s="1"/>
      <c r="T44" s="1"/>
      <c r="U44" s="1"/>
      <c r="V44" s="1"/>
      <c r="W44" s="1"/>
      <c r="X44" s="1"/>
      <c r="Y44" s="1"/>
      <c r="Z44" s="1"/>
      <c r="AA44" s="1"/>
      <c r="AB44" s="1"/>
      <c r="AC44" s="1"/>
      <c r="AD44" s="1"/>
      <c r="AE44" s="1"/>
      <c r="AF44" s="1"/>
      <c r="AG44" s="1"/>
      <c r="AH44" s="1"/>
      <c r="AI44" s="1"/>
    </row>
    <row r="45" spans="1:35" ht="14.25" customHeight="1" x14ac:dyDescent="0.25">
      <c r="A45" s="38"/>
      <c r="B45" s="38"/>
      <c r="C45" s="38"/>
      <c r="D45" s="38"/>
      <c r="E45" s="38"/>
      <c r="F45" s="38"/>
      <c r="G45" s="126" t="s">
        <v>36</v>
      </c>
      <c r="H45" s="127">
        <f>SUM(H34:H38)</f>
        <v>0</v>
      </c>
      <c r="J45" s="38"/>
      <c r="L45" s="1"/>
      <c r="M45" s="1"/>
      <c r="N45" s="1"/>
      <c r="O45" s="1"/>
      <c r="P45" s="1"/>
      <c r="Q45" s="1"/>
      <c r="R45" s="1"/>
      <c r="S45" s="1"/>
      <c r="T45" s="1"/>
      <c r="U45" s="1"/>
      <c r="V45" s="1"/>
      <c r="W45" s="1"/>
      <c r="X45" s="1"/>
      <c r="Y45" s="1"/>
      <c r="Z45" s="1"/>
      <c r="AA45" s="1"/>
      <c r="AB45" s="1"/>
      <c r="AC45" s="1"/>
      <c r="AD45" s="1"/>
      <c r="AE45" s="1"/>
      <c r="AF45" s="1"/>
      <c r="AG45" s="1"/>
      <c r="AH45" s="1"/>
      <c r="AI45" s="1"/>
    </row>
    <row r="46" spans="1:35" ht="39" customHeight="1" thickBot="1" x14ac:dyDescent="0.25">
      <c r="A46" s="55"/>
      <c r="B46" s="55"/>
      <c r="C46" s="55"/>
      <c r="D46" s="55"/>
      <c r="E46" s="54"/>
      <c r="F46" s="59"/>
      <c r="G46" s="146" t="s">
        <v>37</v>
      </c>
      <c r="H46" s="128">
        <v>0</v>
      </c>
      <c r="J46" s="113"/>
      <c r="R46" s="1"/>
      <c r="S46" s="1"/>
      <c r="T46" s="1"/>
      <c r="U46" s="1"/>
      <c r="V46" s="1"/>
      <c r="W46" s="1"/>
      <c r="X46" s="1"/>
      <c r="Y46" s="1"/>
      <c r="Z46" s="1"/>
      <c r="AA46" s="1"/>
      <c r="AB46" s="1"/>
      <c r="AC46" s="1"/>
      <c r="AD46" s="1"/>
      <c r="AE46" s="1"/>
      <c r="AF46" s="1"/>
      <c r="AG46" s="1"/>
      <c r="AH46" s="1"/>
      <c r="AI46" s="1"/>
    </row>
    <row r="47" spans="1:35" ht="18" customHeight="1" thickBot="1" x14ac:dyDescent="0.3">
      <c r="A47" s="51" t="s">
        <v>25</v>
      </c>
      <c r="B47" s="38"/>
      <c r="C47" s="38"/>
      <c r="D47" s="97" t="s">
        <v>8</v>
      </c>
      <c r="E47" s="112"/>
      <c r="F47" s="93"/>
      <c r="G47" s="129" t="s">
        <v>38</v>
      </c>
      <c r="H47" s="130">
        <f>H46-H45</f>
        <v>0</v>
      </c>
      <c r="J47" s="94"/>
      <c r="L47" s="1"/>
      <c r="M47" s="1"/>
      <c r="N47" s="1"/>
      <c r="O47" s="1"/>
      <c r="P47" s="1"/>
      <c r="Q47" s="1"/>
      <c r="R47" s="1"/>
      <c r="S47" s="1"/>
      <c r="T47" s="1"/>
      <c r="U47" s="1"/>
      <c r="V47" s="1"/>
      <c r="W47" s="1"/>
      <c r="X47" s="1"/>
      <c r="Y47" s="1"/>
      <c r="Z47" s="1"/>
      <c r="AA47" s="1"/>
      <c r="AB47" s="1"/>
      <c r="AC47" s="1"/>
      <c r="AD47" s="1"/>
      <c r="AE47" s="1"/>
      <c r="AF47" s="1"/>
      <c r="AG47" s="1"/>
      <c r="AH47" s="1"/>
      <c r="AI47" s="1"/>
    </row>
    <row r="48" spans="1:35" ht="9" customHeight="1" x14ac:dyDescent="0.25">
      <c r="A48" s="38"/>
      <c r="B48" s="51"/>
      <c r="C48" s="38"/>
      <c r="D48" s="51"/>
      <c r="E48" s="112"/>
      <c r="F48" s="93"/>
      <c r="J48" s="38"/>
      <c r="L48" s="1"/>
      <c r="M48" s="1"/>
      <c r="N48" s="1"/>
      <c r="O48" s="1"/>
      <c r="P48" s="1"/>
      <c r="Q48" s="1"/>
      <c r="R48" s="1"/>
      <c r="S48" s="1"/>
      <c r="T48" s="1"/>
      <c r="U48" s="1"/>
      <c r="V48" s="1"/>
      <c r="W48" s="1"/>
      <c r="X48" s="1"/>
      <c r="Y48" s="1"/>
      <c r="Z48" s="1"/>
      <c r="AA48" s="1"/>
      <c r="AB48" s="1"/>
      <c r="AC48" s="1"/>
      <c r="AD48" s="1"/>
      <c r="AE48" s="1"/>
      <c r="AF48" s="1"/>
      <c r="AG48" s="1"/>
      <c r="AH48" s="1"/>
      <c r="AI48" s="1"/>
    </row>
    <row r="49" spans="1:35" ht="14.25" customHeight="1" thickBot="1" x14ac:dyDescent="0.3">
      <c r="A49" s="96"/>
      <c r="B49" s="96"/>
      <c r="C49" s="96"/>
      <c r="D49" s="96"/>
      <c r="E49" s="112"/>
      <c r="F49" s="93"/>
      <c r="J49" s="38"/>
      <c r="L49" s="1"/>
      <c r="M49" s="1"/>
      <c r="N49" s="1"/>
      <c r="O49" s="1"/>
      <c r="P49" s="1"/>
      <c r="Q49" s="1"/>
      <c r="R49" s="1"/>
      <c r="S49" s="1"/>
      <c r="T49" s="1"/>
      <c r="U49" s="1"/>
      <c r="V49" s="1"/>
      <c r="W49" s="1"/>
      <c r="X49" s="1"/>
      <c r="Y49" s="1"/>
      <c r="Z49" s="1"/>
      <c r="AA49" s="1"/>
      <c r="AB49" s="1"/>
      <c r="AC49" s="1"/>
      <c r="AD49" s="1"/>
      <c r="AE49" s="1"/>
      <c r="AF49" s="1"/>
      <c r="AG49" s="1"/>
      <c r="AH49" s="1"/>
      <c r="AI49" s="1"/>
    </row>
    <row r="50" spans="1:35" ht="16.5" customHeight="1" x14ac:dyDescent="0.25">
      <c r="A50" s="33" t="s">
        <v>23</v>
      </c>
      <c r="B50" s="38"/>
      <c r="C50" s="51"/>
      <c r="D50" s="97" t="s">
        <v>8</v>
      </c>
      <c r="E50" s="112"/>
      <c r="F50" s="93"/>
      <c r="G50" s="286" t="s">
        <v>7</v>
      </c>
      <c r="H50" s="287"/>
      <c r="I50" s="288"/>
      <c r="J50" s="38"/>
      <c r="L50" s="1"/>
      <c r="M50" s="1"/>
      <c r="N50" s="1"/>
      <c r="O50" s="1"/>
      <c r="P50" s="1"/>
      <c r="Q50" s="1"/>
      <c r="R50" s="1"/>
      <c r="S50" s="1"/>
      <c r="T50" s="1"/>
      <c r="U50" s="1"/>
      <c r="V50" s="1"/>
      <c r="W50" s="1"/>
      <c r="X50" s="1"/>
      <c r="Y50" s="1"/>
      <c r="Z50" s="1"/>
      <c r="AA50" s="1"/>
      <c r="AB50" s="1"/>
      <c r="AC50" s="1"/>
      <c r="AD50" s="1"/>
      <c r="AE50" s="1"/>
      <c r="AF50" s="1"/>
      <c r="AG50" s="1"/>
      <c r="AH50" s="1"/>
      <c r="AI50" s="1"/>
    </row>
    <row r="51" spans="1:35" ht="9.75" customHeight="1" thickBot="1" x14ac:dyDescent="0.3">
      <c r="A51" s="33"/>
      <c r="B51" s="38"/>
      <c r="C51" s="51"/>
      <c r="D51" s="97"/>
      <c r="E51" s="38"/>
      <c r="F51" s="38"/>
      <c r="G51" s="289"/>
      <c r="H51" s="290"/>
      <c r="I51" s="291"/>
      <c r="J51" s="38"/>
      <c r="L51" s="1"/>
      <c r="M51" s="1"/>
      <c r="N51" s="1"/>
      <c r="O51" s="1"/>
      <c r="P51" s="1"/>
      <c r="Q51" s="1"/>
      <c r="R51" s="1"/>
      <c r="S51" s="1"/>
      <c r="T51" s="1"/>
      <c r="U51" s="1"/>
      <c r="V51" s="1"/>
      <c r="W51" s="1"/>
      <c r="X51" s="1"/>
      <c r="Y51" s="1"/>
      <c r="Z51" s="1"/>
      <c r="AA51" s="1"/>
      <c r="AB51" s="1"/>
      <c r="AC51" s="1"/>
      <c r="AD51" s="1"/>
      <c r="AE51" s="1"/>
      <c r="AF51" s="1"/>
      <c r="AG51" s="1"/>
      <c r="AH51" s="1"/>
      <c r="AI51" s="1"/>
    </row>
    <row r="52" spans="1:35" ht="21" customHeight="1" thickBot="1" x14ac:dyDescent="0.3">
      <c r="A52" s="51"/>
      <c r="B52" s="96"/>
      <c r="C52" s="96"/>
      <c r="D52" s="51"/>
      <c r="E52" s="95"/>
      <c r="F52" s="95"/>
      <c r="G52" s="286" t="s">
        <v>57</v>
      </c>
      <c r="H52" s="287"/>
      <c r="I52" s="288"/>
      <c r="J52" s="38"/>
      <c r="L52" s="1"/>
      <c r="M52" s="1"/>
      <c r="N52" s="1"/>
      <c r="O52" s="1"/>
      <c r="P52" s="1"/>
      <c r="Q52" s="1"/>
      <c r="R52" s="1"/>
      <c r="S52" s="1"/>
      <c r="T52" s="1"/>
      <c r="U52" s="1"/>
      <c r="V52" s="1"/>
      <c r="W52" s="1"/>
      <c r="X52" s="1"/>
      <c r="Y52" s="1"/>
      <c r="Z52" s="1"/>
      <c r="AA52" s="1"/>
      <c r="AB52" s="1"/>
      <c r="AC52" s="1"/>
      <c r="AD52" s="1"/>
      <c r="AE52" s="1"/>
      <c r="AF52" s="1"/>
      <c r="AG52" s="1"/>
      <c r="AH52" s="1"/>
      <c r="AI52" s="1"/>
    </row>
    <row r="53" spans="1:35" ht="21" customHeight="1" thickBot="1" x14ac:dyDescent="0.3">
      <c r="A53" s="98" t="s">
        <v>24</v>
      </c>
      <c r="B53" s="54"/>
      <c r="C53" s="38"/>
      <c r="D53" s="99" t="s">
        <v>8</v>
      </c>
      <c r="E53" s="95"/>
      <c r="G53" s="289"/>
      <c r="H53" s="290"/>
      <c r="I53" s="291"/>
      <c r="L53" s="1"/>
      <c r="M53" s="1"/>
      <c r="N53" s="1"/>
      <c r="O53" s="1"/>
      <c r="P53" s="1"/>
      <c r="Q53" s="1"/>
      <c r="R53" s="1"/>
      <c r="S53" s="1"/>
      <c r="T53" s="1"/>
      <c r="U53" s="1"/>
      <c r="V53" s="1"/>
      <c r="W53" s="1"/>
      <c r="X53" s="1"/>
      <c r="Y53" s="1"/>
      <c r="Z53" s="1"/>
      <c r="AA53" s="1"/>
      <c r="AB53" s="1"/>
      <c r="AC53" s="1"/>
      <c r="AD53" s="1"/>
      <c r="AE53" s="1"/>
      <c r="AF53" s="1"/>
      <c r="AG53" s="1"/>
      <c r="AH53" s="1"/>
      <c r="AI53" s="1"/>
    </row>
    <row r="54" spans="1:35" s="9" customFormat="1" ht="17.25" customHeight="1" x14ac:dyDescent="0.2">
      <c r="E54" s="95"/>
      <c r="G54" s="292">
        <f>H19</f>
        <v>0</v>
      </c>
      <c r="H54" s="293"/>
      <c r="I54" s="294"/>
      <c r="L54" s="1"/>
      <c r="M54" s="1"/>
      <c r="N54" s="1"/>
      <c r="O54" s="1"/>
      <c r="P54" s="1"/>
      <c r="Q54" s="1"/>
      <c r="R54" s="1"/>
      <c r="S54" s="1"/>
      <c r="T54" s="1"/>
      <c r="U54" s="1"/>
      <c r="V54" s="1"/>
      <c r="W54" s="1"/>
      <c r="X54" s="1"/>
      <c r="Y54" s="1"/>
      <c r="Z54" s="1"/>
      <c r="AA54" s="1"/>
      <c r="AB54" s="1"/>
      <c r="AC54" s="1"/>
      <c r="AD54" s="1"/>
      <c r="AE54" s="1"/>
      <c r="AF54" s="1"/>
      <c r="AG54" s="1"/>
      <c r="AH54" s="1"/>
      <c r="AI54" s="1"/>
    </row>
    <row r="55" spans="1:35" s="9" customFormat="1" ht="11.25" customHeight="1" thickBot="1" x14ac:dyDescent="0.3">
      <c r="E55" s="38"/>
      <c r="G55" s="295"/>
      <c r="H55" s="296"/>
      <c r="I55" s="297"/>
      <c r="K55" s="1"/>
      <c r="L55" s="1"/>
      <c r="M55" s="1"/>
      <c r="N55" s="1"/>
      <c r="O55" s="1"/>
      <c r="P55" s="1"/>
      <c r="Q55" s="1"/>
      <c r="R55" s="1"/>
      <c r="S55" s="1"/>
      <c r="T55" s="1"/>
      <c r="U55" s="1"/>
      <c r="V55" s="1"/>
      <c r="W55" s="1"/>
      <c r="X55" s="1"/>
      <c r="Y55" s="1"/>
      <c r="Z55" s="1"/>
      <c r="AA55" s="1"/>
      <c r="AB55" s="1"/>
      <c r="AC55" s="1"/>
      <c r="AD55" s="1"/>
      <c r="AE55" s="1"/>
      <c r="AF55" s="1"/>
      <c r="AG55" s="1"/>
      <c r="AH55" s="1"/>
      <c r="AI55" s="1"/>
    </row>
    <row r="56" spans="1:35" s="9" customFormat="1" ht="8.25" customHeight="1" thickBot="1" x14ac:dyDescent="0.25">
      <c r="E56" s="111"/>
      <c r="K56" s="20"/>
      <c r="L56" s="2"/>
      <c r="M56" s="2"/>
      <c r="N56" s="2"/>
      <c r="O56" s="2"/>
      <c r="P56" s="2"/>
      <c r="Q56" s="2"/>
      <c r="R56" s="2"/>
      <c r="S56" s="2"/>
      <c r="T56" s="2"/>
      <c r="U56" s="2"/>
      <c r="V56" s="2"/>
      <c r="W56" s="2"/>
      <c r="X56" s="2"/>
      <c r="Y56" s="2"/>
      <c r="Z56" s="2"/>
      <c r="AA56" s="2"/>
      <c r="AB56" s="2"/>
      <c r="AC56" s="2"/>
      <c r="AD56" s="2"/>
      <c r="AE56" s="2"/>
      <c r="AF56" s="2"/>
      <c r="AG56" s="2"/>
      <c r="AH56" s="2"/>
      <c r="AI56" s="2"/>
    </row>
    <row r="57" spans="1:35" s="9" customFormat="1" ht="23.25" customHeight="1" x14ac:dyDescent="0.2">
      <c r="A57" s="264" t="s">
        <v>16</v>
      </c>
      <c r="B57" s="265"/>
      <c r="C57" s="265"/>
      <c r="D57" s="265"/>
      <c r="E57" s="265"/>
      <c r="F57" s="265"/>
      <c r="G57" s="265"/>
      <c r="H57" s="265"/>
      <c r="I57" s="266"/>
      <c r="K57" s="21"/>
      <c r="L57" s="2"/>
      <c r="M57" s="2"/>
      <c r="N57" s="2"/>
      <c r="O57" s="2"/>
      <c r="P57" s="2"/>
      <c r="Q57" s="2"/>
      <c r="R57" s="2"/>
      <c r="S57" s="2"/>
      <c r="T57" s="2"/>
      <c r="U57" s="2"/>
      <c r="V57" s="2"/>
      <c r="W57" s="2"/>
      <c r="X57" s="2"/>
      <c r="Y57" s="2"/>
      <c r="Z57" s="2"/>
      <c r="AA57" s="2"/>
      <c r="AB57" s="2"/>
      <c r="AC57" s="2"/>
      <c r="AD57" s="2"/>
      <c r="AE57" s="2"/>
      <c r="AF57" s="2"/>
      <c r="AG57" s="2"/>
      <c r="AH57" s="2"/>
      <c r="AI57" s="2"/>
    </row>
    <row r="58" spans="1:35" s="9" customFormat="1" ht="13.35" customHeight="1" thickBot="1" x14ac:dyDescent="0.25">
      <c r="A58" s="267"/>
      <c r="B58" s="268"/>
      <c r="C58" s="268"/>
      <c r="D58" s="268"/>
      <c r="E58" s="268"/>
      <c r="F58" s="268"/>
      <c r="G58" s="268"/>
      <c r="H58" s="268"/>
      <c r="I58" s="269"/>
      <c r="K58" s="2"/>
      <c r="L58" s="2"/>
      <c r="M58" s="2"/>
      <c r="N58" s="2"/>
      <c r="O58" s="2"/>
      <c r="P58" s="2"/>
      <c r="Q58" s="2"/>
      <c r="R58" s="2"/>
      <c r="S58" s="2"/>
      <c r="T58" s="2"/>
      <c r="U58" s="2"/>
      <c r="V58" s="2"/>
      <c r="W58" s="2"/>
      <c r="X58" s="2"/>
      <c r="Y58" s="2"/>
      <c r="Z58" s="2"/>
      <c r="AA58" s="2"/>
      <c r="AB58" s="2"/>
      <c r="AC58" s="2"/>
      <c r="AD58" s="2"/>
      <c r="AE58" s="2"/>
      <c r="AF58" s="2"/>
      <c r="AG58" s="2"/>
      <c r="AH58" s="2"/>
      <c r="AI58" s="2"/>
    </row>
    <row r="59" spans="1:35" s="9" customFormat="1" ht="13.35" customHeight="1" x14ac:dyDescent="0.2">
      <c r="K59" s="2"/>
      <c r="L59" s="2"/>
      <c r="M59" s="2"/>
      <c r="N59" s="2"/>
      <c r="O59" s="2"/>
      <c r="P59" s="2"/>
      <c r="Q59" s="2"/>
      <c r="R59" s="2"/>
      <c r="S59" s="2"/>
      <c r="T59" s="2"/>
      <c r="U59" s="2"/>
      <c r="V59" s="2"/>
      <c r="W59" s="2"/>
      <c r="X59" s="2"/>
      <c r="Y59" s="2"/>
      <c r="Z59" s="2"/>
      <c r="AA59" s="2"/>
      <c r="AB59" s="2"/>
      <c r="AC59" s="2"/>
      <c r="AD59" s="2"/>
      <c r="AE59" s="2"/>
      <c r="AF59" s="2"/>
      <c r="AG59" s="2"/>
      <c r="AH59" s="2"/>
      <c r="AI59" s="2"/>
    </row>
    <row r="60" spans="1:35" s="9" customFormat="1" ht="19.5" customHeight="1" x14ac:dyDescent="0.2">
      <c r="K60" s="2"/>
      <c r="L60" s="2"/>
      <c r="M60" s="2"/>
      <c r="N60" s="2"/>
      <c r="O60" s="2"/>
      <c r="P60" s="2"/>
      <c r="Q60" s="2"/>
      <c r="R60" s="2"/>
      <c r="S60" s="2"/>
      <c r="T60" s="2"/>
      <c r="U60" s="2"/>
      <c r="V60" s="2"/>
      <c r="W60" s="2"/>
      <c r="X60" s="2"/>
      <c r="Y60" s="2"/>
      <c r="Z60" s="2"/>
      <c r="AA60" s="2"/>
      <c r="AB60" s="2"/>
      <c r="AC60" s="2"/>
      <c r="AD60" s="2"/>
      <c r="AE60" s="2"/>
      <c r="AF60" s="2"/>
      <c r="AG60" s="2"/>
      <c r="AH60" s="2"/>
      <c r="AI60" s="2"/>
    </row>
    <row r="61" spans="1:35" s="9" customFormat="1" ht="13.35" customHeight="1" x14ac:dyDescent="0.25">
      <c r="A61" s="38"/>
      <c r="B61" s="38"/>
      <c r="C61" s="38"/>
      <c r="D61" s="33"/>
      <c r="E61" s="33"/>
      <c r="F61" s="38"/>
      <c r="G61" s="33"/>
      <c r="H61" s="38"/>
      <c r="I61" s="51"/>
      <c r="J61" s="97"/>
      <c r="K61" s="2"/>
      <c r="L61" s="2"/>
      <c r="M61" s="2"/>
      <c r="N61" s="2"/>
      <c r="O61" s="2"/>
      <c r="P61" s="2"/>
      <c r="Q61" s="2"/>
      <c r="R61" s="2"/>
      <c r="S61" s="2"/>
      <c r="T61" s="2"/>
      <c r="U61" s="2"/>
      <c r="V61" s="2"/>
      <c r="W61" s="2"/>
      <c r="X61" s="2"/>
      <c r="Y61" s="2"/>
      <c r="Z61" s="2"/>
      <c r="AA61" s="2"/>
      <c r="AB61" s="2"/>
      <c r="AC61" s="2"/>
      <c r="AD61" s="2"/>
      <c r="AE61" s="2"/>
      <c r="AF61" s="2"/>
      <c r="AG61" s="2"/>
      <c r="AH61" s="2"/>
      <c r="AI61" s="2"/>
    </row>
    <row r="62" spans="1:35" s="9" customFormat="1" ht="18" customHeight="1" x14ac:dyDescent="0.25">
      <c r="J62" s="38"/>
      <c r="K62" s="2"/>
      <c r="L62" s="2"/>
      <c r="M62" s="2"/>
      <c r="N62" s="2"/>
      <c r="O62" s="2"/>
      <c r="P62" s="2"/>
      <c r="Q62" s="2"/>
      <c r="R62" s="2"/>
      <c r="S62" s="2"/>
      <c r="T62" s="2"/>
      <c r="U62" s="2"/>
      <c r="V62" s="2"/>
      <c r="W62" s="2"/>
      <c r="X62" s="2"/>
      <c r="Y62" s="2"/>
      <c r="Z62" s="2"/>
      <c r="AA62" s="2"/>
      <c r="AB62" s="2"/>
      <c r="AC62" s="2"/>
      <c r="AD62" s="2"/>
      <c r="AE62" s="2"/>
      <c r="AF62" s="2"/>
      <c r="AG62" s="2"/>
      <c r="AH62" s="2"/>
      <c r="AI62" s="2"/>
    </row>
    <row r="63" spans="1:35" s="9" customFormat="1" ht="18" customHeight="1" x14ac:dyDescent="0.2">
      <c r="J63" s="54"/>
      <c r="K63" s="2"/>
      <c r="L63" s="2"/>
      <c r="M63" s="2"/>
      <c r="N63" s="2"/>
      <c r="O63" s="2"/>
      <c r="P63" s="2"/>
      <c r="Q63" s="2"/>
      <c r="R63" s="2"/>
      <c r="S63" s="2"/>
      <c r="T63" s="2"/>
      <c r="U63" s="2"/>
      <c r="V63" s="2"/>
      <c r="W63" s="2"/>
      <c r="X63" s="2"/>
      <c r="Y63" s="2"/>
      <c r="Z63" s="2"/>
      <c r="AA63" s="2"/>
      <c r="AB63" s="2"/>
      <c r="AC63" s="2"/>
      <c r="AD63" s="2"/>
      <c r="AE63" s="2"/>
      <c r="AF63" s="2"/>
      <c r="AG63" s="2"/>
      <c r="AH63" s="2"/>
      <c r="AI63" s="2"/>
    </row>
    <row r="64" spans="1:35" s="9" customFormat="1" ht="13.35" customHeight="1" x14ac:dyDescent="0.25">
      <c r="A64" s="38"/>
      <c r="B64" s="38"/>
      <c r="C64" s="38"/>
      <c r="D64" s="33"/>
      <c r="E64" s="33"/>
      <c r="F64" s="100"/>
      <c r="G64" s="100"/>
      <c r="H64" s="51"/>
      <c r="I64" s="51"/>
      <c r="J64" s="78"/>
      <c r="K64" s="2"/>
      <c r="L64" s="2"/>
      <c r="M64" s="2"/>
      <c r="N64" s="2"/>
      <c r="O64" s="2"/>
      <c r="P64" s="2"/>
      <c r="Q64" s="2"/>
      <c r="R64" s="2"/>
      <c r="S64" s="2"/>
      <c r="T64" s="2"/>
      <c r="U64" s="2"/>
      <c r="V64" s="2"/>
      <c r="W64" s="2"/>
      <c r="X64" s="2"/>
      <c r="Y64" s="2"/>
      <c r="Z64" s="2"/>
      <c r="AA64" s="2"/>
      <c r="AB64" s="2"/>
      <c r="AC64" s="2"/>
      <c r="AD64" s="2"/>
      <c r="AE64" s="2"/>
      <c r="AF64" s="2"/>
      <c r="AG64" s="2"/>
      <c r="AH64" s="2"/>
      <c r="AI64" s="2"/>
    </row>
    <row r="65" spans="1:35" s="9" customFormat="1" ht="13.35" customHeight="1" x14ac:dyDescent="0.25">
      <c r="J65" s="45"/>
      <c r="K65" s="2"/>
      <c r="L65" s="2"/>
      <c r="M65" s="2"/>
      <c r="N65" s="2"/>
      <c r="O65" s="2"/>
      <c r="P65" s="2"/>
      <c r="Q65" s="2"/>
      <c r="R65" s="2"/>
      <c r="S65" s="2"/>
      <c r="T65" s="2"/>
      <c r="U65" s="2"/>
      <c r="V65" s="2"/>
      <c r="W65" s="2"/>
      <c r="X65" s="2"/>
      <c r="Y65" s="2"/>
      <c r="Z65" s="2"/>
      <c r="AA65" s="2"/>
      <c r="AB65" s="2"/>
      <c r="AC65" s="2"/>
      <c r="AD65" s="2"/>
      <c r="AE65" s="2"/>
      <c r="AF65" s="2"/>
      <c r="AG65" s="2"/>
      <c r="AH65" s="2"/>
      <c r="AI65" s="2"/>
    </row>
    <row r="66" spans="1:35" s="9" customFormat="1" ht="22.5" customHeight="1" x14ac:dyDescent="0.2">
      <c r="J66" s="18"/>
      <c r="K66" s="2"/>
      <c r="L66" s="2"/>
      <c r="M66" s="2"/>
      <c r="N66" s="2"/>
      <c r="O66" s="2"/>
      <c r="P66" s="2"/>
      <c r="Q66" s="2"/>
      <c r="R66" s="2"/>
      <c r="S66" s="2"/>
      <c r="T66" s="2"/>
      <c r="U66" s="2"/>
      <c r="V66" s="2"/>
      <c r="W66" s="2"/>
      <c r="X66" s="2"/>
      <c r="Y66" s="2"/>
      <c r="Z66" s="2"/>
      <c r="AA66" s="2"/>
      <c r="AB66" s="2"/>
      <c r="AC66" s="2"/>
      <c r="AD66" s="2"/>
      <c r="AE66" s="2"/>
      <c r="AF66" s="2"/>
      <c r="AG66" s="2"/>
      <c r="AH66" s="2"/>
      <c r="AI66" s="2"/>
    </row>
    <row r="67" spans="1:35" s="9" customFormat="1" ht="13.35" customHeight="1" x14ac:dyDescent="0.25">
      <c r="A67" s="2"/>
      <c r="B67" s="2"/>
      <c r="C67" s="2"/>
      <c r="D67" s="2"/>
      <c r="E67" s="2"/>
      <c r="F67" s="19"/>
      <c r="G67" s="19"/>
      <c r="H67" s="17"/>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row>
    <row r="68" spans="1:35" s="9" customFormat="1" ht="13.35" customHeight="1" x14ac:dyDescent="0.25">
      <c r="A68" s="2"/>
      <c r="B68" s="2"/>
      <c r="C68" s="2"/>
      <c r="D68" s="2"/>
      <c r="E68" s="2"/>
      <c r="F68" s="19"/>
      <c r="G68" s="19"/>
      <c r="H68" s="17"/>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row>
    <row r="69" spans="1:35" s="9" customFormat="1" ht="13.35" customHeight="1" x14ac:dyDescent="0.25">
      <c r="A69" s="2"/>
      <c r="B69" s="2"/>
      <c r="C69" s="2"/>
      <c r="D69" s="2"/>
      <c r="E69" s="2"/>
      <c r="F69" s="19"/>
      <c r="G69" s="19"/>
      <c r="H69" s="17"/>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row>
    <row r="70" spans="1:35" s="9" customFormat="1" ht="13.35" customHeight="1" x14ac:dyDescent="0.25">
      <c r="A70" s="2"/>
      <c r="B70" s="2"/>
      <c r="C70" s="2"/>
      <c r="D70" s="2"/>
      <c r="E70" s="2"/>
      <c r="F70" s="19"/>
      <c r="G70" s="19"/>
      <c r="H70" s="17"/>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row>
    <row r="71" spans="1:35" s="9" customFormat="1" ht="13.35" customHeight="1" x14ac:dyDescent="0.25">
      <c r="A71" s="2"/>
      <c r="B71" s="2"/>
      <c r="C71" s="2"/>
      <c r="D71" s="2"/>
      <c r="E71" s="2"/>
      <c r="F71" s="19"/>
      <c r="G71" s="19"/>
      <c r="H71" s="17"/>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row>
    <row r="72" spans="1:35" s="9" customFormat="1" ht="13.35" customHeight="1" x14ac:dyDescent="0.25">
      <c r="A72" s="2"/>
      <c r="B72" s="2"/>
      <c r="C72" s="2"/>
      <c r="D72" s="2"/>
      <c r="E72" s="2"/>
      <c r="F72" s="19"/>
      <c r="G72" s="19"/>
      <c r="H72" s="17"/>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row>
    <row r="73" spans="1:35" s="9" customFormat="1" ht="13.35" customHeight="1" x14ac:dyDescent="0.25">
      <c r="A73" s="2"/>
      <c r="B73" s="2"/>
      <c r="C73" s="2"/>
      <c r="D73" s="2"/>
      <c r="E73" s="2"/>
      <c r="F73" s="19"/>
      <c r="G73" s="19"/>
      <c r="H73" s="17"/>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row>
    <row r="74" spans="1:35" s="9" customFormat="1" ht="13.35" customHeight="1" x14ac:dyDescent="0.25">
      <c r="A74" s="2"/>
      <c r="B74" s="2"/>
      <c r="C74" s="2"/>
      <c r="D74" s="2"/>
      <c r="E74" s="2"/>
      <c r="F74" s="19"/>
      <c r="G74" s="19"/>
      <c r="H74" s="17"/>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row>
    <row r="75" spans="1:35" s="9" customFormat="1" ht="13.35" customHeight="1" x14ac:dyDescent="0.25">
      <c r="A75" s="2"/>
      <c r="B75" s="2"/>
      <c r="C75" s="2"/>
      <c r="D75" s="2"/>
      <c r="E75" s="2"/>
      <c r="F75" s="19"/>
      <c r="G75" s="19"/>
      <c r="H75" s="17"/>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row>
    <row r="76" spans="1:35" s="9" customFormat="1" ht="13.35" customHeight="1" x14ac:dyDescent="0.25">
      <c r="A76" s="2"/>
      <c r="B76" s="2"/>
      <c r="C76" s="2"/>
      <c r="D76" s="2"/>
      <c r="E76" s="2"/>
      <c r="F76" s="19"/>
      <c r="G76" s="19"/>
      <c r="H76" s="17"/>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row>
    <row r="77" spans="1:35" s="9" customFormat="1" ht="13.35" customHeight="1" x14ac:dyDescent="0.25">
      <c r="A77" s="2"/>
      <c r="B77" s="2"/>
      <c r="C77" s="2"/>
      <c r="D77" s="2"/>
      <c r="E77" s="2"/>
      <c r="F77" s="19"/>
      <c r="G77" s="19"/>
      <c r="H77" s="17"/>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row>
    <row r="78" spans="1:35" s="9" customFormat="1" ht="13.35" customHeight="1" x14ac:dyDescent="0.25">
      <c r="A78" s="2"/>
      <c r="B78" s="2"/>
      <c r="C78" s="2"/>
      <c r="D78" s="2"/>
      <c r="E78" s="2"/>
      <c r="F78" s="19"/>
      <c r="G78" s="19"/>
      <c r="H78" s="17"/>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row>
    <row r="79" spans="1:35" s="9" customFormat="1" ht="13.35" customHeight="1" x14ac:dyDescent="0.25">
      <c r="A79" s="2"/>
      <c r="B79" s="2"/>
      <c r="C79" s="2"/>
      <c r="D79" s="2"/>
      <c r="E79" s="2"/>
      <c r="F79" s="19"/>
      <c r="G79" s="19"/>
      <c r="H79" s="17"/>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row>
    <row r="80" spans="1:35" s="9" customFormat="1" ht="13.35" customHeight="1" x14ac:dyDescent="0.25">
      <c r="A80" s="2"/>
      <c r="B80" s="2"/>
      <c r="C80" s="2"/>
      <c r="D80" s="2"/>
      <c r="E80" s="2"/>
      <c r="F80" s="19"/>
      <c r="G80" s="19"/>
      <c r="H80" s="17"/>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row>
    <row r="81" spans="1:35" s="9" customFormat="1" ht="13.35" customHeight="1" x14ac:dyDescent="0.25">
      <c r="A81" s="2"/>
      <c r="B81" s="2"/>
      <c r="C81" s="2"/>
      <c r="D81" s="2"/>
      <c r="E81" s="2"/>
      <c r="F81" s="19"/>
      <c r="G81" s="19"/>
      <c r="H81" s="17"/>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row>
    <row r="82" spans="1:35" s="9" customFormat="1" ht="13.35" customHeight="1" x14ac:dyDescent="0.25">
      <c r="A82" s="2"/>
      <c r="B82" s="2"/>
      <c r="C82" s="2"/>
      <c r="D82" s="2"/>
      <c r="E82" s="2"/>
      <c r="F82" s="19"/>
      <c r="G82" s="19"/>
      <c r="H82" s="17"/>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row>
    <row r="83" spans="1:35" s="9" customFormat="1" ht="13.35" customHeight="1" x14ac:dyDescent="0.25">
      <c r="A83" s="2"/>
      <c r="B83" s="2"/>
      <c r="C83" s="2"/>
      <c r="D83" s="2"/>
      <c r="E83" s="2"/>
      <c r="F83" s="19"/>
      <c r="G83" s="19"/>
      <c r="H83" s="17"/>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row>
    <row r="84" spans="1:35" s="9" customFormat="1" ht="13.35" customHeight="1" x14ac:dyDescent="0.25">
      <c r="A84" s="2"/>
      <c r="B84" s="2"/>
      <c r="C84" s="2"/>
      <c r="D84" s="2"/>
      <c r="E84" s="2"/>
      <c r="F84" s="19"/>
      <c r="G84" s="19"/>
      <c r="H84" s="17"/>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row>
    <row r="85" spans="1:35" s="9" customFormat="1" ht="13.35" customHeight="1" x14ac:dyDescent="0.25">
      <c r="A85" s="2"/>
      <c r="B85" s="2"/>
      <c r="C85" s="2"/>
      <c r="D85" s="2"/>
      <c r="E85" s="2"/>
      <c r="F85" s="19"/>
      <c r="G85" s="19"/>
      <c r="H85" s="17"/>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row>
    <row r="86" spans="1:35" s="9" customFormat="1" ht="13.35" customHeight="1" x14ac:dyDescent="0.25">
      <c r="A86" s="2"/>
      <c r="B86" s="2"/>
      <c r="C86" s="2"/>
      <c r="D86" s="2"/>
      <c r="E86" s="2"/>
      <c r="F86" s="19"/>
      <c r="G86" s="19"/>
      <c r="H86" s="17"/>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row>
    <row r="87" spans="1:35" s="9" customFormat="1" ht="13.35" customHeight="1" x14ac:dyDescent="0.25">
      <c r="A87" s="2"/>
      <c r="B87" s="2"/>
      <c r="C87" s="2"/>
      <c r="D87" s="2"/>
      <c r="E87" s="2"/>
      <c r="F87" s="19"/>
      <c r="G87" s="19"/>
      <c r="H87" s="17"/>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row>
    <row r="88" spans="1:35" s="9" customFormat="1" ht="13.35" customHeight="1" x14ac:dyDescent="0.25">
      <c r="A88" s="2"/>
      <c r="B88" s="2"/>
      <c r="C88" s="2"/>
      <c r="D88" s="2"/>
      <c r="E88" s="2"/>
      <c r="F88" s="19"/>
      <c r="G88" s="19"/>
      <c r="H88" s="17"/>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row>
    <row r="89" spans="1:35" s="9" customFormat="1" ht="13.35" customHeight="1" x14ac:dyDescent="0.25">
      <c r="A89" s="2"/>
      <c r="B89" s="2"/>
      <c r="C89" s="2"/>
      <c r="D89" s="2"/>
      <c r="E89" s="2"/>
      <c r="F89" s="19"/>
      <c r="G89" s="19"/>
      <c r="H89" s="17"/>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row>
    <row r="90" spans="1:35" s="9" customFormat="1" ht="13.35" customHeight="1" x14ac:dyDescent="0.25">
      <c r="A90" s="2"/>
      <c r="B90" s="2"/>
      <c r="C90" s="2"/>
      <c r="D90" s="2"/>
      <c r="E90" s="2"/>
      <c r="F90" s="19"/>
      <c r="G90" s="19"/>
      <c r="H90" s="17"/>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row>
    <row r="91" spans="1:35" s="9" customFormat="1" ht="13.35" customHeight="1" x14ac:dyDescent="0.25">
      <c r="A91" s="2"/>
      <c r="B91" s="2"/>
      <c r="C91" s="2"/>
      <c r="D91" s="2"/>
      <c r="E91" s="2"/>
      <c r="F91" s="19"/>
      <c r="G91" s="19"/>
      <c r="H91" s="17"/>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row>
    <row r="92" spans="1:35" s="9" customFormat="1" ht="13.35" customHeight="1" x14ac:dyDescent="0.25">
      <c r="A92" s="2"/>
      <c r="B92" s="2"/>
      <c r="C92" s="2"/>
      <c r="D92" s="2"/>
      <c r="E92" s="2"/>
      <c r="F92" s="19"/>
      <c r="G92" s="19"/>
      <c r="H92" s="17"/>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row>
    <row r="93" spans="1:35" s="9" customFormat="1" ht="13.35" customHeight="1" x14ac:dyDescent="0.25">
      <c r="A93" s="2"/>
      <c r="B93" s="2"/>
      <c r="C93" s="2"/>
      <c r="D93" s="2"/>
      <c r="E93" s="2"/>
      <c r="F93" s="19"/>
      <c r="G93" s="19"/>
      <c r="H93" s="17"/>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row>
    <row r="94" spans="1:35" s="9" customFormat="1" ht="13.35" customHeight="1" x14ac:dyDescent="0.25">
      <c r="A94" s="2"/>
      <c r="B94" s="2"/>
      <c r="C94" s="2"/>
      <c r="D94" s="2"/>
      <c r="E94" s="2"/>
      <c r="F94" s="19"/>
      <c r="G94" s="19"/>
      <c r="H94" s="17"/>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row>
    <row r="95" spans="1:35" s="9" customFormat="1" ht="13.35" customHeight="1" x14ac:dyDescent="0.25">
      <c r="A95" s="2"/>
      <c r="B95" s="2"/>
      <c r="C95" s="2"/>
      <c r="D95" s="2"/>
      <c r="E95" s="2"/>
      <c r="F95" s="19"/>
      <c r="G95" s="19"/>
      <c r="H95" s="17"/>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row>
    <row r="96" spans="1:35" s="9" customFormat="1" ht="13.35" customHeight="1" x14ac:dyDescent="0.25">
      <c r="A96" s="2"/>
      <c r="B96" s="2"/>
      <c r="C96" s="2"/>
      <c r="D96" s="2"/>
      <c r="E96" s="2"/>
      <c r="F96" s="19"/>
      <c r="G96" s="19"/>
      <c r="H96" s="17"/>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row>
    <row r="97" spans="1:35" s="9" customFormat="1" ht="13.35" customHeight="1" x14ac:dyDescent="0.25">
      <c r="A97" s="2"/>
      <c r="B97" s="2"/>
      <c r="C97" s="2"/>
      <c r="D97" s="2"/>
      <c r="E97" s="2"/>
      <c r="F97" s="19"/>
      <c r="G97" s="19"/>
      <c r="H97" s="17"/>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row>
    <row r="98" spans="1:35" s="9" customFormat="1" ht="13.35" customHeight="1" x14ac:dyDescent="0.25">
      <c r="A98" s="2"/>
      <c r="B98" s="2"/>
      <c r="C98" s="2"/>
      <c r="D98" s="2"/>
      <c r="E98" s="2"/>
      <c r="F98" s="19"/>
      <c r="G98" s="19"/>
      <c r="H98" s="17"/>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row>
    <row r="99" spans="1:35" s="9" customFormat="1" ht="13.35" customHeight="1" x14ac:dyDescent="0.25">
      <c r="A99" s="2"/>
      <c r="B99" s="2"/>
      <c r="C99" s="2"/>
      <c r="D99" s="2"/>
      <c r="E99" s="2"/>
      <c r="F99" s="19"/>
      <c r="G99" s="19"/>
      <c r="H99" s="17"/>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row>
    <row r="100" spans="1:35" s="9" customFormat="1" ht="13.35" customHeight="1" x14ac:dyDescent="0.25">
      <c r="A100" s="2"/>
      <c r="B100" s="2"/>
      <c r="C100" s="2"/>
      <c r="D100" s="2"/>
      <c r="E100" s="2"/>
      <c r="F100" s="19"/>
      <c r="G100" s="19"/>
      <c r="H100" s="17"/>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row>
    <row r="101" spans="1:35" s="9" customFormat="1" ht="13.35" customHeight="1" x14ac:dyDescent="0.25">
      <c r="A101" s="2"/>
      <c r="B101" s="2"/>
      <c r="C101" s="2"/>
      <c r="D101" s="2"/>
      <c r="E101" s="2"/>
      <c r="F101" s="19"/>
      <c r="G101" s="19"/>
      <c r="H101" s="17"/>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row>
    <row r="102" spans="1:35" s="9" customFormat="1" ht="13.35" customHeight="1" x14ac:dyDescent="0.25">
      <c r="A102" s="2"/>
      <c r="B102" s="2"/>
      <c r="C102" s="2"/>
      <c r="D102" s="2"/>
      <c r="E102" s="2"/>
      <c r="F102" s="19"/>
      <c r="G102" s="19"/>
      <c r="H102" s="17"/>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row>
    <row r="103" spans="1:35" s="9" customFormat="1" ht="13.35" customHeight="1" x14ac:dyDescent="0.25">
      <c r="A103" s="2"/>
      <c r="B103" s="2"/>
      <c r="C103" s="2"/>
      <c r="D103" s="2"/>
      <c r="E103" s="2"/>
      <c r="F103" s="19"/>
      <c r="G103" s="19"/>
      <c r="H103" s="17"/>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row>
    <row r="104" spans="1:35" s="9" customFormat="1" ht="13.35" customHeight="1" x14ac:dyDescent="0.25">
      <c r="A104" s="2"/>
      <c r="B104" s="2"/>
      <c r="C104" s="2"/>
      <c r="D104" s="2"/>
      <c r="E104" s="2"/>
      <c r="F104" s="19"/>
      <c r="G104" s="19"/>
      <c r="H104" s="17"/>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row>
    <row r="105" spans="1:35" s="9" customFormat="1" ht="13.35" customHeight="1" x14ac:dyDescent="0.25">
      <c r="A105" s="2"/>
      <c r="B105" s="2"/>
      <c r="C105" s="2"/>
      <c r="D105" s="2"/>
      <c r="E105" s="2"/>
      <c r="F105" s="19"/>
      <c r="G105" s="19"/>
      <c r="H105" s="17"/>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row>
    <row r="106" spans="1:35" s="9" customFormat="1" ht="13.35" customHeight="1" x14ac:dyDescent="0.25">
      <c r="A106" s="2"/>
      <c r="B106" s="2"/>
      <c r="C106" s="2"/>
      <c r="D106" s="2"/>
      <c r="E106" s="2"/>
      <c r="F106" s="19"/>
      <c r="G106" s="19"/>
      <c r="H106" s="17"/>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row>
    <row r="107" spans="1:35" s="9" customFormat="1" ht="13.35" customHeight="1" x14ac:dyDescent="0.25">
      <c r="A107" s="2"/>
      <c r="B107" s="2"/>
      <c r="C107" s="2"/>
      <c r="D107" s="2"/>
      <c r="E107" s="2"/>
      <c r="F107" s="19"/>
      <c r="G107" s="19"/>
      <c r="H107" s="17"/>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row>
    <row r="108" spans="1:35" s="9" customFormat="1" ht="13.35" customHeight="1" x14ac:dyDescent="0.25">
      <c r="A108" s="2"/>
      <c r="B108" s="2"/>
      <c r="C108" s="2"/>
      <c r="D108" s="2"/>
      <c r="E108" s="2"/>
      <c r="F108" s="19"/>
      <c r="G108" s="19"/>
      <c r="H108" s="17"/>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row>
    <row r="109" spans="1:35" s="9" customFormat="1" ht="13.35" customHeight="1" x14ac:dyDescent="0.25">
      <c r="A109" s="2"/>
      <c r="B109" s="2"/>
      <c r="C109" s="2"/>
      <c r="D109" s="2"/>
      <c r="E109" s="2"/>
      <c r="F109" s="19"/>
      <c r="G109" s="19"/>
      <c r="H109" s="17"/>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row>
    <row r="110" spans="1:35" s="9" customFormat="1" ht="13.35" customHeight="1" x14ac:dyDescent="0.25">
      <c r="A110" s="2"/>
      <c r="B110" s="2"/>
      <c r="C110" s="2"/>
      <c r="D110" s="2"/>
      <c r="E110" s="2"/>
      <c r="F110" s="19"/>
      <c r="G110" s="8"/>
      <c r="H110" s="8"/>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row>
    <row r="111" spans="1:35" s="9" customFormat="1" ht="13.35" customHeight="1" x14ac:dyDescent="0.25">
      <c r="A111" s="2"/>
      <c r="B111" s="2"/>
      <c r="C111" s="2"/>
      <c r="D111" s="2"/>
      <c r="E111" s="2"/>
      <c r="F111" s="19"/>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row>
    <row r="112" spans="1:35" s="9" customFormat="1" ht="13.35" customHeight="1" x14ac:dyDescent="0.25">
      <c r="A112" s="2"/>
      <c r="B112" s="2"/>
      <c r="C112" s="2"/>
      <c r="D112" s="2"/>
      <c r="E112" s="2"/>
      <c r="F112" s="19"/>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row>
    <row r="113" spans="1:35" s="9" customFormat="1" ht="13.35" customHeight="1" x14ac:dyDescent="0.25">
      <c r="A113" s="2"/>
      <c r="B113" s="2"/>
      <c r="C113" s="2"/>
      <c r="D113" s="2"/>
      <c r="E113" s="2"/>
      <c r="F113" s="19"/>
      <c r="G113" s="1"/>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row>
    <row r="114" spans="1:35" s="9" customFormat="1" ht="13.35" customHeight="1" x14ac:dyDescent="0.25">
      <c r="A114" s="2"/>
      <c r="B114" s="2"/>
      <c r="C114" s="2"/>
      <c r="D114" s="2"/>
      <c r="E114" s="2"/>
      <c r="F114" s="19"/>
      <c r="G114" s="1"/>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row>
    <row r="115" spans="1:35" s="9" customFormat="1" ht="13.35" customHeight="1" x14ac:dyDescent="0.25">
      <c r="A115" s="2"/>
      <c r="B115" s="2"/>
      <c r="C115" s="2"/>
      <c r="D115" s="2"/>
      <c r="E115" s="2"/>
      <c r="F115" s="19"/>
      <c r="G115" s="1"/>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row>
    <row r="116" spans="1:35" s="9" customFormat="1" ht="13.35" customHeight="1" x14ac:dyDescent="0.25">
      <c r="A116" s="2"/>
      <c r="B116" s="2"/>
      <c r="C116" s="2"/>
      <c r="D116" s="2"/>
      <c r="E116" s="2"/>
      <c r="F116" s="19"/>
      <c r="G116" s="1"/>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row>
    <row r="117" spans="1:35" s="9" customFormat="1" ht="13.35" customHeight="1" x14ac:dyDescent="0.25">
      <c r="A117" s="2"/>
      <c r="B117" s="2"/>
      <c r="C117" s="2"/>
      <c r="D117" s="2"/>
      <c r="E117" s="2"/>
      <c r="F117" s="19"/>
      <c r="G117" s="1"/>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row>
    <row r="118" spans="1:35" s="9" customFormat="1" ht="13.35" customHeight="1" x14ac:dyDescent="0.25">
      <c r="A118" s="2"/>
      <c r="B118" s="2"/>
      <c r="C118" s="2"/>
      <c r="D118" s="2"/>
      <c r="E118" s="2"/>
      <c r="F118" s="19"/>
      <c r="G118" s="1"/>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row>
    <row r="119" spans="1:35" s="9" customFormat="1" ht="13.35" customHeight="1" x14ac:dyDescent="0.25">
      <c r="A119" s="2"/>
      <c r="B119" s="2"/>
      <c r="C119" s="2"/>
      <c r="D119" s="2"/>
      <c r="E119" s="2"/>
      <c r="F119" s="19"/>
      <c r="G119" s="1"/>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row>
    <row r="120" spans="1:35" s="9" customFormat="1" ht="13.35" customHeight="1" x14ac:dyDescent="0.25">
      <c r="A120" s="2"/>
      <c r="B120" s="2"/>
      <c r="C120" s="2"/>
      <c r="D120" s="2"/>
      <c r="E120" s="2"/>
      <c r="F120" s="19"/>
      <c r="G120" s="1"/>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row>
    <row r="121" spans="1:35" s="9" customFormat="1" ht="13.35" customHeight="1" x14ac:dyDescent="0.25">
      <c r="A121" s="2"/>
      <c r="B121" s="2"/>
      <c r="C121" s="2"/>
      <c r="D121" s="2"/>
      <c r="E121" s="2"/>
      <c r="F121" s="19"/>
      <c r="G121" s="2"/>
      <c r="H121" s="2"/>
      <c r="I121" s="16"/>
      <c r="J121" s="16"/>
      <c r="K121" s="2"/>
      <c r="L121" s="2"/>
      <c r="M121" s="2"/>
      <c r="N121" s="2"/>
      <c r="O121" s="2"/>
      <c r="P121" s="2"/>
      <c r="Q121" s="2"/>
      <c r="R121" s="2"/>
      <c r="S121" s="2"/>
      <c r="T121" s="2"/>
      <c r="U121" s="2"/>
      <c r="V121" s="2"/>
      <c r="W121" s="2"/>
      <c r="X121" s="2"/>
      <c r="Y121" s="2"/>
      <c r="Z121" s="2"/>
      <c r="AA121" s="2"/>
      <c r="AB121" s="2"/>
      <c r="AC121" s="2"/>
      <c r="AD121" s="2"/>
      <c r="AE121" s="2"/>
      <c r="AF121" s="2"/>
    </row>
    <row r="122" spans="1:35" s="9" customFormat="1" ht="13.35" customHeight="1" x14ac:dyDescent="0.25">
      <c r="A122" s="2"/>
      <c r="B122" s="2"/>
      <c r="C122" s="2"/>
      <c r="D122" s="2"/>
      <c r="E122" s="2"/>
      <c r="F122" s="19"/>
      <c r="G122" s="2"/>
      <c r="H122" s="2"/>
      <c r="I122" s="16"/>
      <c r="J122" s="16"/>
      <c r="K122" s="2"/>
      <c r="L122" s="2"/>
      <c r="M122" s="2"/>
      <c r="N122" s="2"/>
      <c r="O122" s="2"/>
      <c r="P122" s="2"/>
      <c r="Q122" s="2"/>
      <c r="R122" s="2"/>
      <c r="S122" s="2"/>
      <c r="T122" s="2"/>
      <c r="U122" s="2"/>
      <c r="V122" s="2"/>
      <c r="W122" s="2"/>
      <c r="X122" s="2"/>
      <c r="Y122" s="2"/>
      <c r="Z122" s="2"/>
      <c r="AA122" s="2"/>
      <c r="AB122" s="2"/>
      <c r="AC122" s="2"/>
      <c r="AD122" s="2"/>
      <c r="AE122" s="2"/>
      <c r="AF122" s="2"/>
    </row>
    <row r="123" spans="1:35" s="9" customFormat="1" ht="13.35" customHeight="1" x14ac:dyDescent="0.25">
      <c r="A123" s="2"/>
      <c r="B123" s="2"/>
      <c r="C123" s="2"/>
      <c r="D123" s="2"/>
      <c r="E123" s="2"/>
      <c r="F123" s="19"/>
      <c r="G123" s="2"/>
      <c r="H123" s="2"/>
      <c r="I123" s="16"/>
      <c r="J123" s="16"/>
      <c r="K123" s="2"/>
      <c r="L123" s="2"/>
      <c r="M123" s="2"/>
      <c r="N123" s="2"/>
      <c r="O123" s="2"/>
      <c r="P123" s="2"/>
      <c r="Q123" s="2"/>
      <c r="R123" s="2"/>
      <c r="S123" s="2"/>
      <c r="T123" s="2"/>
      <c r="U123" s="2"/>
      <c r="V123" s="2"/>
      <c r="W123" s="2"/>
      <c r="X123" s="2"/>
      <c r="Y123" s="2"/>
      <c r="Z123" s="2"/>
      <c r="AA123" s="2"/>
      <c r="AB123" s="2"/>
      <c r="AC123" s="2"/>
      <c r="AD123" s="2"/>
      <c r="AE123" s="2"/>
      <c r="AF123" s="2"/>
    </row>
    <row r="124" spans="1:35" s="9" customFormat="1" ht="13.35" customHeight="1" x14ac:dyDescent="0.25">
      <c r="A124" s="2"/>
      <c r="B124" s="2"/>
      <c r="C124" s="2"/>
      <c r="D124" s="2"/>
      <c r="E124" s="2"/>
      <c r="F124" s="19"/>
      <c r="G124" s="19"/>
      <c r="H124" s="17"/>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row>
    <row r="125" spans="1:35" s="9" customFormat="1" ht="13.35" customHeight="1" x14ac:dyDescent="0.25">
      <c r="A125" s="2"/>
      <c r="B125" s="2"/>
      <c r="C125" s="2"/>
      <c r="D125" s="2"/>
      <c r="E125" s="2"/>
      <c r="F125" s="19"/>
      <c r="G125" s="19"/>
      <c r="H125" s="17"/>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row>
    <row r="126" spans="1:35" s="9" customFormat="1" ht="13.35" customHeight="1" x14ac:dyDescent="0.25">
      <c r="A126" s="2"/>
      <c r="B126" s="2"/>
      <c r="C126" s="2"/>
      <c r="D126" s="2"/>
      <c r="E126" s="2"/>
      <c r="F126" s="19"/>
      <c r="G126" s="19"/>
      <c r="H126" s="17"/>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row>
    <row r="127" spans="1:35" s="9" customFormat="1" ht="13.35" customHeight="1" x14ac:dyDescent="0.25">
      <c r="A127" s="2"/>
      <c r="B127" s="2"/>
      <c r="C127" s="2"/>
      <c r="D127" s="2"/>
      <c r="E127" s="2"/>
      <c r="F127" s="19"/>
      <c r="G127" s="19"/>
      <c r="H127" s="17"/>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row>
    <row r="128" spans="1:35" s="9" customFormat="1" ht="13.35" customHeight="1" x14ac:dyDescent="0.25">
      <c r="A128" s="2"/>
      <c r="B128" s="2"/>
      <c r="C128" s="2"/>
      <c r="D128" s="2"/>
      <c r="E128" s="2"/>
      <c r="F128" s="19"/>
      <c r="G128" s="19"/>
      <c r="H128" s="17"/>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row>
    <row r="129" spans="1:35" s="9" customFormat="1" ht="13.35" customHeight="1" x14ac:dyDescent="0.25">
      <c r="A129" s="2"/>
      <c r="B129" s="2"/>
      <c r="C129" s="2"/>
      <c r="D129" s="2"/>
      <c r="E129" s="2"/>
      <c r="F129" s="19"/>
      <c r="G129" s="19"/>
      <c r="H129" s="17"/>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row>
    <row r="130" spans="1:35" s="9" customFormat="1" ht="13.35" customHeight="1" x14ac:dyDescent="0.25">
      <c r="A130" s="2"/>
      <c r="B130" s="2"/>
      <c r="C130" s="2"/>
      <c r="D130" s="2"/>
      <c r="E130" s="2"/>
      <c r="F130" s="19"/>
      <c r="G130" s="19"/>
      <c r="H130" s="17"/>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row>
    <row r="131" spans="1:35" s="9" customFormat="1" ht="13.35" customHeight="1" x14ac:dyDescent="0.25">
      <c r="A131" s="2"/>
      <c r="B131" s="2"/>
      <c r="C131" s="2"/>
      <c r="D131" s="2"/>
      <c r="E131" s="2"/>
      <c r="F131" s="19"/>
      <c r="G131" s="19"/>
      <c r="H131" s="17"/>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row>
    <row r="132" spans="1:35" s="9" customFormat="1" ht="13.35" customHeight="1" x14ac:dyDescent="0.25">
      <c r="A132" s="2"/>
      <c r="B132" s="2"/>
      <c r="C132" s="2"/>
      <c r="D132" s="2"/>
      <c r="E132" s="2"/>
      <c r="F132" s="19"/>
      <c r="G132" s="19"/>
      <c r="H132" s="17"/>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row>
    <row r="133" spans="1:35" s="9" customFormat="1" ht="13.35" customHeight="1" x14ac:dyDescent="0.25">
      <c r="A133" s="2"/>
      <c r="B133" s="2"/>
      <c r="C133" s="2"/>
      <c r="D133" s="2"/>
      <c r="E133" s="2"/>
      <c r="F133" s="19"/>
      <c r="G133" s="19"/>
      <c r="H133" s="17"/>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row>
    <row r="134" spans="1:35" s="9" customFormat="1" ht="13.35" customHeight="1" x14ac:dyDescent="0.25">
      <c r="A134" s="2"/>
      <c r="B134" s="2"/>
      <c r="C134" s="2"/>
      <c r="D134" s="2"/>
      <c r="E134" s="2"/>
      <c r="F134" s="19"/>
      <c r="G134" s="19"/>
      <c r="H134" s="17"/>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row>
    <row r="135" spans="1:35" s="9" customFormat="1" ht="13.35" customHeight="1" x14ac:dyDescent="0.25">
      <c r="A135" s="2"/>
      <c r="B135" s="2"/>
      <c r="C135" s="2"/>
      <c r="D135" s="2"/>
      <c r="E135" s="2"/>
      <c r="F135" s="19"/>
      <c r="G135" s="19"/>
      <c r="H135" s="17"/>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row>
    <row r="136" spans="1:35" s="9" customFormat="1" ht="13.35" customHeight="1" x14ac:dyDescent="0.25">
      <c r="A136" s="2"/>
      <c r="B136" s="2"/>
      <c r="C136" s="2"/>
      <c r="D136" s="2"/>
      <c r="E136" s="2"/>
      <c r="F136" s="19"/>
      <c r="G136" s="19"/>
      <c r="H136" s="17"/>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row>
    <row r="137" spans="1:35" s="9" customFormat="1" ht="13.35" customHeight="1" x14ac:dyDescent="0.25">
      <c r="A137" s="2"/>
      <c r="B137" s="2"/>
      <c r="C137" s="2"/>
      <c r="D137" s="2"/>
      <c r="E137" s="2"/>
      <c r="F137" s="19"/>
      <c r="G137" s="19"/>
      <c r="H137" s="17"/>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row>
    <row r="138" spans="1:35" s="9" customFormat="1" ht="13.35" customHeight="1" x14ac:dyDescent="0.25">
      <c r="A138" s="2"/>
      <c r="B138" s="2"/>
      <c r="C138" s="2"/>
      <c r="D138" s="2"/>
      <c r="E138" s="2"/>
      <c r="F138" s="19"/>
      <c r="G138" s="19"/>
      <c r="H138" s="17"/>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row>
    <row r="139" spans="1:35" s="9" customFormat="1" ht="13.35" customHeight="1" x14ac:dyDescent="0.25">
      <c r="A139" s="2"/>
      <c r="B139" s="2"/>
      <c r="C139" s="2"/>
      <c r="D139" s="2"/>
      <c r="E139" s="2"/>
      <c r="F139" s="19"/>
      <c r="G139" s="19"/>
      <c r="H139" s="17"/>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row>
    <row r="140" spans="1:35" s="9" customFormat="1" ht="13.35" customHeight="1" x14ac:dyDescent="0.25">
      <c r="A140" s="2"/>
      <c r="B140" s="2"/>
      <c r="C140" s="2"/>
      <c r="D140" s="2"/>
      <c r="E140" s="2"/>
      <c r="F140" s="19"/>
      <c r="G140" s="19"/>
      <c r="H140" s="17"/>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row>
    <row r="141" spans="1:35" s="9" customFormat="1" ht="13.35" customHeight="1" x14ac:dyDescent="0.25">
      <c r="A141" s="2"/>
      <c r="B141" s="2"/>
      <c r="C141" s="2"/>
      <c r="D141" s="2"/>
      <c r="E141" s="2"/>
      <c r="F141" s="19"/>
      <c r="G141" s="19"/>
      <c r="H141" s="17"/>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row>
    <row r="142" spans="1:35" s="9" customFormat="1" ht="13.35" customHeight="1" x14ac:dyDescent="0.25">
      <c r="A142" s="2"/>
      <c r="B142" s="2"/>
      <c r="C142" s="2"/>
      <c r="D142" s="2"/>
      <c r="E142" s="2"/>
      <c r="F142" s="19"/>
      <c r="G142" s="19"/>
      <c r="H142" s="17"/>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row>
    <row r="143" spans="1:35" s="9" customFormat="1" ht="13.35" customHeight="1" x14ac:dyDescent="0.25">
      <c r="A143" s="2"/>
      <c r="B143" s="2"/>
      <c r="C143" s="2"/>
      <c r="D143" s="2"/>
      <c r="E143" s="2"/>
      <c r="F143" s="19"/>
      <c r="G143" s="19"/>
      <c r="H143" s="17"/>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row>
    <row r="144" spans="1:35" s="9" customFormat="1" ht="13.35" customHeight="1" x14ac:dyDescent="0.25">
      <c r="A144" s="2"/>
      <c r="B144" s="2"/>
      <c r="C144" s="2"/>
      <c r="D144" s="2"/>
      <c r="E144" s="2"/>
      <c r="F144" s="19"/>
      <c r="G144" s="19"/>
      <c r="H144" s="17"/>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row>
    <row r="145" spans="1:35" s="9" customFormat="1" ht="13.35" customHeight="1" x14ac:dyDescent="0.25">
      <c r="A145" s="2"/>
      <c r="B145" s="2"/>
      <c r="C145" s="2"/>
      <c r="D145" s="2"/>
      <c r="E145" s="2"/>
      <c r="F145" s="19"/>
      <c r="G145" s="19"/>
      <c r="H145" s="17"/>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row>
    <row r="146" spans="1:35" s="9" customFormat="1" ht="13.35" customHeight="1" x14ac:dyDescent="0.25">
      <c r="A146" s="2"/>
      <c r="B146" s="2"/>
      <c r="C146" s="2"/>
      <c r="D146" s="2"/>
      <c r="E146" s="2"/>
      <c r="F146" s="19"/>
      <c r="G146" s="19"/>
      <c r="H146" s="17"/>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row>
    <row r="147" spans="1:35" s="9" customFormat="1" ht="13.35" customHeight="1" x14ac:dyDescent="0.25">
      <c r="A147" s="2"/>
      <c r="B147" s="2"/>
      <c r="C147" s="2"/>
      <c r="D147" s="2"/>
      <c r="E147" s="2"/>
      <c r="F147" s="19"/>
      <c r="G147" s="19"/>
      <c r="H147" s="17"/>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row>
    <row r="148" spans="1:35" s="9" customFormat="1" ht="13.35" customHeight="1" x14ac:dyDescent="0.25">
      <c r="A148" s="2"/>
      <c r="B148" s="2"/>
      <c r="C148" s="2"/>
      <c r="D148" s="2"/>
      <c r="E148" s="2"/>
      <c r="F148" s="19"/>
      <c r="G148" s="19"/>
      <c r="H148" s="17"/>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row>
    <row r="149" spans="1:35" s="9" customFormat="1" ht="13.35" customHeight="1" x14ac:dyDescent="0.25">
      <c r="A149" s="2"/>
      <c r="B149" s="2"/>
      <c r="C149" s="2"/>
      <c r="D149" s="2"/>
      <c r="E149" s="2"/>
      <c r="F149" s="19"/>
      <c r="G149" s="19"/>
      <c r="H149" s="17"/>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row>
    <row r="150" spans="1:35" s="9" customFormat="1" ht="13.35" customHeight="1" x14ac:dyDescent="0.25">
      <c r="A150" s="2"/>
      <c r="B150" s="2"/>
      <c r="C150" s="2"/>
      <c r="D150" s="2"/>
      <c r="E150" s="2"/>
      <c r="F150" s="19"/>
      <c r="G150" s="19"/>
      <c r="H150" s="17"/>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row>
    <row r="151" spans="1:35" s="9" customFormat="1" ht="13.35" customHeight="1" x14ac:dyDescent="0.25">
      <c r="A151" s="2"/>
      <c r="B151" s="2"/>
      <c r="C151" s="2"/>
      <c r="D151" s="2"/>
      <c r="E151" s="2"/>
      <c r="F151" s="19"/>
      <c r="G151" s="19"/>
      <c r="H151" s="17"/>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row>
    <row r="152" spans="1:35" s="9" customFormat="1" ht="13.35" customHeight="1" x14ac:dyDescent="0.25">
      <c r="A152" s="2"/>
      <c r="B152" s="2"/>
      <c r="C152" s="2"/>
      <c r="D152" s="2"/>
      <c r="E152" s="2"/>
      <c r="F152" s="19"/>
      <c r="G152" s="19"/>
      <c r="H152" s="17"/>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row>
    <row r="153" spans="1:35" s="9" customFormat="1" ht="13.35" customHeight="1" x14ac:dyDescent="0.25">
      <c r="A153" s="2"/>
      <c r="B153" s="2"/>
      <c r="C153" s="2"/>
      <c r="D153" s="2"/>
      <c r="E153" s="2"/>
      <c r="F153" s="19"/>
      <c r="G153" s="19"/>
      <c r="H153" s="17"/>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row>
    <row r="154" spans="1:35" s="9" customFormat="1" ht="13.35" customHeight="1" x14ac:dyDescent="0.25">
      <c r="A154" s="2"/>
      <c r="B154" s="2"/>
      <c r="C154" s="2"/>
      <c r="D154" s="2"/>
      <c r="E154" s="2"/>
      <c r="F154" s="19"/>
      <c r="G154" s="19"/>
      <c r="H154" s="17"/>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row>
    <row r="155" spans="1:35" s="9" customFormat="1" ht="13.35" customHeight="1" x14ac:dyDescent="0.25">
      <c r="A155" s="2"/>
      <c r="B155" s="2"/>
      <c r="C155" s="2"/>
      <c r="D155" s="2"/>
      <c r="E155" s="2"/>
      <c r="F155" s="19"/>
      <c r="G155" s="19"/>
      <c r="H155" s="17"/>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row>
    <row r="156" spans="1:35" s="9" customFormat="1" ht="13.35" customHeight="1" x14ac:dyDescent="0.25">
      <c r="A156" s="2"/>
      <c r="B156" s="2"/>
      <c r="C156" s="2"/>
      <c r="D156" s="2"/>
      <c r="E156" s="2"/>
      <c r="F156" s="19"/>
      <c r="G156" s="19"/>
      <c r="H156" s="17"/>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row>
    <row r="157" spans="1:35" s="9" customFormat="1" ht="13.35" customHeight="1" x14ac:dyDescent="0.25">
      <c r="A157" s="2"/>
      <c r="B157" s="2"/>
      <c r="C157" s="2"/>
      <c r="D157" s="2"/>
      <c r="E157" s="2"/>
      <c r="F157" s="19"/>
      <c r="G157" s="19"/>
      <c r="H157" s="17"/>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row>
    <row r="158" spans="1:35" s="9" customFormat="1" ht="13.35" customHeight="1" x14ac:dyDescent="0.25">
      <c r="A158" s="2"/>
      <c r="B158" s="2"/>
      <c r="C158" s="2"/>
      <c r="D158" s="2"/>
      <c r="E158" s="2"/>
      <c r="F158" s="19"/>
      <c r="G158" s="19"/>
      <c r="H158" s="17"/>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row>
    <row r="159" spans="1:35" s="9" customFormat="1" ht="13.35" customHeight="1" x14ac:dyDescent="0.25">
      <c r="A159" s="2"/>
      <c r="B159" s="2"/>
      <c r="C159" s="2"/>
      <c r="D159" s="2"/>
      <c r="E159" s="2"/>
      <c r="F159" s="19"/>
      <c r="G159" s="19"/>
      <c r="H159" s="17"/>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row>
    <row r="160" spans="1:35" s="9" customFormat="1" ht="13.35" customHeight="1" x14ac:dyDescent="0.25">
      <c r="A160" s="2"/>
      <c r="B160" s="2"/>
      <c r="C160" s="2"/>
      <c r="D160" s="2"/>
      <c r="E160" s="2"/>
      <c r="F160" s="19"/>
      <c r="G160" s="19"/>
      <c r="H160" s="17"/>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row>
    <row r="161" spans="1:35" s="9" customFormat="1" ht="13.35" customHeight="1" x14ac:dyDescent="0.25">
      <c r="A161" s="2"/>
      <c r="B161" s="2"/>
      <c r="C161" s="2"/>
      <c r="D161" s="2"/>
      <c r="E161" s="2"/>
      <c r="F161" s="19"/>
      <c r="G161" s="19"/>
      <c r="H161" s="17"/>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row>
    <row r="162" spans="1:35" s="9" customFormat="1" ht="13.35" customHeight="1" x14ac:dyDescent="0.25">
      <c r="A162" s="2"/>
      <c r="B162" s="2"/>
      <c r="C162" s="2"/>
      <c r="D162" s="2"/>
      <c r="E162" s="2"/>
      <c r="F162" s="19"/>
      <c r="G162" s="19"/>
      <c r="H162" s="17"/>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row>
    <row r="163" spans="1:35" s="9" customFormat="1" ht="13.35" customHeight="1" x14ac:dyDescent="0.25">
      <c r="A163" s="2"/>
      <c r="B163" s="2"/>
      <c r="C163" s="2"/>
      <c r="D163" s="2"/>
      <c r="E163" s="2"/>
      <c r="F163" s="19"/>
      <c r="G163" s="19"/>
      <c r="H163" s="17"/>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row>
    <row r="164" spans="1:35" s="9" customFormat="1" ht="13.35" customHeight="1" x14ac:dyDescent="0.25">
      <c r="A164" s="2"/>
      <c r="B164" s="2"/>
      <c r="C164" s="2"/>
      <c r="D164" s="2"/>
      <c r="E164" s="2"/>
      <c r="F164" s="19"/>
      <c r="G164" s="19"/>
      <c r="H164" s="17"/>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row>
    <row r="165" spans="1:35" s="9" customFormat="1" ht="13.35" customHeight="1" x14ac:dyDescent="0.25">
      <c r="A165" s="2"/>
      <c r="B165" s="2"/>
      <c r="C165" s="2"/>
      <c r="D165" s="2"/>
      <c r="E165" s="2"/>
      <c r="F165" s="19"/>
      <c r="G165" s="19"/>
      <c r="H165" s="17"/>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row>
    <row r="166" spans="1:35" s="9" customFormat="1" ht="13.35" customHeight="1" x14ac:dyDescent="0.25">
      <c r="A166" s="2"/>
      <c r="B166" s="2"/>
      <c r="C166" s="2"/>
      <c r="D166" s="2"/>
      <c r="E166" s="2"/>
      <c r="F166" s="19"/>
      <c r="G166" s="19"/>
      <c r="H166" s="17"/>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row>
    <row r="167" spans="1:35" s="9" customFormat="1" ht="13.35" customHeight="1" x14ac:dyDescent="0.25">
      <c r="A167" s="2"/>
      <c r="B167" s="2"/>
      <c r="C167" s="2"/>
      <c r="D167" s="2"/>
      <c r="E167" s="2"/>
      <c r="F167" s="19"/>
      <c r="G167" s="19"/>
      <c r="H167" s="17"/>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row>
    <row r="168" spans="1:35" s="9" customFormat="1" ht="13.35" customHeight="1" x14ac:dyDescent="0.25">
      <c r="A168" s="2"/>
      <c r="B168" s="2"/>
      <c r="C168" s="2"/>
      <c r="D168" s="2"/>
      <c r="E168" s="2"/>
      <c r="F168" s="19"/>
      <c r="G168" s="19"/>
      <c r="H168" s="17"/>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row>
    <row r="169" spans="1:35" s="9" customFormat="1" ht="13.35" customHeight="1" x14ac:dyDescent="0.25">
      <c r="A169" s="2"/>
      <c r="B169" s="2"/>
      <c r="C169" s="2"/>
      <c r="D169" s="2"/>
      <c r="E169" s="2"/>
      <c r="F169" s="19"/>
      <c r="G169" s="19"/>
      <c r="H169" s="17"/>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row>
    <row r="170" spans="1:35" s="9" customFormat="1" ht="13.35" customHeight="1" x14ac:dyDescent="0.25">
      <c r="A170" s="2"/>
      <c r="B170" s="2"/>
      <c r="C170" s="2"/>
      <c r="D170" s="2"/>
      <c r="E170" s="2"/>
      <c r="F170" s="19"/>
      <c r="G170" s="19"/>
      <c r="H170" s="17"/>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row>
    <row r="171" spans="1:35" s="9" customFormat="1" ht="13.35" customHeight="1" x14ac:dyDescent="0.25">
      <c r="A171" s="2"/>
      <c r="B171" s="2"/>
      <c r="C171" s="2"/>
      <c r="D171" s="2"/>
      <c r="E171" s="2"/>
      <c r="F171" s="19"/>
      <c r="G171" s="19"/>
      <c r="H171" s="17"/>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row>
    <row r="172" spans="1:35" s="9" customFormat="1" ht="13.35" customHeight="1" x14ac:dyDescent="0.25">
      <c r="A172" s="2"/>
      <c r="B172" s="2"/>
      <c r="C172" s="2"/>
      <c r="D172" s="2"/>
      <c r="E172" s="2"/>
      <c r="F172" s="19"/>
      <c r="G172" s="19"/>
      <c r="H172" s="17"/>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row>
    <row r="173" spans="1:35" s="9" customFormat="1" ht="13.35" customHeight="1" x14ac:dyDescent="0.25">
      <c r="A173" s="2"/>
      <c r="B173" s="2"/>
      <c r="C173" s="2"/>
      <c r="D173" s="2"/>
      <c r="E173" s="2"/>
      <c r="F173" s="19"/>
      <c r="G173" s="19"/>
      <c r="H173" s="17"/>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row>
    <row r="174" spans="1:35" s="9" customFormat="1" ht="13.35" customHeight="1" x14ac:dyDescent="0.25">
      <c r="A174" s="2"/>
      <c r="B174" s="2"/>
      <c r="C174" s="2"/>
      <c r="D174" s="2"/>
      <c r="E174" s="2"/>
      <c r="F174" s="19"/>
      <c r="G174" s="19"/>
      <c r="H174" s="17"/>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row>
    <row r="175" spans="1:35" s="9" customFormat="1" ht="13.35" customHeight="1" x14ac:dyDescent="0.25">
      <c r="A175" s="2"/>
      <c r="B175" s="2"/>
      <c r="C175" s="2"/>
      <c r="D175" s="2"/>
      <c r="E175" s="2"/>
      <c r="F175" s="19"/>
      <c r="G175" s="19"/>
      <c r="H175" s="17"/>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row>
    <row r="176" spans="1:35" s="9" customFormat="1" ht="13.35" customHeight="1" x14ac:dyDescent="0.25">
      <c r="A176" s="2"/>
      <c r="B176" s="2"/>
      <c r="C176" s="2"/>
      <c r="D176" s="2"/>
      <c r="E176" s="2"/>
      <c r="F176" s="19"/>
      <c r="G176" s="19"/>
      <c r="H176" s="17"/>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row>
    <row r="177" spans="1:35" s="9" customFormat="1" ht="13.35" customHeight="1" x14ac:dyDescent="0.25">
      <c r="A177" s="2"/>
      <c r="B177" s="2"/>
      <c r="C177" s="2"/>
      <c r="D177" s="2"/>
      <c r="E177" s="2"/>
      <c r="F177" s="19"/>
      <c r="G177" s="19"/>
      <c r="H177" s="17"/>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row>
    <row r="178" spans="1:35" s="9" customFormat="1" ht="13.35" customHeight="1" x14ac:dyDescent="0.25">
      <c r="A178" s="2"/>
      <c r="B178" s="2"/>
      <c r="C178" s="2"/>
      <c r="D178" s="2"/>
      <c r="E178" s="2"/>
      <c r="F178" s="19"/>
      <c r="G178" s="19"/>
      <c r="H178" s="17"/>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row>
    <row r="179" spans="1:35" s="9" customFormat="1" ht="13.35" customHeight="1" x14ac:dyDescent="0.25">
      <c r="A179" s="2"/>
      <c r="B179" s="2"/>
      <c r="C179" s="2"/>
      <c r="D179" s="2"/>
      <c r="E179" s="2"/>
      <c r="F179" s="19"/>
      <c r="G179" s="19"/>
      <c r="H179" s="17"/>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row>
    <row r="180" spans="1:35" s="9" customFormat="1" ht="13.35" customHeight="1" x14ac:dyDescent="0.25">
      <c r="A180" s="2"/>
      <c r="B180" s="2"/>
      <c r="C180" s="2"/>
      <c r="D180" s="2"/>
      <c r="E180" s="2"/>
      <c r="F180" s="19"/>
      <c r="G180" s="19"/>
      <c r="H180" s="17"/>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row>
    <row r="181" spans="1:35" s="9" customFormat="1" ht="13.35" customHeight="1" x14ac:dyDescent="0.25">
      <c r="A181" s="2"/>
      <c r="B181" s="2"/>
      <c r="C181" s="2"/>
      <c r="D181" s="2"/>
      <c r="E181" s="2"/>
      <c r="F181" s="19"/>
      <c r="G181" s="19"/>
      <c r="H181" s="17"/>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row>
    <row r="182" spans="1:35" s="9" customFormat="1" ht="13.35" customHeight="1" x14ac:dyDescent="0.25">
      <c r="A182" s="2"/>
      <c r="B182" s="2"/>
      <c r="C182" s="2"/>
      <c r="D182" s="2"/>
      <c r="E182" s="2"/>
      <c r="F182" s="19"/>
      <c r="G182" s="19"/>
      <c r="H182" s="17"/>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row>
    <row r="183" spans="1:35" s="9" customFormat="1" ht="13.35" customHeight="1" x14ac:dyDescent="0.25">
      <c r="A183" s="2"/>
      <c r="B183" s="2"/>
      <c r="C183" s="2"/>
      <c r="D183" s="2"/>
      <c r="E183" s="2"/>
      <c r="F183" s="19"/>
      <c r="G183" s="19"/>
      <c r="H183" s="17"/>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row>
    <row r="184" spans="1:35" s="9" customFormat="1" ht="13.35" customHeight="1" x14ac:dyDescent="0.25">
      <c r="A184" s="2"/>
      <c r="B184" s="2"/>
      <c r="C184" s="2"/>
      <c r="D184" s="2"/>
      <c r="E184" s="2"/>
      <c r="F184" s="19"/>
      <c r="G184" s="19"/>
      <c r="H184" s="17"/>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row>
    <row r="185" spans="1:35" s="9" customFormat="1" ht="13.35" customHeight="1" x14ac:dyDescent="0.25">
      <c r="A185" s="2"/>
      <c r="B185" s="2"/>
      <c r="C185" s="2"/>
      <c r="D185" s="2"/>
      <c r="E185" s="2"/>
      <c r="F185" s="19"/>
      <c r="G185" s="19"/>
      <c r="H185" s="17"/>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row>
    <row r="186" spans="1:35" s="9" customFormat="1" ht="13.35" customHeight="1" x14ac:dyDescent="0.25">
      <c r="A186" s="2"/>
      <c r="B186" s="2"/>
      <c r="C186" s="2"/>
      <c r="D186" s="2"/>
      <c r="E186" s="2"/>
      <c r="F186" s="19"/>
      <c r="G186" s="19"/>
      <c r="H186" s="17"/>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row>
    <row r="187" spans="1:35" s="9" customFormat="1" ht="13.35" customHeight="1" x14ac:dyDescent="0.25">
      <c r="A187" s="2"/>
      <c r="B187" s="2"/>
      <c r="C187" s="2"/>
      <c r="D187" s="2"/>
      <c r="E187" s="2"/>
      <c r="F187" s="19"/>
      <c r="G187" s="19"/>
      <c r="H187" s="17"/>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row>
    <row r="188" spans="1:35" s="9" customFormat="1" ht="13.35" customHeight="1" x14ac:dyDescent="0.25">
      <c r="A188" s="2"/>
      <c r="B188" s="2"/>
      <c r="C188" s="2"/>
      <c r="D188" s="2"/>
      <c r="E188" s="2"/>
      <c r="F188" s="19"/>
      <c r="G188" s="19"/>
      <c r="H188" s="17"/>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row>
    <row r="189" spans="1:35" s="9" customFormat="1" ht="13.35" customHeight="1" x14ac:dyDescent="0.25">
      <c r="A189" s="2"/>
      <c r="B189" s="2"/>
      <c r="C189" s="2"/>
      <c r="D189" s="2"/>
      <c r="E189" s="2"/>
      <c r="F189" s="19"/>
      <c r="G189" s="19"/>
      <c r="H189" s="17"/>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row>
    <row r="190" spans="1:35" s="9" customFormat="1" ht="13.35" customHeight="1" x14ac:dyDescent="0.25">
      <c r="A190" s="2"/>
      <c r="B190" s="2"/>
      <c r="C190" s="2"/>
      <c r="D190" s="2"/>
      <c r="E190" s="2"/>
      <c r="F190" s="19"/>
      <c r="G190" s="19"/>
      <c r="H190" s="17"/>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row>
    <row r="191" spans="1:35" s="9" customFormat="1" ht="13.35" customHeight="1" x14ac:dyDescent="0.25">
      <c r="A191" s="2"/>
      <c r="B191" s="2"/>
      <c r="C191" s="2"/>
      <c r="D191" s="2"/>
      <c r="E191" s="2"/>
      <c r="F191" s="19"/>
      <c r="G191" s="19"/>
      <c r="H191" s="17"/>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row>
    <row r="192" spans="1:35" s="9" customFormat="1" ht="13.35" customHeight="1" x14ac:dyDescent="0.25">
      <c r="A192" s="2"/>
      <c r="B192" s="2"/>
      <c r="C192" s="2"/>
      <c r="D192" s="2"/>
      <c r="E192" s="2"/>
      <c r="F192" s="19"/>
      <c r="G192" s="19"/>
      <c r="H192" s="17"/>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row>
    <row r="193" spans="1:35" s="9" customFormat="1" ht="13.35" customHeight="1" x14ac:dyDescent="0.25">
      <c r="A193" s="2"/>
      <c r="B193" s="2"/>
      <c r="C193" s="2"/>
      <c r="D193" s="2"/>
      <c r="E193" s="2"/>
      <c r="F193" s="19"/>
      <c r="G193" s="19"/>
      <c r="H193" s="17"/>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row>
    <row r="194" spans="1:35" s="9" customFormat="1" ht="13.35" customHeight="1" x14ac:dyDescent="0.25">
      <c r="A194" s="2"/>
      <c r="B194" s="2"/>
      <c r="C194" s="2"/>
      <c r="D194" s="2"/>
      <c r="E194" s="2"/>
      <c r="F194" s="19"/>
      <c r="G194" s="19"/>
      <c r="H194" s="17"/>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row>
    <row r="195" spans="1:35" s="9" customFormat="1" ht="13.35" customHeight="1" x14ac:dyDescent="0.25">
      <c r="A195" s="2"/>
      <c r="B195" s="2"/>
      <c r="C195" s="2"/>
      <c r="D195" s="2"/>
      <c r="E195" s="2"/>
      <c r="F195" s="19"/>
      <c r="G195" s="19"/>
      <c r="H195" s="17"/>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row>
    <row r="196" spans="1:35" s="9" customFormat="1" ht="13.35" customHeight="1" x14ac:dyDescent="0.25">
      <c r="A196" s="2"/>
      <c r="B196" s="2"/>
      <c r="C196" s="2"/>
      <c r="D196" s="2"/>
      <c r="E196" s="2"/>
      <c r="F196" s="19"/>
      <c r="G196" s="19"/>
      <c r="H196" s="17"/>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row>
    <row r="197" spans="1:35" s="9" customFormat="1" ht="13.35" customHeight="1" x14ac:dyDescent="0.25">
      <c r="A197" s="2"/>
      <c r="B197" s="2"/>
      <c r="C197" s="2"/>
      <c r="D197" s="2"/>
      <c r="E197" s="2"/>
      <c r="F197" s="19"/>
      <c r="G197" s="19"/>
      <c r="H197" s="17"/>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row>
    <row r="198" spans="1:35" s="9" customFormat="1" ht="13.35" customHeight="1" x14ac:dyDescent="0.25">
      <c r="A198" s="2"/>
      <c r="B198" s="2"/>
      <c r="C198" s="2"/>
      <c r="D198" s="2"/>
      <c r="E198" s="2"/>
      <c r="F198" s="19"/>
      <c r="G198" s="19"/>
      <c r="H198" s="17"/>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row>
    <row r="199" spans="1:35" s="9" customFormat="1" ht="13.35" customHeight="1" x14ac:dyDescent="0.25">
      <c r="A199" s="2"/>
      <c r="B199" s="2"/>
      <c r="C199" s="2"/>
      <c r="D199" s="2"/>
      <c r="E199" s="2"/>
      <c r="F199" s="19"/>
      <c r="G199" s="19"/>
      <c r="H199" s="17"/>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row>
    <row r="200" spans="1:35" s="9" customFormat="1" ht="13.35" customHeight="1" x14ac:dyDescent="0.25">
      <c r="A200" s="2"/>
      <c r="B200" s="2"/>
      <c r="C200" s="2"/>
      <c r="D200" s="2"/>
      <c r="E200" s="2"/>
      <c r="F200" s="19"/>
      <c r="G200" s="19"/>
      <c r="H200" s="17"/>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row>
    <row r="201" spans="1:35" s="9" customFormat="1" ht="13.35" customHeight="1" x14ac:dyDescent="0.25">
      <c r="A201" s="2"/>
      <c r="B201" s="2"/>
      <c r="C201" s="2"/>
      <c r="D201" s="2"/>
      <c r="E201" s="2"/>
      <c r="F201" s="19"/>
      <c r="G201" s="19"/>
      <c r="H201" s="17"/>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row>
    <row r="202" spans="1:35" s="9" customFormat="1" ht="13.35" customHeight="1" x14ac:dyDescent="0.25">
      <c r="A202" s="2"/>
      <c r="B202" s="2"/>
      <c r="C202" s="2"/>
      <c r="D202" s="2"/>
      <c r="E202" s="2"/>
      <c r="F202" s="19"/>
      <c r="G202" s="19"/>
      <c r="H202" s="17"/>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row>
    <row r="203" spans="1:35" s="9" customFormat="1" ht="13.35" customHeight="1" x14ac:dyDescent="0.25">
      <c r="A203" s="2"/>
      <c r="B203" s="2"/>
      <c r="C203" s="2"/>
      <c r="D203" s="2"/>
      <c r="E203" s="2"/>
      <c r="F203" s="19"/>
      <c r="G203" s="19"/>
      <c r="H203" s="17"/>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row>
    <row r="204" spans="1:35" s="9" customFormat="1" ht="13.35" customHeight="1" x14ac:dyDescent="0.25">
      <c r="A204" s="2"/>
      <c r="B204" s="2"/>
      <c r="C204" s="2"/>
      <c r="D204" s="2"/>
      <c r="E204" s="2"/>
      <c r="F204" s="19"/>
      <c r="G204" s="19"/>
      <c r="H204" s="17"/>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row>
    <row r="205" spans="1:35" s="9" customFormat="1" ht="13.35" customHeight="1" x14ac:dyDescent="0.25">
      <c r="A205" s="2"/>
      <c r="B205" s="2"/>
      <c r="C205" s="2"/>
      <c r="D205" s="2"/>
      <c r="E205" s="2"/>
      <c r="F205" s="19"/>
      <c r="G205" s="19"/>
      <c r="H205" s="17"/>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row>
    <row r="206" spans="1:35" s="9" customFormat="1" ht="13.35" customHeight="1" x14ac:dyDescent="0.25">
      <c r="A206" s="2"/>
      <c r="B206" s="2"/>
      <c r="C206" s="2"/>
      <c r="D206" s="2"/>
      <c r="E206" s="2"/>
      <c r="F206" s="19"/>
      <c r="G206" s="19"/>
      <c r="H206" s="17"/>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row>
    <row r="207" spans="1:35" s="9" customFormat="1" ht="13.35" customHeight="1" x14ac:dyDescent="0.25">
      <c r="A207" s="2"/>
      <c r="B207" s="2"/>
      <c r="C207" s="2"/>
      <c r="D207" s="2"/>
      <c r="E207" s="2"/>
      <c r="F207" s="19"/>
      <c r="G207" s="19"/>
      <c r="H207" s="17"/>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row>
    <row r="208" spans="1:35" s="9" customFormat="1" ht="13.35" customHeight="1" x14ac:dyDescent="0.25">
      <c r="A208" s="2"/>
      <c r="B208" s="2"/>
      <c r="C208" s="2"/>
      <c r="D208" s="2"/>
      <c r="E208" s="2"/>
      <c r="F208" s="19"/>
      <c r="G208" s="19"/>
      <c r="H208" s="17"/>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row>
    <row r="209" spans="1:35" s="9" customFormat="1" ht="13.35" customHeight="1" x14ac:dyDescent="0.25">
      <c r="A209" s="2"/>
      <c r="B209" s="2"/>
      <c r="C209" s="2"/>
      <c r="D209" s="2"/>
      <c r="E209" s="2"/>
      <c r="F209" s="19"/>
      <c r="G209" s="19"/>
      <c r="H209" s="17"/>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row>
    <row r="210" spans="1:35" s="9" customFormat="1" ht="13.35" customHeight="1" x14ac:dyDescent="0.25">
      <c r="A210" s="2"/>
      <c r="B210" s="2"/>
      <c r="C210" s="2"/>
      <c r="D210" s="2"/>
      <c r="E210" s="2"/>
      <c r="F210" s="19"/>
      <c r="G210" s="19"/>
      <c r="H210" s="17"/>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row>
    <row r="211" spans="1:35" s="9" customFormat="1" ht="13.35" customHeight="1" x14ac:dyDescent="0.25">
      <c r="A211" s="2"/>
      <c r="B211" s="2"/>
      <c r="C211" s="2"/>
      <c r="D211" s="2"/>
      <c r="E211" s="2"/>
      <c r="F211" s="19"/>
      <c r="G211" s="19"/>
      <c r="H211" s="17"/>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row>
    <row r="212" spans="1:35" s="9" customFormat="1" ht="13.35" customHeight="1" x14ac:dyDescent="0.25">
      <c r="A212" s="2"/>
      <c r="B212" s="2"/>
      <c r="C212" s="2"/>
      <c r="D212" s="2"/>
      <c r="E212" s="2"/>
      <c r="F212" s="19"/>
      <c r="G212" s="19"/>
      <c r="H212" s="17"/>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row>
    <row r="213" spans="1:35" s="9" customFormat="1" ht="13.35" customHeight="1" x14ac:dyDescent="0.25">
      <c r="A213" s="2"/>
      <c r="B213" s="2"/>
      <c r="C213" s="2"/>
      <c r="D213" s="2"/>
      <c r="E213" s="2"/>
      <c r="F213" s="19"/>
      <c r="G213" s="19"/>
      <c r="H213" s="17"/>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row>
    <row r="214" spans="1:35" s="9" customFormat="1" ht="13.35" customHeight="1" x14ac:dyDescent="0.25">
      <c r="A214" s="2"/>
      <c r="B214" s="2"/>
      <c r="C214" s="2"/>
      <c r="D214" s="2"/>
      <c r="E214" s="2"/>
      <c r="F214" s="19"/>
      <c r="G214" s="19"/>
      <c r="H214" s="17"/>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row>
    <row r="215" spans="1:35" s="9" customFormat="1" ht="13.35" customHeight="1" x14ac:dyDescent="0.25">
      <c r="A215" s="2"/>
      <c r="B215" s="2"/>
      <c r="C215" s="2"/>
      <c r="D215" s="2"/>
      <c r="E215" s="2"/>
      <c r="F215" s="19"/>
      <c r="G215" s="19"/>
      <c r="H215" s="17"/>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row>
    <row r="216" spans="1:35" s="9" customFormat="1" ht="13.35" customHeight="1" x14ac:dyDescent="0.25">
      <c r="A216" s="2"/>
      <c r="B216" s="2"/>
      <c r="C216" s="2"/>
      <c r="D216" s="2"/>
      <c r="E216" s="2"/>
      <c r="F216" s="19"/>
      <c r="G216" s="19"/>
      <c r="H216" s="17"/>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row>
    <row r="217" spans="1:35" s="9" customFormat="1" ht="13.35" customHeight="1" x14ac:dyDescent="0.25">
      <c r="A217" s="2"/>
      <c r="B217" s="2"/>
      <c r="C217" s="2"/>
      <c r="D217" s="2"/>
      <c r="E217" s="2"/>
      <c r="F217" s="19"/>
      <c r="G217" s="19"/>
      <c r="H217" s="17"/>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row>
    <row r="218" spans="1:35" s="9" customFormat="1" ht="13.35" customHeight="1" x14ac:dyDescent="0.25">
      <c r="A218" s="2"/>
      <c r="B218" s="2"/>
      <c r="C218" s="2"/>
      <c r="D218" s="2"/>
      <c r="E218" s="2"/>
      <c r="F218" s="19"/>
      <c r="G218" s="19"/>
      <c r="H218" s="17"/>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row>
    <row r="219" spans="1:35" s="9" customFormat="1" ht="13.35" customHeight="1" x14ac:dyDescent="0.25">
      <c r="A219" s="2"/>
      <c r="B219" s="2"/>
      <c r="C219" s="2"/>
      <c r="D219" s="2"/>
      <c r="E219" s="2"/>
      <c r="F219" s="19"/>
      <c r="G219" s="19"/>
      <c r="H219" s="17"/>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row>
    <row r="220" spans="1:35" s="9" customFormat="1" ht="13.35" customHeight="1" x14ac:dyDescent="0.25">
      <c r="A220" s="2"/>
      <c r="B220" s="2"/>
      <c r="C220" s="2"/>
      <c r="D220" s="2"/>
      <c r="E220" s="2"/>
      <c r="F220" s="19"/>
      <c r="G220" s="19"/>
      <c r="H220" s="17"/>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row>
    <row r="221" spans="1:35" s="9" customFormat="1" ht="13.35" customHeight="1" x14ac:dyDescent="0.25">
      <c r="A221" s="2"/>
      <c r="B221" s="2"/>
      <c r="C221" s="2"/>
      <c r="D221" s="2"/>
      <c r="E221" s="2"/>
      <c r="F221" s="19"/>
      <c r="G221" s="19"/>
      <c r="H221" s="17"/>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row>
    <row r="222" spans="1:35" s="9" customFormat="1" ht="13.35" customHeight="1" x14ac:dyDescent="0.25">
      <c r="A222" s="2"/>
      <c r="B222" s="2"/>
      <c r="C222" s="2"/>
      <c r="D222" s="2"/>
      <c r="E222" s="2"/>
      <c r="F222" s="19"/>
      <c r="G222" s="19"/>
      <c r="H222" s="17"/>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row>
    <row r="223" spans="1:35" s="9" customFormat="1" ht="13.35" customHeight="1" x14ac:dyDescent="0.25">
      <c r="A223" s="2"/>
      <c r="B223" s="2"/>
      <c r="C223" s="2"/>
      <c r="D223" s="2"/>
      <c r="E223" s="2"/>
      <c r="F223" s="19"/>
      <c r="G223" s="19"/>
      <c r="H223" s="17"/>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row>
    <row r="224" spans="1:35" s="9" customFormat="1" ht="13.35" customHeight="1" x14ac:dyDescent="0.25">
      <c r="A224" s="2"/>
      <c r="B224" s="2"/>
      <c r="C224" s="2"/>
      <c r="D224" s="2"/>
      <c r="E224" s="2"/>
      <c r="F224" s="19"/>
      <c r="G224" s="19"/>
      <c r="H224" s="17"/>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row>
    <row r="225" spans="1:35" s="9" customFormat="1" ht="13.35" customHeight="1" x14ac:dyDescent="0.25">
      <c r="A225" s="2"/>
      <c r="B225" s="2"/>
      <c r="C225" s="2"/>
      <c r="D225" s="2"/>
      <c r="E225" s="2"/>
      <c r="F225" s="19"/>
      <c r="G225" s="19"/>
      <c r="H225" s="17"/>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row>
    <row r="226" spans="1:35" s="9" customFormat="1" ht="13.35" customHeight="1" x14ac:dyDescent="0.25">
      <c r="A226" s="2"/>
      <c r="B226" s="2"/>
      <c r="C226" s="2"/>
      <c r="D226" s="2"/>
      <c r="E226" s="2"/>
      <c r="F226" s="19"/>
      <c r="G226" s="19"/>
      <c r="H226" s="17"/>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row>
    <row r="227" spans="1:35" s="9" customFormat="1" ht="13.35" customHeight="1" x14ac:dyDescent="0.25">
      <c r="A227" s="2"/>
      <c r="B227" s="2"/>
      <c r="C227" s="2"/>
      <c r="D227" s="2"/>
      <c r="E227" s="2"/>
      <c r="F227" s="19"/>
      <c r="G227" s="19"/>
      <c r="H227" s="17"/>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row>
    <row r="228" spans="1:35" s="9" customFormat="1" ht="13.35" customHeight="1" x14ac:dyDescent="0.25">
      <c r="A228" s="2"/>
      <c r="B228" s="2"/>
      <c r="C228" s="2"/>
      <c r="D228" s="2"/>
      <c r="E228" s="2"/>
      <c r="F228" s="19"/>
      <c r="G228" s="19"/>
      <c r="H228" s="17"/>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row>
    <row r="229" spans="1:35" s="9" customFormat="1" ht="13.35" customHeight="1" x14ac:dyDescent="0.25">
      <c r="A229" s="2"/>
      <c r="B229" s="2"/>
      <c r="C229" s="2"/>
      <c r="D229" s="2"/>
      <c r="E229" s="2"/>
      <c r="F229" s="19"/>
      <c r="G229" s="19"/>
      <c r="H229" s="17"/>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row>
    <row r="230" spans="1:35" s="9" customFormat="1" ht="13.35" customHeight="1" x14ac:dyDescent="0.25">
      <c r="A230" s="2"/>
      <c r="B230" s="2"/>
      <c r="C230" s="2"/>
      <c r="D230" s="2"/>
      <c r="E230" s="2"/>
      <c r="F230" s="19"/>
      <c r="G230" s="19"/>
      <c r="H230" s="17"/>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row>
    <row r="231" spans="1:35" s="9" customFormat="1" ht="13.35" customHeight="1" x14ac:dyDescent="0.25">
      <c r="A231" s="2"/>
      <c r="B231" s="2"/>
      <c r="C231" s="2"/>
      <c r="D231" s="2"/>
      <c r="E231" s="2"/>
      <c r="F231" s="19"/>
      <c r="G231" s="19"/>
      <c r="H231" s="17"/>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row>
    <row r="232" spans="1:35" s="9" customFormat="1" ht="13.35" customHeight="1" x14ac:dyDescent="0.25">
      <c r="A232" s="2"/>
      <c r="B232" s="2"/>
      <c r="C232" s="2"/>
      <c r="D232" s="2"/>
      <c r="E232" s="2"/>
      <c r="F232" s="19"/>
      <c r="G232" s="19"/>
      <c r="H232" s="17"/>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row>
    <row r="233" spans="1:35" s="9" customFormat="1" ht="13.35" customHeight="1" x14ac:dyDescent="0.25">
      <c r="A233" s="2"/>
      <c r="B233" s="2"/>
      <c r="C233" s="2"/>
      <c r="D233" s="2"/>
      <c r="E233" s="2"/>
      <c r="F233" s="19"/>
      <c r="G233" s="19"/>
      <c r="H233" s="17"/>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row>
    <row r="234" spans="1:35" s="9" customFormat="1" ht="13.35" customHeight="1" x14ac:dyDescent="0.25">
      <c r="A234" s="2"/>
      <c r="B234" s="2"/>
      <c r="C234" s="2"/>
      <c r="D234" s="2"/>
      <c r="E234" s="2"/>
      <c r="F234" s="19"/>
      <c r="G234" s="19"/>
      <c r="H234" s="17"/>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row>
    <row r="235" spans="1:35" s="9" customFormat="1" ht="13.35" customHeight="1" x14ac:dyDescent="0.25">
      <c r="A235" s="2"/>
      <c r="B235" s="2"/>
      <c r="C235" s="2"/>
      <c r="D235" s="2"/>
      <c r="E235" s="2"/>
      <c r="F235" s="19"/>
      <c r="G235" s="19"/>
      <c r="H235" s="17"/>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row>
    <row r="236" spans="1:35" s="9" customFormat="1" ht="13.35" customHeight="1" x14ac:dyDescent="0.25">
      <c r="A236" s="2"/>
      <c r="B236" s="2"/>
      <c r="C236" s="2"/>
      <c r="D236" s="2"/>
      <c r="E236" s="2"/>
      <c r="F236" s="19"/>
      <c r="G236" s="19"/>
      <c r="H236" s="17"/>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row>
    <row r="237" spans="1:35" s="9" customFormat="1" ht="13.35" customHeight="1" x14ac:dyDescent="0.25">
      <c r="A237" s="2"/>
      <c r="B237" s="2"/>
      <c r="C237" s="2"/>
      <c r="D237" s="2"/>
      <c r="E237" s="2"/>
      <c r="F237" s="19"/>
      <c r="G237" s="19"/>
      <c r="H237" s="17"/>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row>
    <row r="238" spans="1:35" s="9" customFormat="1" ht="13.35" customHeight="1" x14ac:dyDescent="0.25">
      <c r="A238" s="2"/>
      <c r="B238" s="2"/>
      <c r="C238" s="2"/>
      <c r="D238" s="2"/>
      <c r="E238" s="2"/>
      <c r="F238" s="19"/>
      <c r="G238" s="19"/>
      <c r="H238" s="17"/>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row>
    <row r="239" spans="1:35" s="9" customFormat="1" ht="13.35" customHeight="1" x14ac:dyDescent="0.25">
      <c r="A239" s="2"/>
      <c r="B239" s="2"/>
      <c r="C239" s="2"/>
      <c r="D239" s="2"/>
      <c r="E239" s="2"/>
      <c r="F239" s="19"/>
      <c r="G239" s="19"/>
      <c r="H239" s="17"/>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row>
    <row r="240" spans="1:35" s="9" customFormat="1" ht="13.35" customHeight="1" x14ac:dyDescent="0.25">
      <c r="A240" s="2"/>
      <c r="B240" s="2"/>
      <c r="C240" s="2"/>
      <c r="D240" s="2"/>
      <c r="E240" s="2"/>
      <c r="F240" s="19"/>
      <c r="G240" s="19"/>
      <c r="H240" s="17"/>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row>
    <row r="241" spans="1:35" s="9" customFormat="1" ht="13.35" customHeight="1" x14ac:dyDescent="0.25">
      <c r="A241" s="2"/>
      <c r="B241" s="2"/>
      <c r="C241" s="2"/>
      <c r="D241" s="2"/>
      <c r="E241" s="2"/>
      <c r="F241" s="19"/>
      <c r="G241" s="19"/>
      <c r="H241" s="17"/>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row>
    <row r="242" spans="1:35" s="9" customFormat="1" ht="13.35" customHeight="1" x14ac:dyDescent="0.25">
      <c r="A242" s="2"/>
      <c r="B242" s="2"/>
      <c r="C242" s="2"/>
      <c r="D242" s="2"/>
      <c r="E242" s="2"/>
      <c r="F242" s="19"/>
      <c r="G242" s="19"/>
      <c r="H242" s="17"/>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row>
    <row r="243" spans="1:35" s="9" customFormat="1" ht="13.35" customHeight="1" x14ac:dyDescent="0.25">
      <c r="A243" s="2"/>
      <c r="B243" s="2"/>
      <c r="C243" s="2"/>
      <c r="D243" s="2"/>
      <c r="E243" s="2"/>
      <c r="F243" s="19"/>
      <c r="G243" s="19"/>
      <c r="H243" s="17"/>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row>
    <row r="244" spans="1:35" s="9" customFormat="1" ht="13.35" customHeight="1" x14ac:dyDescent="0.25">
      <c r="A244" s="2"/>
      <c r="B244" s="2"/>
      <c r="C244" s="2"/>
      <c r="D244" s="2"/>
      <c r="E244" s="2"/>
      <c r="F244" s="19"/>
      <c r="G244" s="19"/>
      <c r="H244" s="17"/>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row>
    <row r="245" spans="1:35" s="9" customFormat="1" ht="13.35" customHeight="1" x14ac:dyDescent="0.25">
      <c r="A245" s="2"/>
      <c r="B245" s="2"/>
      <c r="C245" s="2"/>
      <c r="D245" s="2"/>
      <c r="E245" s="2"/>
      <c r="F245" s="19"/>
      <c r="G245" s="19"/>
      <c r="H245" s="17"/>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row>
    <row r="246" spans="1:35" s="9" customFormat="1" ht="13.35" customHeight="1" x14ac:dyDescent="0.25">
      <c r="A246" s="2"/>
      <c r="B246" s="2"/>
      <c r="C246" s="2"/>
      <c r="D246" s="2"/>
      <c r="E246" s="2"/>
      <c r="F246" s="19"/>
      <c r="G246" s="19"/>
      <c r="H246" s="17"/>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row>
    <row r="247" spans="1:35" s="9" customFormat="1" ht="13.35" customHeight="1" x14ac:dyDescent="0.25">
      <c r="A247" s="2"/>
      <c r="B247" s="2"/>
      <c r="C247" s="2"/>
      <c r="D247" s="2"/>
      <c r="E247" s="2"/>
      <c r="F247" s="19"/>
      <c r="G247" s="19"/>
      <c r="H247" s="17"/>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row>
    <row r="248" spans="1:35" s="9" customFormat="1" ht="13.35" customHeight="1" x14ac:dyDescent="0.25">
      <c r="A248" s="2"/>
      <c r="B248" s="2"/>
      <c r="C248" s="2"/>
      <c r="D248" s="2"/>
      <c r="E248" s="2"/>
      <c r="F248" s="19"/>
      <c r="G248" s="19"/>
      <c r="H248" s="17"/>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row>
    <row r="249" spans="1:35" s="9" customFormat="1" ht="13.35" customHeight="1" x14ac:dyDescent="0.25">
      <c r="A249" s="2"/>
      <c r="B249" s="2"/>
      <c r="C249" s="2"/>
      <c r="D249" s="2"/>
      <c r="E249" s="2"/>
      <c r="F249" s="19"/>
      <c r="G249" s="19"/>
      <c r="H249" s="17"/>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row>
    <row r="250" spans="1:35" s="9" customFormat="1" ht="13.35" customHeight="1" x14ac:dyDescent="0.25">
      <c r="A250" s="2"/>
      <c r="B250" s="2"/>
      <c r="C250" s="2"/>
      <c r="D250" s="2"/>
      <c r="E250" s="2"/>
      <c r="F250" s="19"/>
      <c r="G250" s="19"/>
      <c r="H250" s="17"/>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row>
    <row r="251" spans="1:35" s="9" customFormat="1" ht="13.35" customHeight="1" x14ac:dyDescent="0.25">
      <c r="A251" s="2"/>
      <c r="B251" s="2"/>
      <c r="C251" s="2"/>
      <c r="D251" s="2"/>
      <c r="E251" s="2"/>
      <c r="F251" s="19"/>
      <c r="G251" s="19"/>
      <c r="H251" s="17"/>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row>
    <row r="252" spans="1:35" s="9" customFormat="1" ht="13.35" customHeight="1" x14ac:dyDescent="0.25">
      <c r="A252" s="2"/>
      <c r="B252" s="2"/>
      <c r="C252" s="2"/>
      <c r="D252" s="2"/>
      <c r="E252" s="2"/>
      <c r="F252" s="19"/>
      <c r="G252" s="19"/>
      <c r="H252" s="17"/>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row>
    <row r="253" spans="1:35" s="9" customFormat="1" ht="13.35" customHeight="1" x14ac:dyDescent="0.25">
      <c r="A253" s="2"/>
      <c r="B253" s="2"/>
      <c r="C253" s="2"/>
      <c r="D253" s="2"/>
      <c r="E253" s="2"/>
      <c r="F253" s="19"/>
      <c r="G253" s="19"/>
      <c r="H253" s="17"/>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row>
    <row r="254" spans="1:35" s="9" customFormat="1" ht="13.35" customHeight="1" x14ac:dyDescent="0.25">
      <c r="A254" s="2"/>
      <c r="B254" s="2"/>
      <c r="C254" s="2"/>
      <c r="D254" s="2"/>
      <c r="E254" s="2"/>
      <c r="F254" s="19"/>
      <c r="G254" s="19"/>
      <c r="H254" s="17"/>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row>
    <row r="255" spans="1:35" s="9" customFormat="1" ht="13.35" customHeight="1" x14ac:dyDescent="0.25">
      <c r="A255" s="2"/>
      <c r="B255" s="2"/>
      <c r="C255" s="2"/>
      <c r="D255" s="2"/>
      <c r="E255" s="2"/>
      <c r="F255" s="19"/>
      <c r="G255" s="19"/>
      <c r="H255" s="17"/>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row>
    <row r="256" spans="1:35" s="9" customFormat="1" ht="13.35" customHeight="1" x14ac:dyDescent="0.25">
      <c r="A256" s="2"/>
      <c r="B256" s="2"/>
      <c r="C256" s="2"/>
      <c r="D256" s="2"/>
      <c r="E256" s="2"/>
      <c r="F256" s="19"/>
      <c r="G256" s="19"/>
      <c r="H256" s="17"/>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row>
    <row r="257" spans="1:35" s="9" customFormat="1" ht="13.35" customHeight="1" x14ac:dyDescent="0.25">
      <c r="A257" s="2"/>
      <c r="B257" s="2"/>
      <c r="C257" s="2"/>
      <c r="D257" s="2"/>
      <c r="E257" s="2"/>
      <c r="F257" s="19"/>
      <c r="G257" s="19"/>
      <c r="H257" s="17"/>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row>
    <row r="258" spans="1:35" s="9" customFormat="1" ht="13.35" customHeight="1" x14ac:dyDescent="0.25">
      <c r="A258" s="2"/>
      <c r="B258" s="2"/>
      <c r="C258" s="2"/>
      <c r="D258" s="2"/>
      <c r="E258" s="2"/>
      <c r="F258" s="19"/>
      <c r="G258" s="19"/>
      <c r="H258" s="17"/>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row>
    <row r="259" spans="1:35" s="9" customFormat="1" ht="13.35" customHeight="1" x14ac:dyDescent="0.25">
      <c r="A259" s="2"/>
      <c r="B259" s="2"/>
      <c r="C259" s="2"/>
      <c r="D259" s="2"/>
      <c r="E259" s="2"/>
      <c r="F259" s="19"/>
      <c r="G259" s="19"/>
      <c r="H259" s="17"/>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row>
    <row r="260" spans="1:35" s="9" customFormat="1" ht="13.35" customHeight="1" x14ac:dyDescent="0.25">
      <c r="A260" s="2"/>
      <c r="B260" s="2"/>
      <c r="C260" s="2"/>
      <c r="D260" s="2"/>
      <c r="E260" s="2"/>
      <c r="F260" s="19"/>
      <c r="G260" s="19"/>
      <c r="H260" s="17"/>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row>
    <row r="261" spans="1:35" s="9" customFormat="1" ht="13.35" customHeight="1" x14ac:dyDescent="0.25">
      <c r="A261" s="2"/>
      <c r="B261" s="2"/>
      <c r="C261" s="2"/>
      <c r="D261" s="2"/>
      <c r="E261" s="2"/>
      <c r="F261" s="19"/>
      <c r="G261" s="19"/>
      <c r="H261" s="17"/>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row>
    <row r="262" spans="1:35" s="9" customFormat="1" ht="13.35" customHeight="1" x14ac:dyDescent="0.25">
      <c r="A262" s="2"/>
      <c r="B262" s="2"/>
      <c r="C262" s="2"/>
      <c r="D262" s="2"/>
      <c r="E262" s="2"/>
      <c r="F262" s="19"/>
      <c r="G262" s="19"/>
      <c r="H262" s="17"/>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row>
    <row r="263" spans="1:35" s="9" customFormat="1" ht="13.35" customHeight="1" x14ac:dyDescent="0.25">
      <c r="A263" s="2"/>
      <c r="B263" s="2"/>
      <c r="C263" s="2"/>
      <c r="D263" s="2"/>
      <c r="E263" s="2"/>
      <c r="F263" s="19"/>
      <c r="G263" s="19"/>
      <c r="H263" s="17"/>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row>
    <row r="264" spans="1:35" s="9" customFormat="1" ht="13.35" customHeight="1" x14ac:dyDescent="0.25">
      <c r="A264" s="2"/>
      <c r="B264" s="2"/>
      <c r="C264" s="2"/>
      <c r="D264" s="2"/>
      <c r="E264" s="2"/>
      <c r="F264" s="19"/>
      <c r="G264" s="19"/>
      <c r="H264" s="17"/>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row>
    <row r="265" spans="1:35" s="9" customFormat="1" ht="13.35" customHeight="1" x14ac:dyDescent="0.25">
      <c r="A265" s="2"/>
      <c r="B265" s="2"/>
      <c r="C265" s="2"/>
      <c r="D265" s="2"/>
      <c r="E265" s="2"/>
      <c r="F265" s="19"/>
      <c r="G265" s="19"/>
      <c r="H265" s="17"/>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row>
    <row r="266" spans="1:35" s="9" customFormat="1" ht="13.35" customHeight="1" x14ac:dyDescent="0.25">
      <c r="A266" s="2"/>
      <c r="B266" s="2"/>
      <c r="C266" s="2"/>
      <c r="D266" s="2"/>
      <c r="E266" s="2"/>
      <c r="F266" s="19"/>
      <c r="G266" s="19"/>
      <c r="H266" s="17"/>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row>
    <row r="267" spans="1:35" s="9" customFormat="1" ht="13.35" customHeight="1" x14ac:dyDescent="0.25">
      <c r="A267" s="8"/>
      <c r="B267" s="8"/>
      <c r="C267" s="8"/>
      <c r="D267" s="2"/>
      <c r="E267" s="2"/>
      <c r="F267" s="19"/>
      <c r="G267" s="8"/>
      <c r="H267" s="8"/>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row>
    <row r="268" spans="1:35" s="9" customFormat="1" ht="13.35" customHeight="1" x14ac:dyDescent="0.2">
      <c r="A268" s="8"/>
      <c r="B268" s="8"/>
      <c r="C268" s="8"/>
      <c r="D268" s="8"/>
      <c r="E268" s="8"/>
      <c r="F268" s="8"/>
      <c r="G268" s="8"/>
      <c r="H268" s="8"/>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row>
    <row r="269" spans="1:35" s="9" customFormat="1" ht="13.35" customHeight="1" x14ac:dyDescent="0.2">
      <c r="A269" s="8"/>
      <c r="B269" s="8"/>
      <c r="C269" s="8"/>
      <c r="D269" s="8"/>
      <c r="E269" s="8"/>
      <c r="F269" s="8"/>
      <c r="G269" s="8"/>
      <c r="H269" s="8"/>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row>
    <row r="270" spans="1:35" s="9" customFormat="1" ht="13.35" customHeight="1" x14ac:dyDescent="0.2">
      <c r="A270" s="8"/>
      <c r="B270" s="8"/>
      <c r="C270" s="8"/>
      <c r="D270" s="8"/>
      <c r="E270" s="8"/>
      <c r="F270" s="8"/>
      <c r="G270" s="8"/>
      <c r="H270" s="8"/>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row>
    <row r="271" spans="1:35" s="9" customFormat="1" ht="13.35" customHeight="1" x14ac:dyDescent="0.2">
      <c r="A271" s="8"/>
      <c r="B271" s="8"/>
      <c r="C271" s="8"/>
      <c r="D271" s="8"/>
      <c r="E271" s="8"/>
      <c r="F271" s="8"/>
      <c r="G271" s="8"/>
      <c r="H271" s="8"/>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row>
    <row r="272" spans="1:35" s="9" customFormat="1" ht="13.35" customHeight="1" x14ac:dyDescent="0.2">
      <c r="A272" s="8"/>
      <c r="B272" s="8"/>
      <c r="C272" s="8"/>
      <c r="D272" s="8"/>
      <c r="E272" s="8"/>
      <c r="F272" s="8"/>
      <c r="G272" s="8"/>
      <c r="H272" s="8"/>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row>
    <row r="273" spans="1:35" s="9" customFormat="1" ht="13.35" customHeight="1" x14ac:dyDescent="0.2">
      <c r="A273" s="8"/>
      <c r="B273" s="8"/>
      <c r="C273" s="8"/>
      <c r="D273" s="8"/>
      <c r="E273" s="8"/>
      <c r="F273" s="8"/>
      <c r="G273" s="8"/>
      <c r="H273" s="8"/>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row>
    <row r="274" spans="1:35" s="9" customFormat="1" ht="13.35" customHeight="1" x14ac:dyDescent="0.2">
      <c r="A274" s="8"/>
      <c r="B274" s="8"/>
      <c r="C274" s="8"/>
      <c r="D274" s="8"/>
      <c r="E274" s="8"/>
      <c r="F274" s="8"/>
      <c r="G274" s="8"/>
      <c r="H274" s="8"/>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row>
    <row r="275" spans="1:35" s="9" customFormat="1" ht="13.35" customHeight="1" x14ac:dyDescent="0.2">
      <c r="A275" s="8"/>
      <c r="B275" s="8"/>
      <c r="C275" s="8"/>
      <c r="D275" s="8"/>
      <c r="E275" s="8"/>
      <c r="F275" s="8"/>
      <c r="G275" s="8"/>
      <c r="H275" s="8"/>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row>
    <row r="276" spans="1:35" s="9" customFormat="1" ht="13.35" customHeight="1" x14ac:dyDescent="0.2">
      <c r="A276" s="8"/>
      <c r="B276" s="8"/>
      <c r="C276" s="8"/>
      <c r="D276" s="8"/>
      <c r="E276" s="8"/>
      <c r="F276" s="8"/>
      <c r="G276" s="8"/>
      <c r="H276" s="8"/>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row>
    <row r="277" spans="1:35" s="9" customFormat="1" ht="13.35" customHeight="1" x14ac:dyDescent="0.2">
      <c r="A277" s="8"/>
      <c r="B277" s="8"/>
      <c r="C277" s="8"/>
      <c r="D277" s="8"/>
      <c r="E277" s="8"/>
      <c r="F277" s="8"/>
      <c r="G277" s="8"/>
      <c r="H277" s="8"/>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row>
    <row r="278" spans="1:35" s="9" customFormat="1" ht="13.35" customHeight="1" x14ac:dyDescent="0.2">
      <c r="A278" s="8"/>
      <c r="B278" s="8"/>
      <c r="C278" s="8"/>
      <c r="D278" s="8"/>
      <c r="E278" s="8"/>
      <c r="F278" s="8"/>
      <c r="G278" s="8"/>
      <c r="H278" s="8"/>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row>
    <row r="279" spans="1:35" s="9" customFormat="1" ht="13.35" customHeight="1" x14ac:dyDescent="0.2">
      <c r="A279" s="8"/>
      <c r="B279" s="8"/>
      <c r="C279" s="8"/>
      <c r="D279" s="8"/>
      <c r="E279" s="8"/>
      <c r="F279" s="8"/>
      <c r="G279" s="8"/>
      <c r="H279" s="8"/>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row>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row r="1088" ht="13.35" customHeight="1" x14ac:dyDescent="0.2"/>
    <row r="1089" ht="13.35" customHeight="1" x14ac:dyDescent="0.2"/>
    <row r="1090" ht="13.35" customHeight="1" x14ac:dyDescent="0.2"/>
    <row r="1091" ht="13.35" customHeight="1" x14ac:dyDescent="0.2"/>
  </sheetData>
  <mergeCells count="23">
    <mergeCell ref="G50:I51"/>
    <mergeCell ref="G52:I53"/>
    <mergeCell ref="G54:I55"/>
    <mergeCell ref="A57:I58"/>
    <mergeCell ref="E18:F18"/>
    <mergeCell ref="E19:F19"/>
    <mergeCell ref="A22:D22"/>
    <mergeCell ref="F22:H22"/>
    <mergeCell ref="F31:H32"/>
    <mergeCell ref="F33:F34"/>
    <mergeCell ref="G33:G34"/>
    <mergeCell ref="H33:H34"/>
    <mergeCell ref="A17:I17"/>
    <mergeCell ref="A1:I1"/>
    <mergeCell ref="A9:F13"/>
    <mergeCell ref="A14:I15"/>
    <mergeCell ref="B3:D3"/>
    <mergeCell ref="B4:D4"/>
    <mergeCell ref="B5:D5"/>
    <mergeCell ref="C6:D6"/>
    <mergeCell ref="B7:D7"/>
    <mergeCell ref="H9:I9"/>
    <mergeCell ref="H10:I10"/>
  </mergeCells>
  <pageMargins left="0.7" right="0.7" top="1.1000000000000001" bottom="0.75" header="0.5" footer="0.3"/>
  <pageSetup scale="57" orientation="portrait" r:id="rId1"/>
  <headerFooter>
    <oddHeader>&amp;L&amp;"Arial,Regular"&amp;10&amp;G&amp;C&amp;"Arial,Bold"&amp;14MONTHLY PROGRESS PAYMENT 
WWTP RRE PROJECT&amp;"Arial,Regular"&amp;12
&amp;R&amp;"Arial,Bold"&amp;14Engineering Services Department</oddHeader>
  </headerFooter>
  <rowBreaks count="1" manualBreakCount="1">
    <brk id="58" max="8" man="1"/>
  </rowBreak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091"/>
  <sheetViews>
    <sheetView view="pageBreakPreview" zoomScale="75" zoomScaleNormal="75" zoomScaleSheetLayoutView="75" zoomScalePageLayoutView="75" workbookViewId="0">
      <selection activeCell="A14" sqref="A14:I15"/>
    </sheetView>
  </sheetViews>
  <sheetFormatPr defaultRowHeight="15" x14ac:dyDescent="0.2"/>
  <cols>
    <col min="1" max="1" width="18.28515625" style="8" customWidth="1"/>
    <col min="2" max="2" width="20" style="8" customWidth="1"/>
    <col min="3" max="3" width="19.5703125" style="8" customWidth="1"/>
    <col min="4" max="4" width="18.28515625" style="8" customWidth="1"/>
    <col min="5" max="5" width="2.42578125" style="8" customWidth="1"/>
    <col min="6" max="7" width="18.28515625" style="8" customWidth="1"/>
    <col min="8" max="8" width="20" style="8" customWidth="1"/>
    <col min="9" max="9" width="18.28515625" style="8" customWidth="1"/>
    <col min="10" max="10" width="18.85546875" style="8" customWidth="1"/>
    <col min="11" max="11" width="19" style="8" customWidth="1"/>
    <col min="12" max="16384" width="9.140625" style="8"/>
  </cols>
  <sheetData>
    <row r="1" spans="1:35" s="5" customFormat="1" ht="20.25" customHeight="1" x14ac:dyDescent="0.2">
      <c r="A1" s="254" t="s">
        <v>17</v>
      </c>
      <c r="B1" s="254"/>
      <c r="C1" s="254"/>
      <c r="D1" s="254"/>
      <c r="E1" s="254"/>
      <c r="F1" s="254"/>
      <c r="G1" s="254"/>
      <c r="H1" s="254"/>
      <c r="I1" s="254"/>
      <c r="J1" s="131"/>
      <c r="K1" s="22"/>
      <c r="L1" s="3"/>
      <c r="M1" s="3"/>
      <c r="N1" s="3"/>
      <c r="O1" s="3"/>
      <c r="P1" s="6"/>
      <c r="Q1" s="6"/>
      <c r="R1" s="6"/>
      <c r="S1" s="6"/>
      <c r="T1" s="6"/>
      <c r="U1" s="6"/>
      <c r="V1" s="6"/>
      <c r="W1" s="6"/>
      <c r="X1" s="6"/>
      <c r="Y1" s="6"/>
      <c r="Z1" s="6"/>
      <c r="AA1" s="6"/>
      <c r="AB1" s="6"/>
      <c r="AC1" s="6"/>
      <c r="AD1" s="6"/>
      <c r="AE1" s="6"/>
      <c r="AF1" s="6"/>
      <c r="AG1" s="6"/>
      <c r="AH1" s="6"/>
      <c r="AI1" s="6"/>
    </row>
    <row r="2" spans="1:35" ht="11.25" customHeight="1" x14ac:dyDescent="0.25">
      <c r="A2" s="33"/>
      <c r="B2" s="33"/>
      <c r="C2" s="33"/>
      <c r="D2" s="33"/>
      <c r="E2" s="33"/>
      <c r="F2" s="34"/>
      <c r="G2" s="34"/>
      <c r="H2" s="35"/>
      <c r="I2" s="35"/>
      <c r="J2" s="35"/>
      <c r="K2" s="23"/>
      <c r="L2" s="1"/>
      <c r="M2" s="1"/>
      <c r="N2" s="1"/>
      <c r="O2" s="1"/>
      <c r="P2" s="7"/>
      <c r="Q2" s="7"/>
      <c r="R2" s="7"/>
      <c r="S2" s="7"/>
      <c r="T2" s="7"/>
      <c r="U2" s="7"/>
      <c r="V2" s="7"/>
      <c r="W2" s="7"/>
      <c r="X2" s="7"/>
      <c r="Y2" s="7"/>
      <c r="Z2" s="7"/>
      <c r="AA2" s="7"/>
      <c r="AB2" s="7"/>
      <c r="AC2" s="7"/>
      <c r="AD2" s="7"/>
      <c r="AE2" s="7"/>
      <c r="AF2" s="7"/>
      <c r="AG2" s="7"/>
      <c r="AH2" s="7"/>
      <c r="AI2" s="7"/>
    </row>
    <row r="3" spans="1:35" ht="24" customHeight="1" thickBot="1" x14ac:dyDescent="0.35">
      <c r="A3" s="36" t="s">
        <v>0</v>
      </c>
      <c r="B3" s="255" t="str">
        <f>'PROGRESS PAYMT #1'!B3:D3</f>
        <v>N. Springbrook - N. Elliot Pavement Project</v>
      </c>
      <c r="C3" s="255"/>
      <c r="D3" s="255"/>
      <c r="E3" s="37"/>
      <c r="F3" s="38"/>
      <c r="G3" s="103" t="s">
        <v>13</v>
      </c>
      <c r="H3" s="102"/>
      <c r="I3" s="39" t="s">
        <v>19</v>
      </c>
      <c r="L3" s="1"/>
      <c r="M3" s="1"/>
      <c r="N3" s="1"/>
      <c r="O3" s="1"/>
      <c r="P3" s="7"/>
      <c r="Q3" s="7"/>
      <c r="R3" s="7"/>
      <c r="S3" s="7"/>
      <c r="T3" s="7"/>
      <c r="U3" s="7"/>
      <c r="V3" s="7"/>
      <c r="W3" s="7"/>
      <c r="X3" s="7"/>
      <c r="Y3" s="7"/>
      <c r="Z3" s="7"/>
      <c r="AA3" s="7"/>
      <c r="AB3" s="7"/>
      <c r="AC3" s="7"/>
      <c r="AD3" s="7"/>
      <c r="AE3" s="7"/>
      <c r="AF3" s="7"/>
      <c r="AG3" s="7"/>
      <c r="AH3" s="7"/>
      <c r="AI3" s="7"/>
    </row>
    <row r="4" spans="1:35" ht="21.75" customHeight="1" thickBot="1" x14ac:dyDescent="0.35">
      <c r="A4" s="36" t="s">
        <v>4</v>
      </c>
      <c r="B4" s="256">
        <f>'PROGRESS PAYMT #1'!B4:D4</f>
        <v>702171</v>
      </c>
      <c r="C4" s="256"/>
      <c r="D4" s="256"/>
      <c r="E4" s="37"/>
      <c r="F4" s="38"/>
      <c r="G4" s="42" t="s">
        <v>1</v>
      </c>
      <c r="H4" s="102"/>
      <c r="I4" s="40"/>
      <c r="K4" s="24"/>
      <c r="L4" s="1"/>
      <c r="M4" s="1"/>
      <c r="N4" s="1"/>
      <c r="O4" s="1"/>
      <c r="P4" s="7"/>
      <c r="Q4" s="7"/>
      <c r="R4" s="7"/>
      <c r="S4" s="7"/>
      <c r="T4" s="7"/>
      <c r="U4" s="7"/>
      <c r="V4" s="7"/>
      <c r="W4" s="7"/>
      <c r="X4" s="7"/>
      <c r="Y4" s="7"/>
      <c r="Z4" s="7"/>
      <c r="AA4" s="7"/>
      <c r="AB4" s="7"/>
      <c r="AC4" s="7"/>
      <c r="AD4" s="7"/>
      <c r="AE4" s="7"/>
      <c r="AF4" s="7"/>
      <c r="AG4" s="7"/>
      <c r="AH4" s="7"/>
      <c r="AI4" s="7"/>
    </row>
    <row r="5" spans="1:35" ht="24.75" customHeight="1" thickBot="1" x14ac:dyDescent="0.35">
      <c r="A5" s="41" t="s">
        <v>47</v>
      </c>
      <c r="B5" s="256" t="str">
        <f>'PROGRESS PAYMT #1'!B5:D5</f>
        <v>2016-3318</v>
      </c>
      <c r="C5" s="256"/>
      <c r="D5" s="256"/>
      <c r="E5" s="37"/>
      <c r="F5" s="38"/>
      <c r="G5" s="103" t="s">
        <v>3</v>
      </c>
      <c r="H5" s="102"/>
      <c r="I5" s="40"/>
      <c r="K5" s="24"/>
      <c r="L5" s="1"/>
      <c r="M5" s="1"/>
      <c r="N5" s="1"/>
      <c r="O5" s="1"/>
      <c r="P5" s="7"/>
      <c r="Q5" s="7"/>
      <c r="R5" s="7"/>
      <c r="S5" s="7"/>
      <c r="T5" s="7"/>
      <c r="U5" s="7"/>
      <c r="V5" s="7"/>
      <c r="W5" s="7"/>
      <c r="X5" s="7"/>
      <c r="Y5" s="7"/>
      <c r="Z5" s="7"/>
      <c r="AA5" s="7"/>
      <c r="AB5" s="7"/>
      <c r="AC5" s="7"/>
      <c r="AD5" s="7"/>
      <c r="AE5" s="7"/>
      <c r="AF5" s="7"/>
      <c r="AG5" s="7"/>
      <c r="AH5" s="7"/>
      <c r="AI5" s="7"/>
    </row>
    <row r="6" spans="1:35" ht="19.5" customHeight="1" thickBot="1" x14ac:dyDescent="0.35">
      <c r="A6" s="41" t="s">
        <v>20</v>
      </c>
      <c r="B6" s="41"/>
      <c r="C6" s="257" t="str">
        <f>'PROGRESS PAYMT #1'!C6:D6</f>
        <v>17-057</v>
      </c>
      <c r="D6" s="257"/>
      <c r="E6" s="37"/>
      <c r="F6" s="36" t="s">
        <v>2</v>
      </c>
      <c r="G6" s="103" t="s">
        <v>22</v>
      </c>
      <c r="H6" s="102"/>
      <c r="I6" s="40"/>
      <c r="K6" s="25"/>
      <c r="L6" s="1"/>
      <c r="M6" s="1"/>
      <c r="N6" s="1"/>
      <c r="O6" s="1"/>
      <c r="P6" s="7"/>
      <c r="Q6" s="7"/>
      <c r="R6" s="7"/>
      <c r="S6" s="7"/>
      <c r="T6" s="7"/>
      <c r="U6" s="7"/>
      <c r="V6" s="7"/>
      <c r="W6" s="7"/>
      <c r="X6" s="7"/>
      <c r="Y6" s="7"/>
      <c r="Z6" s="7"/>
      <c r="AA6" s="7"/>
      <c r="AB6" s="7"/>
      <c r="AC6" s="7"/>
      <c r="AD6" s="7"/>
      <c r="AE6" s="7"/>
      <c r="AF6" s="7"/>
      <c r="AG6" s="7"/>
      <c r="AH6" s="7"/>
      <c r="AI6" s="7"/>
    </row>
    <row r="7" spans="1:35" ht="21" customHeight="1" thickBot="1" x14ac:dyDescent="0.3">
      <c r="A7" s="42" t="s">
        <v>21</v>
      </c>
      <c r="B7" s="260">
        <f>'PROGRESS PAYMT #1'!B7:D7</f>
        <v>0</v>
      </c>
      <c r="C7" s="260"/>
      <c r="D7" s="260"/>
      <c r="E7" s="37"/>
      <c r="F7" s="38"/>
      <c r="G7" s="38"/>
      <c r="H7" s="38"/>
      <c r="I7" s="44"/>
      <c r="L7" s="1"/>
      <c r="M7" s="1"/>
      <c r="N7" s="1"/>
      <c r="O7" s="1"/>
      <c r="P7" s="7"/>
      <c r="Q7" s="7"/>
      <c r="R7" s="7"/>
      <c r="S7" s="7"/>
      <c r="T7" s="7"/>
      <c r="U7" s="7"/>
      <c r="V7" s="7"/>
      <c r="W7" s="7"/>
      <c r="X7" s="7"/>
      <c r="Y7" s="7"/>
      <c r="Z7" s="7"/>
      <c r="AA7" s="7"/>
      <c r="AB7" s="7"/>
      <c r="AC7" s="7"/>
      <c r="AD7" s="7"/>
      <c r="AE7" s="7"/>
      <c r="AF7" s="7"/>
      <c r="AG7" s="7"/>
      <c r="AH7" s="7"/>
      <c r="AI7" s="7"/>
    </row>
    <row r="8" spans="1:35" ht="18" customHeight="1" x14ac:dyDescent="0.25">
      <c r="A8" s="38"/>
      <c r="B8" s="38"/>
      <c r="C8" s="38"/>
      <c r="D8" s="37"/>
      <c r="E8" s="37"/>
      <c r="F8" s="38"/>
      <c r="G8" s="38"/>
      <c r="H8" s="38"/>
      <c r="I8" s="38"/>
      <c r="L8" s="1"/>
      <c r="M8" s="1"/>
      <c r="N8" s="1"/>
      <c r="O8" s="1"/>
      <c r="P8" s="7"/>
      <c r="Q8" s="7"/>
      <c r="R8" s="7"/>
      <c r="S8" s="7"/>
      <c r="T8" s="7"/>
      <c r="U8" s="7"/>
      <c r="V8" s="7"/>
      <c r="W8" s="7"/>
      <c r="X8" s="7"/>
      <c r="Y8" s="7"/>
      <c r="Z8" s="7"/>
      <c r="AA8" s="7"/>
      <c r="AB8" s="7"/>
      <c r="AC8" s="7"/>
      <c r="AD8" s="7"/>
      <c r="AE8" s="7"/>
      <c r="AF8" s="7"/>
      <c r="AG8" s="7"/>
      <c r="AH8" s="7"/>
      <c r="AI8" s="7"/>
    </row>
    <row r="9" spans="1:35" ht="25.5" customHeight="1" thickBot="1" x14ac:dyDescent="0.45">
      <c r="A9" s="253" t="str">
        <f>'PROGRESS PAYMT #1'!A9:F13</f>
        <v xml:space="preserve">The Original Kodiak Pacific Construction Contract was approved by City Council per Resolution No.2016-3318.  </v>
      </c>
      <c r="B9" s="253"/>
      <c r="C9" s="253"/>
      <c r="D9" s="253"/>
      <c r="E9" s="253"/>
      <c r="F9" s="253"/>
      <c r="G9" s="238" t="s">
        <v>56</v>
      </c>
      <c r="H9" s="258" t="str">
        <f>'PROGRESS PAYMT #1'!H9:I9</f>
        <v>Kodiak Pacific Construction</v>
      </c>
      <c r="I9" s="258"/>
      <c r="K9" s="26"/>
      <c r="L9" s="1"/>
      <c r="M9" s="1"/>
      <c r="N9" s="1"/>
      <c r="O9" s="1"/>
      <c r="P9" s="7"/>
      <c r="Q9" s="7"/>
      <c r="R9" s="7"/>
      <c r="S9" s="7"/>
      <c r="T9" s="7"/>
      <c r="U9" s="7"/>
      <c r="V9" s="7"/>
      <c r="W9" s="7"/>
      <c r="X9" s="7"/>
      <c r="Y9" s="7"/>
      <c r="Z9" s="7"/>
      <c r="AA9" s="7"/>
      <c r="AB9" s="7"/>
      <c r="AC9" s="7"/>
      <c r="AD9" s="7"/>
      <c r="AE9" s="7"/>
      <c r="AF9" s="7"/>
      <c r="AG9" s="7"/>
      <c r="AH9" s="7"/>
      <c r="AI9" s="7"/>
    </row>
    <row r="10" spans="1:35" ht="17.25" customHeight="1" thickBot="1" x14ac:dyDescent="0.3">
      <c r="A10" s="253"/>
      <c r="B10" s="253"/>
      <c r="C10" s="253"/>
      <c r="D10" s="253"/>
      <c r="E10" s="253"/>
      <c r="F10" s="253"/>
      <c r="G10" s="240" t="s">
        <v>46</v>
      </c>
      <c r="H10" s="304">
        <v>6</v>
      </c>
      <c r="I10" s="304"/>
      <c r="K10" s="27"/>
      <c r="L10" s="1"/>
      <c r="M10" s="1"/>
      <c r="N10" s="1"/>
      <c r="O10" s="1"/>
      <c r="P10" s="7"/>
      <c r="Q10" s="7"/>
      <c r="R10" s="7"/>
      <c r="S10" s="7"/>
      <c r="T10" s="7"/>
      <c r="U10" s="7"/>
      <c r="V10" s="7"/>
      <c r="W10" s="7"/>
      <c r="X10" s="7"/>
      <c r="Y10" s="7"/>
      <c r="Z10" s="7"/>
      <c r="AA10" s="7"/>
      <c r="AB10" s="7"/>
      <c r="AC10" s="7"/>
      <c r="AD10" s="7"/>
      <c r="AE10" s="7"/>
      <c r="AF10" s="7"/>
      <c r="AG10" s="7"/>
      <c r="AH10" s="7"/>
      <c r="AI10" s="7"/>
    </row>
    <row r="11" spans="1:35" ht="11.25" customHeight="1" thickBot="1" x14ac:dyDescent="0.3">
      <c r="A11" s="253"/>
      <c r="B11" s="253"/>
      <c r="C11" s="253"/>
      <c r="D11" s="253"/>
      <c r="E11" s="253"/>
      <c r="F11" s="253"/>
      <c r="G11" s="46"/>
      <c r="H11" s="46"/>
      <c r="I11" s="47"/>
      <c r="K11" s="4"/>
      <c r="L11" s="1"/>
      <c r="M11" s="1"/>
      <c r="N11" s="1"/>
      <c r="O11" s="1"/>
      <c r="P11" s="7"/>
      <c r="Q11" s="7"/>
      <c r="R11" s="7"/>
      <c r="S11" s="7"/>
      <c r="T11" s="7"/>
      <c r="U11" s="7"/>
      <c r="V11" s="7"/>
      <c r="W11" s="7"/>
      <c r="X11" s="7"/>
      <c r="Y11" s="7"/>
      <c r="Z11" s="7"/>
      <c r="AA11" s="7"/>
      <c r="AB11" s="7"/>
      <c r="AC11" s="7"/>
      <c r="AD11" s="7"/>
      <c r="AE11" s="7"/>
      <c r="AF11" s="7"/>
      <c r="AG11" s="7"/>
      <c r="AH11" s="7"/>
      <c r="AI11" s="7"/>
    </row>
    <row r="12" spans="1:35" ht="21.75" customHeight="1" thickBot="1" x14ac:dyDescent="0.3">
      <c r="A12" s="253"/>
      <c r="B12" s="253"/>
      <c r="C12" s="253"/>
      <c r="D12" s="253"/>
      <c r="E12" s="253"/>
      <c r="F12" s="253"/>
      <c r="G12" s="48"/>
      <c r="H12" s="49" t="s">
        <v>15</v>
      </c>
      <c r="I12" s="50"/>
      <c r="K12" s="28"/>
      <c r="L12" s="1"/>
      <c r="M12" s="1"/>
      <c r="N12" s="1"/>
      <c r="O12" s="1"/>
      <c r="P12" s="7"/>
      <c r="Q12" s="7"/>
      <c r="R12" s="7"/>
      <c r="S12" s="7"/>
      <c r="T12" s="7"/>
      <c r="U12" s="7"/>
      <c r="V12" s="7"/>
      <c r="W12" s="7"/>
      <c r="X12" s="7"/>
      <c r="Y12" s="7"/>
      <c r="Z12" s="7"/>
      <c r="AA12" s="7"/>
      <c r="AB12" s="7"/>
      <c r="AC12" s="7"/>
      <c r="AD12" s="7"/>
      <c r="AE12" s="7"/>
      <c r="AF12" s="7"/>
      <c r="AG12" s="7"/>
      <c r="AH12" s="7"/>
      <c r="AI12" s="7"/>
    </row>
    <row r="13" spans="1:35" ht="17.25" customHeight="1" thickBot="1" x14ac:dyDescent="0.3">
      <c r="A13" s="253"/>
      <c r="B13" s="253"/>
      <c r="C13" s="253"/>
      <c r="D13" s="253"/>
      <c r="E13" s="253"/>
      <c r="F13" s="253"/>
      <c r="G13" s="48"/>
      <c r="H13" s="48"/>
      <c r="I13" s="48"/>
      <c r="J13" s="48"/>
      <c r="K13" s="29"/>
      <c r="L13" s="1"/>
      <c r="M13" s="1"/>
      <c r="N13" s="1"/>
      <c r="O13" s="1"/>
      <c r="P13" s="7"/>
      <c r="Q13" s="7"/>
      <c r="R13" s="7"/>
      <c r="S13" s="7"/>
      <c r="T13" s="7"/>
      <c r="U13" s="7"/>
      <c r="V13" s="7"/>
      <c r="W13" s="7"/>
      <c r="X13" s="7"/>
      <c r="Y13" s="7"/>
      <c r="Z13" s="7"/>
      <c r="AA13" s="7"/>
      <c r="AB13" s="7"/>
      <c r="AC13" s="7"/>
      <c r="AD13" s="7"/>
      <c r="AE13" s="7"/>
      <c r="AF13" s="7"/>
      <c r="AG13" s="7"/>
      <c r="AH13" s="7"/>
      <c r="AI13" s="7"/>
    </row>
    <row r="14" spans="1:35" ht="19.5" customHeight="1" x14ac:dyDescent="0.25">
      <c r="A14" s="247" t="s">
        <v>45</v>
      </c>
      <c r="B14" s="248"/>
      <c r="C14" s="248"/>
      <c r="D14" s="248"/>
      <c r="E14" s="248"/>
      <c r="F14" s="248"/>
      <c r="G14" s="248"/>
      <c r="H14" s="248"/>
      <c r="I14" s="249"/>
      <c r="J14" s="51"/>
      <c r="K14" s="2"/>
      <c r="M14" s="1"/>
      <c r="N14" s="1"/>
      <c r="O14" s="1"/>
      <c r="P14" s="7"/>
      <c r="Q14" s="7"/>
      <c r="R14" s="7"/>
      <c r="S14" s="7"/>
      <c r="T14" s="7"/>
      <c r="U14" s="7"/>
      <c r="V14" s="7"/>
      <c r="W14" s="7"/>
      <c r="X14" s="7"/>
      <c r="Y14" s="7"/>
      <c r="Z14" s="7"/>
      <c r="AA14" s="7"/>
      <c r="AB14" s="7"/>
      <c r="AC14" s="7"/>
      <c r="AD14" s="7"/>
      <c r="AE14" s="7"/>
      <c r="AF14" s="7"/>
      <c r="AG14" s="7"/>
      <c r="AH14" s="7"/>
      <c r="AI14" s="7"/>
    </row>
    <row r="15" spans="1:35" ht="42" customHeight="1" thickBot="1" x14ac:dyDescent="0.3">
      <c r="A15" s="250"/>
      <c r="B15" s="251"/>
      <c r="C15" s="251"/>
      <c r="D15" s="251"/>
      <c r="E15" s="251"/>
      <c r="F15" s="251"/>
      <c r="G15" s="251"/>
      <c r="H15" s="251"/>
      <c r="I15" s="252"/>
      <c r="J15" s="38"/>
      <c r="M15" s="1"/>
      <c r="N15" s="1"/>
      <c r="O15" s="1"/>
      <c r="P15" s="7"/>
      <c r="Q15" s="7"/>
      <c r="R15" s="7"/>
      <c r="S15" s="7"/>
      <c r="T15" s="7"/>
      <c r="U15" s="7"/>
      <c r="V15" s="7"/>
      <c r="W15" s="7"/>
      <c r="X15" s="7"/>
      <c r="Y15" s="7"/>
      <c r="Z15" s="7"/>
      <c r="AA15" s="7"/>
      <c r="AB15" s="7"/>
      <c r="AC15" s="7"/>
      <c r="AD15" s="7"/>
      <c r="AE15" s="7"/>
      <c r="AF15" s="7"/>
      <c r="AG15" s="7"/>
      <c r="AH15" s="7"/>
      <c r="AI15" s="7"/>
    </row>
    <row r="16" spans="1:35" ht="21" hidden="1" customHeight="1" thickBot="1" x14ac:dyDescent="0.3">
      <c r="A16" s="38"/>
      <c r="B16" s="38"/>
      <c r="C16" s="38"/>
      <c r="D16" s="38"/>
      <c r="E16" s="38"/>
      <c r="F16" s="38"/>
      <c r="G16" s="38"/>
      <c r="H16" s="38"/>
      <c r="I16" s="38"/>
      <c r="J16" s="38"/>
      <c r="M16" s="1"/>
      <c r="N16" s="1"/>
      <c r="O16" s="1"/>
      <c r="P16" s="7"/>
      <c r="Q16" s="7"/>
      <c r="R16" s="7"/>
      <c r="S16" s="7"/>
      <c r="T16" s="7"/>
      <c r="U16" s="7"/>
      <c r="V16" s="7"/>
      <c r="W16" s="7"/>
      <c r="X16" s="7"/>
      <c r="Y16" s="7"/>
      <c r="Z16" s="7"/>
      <c r="AA16" s="7"/>
      <c r="AB16" s="7"/>
      <c r="AC16" s="7"/>
      <c r="AD16" s="7"/>
      <c r="AE16" s="7"/>
      <c r="AF16" s="7"/>
      <c r="AG16" s="7"/>
      <c r="AH16" s="7"/>
      <c r="AI16" s="7"/>
    </row>
    <row r="17" spans="1:35" ht="22.5" customHeight="1" thickBot="1" x14ac:dyDescent="0.3">
      <c r="A17" s="261" t="s">
        <v>6</v>
      </c>
      <c r="B17" s="262"/>
      <c r="C17" s="262"/>
      <c r="D17" s="262"/>
      <c r="E17" s="262"/>
      <c r="F17" s="262"/>
      <c r="G17" s="262"/>
      <c r="H17" s="262"/>
      <c r="I17" s="263"/>
      <c r="J17" s="52"/>
      <c r="K17" s="30"/>
      <c r="M17" s="1"/>
      <c r="N17" s="1"/>
      <c r="O17" s="1"/>
      <c r="P17" s="7"/>
      <c r="Q17" s="7"/>
      <c r="R17" s="7"/>
      <c r="S17" s="7"/>
      <c r="T17" s="7"/>
      <c r="U17" s="7"/>
      <c r="V17" s="7"/>
      <c r="W17" s="7"/>
      <c r="X17" s="7"/>
      <c r="Y17" s="7"/>
      <c r="Z17" s="7"/>
      <c r="AA17" s="7"/>
      <c r="AB17" s="7"/>
      <c r="AC17" s="7"/>
      <c r="AD17" s="7"/>
      <c r="AE17" s="7"/>
      <c r="AF17" s="7"/>
      <c r="AG17" s="7"/>
      <c r="AH17" s="7"/>
      <c r="AI17" s="7"/>
    </row>
    <row r="18" spans="1:35" ht="75" customHeight="1" thickBot="1" x14ac:dyDescent="0.3">
      <c r="A18" s="53" t="s">
        <v>9</v>
      </c>
      <c r="B18" s="53" t="s">
        <v>10</v>
      </c>
      <c r="C18" s="53" t="s">
        <v>11</v>
      </c>
      <c r="D18" s="53" t="s">
        <v>27</v>
      </c>
      <c r="E18" s="270" t="s">
        <v>41</v>
      </c>
      <c r="F18" s="271"/>
      <c r="G18" s="53" t="s">
        <v>28</v>
      </c>
      <c r="H18" s="53" t="s">
        <v>29</v>
      </c>
      <c r="I18" s="53" t="s">
        <v>30</v>
      </c>
      <c r="J18" s="38"/>
      <c r="L18" s="1"/>
      <c r="M18" s="1"/>
      <c r="N18" s="1"/>
      <c r="O18" s="1"/>
      <c r="P18" s="7"/>
      <c r="Q18" s="7"/>
      <c r="R18" s="7"/>
      <c r="S18" s="7"/>
      <c r="T18" s="7"/>
      <c r="U18" s="7"/>
      <c r="V18" s="7"/>
      <c r="W18" s="7"/>
      <c r="X18" s="7"/>
      <c r="Y18" s="7"/>
      <c r="Z18" s="7"/>
      <c r="AA18" s="7"/>
      <c r="AB18" s="7"/>
      <c r="AC18" s="7"/>
      <c r="AD18" s="7"/>
      <c r="AE18" s="7"/>
      <c r="AF18" s="7"/>
      <c r="AG18" s="7"/>
      <c r="AH18" s="7"/>
      <c r="AI18" s="7"/>
    </row>
    <row r="19" spans="1:35" s="9" customFormat="1" ht="36" customHeight="1" thickBot="1" x14ac:dyDescent="0.25">
      <c r="A19" s="137">
        <v>0</v>
      </c>
      <c r="B19" s="160">
        <v>0</v>
      </c>
      <c r="C19" s="139">
        <v>0</v>
      </c>
      <c r="D19" s="139">
        <v>0</v>
      </c>
      <c r="E19" s="272">
        <f>D19*0.05</f>
        <v>0</v>
      </c>
      <c r="F19" s="273"/>
      <c r="G19" s="139">
        <f>D19-E19</f>
        <v>0</v>
      </c>
      <c r="H19" s="139">
        <f>G19-'PROGRESS PAYMT #5'!B44</f>
        <v>0</v>
      </c>
      <c r="I19" s="141">
        <f>C19-B44</f>
        <v>0</v>
      </c>
      <c r="J19" s="54"/>
      <c r="L19" s="1"/>
      <c r="M19" s="1"/>
      <c r="N19" s="1"/>
      <c r="O19" s="1"/>
      <c r="P19" s="1"/>
      <c r="Q19" s="1"/>
      <c r="R19" s="1"/>
      <c r="S19" s="1"/>
      <c r="T19" s="1"/>
      <c r="U19" s="1"/>
      <c r="V19" s="1"/>
      <c r="W19" s="1"/>
      <c r="X19" s="1"/>
      <c r="Y19" s="1"/>
      <c r="Z19" s="1"/>
      <c r="AA19" s="1"/>
      <c r="AB19" s="1"/>
      <c r="AC19" s="1"/>
      <c r="AD19" s="1"/>
      <c r="AE19" s="1"/>
      <c r="AF19" s="1"/>
      <c r="AG19" s="1"/>
      <c r="AH19" s="1"/>
      <c r="AI19" s="1"/>
    </row>
    <row r="20" spans="1:35" s="9" customFormat="1" ht="6" customHeight="1" thickBot="1" x14ac:dyDescent="0.3">
      <c r="A20" s="54"/>
      <c r="B20" s="56"/>
      <c r="C20" s="57"/>
      <c r="D20" s="58"/>
      <c r="E20" s="58"/>
      <c r="F20" s="58"/>
      <c r="G20" s="58"/>
      <c r="H20" s="58"/>
      <c r="I20" s="58"/>
      <c r="J20" s="58"/>
      <c r="K20" s="10"/>
      <c r="O20" s="1"/>
      <c r="P20" s="1"/>
      <c r="Q20" s="1"/>
      <c r="R20" s="1"/>
      <c r="S20" s="1"/>
      <c r="T20" s="1"/>
      <c r="U20" s="1"/>
      <c r="V20" s="1"/>
      <c r="W20" s="1"/>
      <c r="X20" s="1"/>
      <c r="Y20" s="1"/>
      <c r="Z20" s="1"/>
      <c r="AA20" s="1"/>
      <c r="AB20" s="1"/>
      <c r="AC20" s="1"/>
      <c r="AD20" s="1"/>
      <c r="AE20" s="1"/>
      <c r="AF20" s="1"/>
      <c r="AG20" s="1"/>
      <c r="AH20" s="1"/>
      <c r="AI20" s="1"/>
    </row>
    <row r="21" spans="1:35" s="9" customFormat="1" ht="3" hidden="1" customHeight="1" thickBot="1" x14ac:dyDescent="0.3">
      <c r="A21" s="54"/>
      <c r="B21" s="56"/>
      <c r="C21" s="57"/>
      <c r="D21" s="58"/>
      <c r="E21" s="58"/>
      <c r="G21" s="59"/>
      <c r="H21" s="59"/>
      <c r="J21" s="54"/>
      <c r="O21" s="1"/>
      <c r="P21" s="1"/>
      <c r="Q21" s="1"/>
      <c r="R21" s="1"/>
      <c r="S21" s="1"/>
      <c r="T21" s="1"/>
      <c r="U21" s="1"/>
      <c r="V21" s="1"/>
      <c r="W21" s="1"/>
      <c r="X21" s="1"/>
      <c r="Y21" s="1"/>
      <c r="Z21" s="1"/>
      <c r="AA21" s="1"/>
      <c r="AB21" s="1"/>
      <c r="AC21" s="1"/>
      <c r="AD21" s="1"/>
      <c r="AE21" s="1"/>
      <c r="AF21" s="1"/>
      <c r="AG21" s="1"/>
      <c r="AH21" s="1"/>
      <c r="AI21" s="1"/>
    </row>
    <row r="22" spans="1:35" s="9" customFormat="1" ht="24" customHeight="1" thickBot="1" x14ac:dyDescent="0.3">
      <c r="A22" s="283" t="s">
        <v>12</v>
      </c>
      <c r="B22" s="284"/>
      <c r="C22" s="284"/>
      <c r="D22" s="285"/>
      <c r="E22" s="116"/>
      <c r="F22" s="274" t="s">
        <v>43</v>
      </c>
      <c r="G22" s="275"/>
      <c r="H22" s="276"/>
      <c r="J22" s="41"/>
      <c r="K22" s="31"/>
      <c r="O22" s="1"/>
      <c r="P22" s="1"/>
      <c r="Q22" s="1"/>
      <c r="R22" s="1"/>
      <c r="S22" s="1"/>
      <c r="T22" s="1"/>
      <c r="U22" s="1"/>
      <c r="V22" s="1"/>
      <c r="W22" s="1"/>
      <c r="X22" s="1"/>
      <c r="Y22" s="1"/>
      <c r="Z22" s="1"/>
      <c r="AA22" s="1"/>
      <c r="AB22" s="1"/>
      <c r="AC22" s="1"/>
      <c r="AD22" s="1"/>
      <c r="AE22" s="1"/>
      <c r="AF22" s="1"/>
      <c r="AG22" s="1"/>
      <c r="AH22" s="1"/>
      <c r="AI22" s="1"/>
    </row>
    <row r="23" spans="1:35" s="9" customFormat="1" ht="36.75" customHeight="1" thickBot="1" x14ac:dyDescent="0.25">
      <c r="A23" s="162" t="s">
        <v>40</v>
      </c>
      <c r="B23" s="143" t="s">
        <v>31</v>
      </c>
      <c r="C23" s="163" t="s">
        <v>26</v>
      </c>
      <c r="D23" s="132" t="s">
        <v>42</v>
      </c>
      <c r="E23" s="117"/>
      <c r="F23" s="161" t="s">
        <v>32</v>
      </c>
      <c r="G23" s="162" t="s">
        <v>33</v>
      </c>
      <c r="H23" s="121" t="s">
        <v>34</v>
      </c>
      <c r="J23" s="59"/>
      <c r="K23" s="31"/>
      <c r="O23" s="1"/>
      <c r="P23" s="1"/>
      <c r="Q23" s="1"/>
      <c r="R23" s="1"/>
      <c r="S23" s="1"/>
      <c r="T23" s="1"/>
      <c r="U23" s="1"/>
      <c r="V23" s="1"/>
      <c r="W23" s="1"/>
      <c r="X23" s="1"/>
      <c r="Y23" s="1"/>
      <c r="Z23" s="1"/>
      <c r="AA23" s="1"/>
      <c r="AB23" s="1"/>
      <c r="AC23" s="1"/>
      <c r="AD23" s="1"/>
      <c r="AE23" s="1"/>
      <c r="AF23" s="1"/>
      <c r="AG23" s="1"/>
      <c r="AH23" s="1"/>
      <c r="AI23" s="1"/>
    </row>
    <row r="24" spans="1:35" s="9" customFormat="1" ht="20.25" customHeight="1" thickBot="1" x14ac:dyDescent="0.3">
      <c r="A24" s="60">
        <v>1</v>
      </c>
      <c r="B24" s="61">
        <v>0</v>
      </c>
      <c r="C24" s="62">
        <f>'PROGRESS PAYMT #2'!C24</f>
        <v>7201.6044999999995</v>
      </c>
      <c r="D24" s="63" t="e">
        <f>(B24+C24)/$C$19</f>
        <v>#DIV/0!</v>
      </c>
      <c r="E24" s="118"/>
      <c r="F24" s="105"/>
      <c r="G24" s="62"/>
      <c r="H24" s="63"/>
      <c r="J24" s="59"/>
      <c r="O24" s="1"/>
      <c r="P24" s="1"/>
      <c r="Q24" s="1"/>
      <c r="R24" s="1"/>
      <c r="S24" s="1"/>
      <c r="T24" s="1"/>
      <c r="U24" s="1"/>
      <c r="V24" s="1"/>
      <c r="W24" s="1"/>
      <c r="X24" s="1"/>
      <c r="Y24" s="1"/>
      <c r="Z24" s="1"/>
      <c r="AA24" s="1"/>
      <c r="AB24" s="1"/>
      <c r="AC24" s="1"/>
      <c r="AD24" s="1"/>
      <c r="AE24" s="1"/>
      <c r="AF24" s="1"/>
      <c r="AG24" s="1"/>
      <c r="AH24" s="1"/>
      <c r="AI24" s="1"/>
    </row>
    <row r="25" spans="1:35" s="9" customFormat="1" ht="20.25" customHeight="1" thickBot="1" x14ac:dyDescent="0.3">
      <c r="A25" s="64">
        <v>2</v>
      </c>
      <c r="B25" s="65">
        <v>0</v>
      </c>
      <c r="C25" s="66">
        <f>'PROGRESS PAYMT #2'!C25</f>
        <v>3042.39</v>
      </c>
      <c r="D25" s="63" t="e">
        <f t="shared" ref="D25:D43" si="0">(B25+C25)/$C$19</f>
        <v>#DIV/0!</v>
      </c>
      <c r="E25" s="114"/>
      <c r="F25" s="106"/>
      <c r="G25" s="66"/>
      <c r="H25" s="67"/>
      <c r="J25" s="59"/>
      <c r="M25" s="1"/>
      <c r="N25" s="1"/>
      <c r="O25" s="1"/>
      <c r="P25" s="1"/>
      <c r="Q25" s="1"/>
      <c r="R25" s="1"/>
      <c r="S25" s="1"/>
      <c r="T25" s="1"/>
      <c r="U25" s="1"/>
      <c r="V25" s="1"/>
      <c r="W25" s="1"/>
      <c r="X25" s="1"/>
      <c r="Y25" s="1"/>
      <c r="Z25" s="1"/>
      <c r="AA25" s="1"/>
      <c r="AB25" s="1"/>
      <c r="AC25" s="1"/>
      <c r="AD25" s="1"/>
      <c r="AE25" s="1"/>
      <c r="AF25" s="1"/>
      <c r="AG25" s="1"/>
    </row>
    <row r="26" spans="1:35" s="9" customFormat="1" ht="20.25" customHeight="1" thickBot="1" x14ac:dyDescent="0.3">
      <c r="A26" s="64">
        <v>3</v>
      </c>
      <c r="B26" s="65">
        <v>0</v>
      </c>
      <c r="C26" s="66">
        <f>'PROGRESS PAYMT #3'!C26</f>
        <v>0</v>
      </c>
      <c r="D26" s="63" t="e">
        <f t="shared" si="0"/>
        <v>#DIV/0!</v>
      </c>
      <c r="E26" s="114"/>
      <c r="F26" s="106"/>
      <c r="G26" s="66"/>
      <c r="H26" s="67"/>
      <c r="J26" s="71"/>
      <c r="L26" s="1"/>
      <c r="M26" s="1"/>
      <c r="N26" s="1"/>
      <c r="O26" s="1"/>
      <c r="P26" s="1"/>
      <c r="Q26" s="1"/>
      <c r="R26" s="1"/>
      <c r="S26" s="1"/>
      <c r="T26" s="1"/>
      <c r="U26" s="1"/>
      <c r="V26" s="1"/>
      <c r="W26" s="1"/>
      <c r="X26" s="1"/>
      <c r="Y26" s="1"/>
      <c r="Z26" s="1"/>
      <c r="AA26" s="1"/>
      <c r="AB26" s="1"/>
      <c r="AC26" s="1"/>
      <c r="AD26" s="1"/>
      <c r="AE26" s="1"/>
      <c r="AF26" s="1"/>
      <c r="AG26" s="1"/>
    </row>
    <row r="27" spans="1:35" s="9" customFormat="1" ht="20.25" customHeight="1" thickBot="1" x14ac:dyDescent="0.3">
      <c r="A27" s="64">
        <v>4</v>
      </c>
      <c r="B27" s="65">
        <v>0</v>
      </c>
      <c r="C27" s="66">
        <f>'PROGRESS PAYMT #4'!C27</f>
        <v>-10243.994499999999</v>
      </c>
      <c r="D27" s="63" t="e">
        <f t="shared" si="0"/>
        <v>#DIV/0!</v>
      </c>
      <c r="E27" s="104"/>
      <c r="F27" s="106"/>
      <c r="G27" s="72"/>
      <c r="H27" s="73"/>
      <c r="J27" s="75"/>
      <c r="L27" s="1"/>
      <c r="M27" s="1"/>
      <c r="N27" s="1"/>
      <c r="O27" s="1"/>
      <c r="P27" s="1"/>
      <c r="Q27" s="1"/>
      <c r="R27" s="1"/>
      <c r="S27" s="1"/>
      <c r="T27" s="1"/>
      <c r="U27" s="1"/>
      <c r="V27" s="1"/>
      <c r="W27" s="1"/>
      <c r="X27" s="1"/>
      <c r="Y27" s="1"/>
      <c r="Z27" s="1"/>
      <c r="AA27" s="1"/>
      <c r="AB27" s="1"/>
      <c r="AC27" s="1"/>
      <c r="AD27" s="1"/>
      <c r="AE27" s="1"/>
      <c r="AF27" s="1"/>
      <c r="AG27" s="1"/>
    </row>
    <row r="28" spans="1:35" ht="20.25" customHeight="1" thickBot="1" x14ac:dyDescent="0.3">
      <c r="A28" s="64">
        <v>5</v>
      </c>
      <c r="B28" s="65">
        <v>0</v>
      </c>
      <c r="C28" s="66">
        <f>'PROGRESS PAYMT #5'!C28</f>
        <v>0</v>
      </c>
      <c r="D28" s="63" t="e">
        <f t="shared" si="0"/>
        <v>#DIV/0!</v>
      </c>
      <c r="E28" s="101"/>
      <c r="F28" s="107"/>
      <c r="G28" s="108"/>
      <c r="H28" s="109"/>
      <c r="J28" s="71"/>
      <c r="L28" s="1"/>
      <c r="M28" s="1"/>
      <c r="N28" s="1"/>
      <c r="O28" s="1"/>
      <c r="P28" s="1"/>
      <c r="Q28" s="1"/>
      <c r="R28" s="1"/>
      <c r="S28" s="1"/>
      <c r="T28" s="1"/>
      <c r="U28" s="1"/>
      <c r="V28" s="1"/>
      <c r="W28" s="1"/>
      <c r="X28" s="1"/>
      <c r="Y28" s="1"/>
      <c r="Z28" s="1"/>
      <c r="AA28" s="1"/>
      <c r="AB28" s="1"/>
      <c r="AC28" s="1"/>
      <c r="AD28" s="1"/>
      <c r="AE28" s="1"/>
      <c r="AF28" s="1"/>
      <c r="AG28" s="1"/>
    </row>
    <row r="29" spans="1:35" ht="20.25" customHeight="1" thickBot="1" x14ac:dyDescent="0.3">
      <c r="A29" s="64">
        <v>6</v>
      </c>
      <c r="B29" s="65">
        <v>0</v>
      </c>
      <c r="C29" s="66">
        <f>$E$19-C27-C28-C26-C25-C24</f>
        <v>0</v>
      </c>
      <c r="D29" s="63" t="e">
        <f t="shared" si="0"/>
        <v>#DIV/0!</v>
      </c>
      <c r="E29" s="101"/>
      <c r="F29" s="68"/>
      <c r="G29" s="124" t="s">
        <v>14</v>
      </c>
      <c r="H29" s="123">
        <f>SUM(H24:H28)</f>
        <v>0</v>
      </c>
      <c r="I29" s="70"/>
      <c r="J29" s="79"/>
      <c r="L29" s="1"/>
      <c r="M29" s="1"/>
      <c r="N29" s="1"/>
      <c r="O29" s="1"/>
      <c r="P29" s="1"/>
      <c r="Q29" s="1"/>
      <c r="R29" s="1"/>
      <c r="S29" s="1"/>
      <c r="T29" s="1"/>
      <c r="U29" s="1"/>
      <c r="V29" s="1"/>
      <c r="W29" s="1"/>
      <c r="X29" s="1"/>
      <c r="Y29" s="1"/>
      <c r="Z29" s="1"/>
      <c r="AA29" s="1"/>
      <c r="AB29" s="1"/>
      <c r="AC29" s="1"/>
      <c r="AD29" s="1"/>
      <c r="AE29" s="1"/>
      <c r="AF29" s="1"/>
      <c r="AG29" s="1"/>
    </row>
    <row r="30" spans="1:35" ht="20.25" customHeight="1" thickBot="1" x14ac:dyDescent="0.3">
      <c r="A30" s="64">
        <v>7</v>
      </c>
      <c r="B30" s="65"/>
      <c r="C30" s="72"/>
      <c r="D30" s="63" t="e">
        <f t="shared" si="0"/>
        <v>#DIV/0!</v>
      </c>
      <c r="E30" s="101"/>
      <c r="F30" s="69"/>
      <c r="G30" s="77"/>
      <c r="H30" s="78"/>
      <c r="I30" s="56"/>
      <c r="J30" s="78"/>
      <c r="L30" s="1"/>
      <c r="M30" s="1"/>
      <c r="N30" s="1"/>
      <c r="O30" s="1"/>
      <c r="P30" s="1"/>
      <c r="Q30" s="1"/>
      <c r="R30" s="1"/>
      <c r="S30" s="1"/>
      <c r="T30" s="1"/>
      <c r="U30" s="1"/>
      <c r="V30" s="1"/>
      <c r="W30" s="1"/>
      <c r="X30" s="1"/>
      <c r="Y30" s="1"/>
      <c r="Z30" s="1"/>
      <c r="AA30" s="1"/>
      <c r="AB30" s="1"/>
      <c r="AC30" s="1"/>
      <c r="AD30" s="1"/>
      <c r="AE30" s="1"/>
      <c r="AF30" s="1"/>
      <c r="AG30" s="1"/>
    </row>
    <row r="31" spans="1:35" s="9" customFormat="1" ht="20.25" customHeight="1" thickBot="1" x14ac:dyDescent="0.3">
      <c r="A31" s="64">
        <v>8</v>
      </c>
      <c r="B31" s="65"/>
      <c r="C31" s="72"/>
      <c r="D31" s="63" t="e">
        <f t="shared" si="0"/>
        <v>#DIV/0!</v>
      </c>
      <c r="E31" s="115"/>
      <c r="F31" s="277" t="s">
        <v>44</v>
      </c>
      <c r="G31" s="278"/>
      <c r="H31" s="279"/>
      <c r="J31" s="71"/>
      <c r="L31" s="1"/>
      <c r="M31" s="1"/>
      <c r="N31" s="1"/>
      <c r="O31" s="1"/>
      <c r="P31" s="1"/>
      <c r="Q31" s="1"/>
      <c r="R31" s="1"/>
      <c r="S31" s="1"/>
      <c r="T31" s="1"/>
      <c r="U31" s="1"/>
      <c r="V31" s="1"/>
      <c r="W31" s="1"/>
      <c r="X31" s="1"/>
      <c r="Y31" s="1"/>
      <c r="Z31" s="1"/>
      <c r="AA31" s="1"/>
      <c r="AB31" s="1"/>
      <c r="AC31" s="1"/>
      <c r="AD31" s="1"/>
      <c r="AE31" s="1"/>
      <c r="AF31" s="1"/>
      <c r="AG31" s="1"/>
    </row>
    <row r="32" spans="1:35" s="9" customFormat="1" ht="20.25" customHeight="1" thickBot="1" x14ac:dyDescent="0.3">
      <c r="A32" s="64">
        <v>9</v>
      </c>
      <c r="B32" s="65"/>
      <c r="C32" s="72"/>
      <c r="D32" s="63" t="e">
        <f t="shared" si="0"/>
        <v>#DIV/0!</v>
      </c>
      <c r="E32" s="115"/>
      <c r="F32" s="280"/>
      <c r="G32" s="281"/>
      <c r="H32" s="282"/>
      <c r="J32" s="75"/>
      <c r="L32" s="1"/>
      <c r="M32" s="1"/>
      <c r="N32" s="1"/>
      <c r="O32" s="1"/>
      <c r="P32" s="1"/>
      <c r="Q32" s="1"/>
      <c r="R32" s="1"/>
      <c r="S32" s="1"/>
      <c r="T32" s="1"/>
      <c r="U32" s="1"/>
      <c r="V32" s="1"/>
      <c r="W32" s="1"/>
      <c r="X32" s="1"/>
      <c r="Y32" s="1"/>
      <c r="Z32" s="1"/>
      <c r="AA32" s="1"/>
      <c r="AB32" s="1"/>
      <c r="AC32" s="1"/>
      <c r="AD32" s="1"/>
      <c r="AE32" s="1"/>
      <c r="AF32" s="1"/>
      <c r="AG32" s="1"/>
    </row>
    <row r="33" spans="1:35" s="9" customFormat="1" ht="20.25" customHeight="1" thickBot="1" x14ac:dyDescent="0.3">
      <c r="A33" s="64">
        <v>10</v>
      </c>
      <c r="B33" s="65"/>
      <c r="C33" s="72"/>
      <c r="D33" s="63" t="e">
        <f t="shared" si="0"/>
        <v>#DIV/0!</v>
      </c>
      <c r="E33" s="119"/>
      <c r="F33" s="302" t="s">
        <v>35</v>
      </c>
      <c r="G33" s="298" t="s">
        <v>33</v>
      </c>
      <c r="H33" s="300" t="s">
        <v>34</v>
      </c>
      <c r="J33" s="71"/>
      <c r="L33" s="1"/>
      <c r="M33" s="1"/>
      <c r="N33" s="1"/>
      <c r="O33" s="1"/>
      <c r="P33" s="1"/>
      <c r="Q33" s="1"/>
      <c r="R33" s="1"/>
      <c r="S33" s="1"/>
      <c r="T33" s="1"/>
      <c r="U33" s="1"/>
      <c r="V33" s="1"/>
      <c r="W33" s="1"/>
      <c r="X33" s="1"/>
      <c r="Y33" s="1"/>
      <c r="Z33" s="1"/>
      <c r="AA33" s="1"/>
      <c r="AB33" s="1"/>
      <c r="AC33" s="1"/>
      <c r="AD33" s="1"/>
      <c r="AE33" s="1"/>
      <c r="AF33" s="1"/>
      <c r="AG33" s="1"/>
    </row>
    <row r="34" spans="1:35" s="9" customFormat="1" ht="20.25" customHeight="1" thickBot="1" x14ac:dyDescent="0.3">
      <c r="A34" s="64">
        <v>11</v>
      </c>
      <c r="B34" s="80"/>
      <c r="C34" s="81"/>
      <c r="D34" s="63" t="e">
        <f t="shared" si="0"/>
        <v>#DIV/0!</v>
      </c>
      <c r="E34" s="54"/>
      <c r="F34" s="303"/>
      <c r="G34" s="299"/>
      <c r="H34" s="301"/>
      <c r="J34" s="54"/>
      <c r="L34" s="1"/>
      <c r="M34" s="1"/>
      <c r="N34" s="1"/>
      <c r="O34" s="1"/>
      <c r="P34" s="1"/>
      <c r="Q34" s="1"/>
      <c r="R34" s="1"/>
      <c r="S34" s="1"/>
      <c r="T34" s="1"/>
      <c r="U34" s="1"/>
      <c r="V34" s="1"/>
      <c r="W34" s="1"/>
      <c r="X34" s="1"/>
      <c r="Y34" s="1"/>
      <c r="Z34" s="1"/>
      <c r="AA34" s="1"/>
      <c r="AB34" s="1"/>
      <c r="AC34" s="1"/>
      <c r="AD34" s="1"/>
      <c r="AE34" s="1"/>
      <c r="AF34" s="1"/>
      <c r="AG34" s="1"/>
    </row>
    <row r="35" spans="1:35" s="9" customFormat="1" ht="20.25" customHeight="1" thickBot="1" x14ac:dyDescent="0.3">
      <c r="A35" s="64">
        <v>12</v>
      </c>
      <c r="B35" s="80"/>
      <c r="C35" s="81"/>
      <c r="D35" s="63" t="e">
        <f t="shared" si="0"/>
        <v>#DIV/0!</v>
      </c>
      <c r="E35" s="54"/>
      <c r="F35" s="168"/>
      <c r="G35" s="169"/>
      <c r="H35" s="67"/>
      <c r="J35" s="71"/>
      <c r="L35" s="1"/>
      <c r="M35" s="1"/>
      <c r="N35" s="1"/>
      <c r="O35" s="1"/>
      <c r="P35" s="1"/>
      <c r="Q35" s="1"/>
      <c r="R35" s="1"/>
      <c r="S35" s="1"/>
      <c r="T35" s="1"/>
      <c r="U35" s="1"/>
      <c r="V35" s="1"/>
      <c r="W35" s="1"/>
      <c r="X35" s="1"/>
      <c r="Y35" s="1"/>
      <c r="Z35" s="1"/>
      <c r="AA35" s="1"/>
      <c r="AB35" s="1"/>
      <c r="AC35" s="1"/>
      <c r="AD35" s="1"/>
      <c r="AE35" s="1"/>
      <c r="AF35" s="1"/>
      <c r="AG35" s="1"/>
    </row>
    <row r="36" spans="1:35" s="9" customFormat="1" ht="20.25" customHeight="1" thickBot="1" x14ac:dyDescent="0.3">
      <c r="A36" s="64">
        <v>13</v>
      </c>
      <c r="B36" s="80"/>
      <c r="C36" s="81"/>
      <c r="D36" s="63" t="e">
        <f t="shared" si="0"/>
        <v>#DIV/0!</v>
      </c>
      <c r="E36" s="54"/>
      <c r="F36" s="134"/>
      <c r="G36" s="133"/>
      <c r="H36" s="67"/>
      <c r="J36" s="54"/>
      <c r="L36" s="1"/>
      <c r="M36" s="1"/>
      <c r="N36" s="1"/>
      <c r="O36" s="1"/>
      <c r="P36" s="1"/>
      <c r="Q36" s="1"/>
      <c r="R36" s="1"/>
      <c r="S36" s="1"/>
      <c r="T36" s="1"/>
      <c r="U36" s="1"/>
      <c r="V36" s="1"/>
      <c r="W36" s="1"/>
      <c r="X36" s="1"/>
      <c r="Y36" s="1"/>
      <c r="Z36" s="1"/>
      <c r="AA36" s="1"/>
      <c r="AB36" s="1"/>
      <c r="AC36" s="1"/>
      <c r="AD36" s="1"/>
      <c r="AE36" s="1"/>
      <c r="AF36" s="1"/>
      <c r="AG36" s="1"/>
    </row>
    <row r="37" spans="1:35" s="9" customFormat="1" ht="20.25" customHeight="1" thickBot="1" x14ac:dyDescent="0.3">
      <c r="A37" s="64">
        <v>14</v>
      </c>
      <c r="B37" s="80"/>
      <c r="C37" s="81"/>
      <c r="D37" s="63" t="e">
        <f t="shared" si="0"/>
        <v>#DIV/0!</v>
      </c>
      <c r="E37" s="54"/>
      <c r="F37" s="134"/>
      <c r="G37" s="76"/>
      <c r="H37" s="73"/>
      <c r="J37" s="54"/>
      <c r="L37" s="1"/>
      <c r="M37" s="1"/>
      <c r="N37" s="1"/>
      <c r="O37" s="1"/>
      <c r="P37" s="1"/>
      <c r="Q37" s="1"/>
      <c r="R37" s="1"/>
      <c r="S37" s="1"/>
      <c r="T37" s="1"/>
      <c r="U37" s="1"/>
      <c r="V37" s="1"/>
      <c r="W37" s="1"/>
      <c r="X37" s="1"/>
      <c r="Y37" s="1"/>
      <c r="Z37" s="1"/>
      <c r="AA37" s="1"/>
      <c r="AB37" s="1"/>
      <c r="AC37" s="1"/>
      <c r="AD37" s="1"/>
      <c r="AE37" s="1"/>
      <c r="AF37" s="1"/>
      <c r="AG37" s="1"/>
    </row>
    <row r="38" spans="1:35" s="9" customFormat="1" ht="20.25" customHeight="1" thickBot="1" x14ac:dyDescent="0.3">
      <c r="A38" s="64">
        <v>15</v>
      </c>
      <c r="B38" s="80"/>
      <c r="C38" s="81"/>
      <c r="D38" s="63" t="e">
        <f t="shared" si="0"/>
        <v>#DIV/0!</v>
      </c>
      <c r="E38" s="54"/>
      <c r="F38" s="134"/>
      <c r="G38" s="125"/>
      <c r="H38" s="125"/>
      <c r="J38" s="54"/>
      <c r="L38" s="1"/>
      <c r="M38" s="1"/>
      <c r="N38" s="1"/>
      <c r="O38" s="1"/>
      <c r="P38" s="1"/>
      <c r="Q38" s="1"/>
      <c r="R38" s="1"/>
      <c r="S38" s="1"/>
      <c r="T38" s="1"/>
      <c r="U38" s="1"/>
      <c r="V38" s="1"/>
      <c r="W38" s="1"/>
      <c r="X38" s="1"/>
      <c r="Y38" s="1"/>
      <c r="Z38" s="1"/>
      <c r="AA38" s="1"/>
      <c r="AB38" s="1"/>
      <c r="AC38" s="1"/>
      <c r="AD38" s="1"/>
      <c r="AE38" s="1"/>
      <c r="AF38" s="1"/>
      <c r="AG38" s="1"/>
    </row>
    <row r="39" spans="1:35" s="9" customFormat="1" ht="20.25" customHeight="1" thickBot="1" x14ac:dyDescent="0.3">
      <c r="A39" s="64">
        <v>16</v>
      </c>
      <c r="B39" s="80"/>
      <c r="C39" s="81"/>
      <c r="D39" s="63" t="e">
        <f t="shared" si="0"/>
        <v>#DIV/0!</v>
      </c>
      <c r="E39" s="54"/>
      <c r="F39" s="134"/>
      <c r="G39" s="125"/>
      <c r="H39" s="125"/>
      <c r="I39" s="54"/>
      <c r="J39" s="54"/>
      <c r="K39" s="32"/>
      <c r="L39" s="1"/>
      <c r="M39" s="1"/>
      <c r="N39" s="1"/>
      <c r="O39" s="1"/>
      <c r="P39" s="1"/>
      <c r="Q39" s="1"/>
      <c r="R39" s="1"/>
      <c r="S39" s="1"/>
      <c r="T39" s="1"/>
      <c r="U39" s="1"/>
      <c r="V39" s="1"/>
      <c r="W39" s="1"/>
      <c r="X39" s="1"/>
      <c r="Y39" s="1"/>
      <c r="Z39" s="1"/>
      <c r="AA39" s="1"/>
      <c r="AB39" s="1"/>
      <c r="AC39" s="1"/>
      <c r="AD39" s="1"/>
      <c r="AE39" s="1"/>
      <c r="AF39" s="1"/>
      <c r="AG39" s="1"/>
    </row>
    <row r="40" spans="1:35" s="9" customFormat="1" ht="20.25" customHeight="1" thickBot="1" x14ac:dyDescent="0.3">
      <c r="A40" s="64">
        <v>17</v>
      </c>
      <c r="B40" s="80"/>
      <c r="C40" s="81"/>
      <c r="D40" s="63" t="e">
        <f t="shared" si="0"/>
        <v>#DIV/0!</v>
      </c>
      <c r="E40" s="54"/>
      <c r="F40" s="134"/>
      <c r="G40" s="125"/>
      <c r="H40" s="125"/>
      <c r="I40" s="54"/>
      <c r="J40" s="54"/>
      <c r="L40" s="1"/>
      <c r="M40" s="1"/>
      <c r="N40" s="1"/>
      <c r="O40" s="1"/>
      <c r="P40" s="1"/>
      <c r="Q40" s="1"/>
      <c r="R40" s="1"/>
      <c r="S40" s="1"/>
      <c r="T40" s="1"/>
      <c r="U40" s="1"/>
      <c r="V40" s="1"/>
      <c r="W40" s="1"/>
      <c r="X40" s="1"/>
      <c r="Y40" s="1"/>
      <c r="Z40" s="1"/>
      <c r="AA40" s="1"/>
      <c r="AB40" s="1"/>
      <c r="AC40" s="1"/>
      <c r="AD40" s="1"/>
      <c r="AE40" s="1"/>
      <c r="AF40" s="1"/>
      <c r="AG40" s="1"/>
    </row>
    <row r="41" spans="1:35" s="13" customFormat="1" ht="20.25" customHeight="1" thickBot="1" x14ac:dyDescent="0.3">
      <c r="A41" s="64">
        <v>18</v>
      </c>
      <c r="B41" s="82"/>
      <c r="C41" s="83"/>
      <c r="D41" s="63" t="e">
        <f t="shared" si="0"/>
        <v>#DIV/0!</v>
      </c>
      <c r="E41" s="74"/>
      <c r="F41" s="134"/>
      <c r="G41" s="125"/>
      <c r="H41" s="125"/>
      <c r="I41" s="84"/>
      <c r="J41" s="84"/>
      <c r="L41" s="11"/>
      <c r="M41" s="11"/>
      <c r="N41" s="11"/>
      <c r="O41" s="11"/>
      <c r="P41" s="11"/>
      <c r="Q41" s="11"/>
      <c r="R41" s="11"/>
      <c r="S41" s="11"/>
      <c r="T41" s="11"/>
      <c r="U41" s="11"/>
      <c r="V41" s="11"/>
      <c r="W41" s="11"/>
      <c r="X41" s="11"/>
      <c r="Y41" s="11"/>
      <c r="Z41" s="11"/>
      <c r="AA41" s="11"/>
      <c r="AB41" s="11"/>
      <c r="AC41" s="11"/>
      <c r="AD41" s="11"/>
      <c r="AE41" s="11"/>
      <c r="AF41" s="11"/>
      <c r="AG41" s="11"/>
      <c r="AH41" s="11"/>
      <c r="AI41" s="11"/>
    </row>
    <row r="42" spans="1:35" s="14" customFormat="1" ht="20.25" customHeight="1" thickBot="1" x14ac:dyDescent="0.3">
      <c r="A42" s="64">
        <v>19</v>
      </c>
      <c r="B42" s="85"/>
      <c r="C42" s="86"/>
      <c r="D42" s="63" t="e">
        <f t="shared" si="0"/>
        <v>#DIV/0!</v>
      </c>
      <c r="E42" s="74"/>
      <c r="F42" s="134"/>
      <c r="G42" s="125"/>
      <c r="H42" s="125"/>
      <c r="I42" s="74"/>
      <c r="J42" s="74"/>
      <c r="K42" s="12"/>
      <c r="L42" s="15"/>
      <c r="M42" s="15"/>
      <c r="N42" s="15"/>
      <c r="O42" s="15"/>
      <c r="P42" s="15"/>
      <c r="Q42" s="15"/>
      <c r="R42" s="15"/>
      <c r="S42" s="15"/>
      <c r="T42" s="15"/>
      <c r="U42" s="15"/>
      <c r="V42" s="15"/>
      <c r="W42" s="15"/>
      <c r="X42" s="15"/>
      <c r="Y42" s="15"/>
      <c r="Z42" s="15"/>
      <c r="AA42" s="15"/>
      <c r="AB42" s="15"/>
      <c r="AC42" s="15"/>
      <c r="AD42" s="15"/>
      <c r="AE42" s="15"/>
      <c r="AF42" s="15"/>
      <c r="AG42" s="15"/>
      <c r="AH42" s="15"/>
      <c r="AI42" s="15"/>
    </row>
    <row r="43" spans="1:35" ht="20.25" customHeight="1" x14ac:dyDescent="0.25">
      <c r="A43" s="64">
        <v>20</v>
      </c>
      <c r="B43" s="87"/>
      <c r="C43" s="88"/>
      <c r="D43" s="63" t="e">
        <f t="shared" si="0"/>
        <v>#DIV/0!</v>
      </c>
      <c r="E43" s="38"/>
      <c r="F43" s="134"/>
      <c r="G43" s="125"/>
      <c r="H43" s="125"/>
      <c r="I43" s="38"/>
      <c r="J43" s="38"/>
      <c r="L43" s="1"/>
      <c r="M43" s="1"/>
      <c r="N43" s="1"/>
      <c r="O43" s="1"/>
      <c r="P43" s="1"/>
      <c r="Q43" s="1"/>
      <c r="R43" s="1"/>
      <c r="S43" s="1"/>
      <c r="T43" s="1"/>
      <c r="U43" s="1"/>
      <c r="V43" s="1"/>
      <c r="W43" s="1"/>
      <c r="X43" s="1"/>
      <c r="Y43" s="1"/>
      <c r="Z43" s="1"/>
      <c r="AA43" s="1"/>
      <c r="AB43" s="1"/>
      <c r="AC43" s="1"/>
      <c r="AD43" s="1"/>
      <c r="AE43" s="1"/>
      <c r="AF43" s="1"/>
      <c r="AG43" s="1"/>
      <c r="AH43" s="1"/>
      <c r="AI43" s="1"/>
    </row>
    <row r="44" spans="1:35" ht="20.25" customHeight="1" thickBot="1" x14ac:dyDescent="0.3">
      <c r="A44" s="89" t="s">
        <v>14</v>
      </c>
      <c r="B44" s="90">
        <f>SUM(B24:B33)</f>
        <v>0</v>
      </c>
      <c r="C44" s="91">
        <f>SUM(C24:C33)</f>
        <v>0</v>
      </c>
      <c r="D44" s="92" t="e">
        <f>SUM(D24:D33)</f>
        <v>#DIV/0!</v>
      </c>
      <c r="E44" s="120"/>
      <c r="F44" s="135"/>
      <c r="G44" s="125"/>
      <c r="H44" s="125"/>
      <c r="I44" s="38"/>
      <c r="J44" s="38"/>
      <c r="K44" s="1"/>
      <c r="L44" s="1"/>
      <c r="M44" s="1"/>
      <c r="N44" s="1"/>
      <c r="O44" s="1"/>
      <c r="P44" s="1"/>
      <c r="Q44" s="1"/>
      <c r="R44" s="1"/>
      <c r="S44" s="1"/>
      <c r="T44" s="1"/>
      <c r="U44" s="1"/>
      <c r="V44" s="1"/>
      <c r="W44" s="1"/>
      <c r="X44" s="1"/>
      <c r="Y44" s="1"/>
      <c r="Z44" s="1"/>
      <c r="AA44" s="1"/>
      <c r="AB44" s="1"/>
      <c r="AC44" s="1"/>
      <c r="AD44" s="1"/>
      <c r="AE44" s="1"/>
      <c r="AF44" s="1"/>
      <c r="AG44" s="1"/>
      <c r="AH44" s="1"/>
      <c r="AI44" s="1"/>
    </row>
    <row r="45" spans="1:35" ht="14.25" customHeight="1" x14ac:dyDescent="0.25">
      <c r="A45" s="38"/>
      <c r="B45" s="38"/>
      <c r="C45" s="38"/>
      <c r="D45" s="38"/>
      <c r="E45" s="38"/>
      <c r="F45" s="38"/>
      <c r="G45" s="126" t="s">
        <v>36</v>
      </c>
      <c r="H45" s="127">
        <f>SUM(H34:H38)</f>
        <v>0</v>
      </c>
      <c r="J45" s="38"/>
      <c r="L45" s="1"/>
      <c r="M45" s="1"/>
      <c r="N45" s="1"/>
      <c r="O45" s="1"/>
      <c r="P45" s="1"/>
      <c r="Q45" s="1"/>
      <c r="R45" s="1"/>
      <c r="S45" s="1"/>
      <c r="T45" s="1"/>
      <c r="U45" s="1"/>
      <c r="V45" s="1"/>
      <c r="W45" s="1"/>
      <c r="X45" s="1"/>
      <c r="Y45" s="1"/>
      <c r="Z45" s="1"/>
      <c r="AA45" s="1"/>
      <c r="AB45" s="1"/>
      <c r="AC45" s="1"/>
      <c r="AD45" s="1"/>
      <c r="AE45" s="1"/>
      <c r="AF45" s="1"/>
      <c r="AG45" s="1"/>
      <c r="AH45" s="1"/>
      <c r="AI45" s="1"/>
    </row>
    <row r="46" spans="1:35" ht="39" customHeight="1" thickBot="1" x14ac:dyDescent="0.25">
      <c r="A46" s="55"/>
      <c r="B46" s="55"/>
      <c r="C46" s="55"/>
      <c r="D46" s="55"/>
      <c r="E46" s="54"/>
      <c r="F46" s="59"/>
      <c r="G46" s="146" t="s">
        <v>37</v>
      </c>
      <c r="H46" s="128">
        <v>0</v>
      </c>
      <c r="J46" s="113"/>
      <c r="R46" s="1"/>
      <c r="S46" s="1"/>
      <c r="T46" s="1"/>
      <c r="U46" s="1"/>
      <c r="V46" s="1"/>
      <c r="W46" s="1"/>
      <c r="X46" s="1"/>
      <c r="Y46" s="1"/>
      <c r="Z46" s="1"/>
      <c r="AA46" s="1"/>
      <c r="AB46" s="1"/>
      <c r="AC46" s="1"/>
      <c r="AD46" s="1"/>
      <c r="AE46" s="1"/>
      <c r="AF46" s="1"/>
      <c r="AG46" s="1"/>
      <c r="AH46" s="1"/>
      <c r="AI46" s="1"/>
    </row>
    <row r="47" spans="1:35" ht="18" customHeight="1" thickBot="1" x14ac:dyDescent="0.3">
      <c r="A47" s="51" t="s">
        <v>25</v>
      </c>
      <c r="B47" s="38"/>
      <c r="C47" s="38"/>
      <c r="D47" s="97" t="s">
        <v>8</v>
      </c>
      <c r="E47" s="112"/>
      <c r="F47" s="93"/>
      <c r="G47" s="129" t="s">
        <v>38</v>
      </c>
      <c r="H47" s="130">
        <f>H46-H45</f>
        <v>0</v>
      </c>
      <c r="J47" s="94"/>
      <c r="L47" s="1"/>
      <c r="M47" s="1"/>
      <c r="N47" s="1"/>
      <c r="O47" s="1"/>
      <c r="P47" s="1"/>
      <c r="Q47" s="1"/>
      <c r="R47" s="1"/>
      <c r="S47" s="1"/>
      <c r="T47" s="1"/>
      <c r="U47" s="1"/>
      <c r="V47" s="1"/>
      <c r="W47" s="1"/>
      <c r="X47" s="1"/>
      <c r="Y47" s="1"/>
      <c r="Z47" s="1"/>
      <c r="AA47" s="1"/>
      <c r="AB47" s="1"/>
      <c r="AC47" s="1"/>
      <c r="AD47" s="1"/>
      <c r="AE47" s="1"/>
      <c r="AF47" s="1"/>
      <c r="AG47" s="1"/>
      <c r="AH47" s="1"/>
      <c r="AI47" s="1"/>
    </row>
    <row r="48" spans="1:35" ht="9" customHeight="1" x14ac:dyDescent="0.25">
      <c r="A48" s="38"/>
      <c r="B48" s="51"/>
      <c r="C48" s="38"/>
      <c r="D48" s="51"/>
      <c r="E48" s="112"/>
      <c r="F48" s="93"/>
      <c r="J48" s="38"/>
      <c r="L48" s="1"/>
      <c r="M48" s="1"/>
      <c r="N48" s="1"/>
      <c r="O48" s="1"/>
      <c r="P48" s="1"/>
      <c r="Q48" s="1"/>
      <c r="R48" s="1"/>
      <c r="S48" s="1"/>
      <c r="T48" s="1"/>
      <c r="U48" s="1"/>
      <c r="V48" s="1"/>
      <c r="W48" s="1"/>
      <c r="X48" s="1"/>
      <c r="Y48" s="1"/>
      <c r="Z48" s="1"/>
      <c r="AA48" s="1"/>
      <c r="AB48" s="1"/>
      <c r="AC48" s="1"/>
      <c r="AD48" s="1"/>
      <c r="AE48" s="1"/>
      <c r="AF48" s="1"/>
      <c r="AG48" s="1"/>
      <c r="AH48" s="1"/>
      <c r="AI48" s="1"/>
    </row>
    <row r="49" spans="1:35" ht="14.25" customHeight="1" thickBot="1" x14ac:dyDescent="0.3">
      <c r="A49" s="96"/>
      <c r="B49" s="96"/>
      <c r="C49" s="96"/>
      <c r="D49" s="96"/>
      <c r="E49" s="112"/>
      <c r="F49" s="93"/>
      <c r="J49" s="38"/>
      <c r="L49" s="1"/>
      <c r="M49" s="1"/>
      <c r="N49" s="1"/>
      <c r="O49" s="1"/>
      <c r="P49" s="1"/>
      <c r="Q49" s="1"/>
      <c r="R49" s="1"/>
      <c r="S49" s="1"/>
      <c r="T49" s="1"/>
      <c r="U49" s="1"/>
      <c r="V49" s="1"/>
      <c r="W49" s="1"/>
      <c r="X49" s="1"/>
      <c r="Y49" s="1"/>
      <c r="Z49" s="1"/>
      <c r="AA49" s="1"/>
      <c r="AB49" s="1"/>
      <c r="AC49" s="1"/>
      <c r="AD49" s="1"/>
      <c r="AE49" s="1"/>
      <c r="AF49" s="1"/>
      <c r="AG49" s="1"/>
      <c r="AH49" s="1"/>
      <c r="AI49" s="1"/>
    </row>
    <row r="50" spans="1:35" ht="16.5" customHeight="1" x14ac:dyDescent="0.25">
      <c r="A50" s="33" t="s">
        <v>23</v>
      </c>
      <c r="B50" s="38"/>
      <c r="C50" s="51"/>
      <c r="D50" s="97" t="s">
        <v>8</v>
      </c>
      <c r="E50" s="112"/>
      <c r="F50" s="93"/>
      <c r="G50" s="286" t="s">
        <v>7</v>
      </c>
      <c r="H50" s="287"/>
      <c r="I50" s="288"/>
      <c r="J50" s="38"/>
      <c r="L50" s="1"/>
      <c r="M50" s="1"/>
      <c r="N50" s="1"/>
      <c r="O50" s="1"/>
      <c r="P50" s="1"/>
      <c r="Q50" s="1"/>
      <c r="R50" s="1"/>
      <c r="S50" s="1"/>
      <c r="T50" s="1"/>
      <c r="U50" s="1"/>
      <c r="V50" s="1"/>
      <c r="W50" s="1"/>
      <c r="X50" s="1"/>
      <c r="Y50" s="1"/>
      <c r="Z50" s="1"/>
      <c r="AA50" s="1"/>
      <c r="AB50" s="1"/>
      <c r="AC50" s="1"/>
      <c r="AD50" s="1"/>
      <c r="AE50" s="1"/>
      <c r="AF50" s="1"/>
      <c r="AG50" s="1"/>
      <c r="AH50" s="1"/>
      <c r="AI50" s="1"/>
    </row>
    <row r="51" spans="1:35" ht="9.75" customHeight="1" thickBot="1" x14ac:dyDescent="0.3">
      <c r="A51" s="33"/>
      <c r="B51" s="38"/>
      <c r="C51" s="51"/>
      <c r="D51" s="97"/>
      <c r="E51" s="38"/>
      <c r="F51" s="38"/>
      <c r="G51" s="289"/>
      <c r="H51" s="290"/>
      <c r="I51" s="291"/>
      <c r="J51" s="38"/>
      <c r="L51" s="1"/>
      <c r="M51" s="1"/>
      <c r="N51" s="1"/>
      <c r="O51" s="1"/>
      <c r="P51" s="1"/>
      <c r="Q51" s="1"/>
      <c r="R51" s="1"/>
      <c r="S51" s="1"/>
      <c r="T51" s="1"/>
      <c r="U51" s="1"/>
      <c r="V51" s="1"/>
      <c r="W51" s="1"/>
      <c r="X51" s="1"/>
      <c r="Y51" s="1"/>
      <c r="Z51" s="1"/>
      <c r="AA51" s="1"/>
      <c r="AB51" s="1"/>
      <c r="AC51" s="1"/>
      <c r="AD51" s="1"/>
      <c r="AE51" s="1"/>
      <c r="AF51" s="1"/>
      <c r="AG51" s="1"/>
      <c r="AH51" s="1"/>
      <c r="AI51" s="1"/>
    </row>
    <row r="52" spans="1:35" ht="21" customHeight="1" thickBot="1" x14ac:dyDescent="0.3">
      <c r="A52" s="51"/>
      <c r="B52" s="96"/>
      <c r="C52" s="96"/>
      <c r="D52" s="51"/>
      <c r="E52" s="95"/>
      <c r="F52" s="95"/>
      <c r="G52" s="286" t="s">
        <v>57</v>
      </c>
      <c r="H52" s="287"/>
      <c r="I52" s="288"/>
      <c r="J52" s="38"/>
      <c r="L52" s="1"/>
      <c r="M52" s="1"/>
      <c r="N52" s="1"/>
      <c r="O52" s="1"/>
      <c r="P52" s="1"/>
      <c r="Q52" s="1"/>
      <c r="R52" s="1"/>
      <c r="S52" s="1"/>
      <c r="T52" s="1"/>
      <c r="U52" s="1"/>
      <c r="V52" s="1"/>
      <c r="W52" s="1"/>
      <c r="X52" s="1"/>
      <c r="Y52" s="1"/>
      <c r="Z52" s="1"/>
      <c r="AA52" s="1"/>
      <c r="AB52" s="1"/>
      <c r="AC52" s="1"/>
      <c r="AD52" s="1"/>
      <c r="AE52" s="1"/>
      <c r="AF52" s="1"/>
      <c r="AG52" s="1"/>
      <c r="AH52" s="1"/>
      <c r="AI52" s="1"/>
    </row>
    <row r="53" spans="1:35" ht="21" customHeight="1" thickBot="1" x14ac:dyDescent="0.3">
      <c r="A53" s="98" t="s">
        <v>48</v>
      </c>
      <c r="B53" s="54"/>
      <c r="C53" s="38"/>
      <c r="D53" s="99" t="s">
        <v>8</v>
      </c>
      <c r="E53" s="95"/>
      <c r="G53" s="289"/>
      <c r="H53" s="290"/>
      <c r="I53" s="291"/>
      <c r="L53" s="1"/>
      <c r="M53" s="1"/>
      <c r="N53" s="1"/>
      <c r="O53" s="1"/>
      <c r="P53" s="1"/>
      <c r="Q53" s="1"/>
      <c r="R53" s="1"/>
      <c r="S53" s="1"/>
      <c r="T53" s="1"/>
      <c r="U53" s="1"/>
      <c r="V53" s="1"/>
      <c r="W53" s="1"/>
      <c r="X53" s="1"/>
      <c r="Y53" s="1"/>
      <c r="Z53" s="1"/>
      <c r="AA53" s="1"/>
      <c r="AB53" s="1"/>
      <c r="AC53" s="1"/>
      <c r="AD53" s="1"/>
      <c r="AE53" s="1"/>
      <c r="AF53" s="1"/>
      <c r="AG53" s="1"/>
      <c r="AH53" s="1"/>
      <c r="AI53" s="1"/>
    </row>
    <row r="54" spans="1:35" s="9" customFormat="1" ht="17.25" customHeight="1" x14ac:dyDescent="0.2">
      <c r="E54" s="95"/>
      <c r="G54" s="292">
        <f>H19</f>
        <v>0</v>
      </c>
      <c r="H54" s="293"/>
      <c r="I54" s="294"/>
      <c r="L54" s="1"/>
      <c r="M54" s="1"/>
      <c r="N54" s="1"/>
      <c r="O54" s="1"/>
      <c r="P54" s="1"/>
      <c r="Q54" s="1"/>
      <c r="R54" s="1"/>
      <c r="S54" s="1"/>
      <c r="T54" s="1"/>
      <c r="U54" s="1"/>
      <c r="V54" s="1"/>
      <c r="W54" s="1"/>
      <c r="X54" s="1"/>
      <c r="Y54" s="1"/>
      <c r="Z54" s="1"/>
      <c r="AA54" s="1"/>
      <c r="AB54" s="1"/>
      <c r="AC54" s="1"/>
      <c r="AD54" s="1"/>
      <c r="AE54" s="1"/>
      <c r="AF54" s="1"/>
      <c r="AG54" s="1"/>
      <c r="AH54" s="1"/>
      <c r="AI54" s="1"/>
    </row>
    <row r="55" spans="1:35" s="9" customFormat="1" ht="11.25" customHeight="1" thickBot="1" x14ac:dyDescent="0.3">
      <c r="E55" s="38"/>
      <c r="G55" s="295"/>
      <c r="H55" s="296"/>
      <c r="I55" s="297"/>
      <c r="K55" s="1"/>
      <c r="L55" s="1"/>
      <c r="M55" s="1"/>
      <c r="N55" s="1"/>
      <c r="O55" s="1"/>
      <c r="P55" s="1"/>
      <c r="Q55" s="1"/>
      <c r="R55" s="1"/>
      <c r="S55" s="1"/>
      <c r="T55" s="1"/>
      <c r="U55" s="1"/>
      <c r="V55" s="1"/>
      <c r="W55" s="1"/>
      <c r="X55" s="1"/>
      <c r="Y55" s="1"/>
      <c r="Z55" s="1"/>
      <c r="AA55" s="1"/>
      <c r="AB55" s="1"/>
      <c r="AC55" s="1"/>
      <c r="AD55" s="1"/>
      <c r="AE55" s="1"/>
      <c r="AF55" s="1"/>
      <c r="AG55" s="1"/>
      <c r="AH55" s="1"/>
      <c r="AI55" s="1"/>
    </row>
    <row r="56" spans="1:35" s="9" customFormat="1" ht="8.25" customHeight="1" thickBot="1" x14ac:dyDescent="0.25">
      <c r="E56" s="111"/>
      <c r="K56" s="20"/>
      <c r="L56" s="2"/>
      <c r="M56" s="2"/>
      <c r="N56" s="2"/>
      <c r="O56" s="2"/>
      <c r="P56" s="2"/>
      <c r="Q56" s="2"/>
      <c r="R56" s="2"/>
      <c r="S56" s="2"/>
      <c r="T56" s="2"/>
      <c r="U56" s="2"/>
      <c r="V56" s="2"/>
      <c r="W56" s="2"/>
      <c r="X56" s="2"/>
      <c r="Y56" s="2"/>
      <c r="Z56" s="2"/>
      <c r="AA56" s="2"/>
      <c r="AB56" s="2"/>
      <c r="AC56" s="2"/>
      <c r="AD56" s="2"/>
      <c r="AE56" s="2"/>
      <c r="AF56" s="2"/>
      <c r="AG56" s="2"/>
      <c r="AH56" s="2"/>
      <c r="AI56" s="2"/>
    </row>
    <row r="57" spans="1:35" s="9" customFormat="1" ht="23.25" customHeight="1" x14ac:dyDescent="0.2">
      <c r="A57" s="264" t="s">
        <v>16</v>
      </c>
      <c r="B57" s="265"/>
      <c r="C57" s="265"/>
      <c r="D57" s="265"/>
      <c r="E57" s="265"/>
      <c r="F57" s="265"/>
      <c r="G57" s="265"/>
      <c r="H57" s="265"/>
      <c r="I57" s="266"/>
      <c r="K57" s="21"/>
      <c r="L57" s="2"/>
      <c r="M57" s="2"/>
      <c r="N57" s="2"/>
      <c r="O57" s="2"/>
      <c r="P57" s="2"/>
      <c r="Q57" s="2"/>
      <c r="R57" s="2"/>
      <c r="S57" s="2"/>
      <c r="T57" s="2"/>
      <c r="U57" s="2"/>
      <c r="V57" s="2"/>
      <c r="W57" s="2"/>
      <c r="X57" s="2"/>
      <c r="Y57" s="2"/>
      <c r="Z57" s="2"/>
      <c r="AA57" s="2"/>
      <c r="AB57" s="2"/>
      <c r="AC57" s="2"/>
      <c r="AD57" s="2"/>
      <c r="AE57" s="2"/>
      <c r="AF57" s="2"/>
      <c r="AG57" s="2"/>
      <c r="AH57" s="2"/>
      <c r="AI57" s="2"/>
    </row>
    <row r="58" spans="1:35" s="9" customFormat="1" ht="13.35" customHeight="1" thickBot="1" x14ac:dyDescent="0.25">
      <c r="A58" s="267"/>
      <c r="B58" s="268"/>
      <c r="C58" s="268"/>
      <c r="D58" s="268"/>
      <c r="E58" s="268"/>
      <c r="F58" s="268"/>
      <c r="G58" s="268"/>
      <c r="H58" s="268"/>
      <c r="I58" s="269"/>
      <c r="K58" s="2"/>
      <c r="L58" s="2"/>
      <c r="M58" s="2"/>
      <c r="N58" s="2"/>
      <c r="O58" s="2"/>
      <c r="P58" s="2"/>
      <c r="Q58" s="2"/>
      <c r="R58" s="2"/>
      <c r="S58" s="2"/>
      <c r="T58" s="2"/>
      <c r="U58" s="2"/>
      <c r="V58" s="2"/>
      <c r="W58" s="2"/>
      <c r="X58" s="2"/>
      <c r="Y58" s="2"/>
      <c r="Z58" s="2"/>
      <c r="AA58" s="2"/>
      <c r="AB58" s="2"/>
      <c r="AC58" s="2"/>
      <c r="AD58" s="2"/>
      <c r="AE58" s="2"/>
      <c r="AF58" s="2"/>
      <c r="AG58" s="2"/>
      <c r="AH58" s="2"/>
      <c r="AI58" s="2"/>
    </row>
    <row r="59" spans="1:35" s="9" customFormat="1" ht="13.35" customHeight="1" x14ac:dyDescent="0.2">
      <c r="K59" s="2"/>
      <c r="L59" s="2"/>
      <c r="M59" s="2"/>
      <c r="N59" s="2"/>
      <c r="O59" s="2"/>
      <c r="P59" s="2"/>
      <c r="Q59" s="2"/>
      <c r="R59" s="2"/>
      <c r="S59" s="2"/>
      <c r="T59" s="2"/>
      <c r="U59" s="2"/>
      <c r="V59" s="2"/>
      <c r="W59" s="2"/>
      <c r="X59" s="2"/>
      <c r="Y59" s="2"/>
      <c r="Z59" s="2"/>
      <c r="AA59" s="2"/>
      <c r="AB59" s="2"/>
      <c r="AC59" s="2"/>
      <c r="AD59" s="2"/>
      <c r="AE59" s="2"/>
      <c r="AF59" s="2"/>
      <c r="AG59" s="2"/>
      <c r="AH59" s="2"/>
      <c r="AI59" s="2"/>
    </row>
    <row r="60" spans="1:35" s="9" customFormat="1" ht="19.5" customHeight="1" x14ac:dyDescent="0.2">
      <c r="K60" s="2"/>
      <c r="L60" s="2"/>
      <c r="M60" s="2"/>
      <c r="N60" s="2"/>
      <c r="O60" s="2"/>
      <c r="P60" s="2"/>
      <c r="Q60" s="2"/>
      <c r="R60" s="2"/>
      <c r="S60" s="2"/>
      <c r="T60" s="2"/>
      <c r="U60" s="2"/>
      <c r="V60" s="2"/>
      <c r="W60" s="2"/>
      <c r="X60" s="2"/>
      <c r="Y60" s="2"/>
      <c r="Z60" s="2"/>
      <c r="AA60" s="2"/>
      <c r="AB60" s="2"/>
      <c r="AC60" s="2"/>
      <c r="AD60" s="2"/>
      <c r="AE60" s="2"/>
      <c r="AF60" s="2"/>
      <c r="AG60" s="2"/>
      <c r="AH60" s="2"/>
      <c r="AI60" s="2"/>
    </row>
    <row r="61" spans="1:35" s="9" customFormat="1" ht="13.35" customHeight="1" x14ac:dyDescent="0.25">
      <c r="A61" s="38"/>
      <c r="B61" s="38"/>
      <c r="C61" s="38"/>
      <c r="D61" s="33"/>
      <c r="E61" s="33"/>
      <c r="F61" s="38"/>
      <c r="G61" s="33"/>
      <c r="H61" s="38"/>
      <c r="I61" s="51"/>
      <c r="J61" s="97"/>
      <c r="K61" s="2"/>
      <c r="L61" s="2"/>
      <c r="M61" s="2"/>
      <c r="N61" s="2"/>
      <c r="O61" s="2"/>
      <c r="P61" s="2"/>
      <c r="Q61" s="2"/>
      <c r="R61" s="2"/>
      <c r="S61" s="2"/>
      <c r="T61" s="2"/>
      <c r="U61" s="2"/>
      <c r="V61" s="2"/>
      <c r="W61" s="2"/>
      <c r="X61" s="2"/>
      <c r="Y61" s="2"/>
      <c r="Z61" s="2"/>
      <c r="AA61" s="2"/>
      <c r="AB61" s="2"/>
      <c r="AC61" s="2"/>
      <c r="AD61" s="2"/>
      <c r="AE61" s="2"/>
      <c r="AF61" s="2"/>
      <c r="AG61" s="2"/>
      <c r="AH61" s="2"/>
      <c r="AI61" s="2"/>
    </row>
    <row r="62" spans="1:35" s="9" customFormat="1" ht="18" customHeight="1" x14ac:dyDescent="0.25">
      <c r="J62" s="38"/>
      <c r="K62" s="2"/>
      <c r="L62" s="2"/>
      <c r="M62" s="2"/>
      <c r="N62" s="2"/>
      <c r="O62" s="2"/>
      <c r="P62" s="2"/>
      <c r="Q62" s="2"/>
      <c r="R62" s="2"/>
      <c r="S62" s="2"/>
      <c r="T62" s="2"/>
      <c r="U62" s="2"/>
      <c r="V62" s="2"/>
      <c r="W62" s="2"/>
      <c r="X62" s="2"/>
      <c r="Y62" s="2"/>
      <c r="Z62" s="2"/>
      <c r="AA62" s="2"/>
      <c r="AB62" s="2"/>
      <c r="AC62" s="2"/>
      <c r="AD62" s="2"/>
      <c r="AE62" s="2"/>
      <c r="AF62" s="2"/>
      <c r="AG62" s="2"/>
      <c r="AH62" s="2"/>
      <c r="AI62" s="2"/>
    </row>
    <row r="63" spans="1:35" s="9" customFormat="1" ht="18" customHeight="1" x14ac:dyDescent="0.2">
      <c r="J63" s="54"/>
      <c r="K63" s="2"/>
      <c r="L63" s="2"/>
      <c r="M63" s="2"/>
      <c r="N63" s="2"/>
      <c r="O63" s="2"/>
      <c r="P63" s="2"/>
      <c r="Q63" s="2"/>
      <c r="R63" s="2"/>
      <c r="S63" s="2"/>
      <c r="T63" s="2"/>
      <c r="U63" s="2"/>
      <c r="V63" s="2"/>
      <c r="W63" s="2"/>
      <c r="X63" s="2"/>
      <c r="Y63" s="2"/>
      <c r="Z63" s="2"/>
      <c r="AA63" s="2"/>
      <c r="AB63" s="2"/>
      <c r="AC63" s="2"/>
      <c r="AD63" s="2"/>
      <c r="AE63" s="2"/>
      <c r="AF63" s="2"/>
      <c r="AG63" s="2"/>
      <c r="AH63" s="2"/>
      <c r="AI63" s="2"/>
    </row>
    <row r="64" spans="1:35" s="9" customFormat="1" ht="13.35" customHeight="1" x14ac:dyDescent="0.25">
      <c r="A64" s="38"/>
      <c r="B64" s="38"/>
      <c r="C64" s="38"/>
      <c r="D64" s="33"/>
      <c r="E64" s="33"/>
      <c r="F64" s="100"/>
      <c r="G64" s="100"/>
      <c r="H64" s="51"/>
      <c r="I64" s="51"/>
      <c r="J64" s="78"/>
      <c r="K64" s="2"/>
      <c r="L64" s="2"/>
      <c r="M64" s="2"/>
      <c r="N64" s="2"/>
      <c r="O64" s="2"/>
      <c r="P64" s="2"/>
      <c r="Q64" s="2"/>
      <c r="R64" s="2"/>
      <c r="S64" s="2"/>
      <c r="T64" s="2"/>
      <c r="U64" s="2"/>
      <c r="V64" s="2"/>
      <c r="W64" s="2"/>
      <c r="X64" s="2"/>
      <c r="Y64" s="2"/>
      <c r="Z64" s="2"/>
      <c r="AA64" s="2"/>
      <c r="AB64" s="2"/>
      <c r="AC64" s="2"/>
      <c r="AD64" s="2"/>
      <c r="AE64" s="2"/>
      <c r="AF64" s="2"/>
      <c r="AG64" s="2"/>
      <c r="AH64" s="2"/>
      <c r="AI64" s="2"/>
    </row>
    <row r="65" spans="1:35" s="9" customFormat="1" ht="13.35" customHeight="1" x14ac:dyDescent="0.25">
      <c r="J65" s="45"/>
      <c r="K65" s="2"/>
      <c r="L65" s="2"/>
      <c r="M65" s="2"/>
      <c r="N65" s="2"/>
      <c r="O65" s="2"/>
      <c r="P65" s="2"/>
      <c r="Q65" s="2"/>
      <c r="R65" s="2"/>
      <c r="S65" s="2"/>
      <c r="T65" s="2"/>
      <c r="U65" s="2"/>
      <c r="V65" s="2"/>
      <c r="W65" s="2"/>
      <c r="X65" s="2"/>
      <c r="Y65" s="2"/>
      <c r="Z65" s="2"/>
      <c r="AA65" s="2"/>
      <c r="AB65" s="2"/>
      <c r="AC65" s="2"/>
      <c r="AD65" s="2"/>
      <c r="AE65" s="2"/>
      <c r="AF65" s="2"/>
      <c r="AG65" s="2"/>
      <c r="AH65" s="2"/>
      <c r="AI65" s="2"/>
    </row>
    <row r="66" spans="1:35" s="9" customFormat="1" ht="22.5" customHeight="1" x14ac:dyDescent="0.2">
      <c r="J66" s="18"/>
      <c r="K66" s="2"/>
      <c r="L66" s="2"/>
      <c r="M66" s="2"/>
      <c r="N66" s="2"/>
      <c r="O66" s="2"/>
      <c r="P66" s="2"/>
      <c r="Q66" s="2"/>
      <c r="R66" s="2"/>
      <c r="S66" s="2"/>
      <c r="T66" s="2"/>
      <c r="U66" s="2"/>
      <c r="V66" s="2"/>
      <c r="W66" s="2"/>
      <c r="X66" s="2"/>
      <c r="Y66" s="2"/>
      <c r="Z66" s="2"/>
      <c r="AA66" s="2"/>
      <c r="AB66" s="2"/>
      <c r="AC66" s="2"/>
      <c r="AD66" s="2"/>
      <c r="AE66" s="2"/>
      <c r="AF66" s="2"/>
      <c r="AG66" s="2"/>
      <c r="AH66" s="2"/>
      <c r="AI66" s="2"/>
    </row>
    <row r="67" spans="1:35" s="9" customFormat="1" ht="13.35" customHeight="1" x14ac:dyDescent="0.25">
      <c r="A67" s="2"/>
      <c r="B67" s="2"/>
      <c r="C67" s="2"/>
      <c r="D67" s="2"/>
      <c r="E67" s="2"/>
      <c r="F67" s="19"/>
      <c r="G67" s="19"/>
      <c r="H67" s="17"/>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row>
    <row r="68" spans="1:35" s="9" customFormat="1" ht="13.35" customHeight="1" x14ac:dyDescent="0.25">
      <c r="A68" s="2"/>
      <c r="B68" s="2"/>
      <c r="C68" s="2"/>
      <c r="D68" s="2"/>
      <c r="E68" s="2"/>
      <c r="F68" s="19"/>
      <c r="G68" s="19"/>
      <c r="H68" s="17"/>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row>
    <row r="69" spans="1:35" s="9" customFormat="1" ht="13.35" customHeight="1" x14ac:dyDescent="0.25">
      <c r="A69" s="2"/>
      <c r="B69" s="2"/>
      <c r="C69" s="2"/>
      <c r="D69" s="2"/>
      <c r="E69" s="2"/>
      <c r="F69" s="19"/>
      <c r="G69" s="19"/>
      <c r="H69" s="17"/>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row>
    <row r="70" spans="1:35" s="9" customFormat="1" ht="13.35" customHeight="1" x14ac:dyDescent="0.25">
      <c r="A70" s="2"/>
      <c r="B70" s="2"/>
      <c r="C70" s="2"/>
      <c r="D70" s="2"/>
      <c r="E70" s="2"/>
      <c r="F70" s="19"/>
      <c r="G70" s="19"/>
      <c r="H70" s="17"/>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row>
    <row r="71" spans="1:35" s="9" customFormat="1" ht="13.35" customHeight="1" x14ac:dyDescent="0.25">
      <c r="A71" s="2"/>
      <c r="B71" s="2"/>
      <c r="C71" s="2"/>
      <c r="D71" s="2"/>
      <c r="E71" s="2"/>
      <c r="F71" s="19"/>
      <c r="G71" s="19"/>
      <c r="H71" s="17"/>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row>
    <row r="72" spans="1:35" s="9" customFormat="1" ht="13.35" customHeight="1" x14ac:dyDescent="0.25">
      <c r="A72" s="2"/>
      <c r="B72" s="2"/>
      <c r="C72" s="2"/>
      <c r="D72" s="2"/>
      <c r="E72" s="2"/>
      <c r="F72" s="19"/>
      <c r="G72" s="19"/>
      <c r="H72" s="17"/>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row>
    <row r="73" spans="1:35" s="9" customFormat="1" ht="13.35" customHeight="1" x14ac:dyDescent="0.25">
      <c r="A73" s="2"/>
      <c r="B73" s="2"/>
      <c r="C73" s="2"/>
      <c r="D73" s="2"/>
      <c r="E73" s="2"/>
      <c r="F73" s="19"/>
      <c r="G73" s="19"/>
      <c r="H73" s="17"/>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row>
    <row r="74" spans="1:35" s="9" customFormat="1" ht="13.35" customHeight="1" x14ac:dyDescent="0.25">
      <c r="A74" s="2"/>
      <c r="B74" s="2"/>
      <c r="C74" s="2"/>
      <c r="D74" s="2"/>
      <c r="E74" s="2"/>
      <c r="F74" s="19"/>
      <c r="G74" s="19"/>
      <c r="H74" s="17"/>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row>
    <row r="75" spans="1:35" s="9" customFormat="1" ht="13.35" customHeight="1" x14ac:dyDescent="0.25">
      <c r="A75" s="2"/>
      <c r="B75" s="2"/>
      <c r="C75" s="2"/>
      <c r="D75" s="2"/>
      <c r="E75" s="2"/>
      <c r="F75" s="19"/>
      <c r="G75" s="19"/>
      <c r="H75" s="17"/>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row>
    <row r="76" spans="1:35" s="9" customFormat="1" ht="13.35" customHeight="1" x14ac:dyDescent="0.25">
      <c r="A76" s="2"/>
      <c r="B76" s="2"/>
      <c r="C76" s="2"/>
      <c r="D76" s="2"/>
      <c r="E76" s="2"/>
      <c r="F76" s="19"/>
      <c r="G76" s="19"/>
      <c r="H76" s="17"/>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row>
    <row r="77" spans="1:35" s="9" customFormat="1" ht="13.35" customHeight="1" x14ac:dyDescent="0.25">
      <c r="A77" s="2"/>
      <c r="B77" s="2"/>
      <c r="C77" s="2"/>
      <c r="D77" s="2"/>
      <c r="E77" s="2"/>
      <c r="F77" s="19"/>
      <c r="G77" s="19"/>
      <c r="H77" s="17"/>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row>
    <row r="78" spans="1:35" s="9" customFormat="1" ht="13.35" customHeight="1" x14ac:dyDescent="0.25">
      <c r="A78" s="2"/>
      <c r="B78" s="2"/>
      <c r="C78" s="2"/>
      <c r="D78" s="2"/>
      <c r="E78" s="2"/>
      <c r="F78" s="19"/>
      <c r="G78" s="19"/>
      <c r="H78" s="17"/>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row>
    <row r="79" spans="1:35" s="9" customFormat="1" ht="13.35" customHeight="1" x14ac:dyDescent="0.25">
      <c r="A79" s="2"/>
      <c r="B79" s="2"/>
      <c r="C79" s="2"/>
      <c r="D79" s="2"/>
      <c r="E79" s="2"/>
      <c r="F79" s="19"/>
      <c r="G79" s="19"/>
      <c r="H79" s="17"/>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row>
    <row r="80" spans="1:35" s="9" customFormat="1" ht="13.35" customHeight="1" x14ac:dyDescent="0.25">
      <c r="A80" s="2"/>
      <c r="B80" s="2"/>
      <c r="C80" s="2"/>
      <c r="D80" s="2"/>
      <c r="E80" s="2"/>
      <c r="F80" s="19"/>
      <c r="G80" s="19"/>
      <c r="H80" s="17"/>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row>
    <row r="81" spans="1:35" s="9" customFormat="1" ht="13.35" customHeight="1" x14ac:dyDescent="0.25">
      <c r="A81" s="2"/>
      <c r="B81" s="2"/>
      <c r="C81" s="2"/>
      <c r="D81" s="2"/>
      <c r="E81" s="2"/>
      <c r="F81" s="19"/>
      <c r="G81" s="19"/>
      <c r="H81" s="17"/>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row>
    <row r="82" spans="1:35" s="9" customFormat="1" ht="13.35" customHeight="1" x14ac:dyDescent="0.25">
      <c r="A82" s="2"/>
      <c r="B82" s="2"/>
      <c r="C82" s="2"/>
      <c r="D82" s="2"/>
      <c r="E82" s="2"/>
      <c r="F82" s="19"/>
      <c r="G82" s="19"/>
      <c r="H82" s="17"/>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row>
    <row r="83" spans="1:35" s="9" customFormat="1" ht="13.35" customHeight="1" x14ac:dyDescent="0.25">
      <c r="A83" s="2"/>
      <c r="B83" s="2"/>
      <c r="C83" s="2"/>
      <c r="D83" s="2"/>
      <c r="E83" s="2"/>
      <c r="F83" s="19"/>
      <c r="G83" s="19"/>
      <c r="H83" s="17"/>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row>
    <row r="84" spans="1:35" s="9" customFormat="1" ht="13.35" customHeight="1" x14ac:dyDescent="0.25">
      <c r="A84" s="2"/>
      <c r="B84" s="2"/>
      <c r="C84" s="2"/>
      <c r="D84" s="2"/>
      <c r="E84" s="2"/>
      <c r="F84" s="19"/>
      <c r="G84" s="19"/>
      <c r="H84" s="17"/>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row>
    <row r="85" spans="1:35" s="9" customFormat="1" ht="13.35" customHeight="1" x14ac:dyDescent="0.25">
      <c r="A85" s="2"/>
      <c r="B85" s="2"/>
      <c r="C85" s="2"/>
      <c r="D85" s="2"/>
      <c r="E85" s="2"/>
      <c r="F85" s="19"/>
      <c r="G85" s="19"/>
      <c r="H85" s="17"/>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row>
    <row r="86" spans="1:35" s="9" customFormat="1" ht="13.35" customHeight="1" x14ac:dyDescent="0.25">
      <c r="A86" s="2"/>
      <c r="B86" s="2"/>
      <c r="C86" s="2"/>
      <c r="D86" s="2"/>
      <c r="E86" s="2"/>
      <c r="F86" s="19"/>
      <c r="G86" s="19"/>
      <c r="H86" s="17"/>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row>
    <row r="87" spans="1:35" s="9" customFormat="1" ht="13.35" customHeight="1" x14ac:dyDescent="0.25">
      <c r="A87" s="2"/>
      <c r="B87" s="2"/>
      <c r="C87" s="2"/>
      <c r="D87" s="2"/>
      <c r="E87" s="2"/>
      <c r="F87" s="19"/>
      <c r="G87" s="19"/>
      <c r="H87" s="17"/>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row>
    <row r="88" spans="1:35" s="9" customFormat="1" ht="13.35" customHeight="1" x14ac:dyDescent="0.25">
      <c r="A88" s="2"/>
      <c r="B88" s="2"/>
      <c r="C88" s="2"/>
      <c r="D88" s="2"/>
      <c r="E88" s="2"/>
      <c r="F88" s="19"/>
      <c r="G88" s="19"/>
      <c r="H88" s="17"/>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row>
    <row r="89" spans="1:35" s="9" customFormat="1" ht="13.35" customHeight="1" x14ac:dyDescent="0.25">
      <c r="A89" s="2"/>
      <c r="B89" s="2"/>
      <c r="C89" s="2"/>
      <c r="D89" s="2"/>
      <c r="E89" s="2"/>
      <c r="F89" s="19"/>
      <c r="G89" s="19"/>
      <c r="H89" s="17"/>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row>
    <row r="90" spans="1:35" s="9" customFormat="1" ht="13.35" customHeight="1" x14ac:dyDescent="0.25">
      <c r="A90" s="2"/>
      <c r="B90" s="2"/>
      <c r="C90" s="2"/>
      <c r="D90" s="2"/>
      <c r="E90" s="2"/>
      <c r="F90" s="19"/>
      <c r="G90" s="19"/>
      <c r="H90" s="17"/>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row>
    <row r="91" spans="1:35" s="9" customFormat="1" ht="13.35" customHeight="1" x14ac:dyDescent="0.25">
      <c r="A91" s="2"/>
      <c r="B91" s="2"/>
      <c r="C91" s="2"/>
      <c r="D91" s="2"/>
      <c r="E91" s="2"/>
      <c r="F91" s="19"/>
      <c r="G91" s="19"/>
      <c r="H91" s="17"/>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row>
    <row r="92" spans="1:35" s="9" customFormat="1" ht="13.35" customHeight="1" x14ac:dyDescent="0.25">
      <c r="A92" s="2"/>
      <c r="B92" s="2"/>
      <c r="C92" s="2"/>
      <c r="D92" s="2"/>
      <c r="E92" s="2"/>
      <c r="F92" s="19"/>
      <c r="G92" s="19"/>
      <c r="H92" s="17"/>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row>
    <row r="93" spans="1:35" s="9" customFormat="1" ht="13.35" customHeight="1" x14ac:dyDescent="0.25">
      <c r="A93" s="2"/>
      <c r="B93" s="2"/>
      <c r="C93" s="2"/>
      <c r="D93" s="2"/>
      <c r="E93" s="2"/>
      <c r="F93" s="19"/>
      <c r="G93" s="19"/>
      <c r="H93" s="17"/>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row>
    <row r="94" spans="1:35" s="9" customFormat="1" ht="13.35" customHeight="1" x14ac:dyDescent="0.25">
      <c r="A94" s="2"/>
      <c r="B94" s="2"/>
      <c r="C94" s="2"/>
      <c r="D94" s="2"/>
      <c r="E94" s="2"/>
      <c r="F94" s="19"/>
      <c r="G94" s="19"/>
      <c r="H94" s="17"/>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row>
    <row r="95" spans="1:35" s="9" customFormat="1" ht="13.35" customHeight="1" x14ac:dyDescent="0.25">
      <c r="A95" s="2"/>
      <c r="B95" s="2"/>
      <c r="C95" s="2"/>
      <c r="D95" s="2"/>
      <c r="E95" s="2"/>
      <c r="F95" s="19"/>
      <c r="G95" s="19"/>
      <c r="H95" s="17"/>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row>
    <row r="96" spans="1:35" s="9" customFormat="1" ht="13.35" customHeight="1" x14ac:dyDescent="0.25">
      <c r="A96" s="2"/>
      <c r="B96" s="2"/>
      <c r="C96" s="2"/>
      <c r="D96" s="2"/>
      <c r="E96" s="2"/>
      <c r="F96" s="19"/>
      <c r="G96" s="19"/>
      <c r="H96" s="17"/>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row>
    <row r="97" spans="1:35" s="9" customFormat="1" ht="13.35" customHeight="1" x14ac:dyDescent="0.25">
      <c r="A97" s="2"/>
      <c r="B97" s="2"/>
      <c r="C97" s="2"/>
      <c r="D97" s="2"/>
      <c r="E97" s="2"/>
      <c r="F97" s="19"/>
      <c r="G97" s="19"/>
      <c r="H97" s="17"/>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row>
    <row r="98" spans="1:35" s="9" customFormat="1" ht="13.35" customHeight="1" x14ac:dyDescent="0.25">
      <c r="A98" s="2"/>
      <c r="B98" s="2"/>
      <c r="C98" s="2"/>
      <c r="D98" s="2"/>
      <c r="E98" s="2"/>
      <c r="F98" s="19"/>
      <c r="G98" s="19"/>
      <c r="H98" s="17"/>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row>
    <row r="99" spans="1:35" s="9" customFormat="1" ht="13.35" customHeight="1" x14ac:dyDescent="0.25">
      <c r="A99" s="2"/>
      <c r="B99" s="2"/>
      <c r="C99" s="2"/>
      <c r="D99" s="2"/>
      <c r="E99" s="2"/>
      <c r="F99" s="19"/>
      <c r="G99" s="19"/>
      <c r="H99" s="17"/>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row>
    <row r="100" spans="1:35" s="9" customFormat="1" ht="13.35" customHeight="1" x14ac:dyDescent="0.25">
      <c r="A100" s="2"/>
      <c r="B100" s="2"/>
      <c r="C100" s="2"/>
      <c r="D100" s="2"/>
      <c r="E100" s="2"/>
      <c r="F100" s="19"/>
      <c r="G100" s="19"/>
      <c r="H100" s="17"/>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row>
    <row r="101" spans="1:35" s="9" customFormat="1" ht="13.35" customHeight="1" x14ac:dyDescent="0.25">
      <c r="A101" s="2"/>
      <c r="B101" s="2"/>
      <c r="C101" s="2"/>
      <c r="D101" s="2"/>
      <c r="E101" s="2"/>
      <c r="F101" s="19"/>
      <c r="G101" s="19"/>
      <c r="H101" s="17"/>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row>
    <row r="102" spans="1:35" s="9" customFormat="1" ht="13.35" customHeight="1" x14ac:dyDescent="0.25">
      <c r="A102" s="2"/>
      <c r="B102" s="2"/>
      <c r="C102" s="2"/>
      <c r="D102" s="2"/>
      <c r="E102" s="2"/>
      <c r="F102" s="19"/>
      <c r="G102" s="19"/>
      <c r="H102" s="17"/>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row>
    <row r="103" spans="1:35" s="9" customFormat="1" ht="13.35" customHeight="1" x14ac:dyDescent="0.25">
      <c r="A103" s="2"/>
      <c r="B103" s="2"/>
      <c r="C103" s="2"/>
      <c r="D103" s="2"/>
      <c r="E103" s="2"/>
      <c r="F103" s="19"/>
      <c r="G103" s="19"/>
      <c r="H103" s="17"/>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row>
    <row r="104" spans="1:35" s="9" customFormat="1" ht="13.35" customHeight="1" x14ac:dyDescent="0.25">
      <c r="A104" s="2"/>
      <c r="B104" s="2"/>
      <c r="C104" s="2"/>
      <c r="D104" s="2"/>
      <c r="E104" s="2"/>
      <c r="F104" s="19"/>
      <c r="G104" s="19"/>
      <c r="H104" s="17"/>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row>
    <row r="105" spans="1:35" s="9" customFormat="1" ht="13.35" customHeight="1" x14ac:dyDescent="0.25">
      <c r="A105" s="2"/>
      <c r="B105" s="2"/>
      <c r="C105" s="2"/>
      <c r="D105" s="2"/>
      <c r="E105" s="2"/>
      <c r="F105" s="19"/>
      <c r="G105" s="19"/>
      <c r="H105" s="17"/>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row>
    <row r="106" spans="1:35" s="9" customFormat="1" ht="13.35" customHeight="1" x14ac:dyDescent="0.25">
      <c r="A106" s="2"/>
      <c r="B106" s="2"/>
      <c r="C106" s="2"/>
      <c r="D106" s="2"/>
      <c r="E106" s="2"/>
      <c r="F106" s="19"/>
      <c r="G106" s="19"/>
      <c r="H106" s="17"/>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row>
    <row r="107" spans="1:35" s="9" customFormat="1" ht="13.35" customHeight="1" x14ac:dyDescent="0.25">
      <c r="A107" s="2"/>
      <c r="B107" s="2"/>
      <c r="C107" s="2"/>
      <c r="D107" s="2"/>
      <c r="E107" s="2"/>
      <c r="F107" s="19"/>
      <c r="G107" s="19"/>
      <c r="H107" s="17"/>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row>
    <row r="108" spans="1:35" s="9" customFormat="1" ht="13.35" customHeight="1" x14ac:dyDescent="0.25">
      <c r="A108" s="2"/>
      <c r="B108" s="2"/>
      <c r="C108" s="2"/>
      <c r="D108" s="2"/>
      <c r="E108" s="2"/>
      <c r="F108" s="19"/>
      <c r="G108" s="19"/>
      <c r="H108" s="17"/>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row>
    <row r="109" spans="1:35" s="9" customFormat="1" ht="13.35" customHeight="1" x14ac:dyDescent="0.25">
      <c r="A109" s="2"/>
      <c r="B109" s="2"/>
      <c r="C109" s="2"/>
      <c r="D109" s="2"/>
      <c r="E109" s="2"/>
      <c r="F109" s="19"/>
      <c r="G109" s="19"/>
      <c r="H109" s="17"/>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row>
    <row r="110" spans="1:35" s="9" customFormat="1" ht="13.35" customHeight="1" x14ac:dyDescent="0.25">
      <c r="A110" s="2"/>
      <c r="B110" s="2"/>
      <c r="C110" s="2"/>
      <c r="D110" s="2"/>
      <c r="E110" s="2"/>
      <c r="F110" s="19"/>
      <c r="G110" s="8"/>
      <c r="H110" s="8"/>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row>
    <row r="111" spans="1:35" s="9" customFormat="1" ht="13.35" customHeight="1" x14ac:dyDescent="0.25">
      <c r="A111" s="2"/>
      <c r="B111" s="2"/>
      <c r="C111" s="2"/>
      <c r="D111" s="2"/>
      <c r="E111" s="2"/>
      <c r="F111" s="19"/>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row>
    <row r="112" spans="1:35" s="9" customFormat="1" ht="13.35" customHeight="1" x14ac:dyDescent="0.25">
      <c r="A112" s="2"/>
      <c r="B112" s="2"/>
      <c r="C112" s="2"/>
      <c r="D112" s="2"/>
      <c r="E112" s="2"/>
      <c r="F112" s="19"/>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row>
    <row r="113" spans="1:35" s="9" customFormat="1" ht="13.35" customHeight="1" x14ac:dyDescent="0.25">
      <c r="A113" s="2"/>
      <c r="B113" s="2"/>
      <c r="C113" s="2"/>
      <c r="D113" s="2"/>
      <c r="E113" s="2"/>
      <c r="F113" s="19"/>
      <c r="G113" s="1"/>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row>
    <row r="114" spans="1:35" s="9" customFormat="1" ht="13.35" customHeight="1" x14ac:dyDescent="0.25">
      <c r="A114" s="2"/>
      <c r="B114" s="2"/>
      <c r="C114" s="2"/>
      <c r="D114" s="2"/>
      <c r="E114" s="2"/>
      <c r="F114" s="19"/>
      <c r="G114" s="1"/>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row>
    <row r="115" spans="1:35" s="9" customFormat="1" ht="13.35" customHeight="1" x14ac:dyDescent="0.25">
      <c r="A115" s="2"/>
      <c r="B115" s="2"/>
      <c r="C115" s="2"/>
      <c r="D115" s="2"/>
      <c r="E115" s="2"/>
      <c r="F115" s="19"/>
      <c r="G115" s="1"/>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row>
    <row r="116" spans="1:35" s="9" customFormat="1" ht="13.35" customHeight="1" x14ac:dyDescent="0.25">
      <c r="A116" s="2"/>
      <c r="B116" s="2"/>
      <c r="C116" s="2"/>
      <c r="D116" s="2"/>
      <c r="E116" s="2"/>
      <c r="F116" s="19"/>
      <c r="G116" s="1"/>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row>
    <row r="117" spans="1:35" s="9" customFormat="1" ht="13.35" customHeight="1" x14ac:dyDescent="0.25">
      <c r="A117" s="2"/>
      <c r="B117" s="2"/>
      <c r="C117" s="2"/>
      <c r="D117" s="2"/>
      <c r="E117" s="2"/>
      <c r="F117" s="19"/>
      <c r="G117" s="1"/>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row>
    <row r="118" spans="1:35" s="9" customFormat="1" ht="13.35" customHeight="1" x14ac:dyDescent="0.25">
      <c r="A118" s="2"/>
      <c r="B118" s="2"/>
      <c r="C118" s="2"/>
      <c r="D118" s="2"/>
      <c r="E118" s="2"/>
      <c r="F118" s="19"/>
      <c r="G118" s="1"/>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row>
    <row r="119" spans="1:35" s="9" customFormat="1" ht="13.35" customHeight="1" x14ac:dyDescent="0.25">
      <c r="A119" s="2"/>
      <c r="B119" s="2"/>
      <c r="C119" s="2"/>
      <c r="D119" s="2"/>
      <c r="E119" s="2"/>
      <c r="F119" s="19"/>
      <c r="G119" s="1"/>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row>
    <row r="120" spans="1:35" s="9" customFormat="1" ht="13.35" customHeight="1" x14ac:dyDescent="0.25">
      <c r="A120" s="2"/>
      <c r="B120" s="2"/>
      <c r="C120" s="2"/>
      <c r="D120" s="2"/>
      <c r="E120" s="2"/>
      <c r="F120" s="19"/>
      <c r="G120" s="1"/>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row>
    <row r="121" spans="1:35" s="9" customFormat="1" ht="13.35" customHeight="1" x14ac:dyDescent="0.25">
      <c r="A121" s="2"/>
      <c r="B121" s="2"/>
      <c r="C121" s="2"/>
      <c r="D121" s="2"/>
      <c r="E121" s="2"/>
      <c r="F121" s="19"/>
      <c r="G121" s="2"/>
      <c r="H121" s="2"/>
      <c r="I121" s="16"/>
      <c r="J121" s="16"/>
      <c r="K121" s="2"/>
      <c r="L121" s="2"/>
      <c r="M121" s="2"/>
      <c r="N121" s="2"/>
      <c r="O121" s="2"/>
      <c r="P121" s="2"/>
      <c r="Q121" s="2"/>
      <c r="R121" s="2"/>
      <c r="S121" s="2"/>
      <c r="T121" s="2"/>
      <c r="U121" s="2"/>
      <c r="V121" s="2"/>
      <c r="W121" s="2"/>
      <c r="X121" s="2"/>
      <c r="Y121" s="2"/>
      <c r="Z121" s="2"/>
      <c r="AA121" s="2"/>
      <c r="AB121" s="2"/>
      <c r="AC121" s="2"/>
      <c r="AD121" s="2"/>
      <c r="AE121" s="2"/>
      <c r="AF121" s="2"/>
    </row>
    <row r="122" spans="1:35" s="9" customFormat="1" ht="13.35" customHeight="1" x14ac:dyDescent="0.25">
      <c r="A122" s="2"/>
      <c r="B122" s="2"/>
      <c r="C122" s="2"/>
      <c r="D122" s="2"/>
      <c r="E122" s="2"/>
      <c r="F122" s="19"/>
      <c r="G122" s="2"/>
      <c r="H122" s="2"/>
      <c r="I122" s="16"/>
      <c r="J122" s="16"/>
      <c r="K122" s="2"/>
      <c r="L122" s="2"/>
      <c r="M122" s="2"/>
      <c r="N122" s="2"/>
      <c r="O122" s="2"/>
      <c r="P122" s="2"/>
      <c r="Q122" s="2"/>
      <c r="R122" s="2"/>
      <c r="S122" s="2"/>
      <c r="T122" s="2"/>
      <c r="U122" s="2"/>
      <c r="V122" s="2"/>
      <c r="W122" s="2"/>
      <c r="X122" s="2"/>
      <c r="Y122" s="2"/>
      <c r="Z122" s="2"/>
      <c r="AA122" s="2"/>
      <c r="AB122" s="2"/>
      <c r="AC122" s="2"/>
      <c r="AD122" s="2"/>
      <c r="AE122" s="2"/>
      <c r="AF122" s="2"/>
    </row>
    <row r="123" spans="1:35" s="9" customFormat="1" ht="13.35" customHeight="1" x14ac:dyDescent="0.25">
      <c r="A123" s="2"/>
      <c r="B123" s="2"/>
      <c r="C123" s="2"/>
      <c r="D123" s="2"/>
      <c r="E123" s="2"/>
      <c r="F123" s="19"/>
      <c r="G123" s="2"/>
      <c r="H123" s="2"/>
      <c r="I123" s="16"/>
      <c r="J123" s="16"/>
      <c r="K123" s="2"/>
      <c r="L123" s="2"/>
      <c r="M123" s="2"/>
      <c r="N123" s="2"/>
      <c r="O123" s="2"/>
      <c r="P123" s="2"/>
      <c r="Q123" s="2"/>
      <c r="R123" s="2"/>
      <c r="S123" s="2"/>
      <c r="T123" s="2"/>
      <c r="U123" s="2"/>
      <c r="V123" s="2"/>
      <c r="W123" s="2"/>
      <c r="X123" s="2"/>
      <c r="Y123" s="2"/>
      <c r="Z123" s="2"/>
      <c r="AA123" s="2"/>
      <c r="AB123" s="2"/>
      <c r="AC123" s="2"/>
      <c r="AD123" s="2"/>
      <c r="AE123" s="2"/>
      <c r="AF123" s="2"/>
    </row>
    <row r="124" spans="1:35" s="9" customFormat="1" ht="13.35" customHeight="1" x14ac:dyDescent="0.25">
      <c r="A124" s="2"/>
      <c r="B124" s="2"/>
      <c r="C124" s="2"/>
      <c r="D124" s="2"/>
      <c r="E124" s="2"/>
      <c r="F124" s="19"/>
      <c r="G124" s="19"/>
      <c r="H124" s="17"/>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row>
    <row r="125" spans="1:35" s="9" customFormat="1" ht="13.35" customHeight="1" x14ac:dyDescent="0.25">
      <c r="A125" s="2"/>
      <c r="B125" s="2"/>
      <c r="C125" s="2"/>
      <c r="D125" s="2"/>
      <c r="E125" s="2"/>
      <c r="F125" s="19"/>
      <c r="G125" s="19"/>
      <c r="H125" s="17"/>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row>
    <row r="126" spans="1:35" s="9" customFormat="1" ht="13.35" customHeight="1" x14ac:dyDescent="0.25">
      <c r="A126" s="2"/>
      <c r="B126" s="2"/>
      <c r="C126" s="2"/>
      <c r="D126" s="2"/>
      <c r="E126" s="2"/>
      <c r="F126" s="19"/>
      <c r="G126" s="19"/>
      <c r="H126" s="17"/>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row>
    <row r="127" spans="1:35" s="9" customFormat="1" ht="13.35" customHeight="1" x14ac:dyDescent="0.25">
      <c r="A127" s="2"/>
      <c r="B127" s="2"/>
      <c r="C127" s="2"/>
      <c r="D127" s="2"/>
      <c r="E127" s="2"/>
      <c r="F127" s="19"/>
      <c r="G127" s="19"/>
      <c r="H127" s="17"/>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row>
    <row r="128" spans="1:35" s="9" customFormat="1" ht="13.35" customHeight="1" x14ac:dyDescent="0.25">
      <c r="A128" s="2"/>
      <c r="B128" s="2"/>
      <c r="C128" s="2"/>
      <c r="D128" s="2"/>
      <c r="E128" s="2"/>
      <c r="F128" s="19"/>
      <c r="G128" s="19"/>
      <c r="H128" s="17"/>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row>
    <row r="129" spans="1:35" s="9" customFormat="1" ht="13.35" customHeight="1" x14ac:dyDescent="0.25">
      <c r="A129" s="2"/>
      <c r="B129" s="2"/>
      <c r="C129" s="2"/>
      <c r="D129" s="2"/>
      <c r="E129" s="2"/>
      <c r="F129" s="19"/>
      <c r="G129" s="19"/>
      <c r="H129" s="17"/>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row>
    <row r="130" spans="1:35" s="9" customFormat="1" ht="13.35" customHeight="1" x14ac:dyDescent="0.25">
      <c r="A130" s="2"/>
      <c r="B130" s="2"/>
      <c r="C130" s="2"/>
      <c r="D130" s="2"/>
      <c r="E130" s="2"/>
      <c r="F130" s="19"/>
      <c r="G130" s="19"/>
      <c r="H130" s="17"/>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row>
    <row r="131" spans="1:35" s="9" customFormat="1" ht="13.35" customHeight="1" x14ac:dyDescent="0.25">
      <c r="A131" s="2"/>
      <c r="B131" s="2"/>
      <c r="C131" s="2"/>
      <c r="D131" s="2"/>
      <c r="E131" s="2"/>
      <c r="F131" s="19"/>
      <c r="G131" s="19"/>
      <c r="H131" s="17"/>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row>
    <row r="132" spans="1:35" s="9" customFormat="1" ht="13.35" customHeight="1" x14ac:dyDescent="0.25">
      <c r="A132" s="2"/>
      <c r="B132" s="2"/>
      <c r="C132" s="2"/>
      <c r="D132" s="2"/>
      <c r="E132" s="2"/>
      <c r="F132" s="19"/>
      <c r="G132" s="19"/>
      <c r="H132" s="17"/>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row>
    <row r="133" spans="1:35" s="9" customFormat="1" ht="13.35" customHeight="1" x14ac:dyDescent="0.25">
      <c r="A133" s="2"/>
      <c r="B133" s="2"/>
      <c r="C133" s="2"/>
      <c r="D133" s="2"/>
      <c r="E133" s="2"/>
      <c r="F133" s="19"/>
      <c r="G133" s="19"/>
      <c r="H133" s="17"/>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row>
    <row r="134" spans="1:35" s="9" customFormat="1" ht="13.35" customHeight="1" x14ac:dyDescent="0.25">
      <c r="A134" s="2"/>
      <c r="B134" s="2"/>
      <c r="C134" s="2"/>
      <c r="D134" s="2"/>
      <c r="E134" s="2"/>
      <c r="F134" s="19"/>
      <c r="G134" s="19"/>
      <c r="H134" s="17"/>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row>
    <row r="135" spans="1:35" s="9" customFormat="1" ht="13.35" customHeight="1" x14ac:dyDescent="0.25">
      <c r="A135" s="2"/>
      <c r="B135" s="2"/>
      <c r="C135" s="2"/>
      <c r="D135" s="2"/>
      <c r="E135" s="2"/>
      <c r="F135" s="19"/>
      <c r="G135" s="19"/>
      <c r="H135" s="17"/>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row>
    <row r="136" spans="1:35" s="9" customFormat="1" ht="13.35" customHeight="1" x14ac:dyDescent="0.25">
      <c r="A136" s="2"/>
      <c r="B136" s="2"/>
      <c r="C136" s="2"/>
      <c r="D136" s="2"/>
      <c r="E136" s="2"/>
      <c r="F136" s="19"/>
      <c r="G136" s="19"/>
      <c r="H136" s="17"/>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row>
    <row r="137" spans="1:35" s="9" customFormat="1" ht="13.35" customHeight="1" x14ac:dyDescent="0.25">
      <c r="A137" s="2"/>
      <c r="B137" s="2"/>
      <c r="C137" s="2"/>
      <c r="D137" s="2"/>
      <c r="E137" s="2"/>
      <c r="F137" s="19"/>
      <c r="G137" s="19"/>
      <c r="H137" s="17"/>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row>
    <row r="138" spans="1:35" s="9" customFormat="1" ht="13.35" customHeight="1" x14ac:dyDescent="0.25">
      <c r="A138" s="2"/>
      <c r="B138" s="2"/>
      <c r="C138" s="2"/>
      <c r="D138" s="2"/>
      <c r="E138" s="2"/>
      <c r="F138" s="19"/>
      <c r="G138" s="19"/>
      <c r="H138" s="17"/>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row>
    <row r="139" spans="1:35" s="9" customFormat="1" ht="13.35" customHeight="1" x14ac:dyDescent="0.25">
      <c r="A139" s="2"/>
      <c r="B139" s="2"/>
      <c r="C139" s="2"/>
      <c r="D139" s="2"/>
      <c r="E139" s="2"/>
      <c r="F139" s="19"/>
      <c r="G139" s="19"/>
      <c r="H139" s="17"/>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row>
    <row r="140" spans="1:35" s="9" customFormat="1" ht="13.35" customHeight="1" x14ac:dyDescent="0.25">
      <c r="A140" s="2"/>
      <c r="B140" s="2"/>
      <c r="C140" s="2"/>
      <c r="D140" s="2"/>
      <c r="E140" s="2"/>
      <c r="F140" s="19"/>
      <c r="G140" s="19"/>
      <c r="H140" s="17"/>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row>
    <row r="141" spans="1:35" s="9" customFormat="1" ht="13.35" customHeight="1" x14ac:dyDescent="0.25">
      <c r="A141" s="2"/>
      <c r="B141" s="2"/>
      <c r="C141" s="2"/>
      <c r="D141" s="2"/>
      <c r="E141" s="2"/>
      <c r="F141" s="19"/>
      <c r="G141" s="19"/>
      <c r="H141" s="17"/>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row>
    <row r="142" spans="1:35" s="9" customFormat="1" ht="13.35" customHeight="1" x14ac:dyDescent="0.25">
      <c r="A142" s="2"/>
      <c r="B142" s="2"/>
      <c r="C142" s="2"/>
      <c r="D142" s="2"/>
      <c r="E142" s="2"/>
      <c r="F142" s="19"/>
      <c r="G142" s="19"/>
      <c r="H142" s="17"/>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row>
    <row r="143" spans="1:35" s="9" customFormat="1" ht="13.35" customHeight="1" x14ac:dyDescent="0.25">
      <c r="A143" s="2"/>
      <c r="B143" s="2"/>
      <c r="C143" s="2"/>
      <c r="D143" s="2"/>
      <c r="E143" s="2"/>
      <c r="F143" s="19"/>
      <c r="G143" s="19"/>
      <c r="H143" s="17"/>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row>
    <row r="144" spans="1:35" s="9" customFormat="1" ht="13.35" customHeight="1" x14ac:dyDescent="0.25">
      <c r="A144" s="2"/>
      <c r="B144" s="2"/>
      <c r="C144" s="2"/>
      <c r="D144" s="2"/>
      <c r="E144" s="2"/>
      <c r="F144" s="19"/>
      <c r="G144" s="19"/>
      <c r="H144" s="17"/>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row>
    <row r="145" spans="1:35" s="9" customFormat="1" ht="13.35" customHeight="1" x14ac:dyDescent="0.25">
      <c r="A145" s="2"/>
      <c r="B145" s="2"/>
      <c r="C145" s="2"/>
      <c r="D145" s="2"/>
      <c r="E145" s="2"/>
      <c r="F145" s="19"/>
      <c r="G145" s="19"/>
      <c r="H145" s="17"/>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row>
    <row r="146" spans="1:35" s="9" customFormat="1" ht="13.35" customHeight="1" x14ac:dyDescent="0.25">
      <c r="A146" s="2"/>
      <c r="B146" s="2"/>
      <c r="C146" s="2"/>
      <c r="D146" s="2"/>
      <c r="E146" s="2"/>
      <c r="F146" s="19"/>
      <c r="G146" s="19"/>
      <c r="H146" s="17"/>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row>
    <row r="147" spans="1:35" s="9" customFormat="1" ht="13.35" customHeight="1" x14ac:dyDescent="0.25">
      <c r="A147" s="2"/>
      <c r="B147" s="2"/>
      <c r="C147" s="2"/>
      <c r="D147" s="2"/>
      <c r="E147" s="2"/>
      <c r="F147" s="19"/>
      <c r="G147" s="19"/>
      <c r="H147" s="17"/>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row>
    <row r="148" spans="1:35" s="9" customFormat="1" ht="13.35" customHeight="1" x14ac:dyDescent="0.25">
      <c r="A148" s="2"/>
      <c r="B148" s="2"/>
      <c r="C148" s="2"/>
      <c r="D148" s="2"/>
      <c r="E148" s="2"/>
      <c r="F148" s="19"/>
      <c r="G148" s="19"/>
      <c r="H148" s="17"/>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row>
    <row r="149" spans="1:35" s="9" customFormat="1" ht="13.35" customHeight="1" x14ac:dyDescent="0.25">
      <c r="A149" s="2"/>
      <c r="B149" s="2"/>
      <c r="C149" s="2"/>
      <c r="D149" s="2"/>
      <c r="E149" s="2"/>
      <c r="F149" s="19"/>
      <c r="G149" s="19"/>
      <c r="H149" s="17"/>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row>
    <row r="150" spans="1:35" s="9" customFormat="1" ht="13.35" customHeight="1" x14ac:dyDescent="0.25">
      <c r="A150" s="2"/>
      <c r="B150" s="2"/>
      <c r="C150" s="2"/>
      <c r="D150" s="2"/>
      <c r="E150" s="2"/>
      <c r="F150" s="19"/>
      <c r="G150" s="19"/>
      <c r="H150" s="17"/>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row>
    <row r="151" spans="1:35" s="9" customFormat="1" ht="13.35" customHeight="1" x14ac:dyDescent="0.25">
      <c r="A151" s="2"/>
      <c r="B151" s="2"/>
      <c r="C151" s="2"/>
      <c r="D151" s="2"/>
      <c r="E151" s="2"/>
      <c r="F151" s="19"/>
      <c r="G151" s="19"/>
      <c r="H151" s="17"/>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row>
    <row r="152" spans="1:35" s="9" customFormat="1" ht="13.35" customHeight="1" x14ac:dyDescent="0.25">
      <c r="A152" s="2"/>
      <c r="B152" s="2"/>
      <c r="C152" s="2"/>
      <c r="D152" s="2"/>
      <c r="E152" s="2"/>
      <c r="F152" s="19"/>
      <c r="G152" s="19"/>
      <c r="H152" s="17"/>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row>
    <row r="153" spans="1:35" s="9" customFormat="1" ht="13.35" customHeight="1" x14ac:dyDescent="0.25">
      <c r="A153" s="2"/>
      <c r="B153" s="2"/>
      <c r="C153" s="2"/>
      <c r="D153" s="2"/>
      <c r="E153" s="2"/>
      <c r="F153" s="19"/>
      <c r="G153" s="19"/>
      <c r="H153" s="17"/>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row>
    <row r="154" spans="1:35" s="9" customFormat="1" ht="13.35" customHeight="1" x14ac:dyDescent="0.25">
      <c r="A154" s="2"/>
      <c r="B154" s="2"/>
      <c r="C154" s="2"/>
      <c r="D154" s="2"/>
      <c r="E154" s="2"/>
      <c r="F154" s="19"/>
      <c r="G154" s="19"/>
      <c r="H154" s="17"/>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row>
    <row r="155" spans="1:35" s="9" customFormat="1" ht="13.35" customHeight="1" x14ac:dyDescent="0.25">
      <c r="A155" s="2"/>
      <c r="B155" s="2"/>
      <c r="C155" s="2"/>
      <c r="D155" s="2"/>
      <c r="E155" s="2"/>
      <c r="F155" s="19"/>
      <c r="G155" s="19"/>
      <c r="H155" s="17"/>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row>
    <row r="156" spans="1:35" s="9" customFormat="1" ht="13.35" customHeight="1" x14ac:dyDescent="0.25">
      <c r="A156" s="2"/>
      <c r="B156" s="2"/>
      <c r="C156" s="2"/>
      <c r="D156" s="2"/>
      <c r="E156" s="2"/>
      <c r="F156" s="19"/>
      <c r="G156" s="19"/>
      <c r="H156" s="17"/>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row>
    <row r="157" spans="1:35" s="9" customFormat="1" ht="13.35" customHeight="1" x14ac:dyDescent="0.25">
      <c r="A157" s="2"/>
      <c r="B157" s="2"/>
      <c r="C157" s="2"/>
      <c r="D157" s="2"/>
      <c r="E157" s="2"/>
      <c r="F157" s="19"/>
      <c r="G157" s="19"/>
      <c r="H157" s="17"/>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row>
    <row r="158" spans="1:35" s="9" customFormat="1" ht="13.35" customHeight="1" x14ac:dyDescent="0.25">
      <c r="A158" s="2"/>
      <c r="B158" s="2"/>
      <c r="C158" s="2"/>
      <c r="D158" s="2"/>
      <c r="E158" s="2"/>
      <c r="F158" s="19"/>
      <c r="G158" s="19"/>
      <c r="H158" s="17"/>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row>
    <row r="159" spans="1:35" s="9" customFormat="1" ht="13.35" customHeight="1" x14ac:dyDescent="0.25">
      <c r="A159" s="2"/>
      <c r="B159" s="2"/>
      <c r="C159" s="2"/>
      <c r="D159" s="2"/>
      <c r="E159" s="2"/>
      <c r="F159" s="19"/>
      <c r="G159" s="19"/>
      <c r="H159" s="17"/>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row>
    <row r="160" spans="1:35" s="9" customFormat="1" ht="13.35" customHeight="1" x14ac:dyDescent="0.25">
      <c r="A160" s="2"/>
      <c r="B160" s="2"/>
      <c r="C160" s="2"/>
      <c r="D160" s="2"/>
      <c r="E160" s="2"/>
      <c r="F160" s="19"/>
      <c r="G160" s="19"/>
      <c r="H160" s="17"/>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row>
    <row r="161" spans="1:35" s="9" customFormat="1" ht="13.35" customHeight="1" x14ac:dyDescent="0.25">
      <c r="A161" s="2"/>
      <c r="B161" s="2"/>
      <c r="C161" s="2"/>
      <c r="D161" s="2"/>
      <c r="E161" s="2"/>
      <c r="F161" s="19"/>
      <c r="G161" s="19"/>
      <c r="H161" s="17"/>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row>
    <row r="162" spans="1:35" s="9" customFormat="1" ht="13.35" customHeight="1" x14ac:dyDescent="0.25">
      <c r="A162" s="2"/>
      <c r="B162" s="2"/>
      <c r="C162" s="2"/>
      <c r="D162" s="2"/>
      <c r="E162" s="2"/>
      <c r="F162" s="19"/>
      <c r="G162" s="19"/>
      <c r="H162" s="17"/>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row>
    <row r="163" spans="1:35" s="9" customFormat="1" ht="13.35" customHeight="1" x14ac:dyDescent="0.25">
      <c r="A163" s="2"/>
      <c r="B163" s="2"/>
      <c r="C163" s="2"/>
      <c r="D163" s="2"/>
      <c r="E163" s="2"/>
      <c r="F163" s="19"/>
      <c r="G163" s="19"/>
      <c r="H163" s="17"/>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row>
    <row r="164" spans="1:35" s="9" customFormat="1" ht="13.35" customHeight="1" x14ac:dyDescent="0.25">
      <c r="A164" s="2"/>
      <c r="B164" s="2"/>
      <c r="C164" s="2"/>
      <c r="D164" s="2"/>
      <c r="E164" s="2"/>
      <c r="F164" s="19"/>
      <c r="G164" s="19"/>
      <c r="H164" s="17"/>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row>
    <row r="165" spans="1:35" s="9" customFormat="1" ht="13.35" customHeight="1" x14ac:dyDescent="0.25">
      <c r="A165" s="2"/>
      <c r="B165" s="2"/>
      <c r="C165" s="2"/>
      <c r="D165" s="2"/>
      <c r="E165" s="2"/>
      <c r="F165" s="19"/>
      <c r="G165" s="19"/>
      <c r="H165" s="17"/>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row>
    <row r="166" spans="1:35" s="9" customFormat="1" ht="13.35" customHeight="1" x14ac:dyDescent="0.25">
      <c r="A166" s="2"/>
      <c r="B166" s="2"/>
      <c r="C166" s="2"/>
      <c r="D166" s="2"/>
      <c r="E166" s="2"/>
      <c r="F166" s="19"/>
      <c r="G166" s="19"/>
      <c r="H166" s="17"/>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row>
    <row r="167" spans="1:35" s="9" customFormat="1" ht="13.35" customHeight="1" x14ac:dyDescent="0.25">
      <c r="A167" s="2"/>
      <c r="B167" s="2"/>
      <c r="C167" s="2"/>
      <c r="D167" s="2"/>
      <c r="E167" s="2"/>
      <c r="F167" s="19"/>
      <c r="G167" s="19"/>
      <c r="H167" s="17"/>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row>
    <row r="168" spans="1:35" s="9" customFormat="1" ht="13.35" customHeight="1" x14ac:dyDescent="0.25">
      <c r="A168" s="2"/>
      <c r="B168" s="2"/>
      <c r="C168" s="2"/>
      <c r="D168" s="2"/>
      <c r="E168" s="2"/>
      <c r="F168" s="19"/>
      <c r="G168" s="19"/>
      <c r="H168" s="17"/>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row>
    <row r="169" spans="1:35" s="9" customFormat="1" ht="13.35" customHeight="1" x14ac:dyDescent="0.25">
      <c r="A169" s="2"/>
      <c r="B169" s="2"/>
      <c r="C169" s="2"/>
      <c r="D169" s="2"/>
      <c r="E169" s="2"/>
      <c r="F169" s="19"/>
      <c r="G169" s="19"/>
      <c r="H169" s="17"/>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row>
    <row r="170" spans="1:35" s="9" customFormat="1" ht="13.35" customHeight="1" x14ac:dyDescent="0.25">
      <c r="A170" s="2"/>
      <c r="B170" s="2"/>
      <c r="C170" s="2"/>
      <c r="D170" s="2"/>
      <c r="E170" s="2"/>
      <c r="F170" s="19"/>
      <c r="G170" s="19"/>
      <c r="H170" s="17"/>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row>
    <row r="171" spans="1:35" s="9" customFormat="1" ht="13.35" customHeight="1" x14ac:dyDescent="0.25">
      <c r="A171" s="2"/>
      <c r="B171" s="2"/>
      <c r="C171" s="2"/>
      <c r="D171" s="2"/>
      <c r="E171" s="2"/>
      <c r="F171" s="19"/>
      <c r="G171" s="19"/>
      <c r="H171" s="17"/>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row>
    <row r="172" spans="1:35" s="9" customFormat="1" ht="13.35" customHeight="1" x14ac:dyDescent="0.25">
      <c r="A172" s="2"/>
      <c r="B172" s="2"/>
      <c r="C172" s="2"/>
      <c r="D172" s="2"/>
      <c r="E172" s="2"/>
      <c r="F172" s="19"/>
      <c r="G172" s="19"/>
      <c r="H172" s="17"/>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row>
    <row r="173" spans="1:35" s="9" customFormat="1" ht="13.35" customHeight="1" x14ac:dyDescent="0.25">
      <c r="A173" s="2"/>
      <c r="B173" s="2"/>
      <c r="C173" s="2"/>
      <c r="D173" s="2"/>
      <c r="E173" s="2"/>
      <c r="F173" s="19"/>
      <c r="G173" s="19"/>
      <c r="H173" s="17"/>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row>
    <row r="174" spans="1:35" s="9" customFormat="1" ht="13.35" customHeight="1" x14ac:dyDescent="0.25">
      <c r="A174" s="2"/>
      <c r="B174" s="2"/>
      <c r="C174" s="2"/>
      <c r="D174" s="2"/>
      <c r="E174" s="2"/>
      <c r="F174" s="19"/>
      <c r="G174" s="19"/>
      <c r="H174" s="17"/>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row>
    <row r="175" spans="1:35" s="9" customFormat="1" ht="13.35" customHeight="1" x14ac:dyDescent="0.25">
      <c r="A175" s="2"/>
      <c r="B175" s="2"/>
      <c r="C175" s="2"/>
      <c r="D175" s="2"/>
      <c r="E175" s="2"/>
      <c r="F175" s="19"/>
      <c r="G175" s="19"/>
      <c r="H175" s="17"/>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row>
    <row r="176" spans="1:35" s="9" customFormat="1" ht="13.35" customHeight="1" x14ac:dyDescent="0.25">
      <c r="A176" s="2"/>
      <c r="B176" s="2"/>
      <c r="C176" s="2"/>
      <c r="D176" s="2"/>
      <c r="E176" s="2"/>
      <c r="F176" s="19"/>
      <c r="G176" s="19"/>
      <c r="H176" s="17"/>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row>
    <row r="177" spans="1:35" s="9" customFormat="1" ht="13.35" customHeight="1" x14ac:dyDescent="0.25">
      <c r="A177" s="2"/>
      <c r="B177" s="2"/>
      <c r="C177" s="2"/>
      <c r="D177" s="2"/>
      <c r="E177" s="2"/>
      <c r="F177" s="19"/>
      <c r="G177" s="19"/>
      <c r="H177" s="17"/>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row>
    <row r="178" spans="1:35" s="9" customFormat="1" ht="13.35" customHeight="1" x14ac:dyDescent="0.25">
      <c r="A178" s="2"/>
      <c r="B178" s="2"/>
      <c r="C178" s="2"/>
      <c r="D178" s="2"/>
      <c r="E178" s="2"/>
      <c r="F178" s="19"/>
      <c r="G178" s="19"/>
      <c r="H178" s="17"/>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row>
    <row r="179" spans="1:35" s="9" customFormat="1" ht="13.35" customHeight="1" x14ac:dyDescent="0.25">
      <c r="A179" s="2"/>
      <c r="B179" s="2"/>
      <c r="C179" s="2"/>
      <c r="D179" s="2"/>
      <c r="E179" s="2"/>
      <c r="F179" s="19"/>
      <c r="G179" s="19"/>
      <c r="H179" s="17"/>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row>
    <row r="180" spans="1:35" s="9" customFormat="1" ht="13.35" customHeight="1" x14ac:dyDescent="0.25">
      <c r="A180" s="2"/>
      <c r="B180" s="2"/>
      <c r="C180" s="2"/>
      <c r="D180" s="2"/>
      <c r="E180" s="2"/>
      <c r="F180" s="19"/>
      <c r="G180" s="19"/>
      <c r="H180" s="17"/>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row>
    <row r="181" spans="1:35" s="9" customFormat="1" ht="13.35" customHeight="1" x14ac:dyDescent="0.25">
      <c r="A181" s="2"/>
      <c r="B181" s="2"/>
      <c r="C181" s="2"/>
      <c r="D181" s="2"/>
      <c r="E181" s="2"/>
      <c r="F181" s="19"/>
      <c r="G181" s="19"/>
      <c r="H181" s="17"/>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row>
    <row r="182" spans="1:35" s="9" customFormat="1" ht="13.35" customHeight="1" x14ac:dyDescent="0.25">
      <c r="A182" s="2"/>
      <c r="B182" s="2"/>
      <c r="C182" s="2"/>
      <c r="D182" s="2"/>
      <c r="E182" s="2"/>
      <c r="F182" s="19"/>
      <c r="G182" s="19"/>
      <c r="H182" s="17"/>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row>
    <row r="183" spans="1:35" s="9" customFormat="1" ht="13.35" customHeight="1" x14ac:dyDescent="0.25">
      <c r="A183" s="2"/>
      <c r="B183" s="2"/>
      <c r="C183" s="2"/>
      <c r="D183" s="2"/>
      <c r="E183" s="2"/>
      <c r="F183" s="19"/>
      <c r="G183" s="19"/>
      <c r="H183" s="17"/>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row>
    <row r="184" spans="1:35" s="9" customFormat="1" ht="13.35" customHeight="1" x14ac:dyDescent="0.25">
      <c r="A184" s="2"/>
      <c r="B184" s="2"/>
      <c r="C184" s="2"/>
      <c r="D184" s="2"/>
      <c r="E184" s="2"/>
      <c r="F184" s="19"/>
      <c r="G184" s="19"/>
      <c r="H184" s="17"/>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row>
    <row r="185" spans="1:35" s="9" customFormat="1" ht="13.35" customHeight="1" x14ac:dyDescent="0.25">
      <c r="A185" s="2"/>
      <c r="B185" s="2"/>
      <c r="C185" s="2"/>
      <c r="D185" s="2"/>
      <c r="E185" s="2"/>
      <c r="F185" s="19"/>
      <c r="G185" s="19"/>
      <c r="H185" s="17"/>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row>
    <row r="186" spans="1:35" s="9" customFormat="1" ht="13.35" customHeight="1" x14ac:dyDescent="0.25">
      <c r="A186" s="2"/>
      <c r="B186" s="2"/>
      <c r="C186" s="2"/>
      <c r="D186" s="2"/>
      <c r="E186" s="2"/>
      <c r="F186" s="19"/>
      <c r="G186" s="19"/>
      <c r="H186" s="17"/>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row>
    <row r="187" spans="1:35" s="9" customFormat="1" ht="13.35" customHeight="1" x14ac:dyDescent="0.25">
      <c r="A187" s="2"/>
      <c r="B187" s="2"/>
      <c r="C187" s="2"/>
      <c r="D187" s="2"/>
      <c r="E187" s="2"/>
      <c r="F187" s="19"/>
      <c r="G187" s="19"/>
      <c r="H187" s="17"/>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row>
    <row r="188" spans="1:35" s="9" customFormat="1" ht="13.35" customHeight="1" x14ac:dyDescent="0.25">
      <c r="A188" s="2"/>
      <c r="B188" s="2"/>
      <c r="C188" s="2"/>
      <c r="D188" s="2"/>
      <c r="E188" s="2"/>
      <c r="F188" s="19"/>
      <c r="G188" s="19"/>
      <c r="H188" s="17"/>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row>
    <row r="189" spans="1:35" s="9" customFormat="1" ht="13.35" customHeight="1" x14ac:dyDescent="0.25">
      <c r="A189" s="2"/>
      <c r="B189" s="2"/>
      <c r="C189" s="2"/>
      <c r="D189" s="2"/>
      <c r="E189" s="2"/>
      <c r="F189" s="19"/>
      <c r="G189" s="19"/>
      <c r="H189" s="17"/>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row>
    <row r="190" spans="1:35" s="9" customFormat="1" ht="13.35" customHeight="1" x14ac:dyDescent="0.25">
      <c r="A190" s="2"/>
      <c r="B190" s="2"/>
      <c r="C190" s="2"/>
      <c r="D190" s="2"/>
      <c r="E190" s="2"/>
      <c r="F190" s="19"/>
      <c r="G190" s="19"/>
      <c r="H190" s="17"/>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row>
    <row r="191" spans="1:35" s="9" customFormat="1" ht="13.35" customHeight="1" x14ac:dyDescent="0.25">
      <c r="A191" s="2"/>
      <c r="B191" s="2"/>
      <c r="C191" s="2"/>
      <c r="D191" s="2"/>
      <c r="E191" s="2"/>
      <c r="F191" s="19"/>
      <c r="G191" s="19"/>
      <c r="H191" s="17"/>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row>
    <row r="192" spans="1:35" s="9" customFormat="1" ht="13.35" customHeight="1" x14ac:dyDescent="0.25">
      <c r="A192" s="2"/>
      <c r="B192" s="2"/>
      <c r="C192" s="2"/>
      <c r="D192" s="2"/>
      <c r="E192" s="2"/>
      <c r="F192" s="19"/>
      <c r="G192" s="19"/>
      <c r="H192" s="17"/>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row>
    <row r="193" spans="1:35" s="9" customFormat="1" ht="13.35" customHeight="1" x14ac:dyDescent="0.25">
      <c r="A193" s="2"/>
      <c r="B193" s="2"/>
      <c r="C193" s="2"/>
      <c r="D193" s="2"/>
      <c r="E193" s="2"/>
      <c r="F193" s="19"/>
      <c r="G193" s="19"/>
      <c r="H193" s="17"/>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row>
    <row r="194" spans="1:35" s="9" customFormat="1" ht="13.35" customHeight="1" x14ac:dyDescent="0.25">
      <c r="A194" s="2"/>
      <c r="B194" s="2"/>
      <c r="C194" s="2"/>
      <c r="D194" s="2"/>
      <c r="E194" s="2"/>
      <c r="F194" s="19"/>
      <c r="G194" s="19"/>
      <c r="H194" s="17"/>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row>
    <row r="195" spans="1:35" s="9" customFormat="1" ht="13.35" customHeight="1" x14ac:dyDescent="0.25">
      <c r="A195" s="2"/>
      <c r="B195" s="2"/>
      <c r="C195" s="2"/>
      <c r="D195" s="2"/>
      <c r="E195" s="2"/>
      <c r="F195" s="19"/>
      <c r="G195" s="19"/>
      <c r="H195" s="17"/>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row>
    <row r="196" spans="1:35" s="9" customFormat="1" ht="13.35" customHeight="1" x14ac:dyDescent="0.25">
      <c r="A196" s="2"/>
      <c r="B196" s="2"/>
      <c r="C196" s="2"/>
      <c r="D196" s="2"/>
      <c r="E196" s="2"/>
      <c r="F196" s="19"/>
      <c r="G196" s="19"/>
      <c r="H196" s="17"/>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row>
    <row r="197" spans="1:35" s="9" customFormat="1" ht="13.35" customHeight="1" x14ac:dyDescent="0.25">
      <c r="A197" s="2"/>
      <c r="B197" s="2"/>
      <c r="C197" s="2"/>
      <c r="D197" s="2"/>
      <c r="E197" s="2"/>
      <c r="F197" s="19"/>
      <c r="G197" s="19"/>
      <c r="H197" s="17"/>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row>
    <row r="198" spans="1:35" s="9" customFormat="1" ht="13.35" customHeight="1" x14ac:dyDescent="0.25">
      <c r="A198" s="2"/>
      <c r="B198" s="2"/>
      <c r="C198" s="2"/>
      <c r="D198" s="2"/>
      <c r="E198" s="2"/>
      <c r="F198" s="19"/>
      <c r="G198" s="19"/>
      <c r="H198" s="17"/>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row>
    <row r="199" spans="1:35" s="9" customFormat="1" ht="13.35" customHeight="1" x14ac:dyDescent="0.25">
      <c r="A199" s="2"/>
      <c r="B199" s="2"/>
      <c r="C199" s="2"/>
      <c r="D199" s="2"/>
      <c r="E199" s="2"/>
      <c r="F199" s="19"/>
      <c r="G199" s="19"/>
      <c r="H199" s="17"/>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row>
    <row r="200" spans="1:35" s="9" customFormat="1" ht="13.35" customHeight="1" x14ac:dyDescent="0.25">
      <c r="A200" s="2"/>
      <c r="B200" s="2"/>
      <c r="C200" s="2"/>
      <c r="D200" s="2"/>
      <c r="E200" s="2"/>
      <c r="F200" s="19"/>
      <c r="G200" s="19"/>
      <c r="H200" s="17"/>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row>
    <row r="201" spans="1:35" s="9" customFormat="1" ht="13.35" customHeight="1" x14ac:dyDescent="0.25">
      <c r="A201" s="2"/>
      <c r="B201" s="2"/>
      <c r="C201" s="2"/>
      <c r="D201" s="2"/>
      <c r="E201" s="2"/>
      <c r="F201" s="19"/>
      <c r="G201" s="19"/>
      <c r="H201" s="17"/>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row>
    <row r="202" spans="1:35" s="9" customFormat="1" ht="13.35" customHeight="1" x14ac:dyDescent="0.25">
      <c r="A202" s="2"/>
      <c r="B202" s="2"/>
      <c r="C202" s="2"/>
      <c r="D202" s="2"/>
      <c r="E202" s="2"/>
      <c r="F202" s="19"/>
      <c r="G202" s="19"/>
      <c r="H202" s="17"/>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row>
    <row r="203" spans="1:35" s="9" customFormat="1" ht="13.35" customHeight="1" x14ac:dyDescent="0.25">
      <c r="A203" s="2"/>
      <c r="B203" s="2"/>
      <c r="C203" s="2"/>
      <c r="D203" s="2"/>
      <c r="E203" s="2"/>
      <c r="F203" s="19"/>
      <c r="G203" s="19"/>
      <c r="H203" s="17"/>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row>
    <row r="204" spans="1:35" s="9" customFormat="1" ht="13.35" customHeight="1" x14ac:dyDescent="0.25">
      <c r="A204" s="2"/>
      <c r="B204" s="2"/>
      <c r="C204" s="2"/>
      <c r="D204" s="2"/>
      <c r="E204" s="2"/>
      <c r="F204" s="19"/>
      <c r="G204" s="19"/>
      <c r="H204" s="17"/>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row>
    <row r="205" spans="1:35" s="9" customFormat="1" ht="13.35" customHeight="1" x14ac:dyDescent="0.25">
      <c r="A205" s="2"/>
      <c r="B205" s="2"/>
      <c r="C205" s="2"/>
      <c r="D205" s="2"/>
      <c r="E205" s="2"/>
      <c r="F205" s="19"/>
      <c r="G205" s="19"/>
      <c r="H205" s="17"/>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row>
    <row r="206" spans="1:35" s="9" customFormat="1" ht="13.35" customHeight="1" x14ac:dyDescent="0.25">
      <c r="A206" s="2"/>
      <c r="B206" s="2"/>
      <c r="C206" s="2"/>
      <c r="D206" s="2"/>
      <c r="E206" s="2"/>
      <c r="F206" s="19"/>
      <c r="G206" s="19"/>
      <c r="H206" s="17"/>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row>
    <row r="207" spans="1:35" s="9" customFormat="1" ht="13.35" customHeight="1" x14ac:dyDescent="0.25">
      <c r="A207" s="2"/>
      <c r="B207" s="2"/>
      <c r="C207" s="2"/>
      <c r="D207" s="2"/>
      <c r="E207" s="2"/>
      <c r="F207" s="19"/>
      <c r="G207" s="19"/>
      <c r="H207" s="17"/>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row>
    <row r="208" spans="1:35" s="9" customFormat="1" ht="13.35" customHeight="1" x14ac:dyDescent="0.25">
      <c r="A208" s="2"/>
      <c r="B208" s="2"/>
      <c r="C208" s="2"/>
      <c r="D208" s="2"/>
      <c r="E208" s="2"/>
      <c r="F208" s="19"/>
      <c r="G208" s="19"/>
      <c r="H208" s="17"/>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row>
    <row r="209" spans="1:35" s="9" customFormat="1" ht="13.35" customHeight="1" x14ac:dyDescent="0.25">
      <c r="A209" s="2"/>
      <c r="B209" s="2"/>
      <c r="C209" s="2"/>
      <c r="D209" s="2"/>
      <c r="E209" s="2"/>
      <c r="F209" s="19"/>
      <c r="G209" s="19"/>
      <c r="H209" s="17"/>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row>
    <row r="210" spans="1:35" s="9" customFormat="1" ht="13.35" customHeight="1" x14ac:dyDescent="0.25">
      <c r="A210" s="2"/>
      <c r="B210" s="2"/>
      <c r="C210" s="2"/>
      <c r="D210" s="2"/>
      <c r="E210" s="2"/>
      <c r="F210" s="19"/>
      <c r="G210" s="19"/>
      <c r="H210" s="17"/>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row>
    <row r="211" spans="1:35" s="9" customFormat="1" ht="13.35" customHeight="1" x14ac:dyDescent="0.25">
      <c r="A211" s="2"/>
      <c r="B211" s="2"/>
      <c r="C211" s="2"/>
      <c r="D211" s="2"/>
      <c r="E211" s="2"/>
      <c r="F211" s="19"/>
      <c r="G211" s="19"/>
      <c r="H211" s="17"/>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row>
    <row r="212" spans="1:35" s="9" customFormat="1" ht="13.35" customHeight="1" x14ac:dyDescent="0.25">
      <c r="A212" s="2"/>
      <c r="B212" s="2"/>
      <c r="C212" s="2"/>
      <c r="D212" s="2"/>
      <c r="E212" s="2"/>
      <c r="F212" s="19"/>
      <c r="G212" s="19"/>
      <c r="H212" s="17"/>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row>
    <row r="213" spans="1:35" s="9" customFormat="1" ht="13.35" customHeight="1" x14ac:dyDescent="0.25">
      <c r="A213" s="2"/>
      <c r="B213" s="2"/>
      <c r="C213" s="2"/>
      <c r="D213" s="2"/>
      <c r="E213" s="2"/>
      <c r="F213" s="19"/>
      <c r="G213" s="19"/>
      <c r="H213" s="17"/>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row>
    <row r="214" spans="1:35" s="9" customFormat="1" ht="13.35" customHeight="1" x14ac:dyDescent="0.25">
      <c r="A214" s="2"/>
      <c r="B214" s="2"/>
      <c r="C214" s="2"/>
      <c r="D214" s="2"/>
      <c r="E214" s="2"/>
      <c r="F214" s="19"/>
      <c r="G214" s="19"/>
      <c r="H214" s="17"/>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row>
    <row r="215" spans="1:35" s="9" customFormat="1" ht="13.35" customHeight="1" x14ac:dyDescent="0.25">
      <c r="A215" s="2"/>
      <c r="B215" s="2"/>
      <c r="C215" s="2"/>
      <c r="D215" s="2"/>
      <c r="E215" s="2"/>
      <c r="F215" s="19"/>
      <c r="G215" s="19"/>
      <c r="H215" s="17"/>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row>
    <row r="216" spans="1:35" s="9" customFormat="1" ht="13.35" customHeight="1" x14ac:dyDescent="0.25">
      <c r="A216" s="2"/>
      <c r="B216" s="2"/>
      <c r="C216" s="2"/>
      <c r="D216" s="2"/>
      <c r="E216" s="2"/>
      <c r="F216" s="19"/>
      <c r="G216" s="19"/>
      <c r="H216" s="17"/>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row>
    <row r="217" spans="1:35" s="9" customFormat="1" ht="13.35" customHeight="1" x14ac:dyDescent="0.25">
      <c r="A217" s="2"/>
      <c r="B217" s="2"/>
      <c r="C217" s="2"/>
      <c r="D217" s="2"/>
      <c r="E217" s="2"/>
      <c r="F217" s="19"/>
      <c r="G217" s="19"/>
      <c r="H217" s="17"/>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row>
    <row r="218" spans="1:35" s="9" customFormat="1" ht="13.35" customHeight="1" x14ac:dyDescent="0.25">
      <c r="A218" s="2"/>
      <c r="B218" s="2"/>
      <c r="C218" s="2"/>
      <c r="D218" s="2"/>
      <c r="E218" s="2"/>
      <c r="F218" s="19"/>
      <c r="G218" s="19"/>
      <c r="H218" s="17"/>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row>
    <row r="219" spans="1:35" s="9" customFormat="1" ht="13.35" customHeight="1" x14ac:dyDescent="0.25">
      <c r="A219" s="2"/>
      <c r="B219" s="2"/>
      <c r="C219" s="2"/>
      <c r="D219" s="2"/>
      <c r="E219" s="2"/>
      <c r="F219" s="19"/>
      <c r="G219" s="19"/>
      <c r="H219" s="17"/>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row>
    <row r="220" spans="1:35" s="9" customFormat="1" ht="13.35" customHeight="1" x14ac:dyDescent="0.25">
      <c r="A220" s="2"/>
      <c r="B220" s="2"/>
      <c r="C220" s="2"/>
      <c r="D220" s="2"/>
      <c r="E220" s="2"/>
      <c r="F220" s="19"/>
      <c r="G220" s="19"/>
      <c r="H220" s="17"/>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row>
    <row r="221" spans="1:35" s="9" customFormat="1" ht="13.35" customHeight="1" x14ac:dyDescent="0.25">
      <c r="A221" s="2"/>
      <c r="B221" s="2"/>
      <c r="C221" s="2"/>
      <c r="D221" s="2"/>
      <c r="E221" s="2"/>
      <c r="F221" s="19"/>
      <c r="G221" s="19"/>
      <c r="H221" s="17"/>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row>
    <row r="222" spans="1:35" s="9" customFormat="1" ht="13.35" customHeight="1" x14ac:dyDescent="0.25">
      <c r="A222" s="2"/>
      <c r="B222" s="2"/>
      <c r="C222" s="2"/>
      <c r="D222" s="2"/>
      <c r="E222" s="2"/>
      <c r="F222" s="19"/>
      <c r="G222" s="19"/>
      <c r="H222" s="17"/>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row>
    <row r="223" spans="1:35" s="9" customFormat="1" ht="13.35" customHeight="1" x14ac:dyDescent="0.25">
      <c r="A223" s="2"/>
      <c r="B223" s="2"/>
      <c r="C223" s="2"/>
      <c r="D223" s="2"/>
      <c r="E223" s="2"/>
      <c r="F223" s="19"/>
      <c r="G223" s="19"/>
      <c r="H223" s="17"/>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row>
    <row r="224" spans="1:35" s="9" customFormat="1" ht="13.35" customHeight="1" x14ac:dyDescent="0.25">
      <c r="A224" s="2"/>
      <c r="B224" s="2"/>
      <c r="C224" s="2"/>
      <c r="D224" s="2"/>
      <c r="E224" s="2"/>
      <c r="F224" s="19"/>
      <c r="G224" s="19"/>
      <c r="H224" s="17"/>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row>
    <row r="225" spans="1:35" s="9" customFormat="1" ht="13.35" customHeight="1" x14ac:dyDescent="0.25">
      <c r="A225" s="2"/>
      <c r="B225" s="2"/>
      <c r="C225" s="2"/>
      <c r="D225" s="2"/>
      <c r="E225" s="2"/>
      <c r="F225" s="19"/>
      <c r="G225" s="19"/>
      <c r="H225" s="17"/>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row>
    <row r="226" spans="1:35" s="9" customFormat="1" ht="13.35" customHeight="1" x14ac:dyDescent="0.25">
      <c r="A226" s="2"/>
      <c r="B226" s="2"/>
      <c r="C226" s="2"/>
      <c r="D226" s="2"/>
      <c r="E226" s="2"/>
      <c r="F226" s="19"/>
      <c r="G226" s="19"/>
      <c r="H226" s="17"/>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row>
    <row r="227" spans="1:35" s="9" customFormat="1" ht="13.35" customHeight="1" x14ac:dyDescent="0.25">
      <c r="A227" s="2"/>
      <c r="B227" s="2"/>
      <c r="C227" s="2"/>
      <c r="D227" s="2"/>
      <c r="E227" s="2"/>
      <c r="F227" s="19"/>
      <c r="G227" s="19"/>
      <c r="H227" s="17"/>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row>
    <row r="228" spans="1:35" s="9" customFormat="1" ht="13.35" customHeight="1" x14ac:dyDescent="0.25">
      <c r="A228" s="2"/>
      <c r="B228" s="2"/>
      <c r="C228" s="2"/>
      <c r="D228" s="2"/>
      <c r="E228" s="2"/>
      <c r="F228" s="19"/>
      <c r="G228" s="19"/>
      <c r="H228" s="17"/>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row>
    <row r="229" spans="1:35" s="9" customFormat="1" ht="13.35" customHeight="1" x14ac:dyDescent="0.25">
      <c r="A229" s="2"/>
      <c r="B229" s="2"/>
      <c r="C229" s="2"/>
      <c r="D229" s="2"/>
      <c r="E229" s="2"/>
      <c r="F229" s="19"/>
      <c r="G229" s="19"/>
      <c r="H229" s="17"/>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row>
    <row r="230" spans="1:35" s="9" customFormat="1" ht="13.35" customHeight="1" x14ac:dyDescent="0.25">
      <c r="A230" s="2"/>
      <c r="B230" s="2"/>
      <c r="C230" s="2"/>
      <c r="D230" s="2"/>
      <c r="E230" s="2"/>
      <c r="F230" s="19"/>
      <c r="G230" s="19"/>
      <c r="H230" s="17"/>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row>
    <row r="231" spans="1:35" s="9" customFormat="1" ht="13.35" customHeight="1" x14ac:dyDescent="0.25">
      <c r="A231" s="2"/>
      <c r="B231" s="2"/>
      <c r="C231" s="2"/>
      <c r="D231" s="2"/>
      <c r="E231" s="2"/>
      <c r="F231" s="19"/>
      <c r="G231" s="19"/>
      <c r="H231" s="17"/>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row>
    <row r="232" spans="1:35" s="9" customFormat="1" ht="13.35" customHeight="1" x14ac:dyDescent="0.25">
      <c r="A232" s="2"/>
      <c r="B232" s="2"/>
      <c r="C232" s="2"/>
      <c r="D232" s="2"/>
      <c r="E232" s="2"/>
      <c r="F232" s="19"/>
      <c r="G232" s="19"/>
      <c r="H232" s="17"/>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row>
    <row r="233" spans="1:35" s="9" customFormat="1" ht="13.35" customHeight="1" x14ac:dyDescent="0.25">
      <c r="A233" s="2"/>
      <c r="B233" s="2"/>
      <c r="C233" s="2"/>
      <c r="D233" s="2"/>
      <c r="E233" s="2"/>
      <c r="F233" s="19"/>
      <c r="G233" s="19"/>
      <c r="H233" s="17"/>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row>
    <row r="234" spans="1:35" s="9" customFormat="1" ht="13.35" customHeight="1" x14ac:dyDescent="0.25">
      <c r="A234" s="2"/>
      <c r="B234" s="2"/>
      <c r="C234" s="2"/>
      <c r="D234" s="2"/>
      <c r="E234" s="2"/>
      <c r="F234" s="19"/>
      <c r="G234" s="19"/>
      <c r="H234" s="17"/>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row>
    <row r="235" spans="1:35" s="9" customFormat="1" ht="13.35" customHeight="1" x14ac:dyDescent="0.25">
      <c r="A235" s="2"/>
      <c r="B235" s="2"/>
      <c r="C235" s="2"/>
      <c r="D235" s="2"/>
      <c r="E235" s="2"/>
      <c r="F235" s="19"/>
      <c r="G235" s="19"/>
      <c r="H235" s="17"/>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row>
    <row r="236" spans="1:35" s="9" customFormat="1" ht="13.35" customHeight="1" x14ac:dyDescent="0.25">
      <c r="A236" s="2"/>
      <c r="B236" s="2"/>
      <c r="C236" s="2"/>
      <c r="D236" s="2"/>
      <c r="E236" s="2"/>
      <c r="F236" s="19"/>
      <c r="G236" s="19"/>
      <c r="H236" s="17"/>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row>
    <row r="237" spans="1:35" s="9" customFormat="1" ht="13.35" customHeight="1" x14ac:dyDescent="0.25">
      <c r="A237" s="2"/>
      <c r="B237" s="2"/>
      <c r="C237" s="2"/>
      <c r="D237" s="2"/>
      <c r="E237" s="2"/>
      <c r="F237" s="19"/>
      <c r="G237" s="19"/>
      <c r="H237" s="17"/>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row>
    <row r="238" spans="1:35" s="9" customFormat="1" ht="13.35" customHeight="1" x14ac:dyDescent="0.25">
      <c r="A238" s="2"/>
      <c r="B238" s="2"/>
      <c r="C238" s="2"/>
      <c r="D238" s="2"/>
      <c r="E238" s="2"/>
      <c r="F238" s="19"/>
      <c r="G238" s="19"/>
      <c r="H238" s="17"/>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row>
    <row r="239" spans="1:35" s="9" customFormat="1" ht="13.35" customHeight="1" x14ac:dyDescent="0.25">
      <c r="A239" s="2"/>
      <c r="B239" s="2"/>
      <c r="C239" s="2"/>
      <c r="D239" s="2"/>
      <c r="E239" s="2"/>
      <c r="F239" s="19"/>
      <c r="G239" s="19"/>
      <c r="H239" s="17"/>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row>
    <row r="240" spans="1:35" s="9" customFormat="1" ht="13.35" customHeight="1" x14ac:dyDescent="0.25">
      <c r="A240" s="2"/>
      <c r="B240" s="2"/>
      <c r="C240" s="2"/>
      <c r="D240" s="2"/>
      <c r="E240" s="2"/>
      <c r="F240" s="19"/>
      <c r="G240" s="19"/>
      <c r="H240" s="17"/>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row>
    <row r="241" spans="1:35" s="9" customFormat="1" ht="13.35" customHeight="1" x14ac:dyDescent="0.25">
      <c r="A241" s="2"/>
      <c r="B241" s="2"/>
      <c r="C241" s="2"/>
      <c r="D241" s="2"/>
      <c r="E241" s="2"/>
      <c r="F241" s="19"/>
      <c r="G241" s="19"/>
      <c r="H241" s="17"/>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row>
    <row r="242" spans="1:35" s="9" customFormat="1" ht="13.35" customHeight="1" x14ac:dyDescent="0.25">
      <c r="A242" s="2"/>
      <c r="B242" s="2"/>
      <c r="C242" s="2"/>
      <c r="D242" s="2"/>
      <c r="E242" s="2"/>
      <c r="F242" s="19"/>
      <c r="G242" s="19"/>
      <c r="H242" s="17"/>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row>
    <row r="243" spans="1:35" s="9" customFormat="1" ht="13.35" customHeight="1" x14ac:dyDescent="0.25">
      <c r="A243" s="2"/>
      <c r="B243" s="2"/>
      <c r="C243" s="2"/>
      <c r="D243" s="2"/>
      <c r="E243" s="2"/>
      <c r="F243" s="19"/>
      <c r="G243" s="19"/>
      <c r="H243" s="17"/>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row>
    <row r="244" spans="1:35" s="9" customFormat="1" ht="13.35" customHeight="1" x14ac:dyDescent="0.25">
      <c r="A244" s="2"/>
      <c r="B244" s="2"/>
      <c r="C244" s="2"/>
      <c r="D244" s="2"/>
      <c r="E244" s="2"/>
      <c r="F244" s="19"/>
      <c r="G244" s="19"/>
      <c r="H244" s="17"/>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row>
    <row r="245" spans="1:35" s="9" customFormat="1" ht="13.35" customHeight="1" x14ac:dyDescent="0.25">
      <c r="A245" s="2"/>
      <c r="B245" s="2"/>
      <c r="C245" s="2"/>
      <c r="D245" s="2"/>
      <c r="E245" s="2"/>
      <c r="F245" s="19"/>
      <c r="G245" s="19"/>
      <c r="H245" s="17"/>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row>
    <row r="246" spans="1:35" s="9" customFormat="1" ht="13.35" customHeight="1" x14ac:dyDescent="0.25">
      <c r="A246" s="2"/>
      <c r="B246" s="2"/>
      <c r="C246" s="2"/>
      <c r="D246" s="2"/>
      <c r="E246" s="2"/>
      <c r="F246" s="19"/>
      <c r="G246" s="19"/>
      <c r="H246" s="17"/>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row>
    <row r="247" spans="1:35" s="9" customFormat="1" ht="13.35" customHeight="1" x14ac:dyDescent="0.25">
      <c r="A247" s="2"/>
      <c r="B247" s="2"/>
      <c r="C247" s="2"/>
      <c r="D247" s="2"/>
      <c r="E247" s="2"/>
      <c r="F247" s="19"/>
      <c r="G247" s="19"/>
      <c r="H247" s="17"/>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row>
    <row r="248" spans="1:35" s="9" customFormat="1" ht="13.35" customHeight="1" x14ac:dyDescent="0.25">
      <c r="A248" s="2"/>
      <c r="B248" s="2"/>
      <c r="C248" s="2"/>
      <c r="D248" s="2"/>
      <c r="E248" s="2"/>
      <c r="F248" s="19"/>
      <c r="G248" s="19"/>
      <c r="H248" s="17"/>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row>
    <row r="249" spans="1:35" s="9" customFormat="1" ht="13.35" customHeight="1" x14ac:dyDescent="0.25">
      <c r="A249" s="2"/>
      <c r="B249" s="2"/>
      <c r="C249" s="2"/>
      <c r="D249" s="2"/>
      <c r="E249" s="2"/>
      <c r="F249" s="19"/>
      <c r="G249" s="19"/>
      <c r="H249" s="17"/>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row>
    <row r="250" spans="1:35" s="9" customFormat="1" ht="13.35" customHeight="1" x14ac:dyDescent="0.25">
      <c r="A250" s="2"/>
      <c r="B250" s="2"/>
      <c r="C250" s="2"/>
      <c r="D250" s="2"/>
      <c r="E250" s="2"/>
      <c r="F250" s="19"/>
      <c r="G250" s="19"/>
      <c r="H250" s="17"/>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row>
    <row r="251" spans="1:35" s="9" customFormat="1" ht="13.35" customHeight="1" x14ac:dyDescent="0.25">
      <c r="A251" s="2"/>
      <c r="B251" s="2"/>
      <c r="C251" s="2"/>
      <c r="D251" s="2"/>
      <c r="E251" s="2"/>
      <c r="F251" s="19"/>
      <c r="G251" s="19"/>
      <c r="H251" s="17"/>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row>
    <row r="252" spans="1:35" s="9" customFormat="1" ht="13.35" customHeight="1" x14ac:dyDescent="0.25">
      <c r="A252" s="2"/>
      <c r="B252" s="2"/>
      <c r="C252" s="2"/>
      <c r="D252" s="2"/>
      <c r="E252" s="2"/>
      <c r="F252" s="19"/>
      <c r="G252" s="19"/>
      <c r="H252" s="17"/>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row>
    <row r="253" spans="1:35" s="9" customFormat="1" ht="13.35" customHeight="1" x14ac:dyDescent="0.25">
      <c r="A253" s="2"/>
      <c r="B253" s="2"/>
      <c r="C253" s="2"/>
      <c r="D253" s="2"/>
      <c r="E253" s="2"/>
      <c r="F253" s="19"/>
      <c r="G253" s="19"/>
      <c r="H253" s="17"/>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row>
    <row r="254" spans="1:35" s="9" customFormat="1" ht="13.35" customHeight="1" x14ac:dyDescent="0.25">
      <c r="A254" s="2"/>
      <c r="B254" s="2"/>
      <c r="C254" s="2"/>
      <c r="D254" s="2"/>
      <c r="E254" s="2"/>
      <c r="F254" s="19"/>
      <c r="G254" s="19"/>
      <c r="H254" s="17"/>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row>
    <row r="255" spans="1:35" s="9" customFormat="1" ht="13.35" customHeight="1" x14ac:dyDescent="0.25">
      <c r="A255" s="2"/>
      <c r="B255" s="2"/>
      <c r="C255" s="2"/>
      <c r="D255" s="2"/>
      <c r="E255" s="2"/>
      <c r="F255" s="19"/>
      <c r="G255" s="19"/>
      <c r="H255" s="17"/>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row>
    <row r="256" spans="1:35" s="9" customFormat="1" ht="13.35" customHeight="1" x14ac:dyDescent="0.25">
      <c r="A256" s="2"/>
      <c r="B256" s="2"/>
      <c r="C256" s="2"/>
      <c r="D256" s="2"/>
      <c r="E256" s="2"/>
      <c r="F256" s="19"/>
      <c r="G256" s="19"/>
      <c r="H256" s="17"/>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row>
    <row r="257" spans="1:35" s="9" customFormat="1" ht="13.35" customHeight="1" x14ac:dyDescent="0.25">
      <c r="A257" s="2"/>
      <c r="B257" s="2"/>
      <c r="C257" s="2"/>
      <c r="D257" s="2"/>
      <c r="E257" s="2"/>
      <c r="F257" s="19"/>
      <c r="G257" s="19"/>
      <c r="H257" s="17"/>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row>
    <row r="258" spans="1:35" s="9" customFormat="1" ht="13.35" customHeight="1" x14ac:dyDescent="0.25">
      <c r="A258" s="2"/>
      <c r="B258" s="2"/>
      <c r="C258" s="2"/>
      <c r="D258" s="2"/>
      <c r="E258" s="2"/>
      <c r="F258" s="19"/>
      <c r="G258" s="19"/>
      <c r="H258" s="17"/>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row>
    <row r="259" spans="1:35" s="9" customFormat="1" ht="13.35" customHeight="1" x14ac:dyDescent="0.25">
      <c r="A259" s="2"/>
      <c r="B259" s="2"/>
      <c r="C259" s="2"/>
      <c r="D259" s="2"/>
      <c r="E259" s="2"/>
      <c r="F259" s="19"/>
      <c r="G259" s="19"/>
      <c r="H259" s="17"/>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row>
    <row r="260" spans="1:35" s="9" customFormat="1" ht="13.35" customHeight="1" x14ac:dyDescent="0.25">
      <c r="A260" s="2"/>
      <c r="B260" s="2"/>
      <c r="C260" s="2"/>
      <c r="D260" s="2"/>
      <c r="E260" s="2"/>
      <c r="F260" s="19"/>
      <c r="G260" s="19"/>
      <c r="H260" s="17"/>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row>
    <row r="261" spans="1:35" s="9" customFormat="1" ht="13.35" customHeight="1" x14ac:dyDescent="0.25">
      <c r="A261" s="2"/>
      <c r="B261" s="2"/>
      <c r="C261" s="2"/>
      <c r="D261" s="2"/>
      <c r="E261" s="2"/>
      <c r="F261" s="19"/>
      <c r="G261" s="19"/>
      <c r="H261" s="17"/>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row>
    <row r="262" spans="1:35" s="9" customFormat="1" ht="13.35" customHeight="1" x14ac:dyDescent="0.25">
      <c r="A262" s="2"/>
      <c r="B262" s="2"/>
      <c r="C262" s="2"/>
      <c r="D262" s="2"/>
      <c r="E262" s="2"/>
      <c r="F262" s="19"/>
      <c r="G262" s="19"/>
      <c r="H262" s="17"/>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row>
    <row r="263" spans="1:35" s="9" customFormat="1" ht="13.35" customHeight="1" x14ac:dyDescent="0.25">
      <c r="A263" s="2"/>
      <c r="B263" s="2"/>
      <c r="C263" s="2"/>
      <c r="D263" s="2"/>
      <c r="E263" s="2"/>
      <c r="F263" s="19"/>
      <c r="G263" s="19"/>
      <c r="H263" s="17"/>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row>
    <row r="264" spans="1:35" s="9" customFormat="1" ht="13.35" customHeight="1" x14ac:dyDescent="0.25">
      <c r="A264" s="2"/>
      <c r="B264" s="2"/>
      <c r="C264" s="2"/>
      <c r="D264" s="2"/>
      <c r="E264" s="2"/>
      <c r="F264" s="19"/>
      <c r="G264" s="19"/>
      <c r="H264" s="17"/>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row>
    <row r="265" spans="1:35" s="9" customFormat="1" ht="13.35" customHeight="1" x14ac:dyDescent="0.25">
      <c r="A265" s="2"/>
      <c r="B265" s="2"/>
      <c r="C265" s="2"/>
      <c r="D265" s="2"/>
      <c r="E265" s="2"/>
      <c r="F265" s="19"/>
      <c r="G265" s="19"/>
      <c r="H265" s="17"/>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row>
    <row r="266" spans="1:35" s="9" customFormat="1" ht="13.35" customHeight="1" x14ac:dyDescent="0.25">
      <c r="A266" s="2"/>
      <c r="B266" s="2"/>
      <c r="C266" s="2"/>
      <c r="D266" s="2"/>
      <c r="E266" s="2"/>
      <c r="F266" s="19"/>
      <c r="G266" s="19"/>
      <c r="H266" s="17"/>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row>
    <row r="267" spans="1:35" s="9" customFormat="1" ht="13.35" customHeight="1" x14ac:dyDescent="0.25">
      <c r="A267" s="8"/>
      <c r="B267" s="8"/>
      <c r="C267" s="8"/>
      <c r="D267" s="2"/>
      <c r="E267" s="2"/>
      <c r="F267" s="19"/>
      <c r="G267" s="8"/>
      <c r="H267" s="8"/>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row>
    <row r="268" spans="1:35" s="9" customFormat="1" ht="13.35" customHeight="1" x14ac:dyDescent="0.2">
      <c r="A268" s="8"/>
      <c r="B268" s="8"/>
      <c r="C268" s="8"/>
      <c r="D268" s="8"/>
      <c r="E268" s="8"/>
      <c r="F268" s="8"/>
      <c r="G268" s="8"/>
      <c r="H268" s="8"/>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row>
    <row r="269" spans="1:35" s="9" customFormat="1" ht="13.35" customHeight="1" x14ac:dyDescent="0.2">
      <c r="A269" s="8"/>
      <c r="B269" s="8"/>
      <c r="C269" s="8"/>
      <c r="D269" s="8"/>
      <c r="E269" s="8"/>
      <c r="F269" s="8"/>
      <c r="G269" s="8"/>
      <c r="H269" s="8"/>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row>
    <row r="270" spans="1:35" s="9" customFormat="1" ht="13.35" customHeight="1" x14ac:dyDescent="0.2">
      <c r="A270" s="8"/>
      <c r="B270" s="8"/>
      <c r="C270" s="8"/>
      <c r="D270" s="8"/>
      <c r="E270" s="8"/>
      <c r="F270" s="8"/>
      <c r="G270" s="8"/>
      <c r="H270" s="8"/>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row>
    <row r="271" spans="1:35" s="9" customFormat="1" ht="13.35" customHeight="1" x14ac:dyDescent="0.2">
      <c r="A271" s="8"/>
      <c r="B271" s="8"/>
      <c r="C271" s="8"/>
      <c r="D271" s="8"/>
      <c r="E271" s="8"/>
      <c r="F271" s="8"/>
      <c r="G271" s="8"/>
      <c r="H271" s="8"/>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row>
    <row r="272" spans="1:35" s="9" customFormat="1" ht="13.35" customHeight="1" x14ac:dyDescent="0.2">
      <c r="A272" s="8"/>
      <c r="B272" s="8"/>
      <c r="C272" s="8"/>
      <c r="D272" s="8"/>
      <c r="E272" s="8"/>
      <c r="F272" s="8"/>
      <c r="G272" s="8"/>
      <c r="H272" s="8"/>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row>
    <row r="273" spans="1:35" s="9" customFormat="1" ht="13.35" customHeight="1" x14ac:dyDescent="0.2">
      <c r="A273" s="8"/>
      <c r="B273" s="8"/>
      <c r="C273" s="8"/>
      <c r="D273" s="8"/>
      <c r="E273" s="8"/>
      <c r="F273" s="8"/>
      <c r="G273" s="8"/>
      <c r="H273" s="8"/>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row>
    <row r="274" spans="1:35" s="9" customFormat="1" ht="13.35" customHeight="1" x14ac:dyDescent="0.2">
      <c r="A274" s="8"/>
      <c r="B274" s="8"/>
      <c r="C274" s="8"/>
      <c r="D274" s="8"/>
      <c r="E274" s="8"/>
      <c r="F274" s="8"/>
      <c r="G274" s="8"/>
      <c r="H274" s="8"/>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row>
    <row r="275" spans="1:35" s="9" customFormat="1" ht="13.35" customHeight="1" x14ac:dyDescent="0.2">
      <c r="A275" s="8"/>
      <c r="B275" s="8"/>
      <c r="C275" s="8"/>
      <c r="D275" s="8"/>
      <c r="E275" s="8"/>
      <c r="F275" s="8"/>
      <c r="G275" s="8"/>
      <c r="H275" s="8"/>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row>
    <row r="276" spans="1:35" s="9" customFormat="1" ht="13.35" customHeight="1" x14ac:dyDescent="0.2">
      <c r="A276" s="8"/>
      <c r="B276" s="8"/>
      <c r="C276" s="8"/>
      <c r="D276" s="8"/>
      <c r="E276" s="8"/>
      <c r="F276" s="8"/>
      <c r="G276" s="8"/>
      <c r="H276" s="8"/>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row>
    <row r="277" spans="1:35" s="9" customFormat="1" ht="13.35" customHeight="1" x14ac:dyDescent="0.2">
      <c r="A277" s="8"/>
      <c r="B277" s="8"/>
      <c r="C277" s="8"/>
      <c r="D277" s="8"/>
      <c r="E277" s="8"/>
      <c r="F277" s="8"/>
      <c r="G277" s="8"/>
      <c r="H277" s="8"/>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row>
    <row r="278" spans="1:35" s="9" customFormat="1" ht="13.35" customHeight="1" x14ac:dyDescent="0.2">
      <c r="A278" s="8"/>
      <c r="B278" s="8"/>
      <c r="C278" s="8"/>
      <c r="D278" s="8"/>
      <c r="E278" s="8"/>
      <c r="F278" s="8"/>
      <c r="G278" s="8"/>
      <c r="H278" s="8"/>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row>
    <row r="279" spans="1:35" s="9" customFormat="1" ht="13.35" customHeight="1" x14ac:dyDescent="0.2">
      <c r="A279" s="8"/>
      <c r="B279" s="8"/>
      <c r="C279" s="8"/>
      <c r="D279" s="8"/>
      <c r="E279" s="8"/>
      <c r="F279" s="8"/>
      <c r="G279" s="8"/>
      <c r="H279" s="8"/>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row>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row r="1088" ht="13.35" customHeight="1" x14ac:dyDescent="0.2"/>
    <row r="1089" ht="13.35" customHeight="1" x14ac:dyDescent="0.2"/>
    <row r="1090" ht="13.35" customHeight="1" x14ac:dyDescent="0.2"/>
    <row r="1091" ht="13.35" customHeight="1" x14ac:dyDescent="0.2"/>
  </sheetData>
  <mergeCells count="23">
    <mergeCell ref="A17:I17"/>
    <mergeCell ref="A1:I1"/>
    <mergeCell ref="A9:F13"/>
    <mergeCell ref="A14:I15"/>
    <mergeCell ref="B3:D3"/>
    <mergeCell ref="B4:D4"/>
    <mergeCell ref="B5:D5"/>
    <mergeCell ref="C6:D6"/>
    <mergeCell ref="B7:D7"/>
    <mergeCell ref="H9:I9"/>
    <mergeCell ref="H10:I10"/>
    <mergeCell ref="G50:I51"/>
    <mergeCell ref="G52:I53"/>
    <mergeCell ref="G54:I55"/>
    <mergeCell ref="A57:I58"/>
    <mergeCell ref="E18:F18"/>
    <mergeCell ref="E19:F19"/>
    <mergeCell ref="A22:D22"/>
    <mergeCell ref="F22:H22"/>
    <mergeCell ref="F31:H32"/>
    <mergeCell ref="F33:F34"/>
    <mergeCell ref="G33:G34"/>
    <mergeCell ref="H33:H34"/>
  </mergeCells>
  <pageMargins left="0.7" right="0.7" top="1.1000000000000001" bottom="0.75" header="0.5" footer="0.3"/>
  <pageSetup scale="57" orientation="portrait" r:id="rId1"/>
  <headerFooter>
    <oddHeader>&amp;L&amp;"Arial,Regular"&amp;10&amp;G&amp;C&amp;"Arial,Bold"&amp;14MONTHLY PROGRESS PAYMENT 
WWTP RRE PROJECT&amp;"Arial,Regular"&amp;12
&amp;R&amp;"Arial,Bold"&amp;14Engineering Services Department</oddHeader>
  </headerFooter>
  <rowBreaks count="1" manualBreakCount="1">
    <brk id="58" max="8" man="1"/>
  </rowBreaks>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091"/>
  <sheetViews>
    <sheetView view="pageBreakPreview" zoomScale="75" zoomScaleNormal="75" zoomScaleSheetLayoutView="75" zoomScalePageLayoutView="75" workbookViewId="0">
      <selection activeCell="A14" sqref="A14:I15"/>
    </sheetView>
  </sheetViews>
  <sheetFormatPr defaultRowHeight="15" x14ac:dyDescent="0.2"/>
  <cols>
    <col min="1" max="1" width="18.28515625" style="8" customWidth="1"/>
    <col min="2" max="2" width="20" style="8" customWidth="1"/>
    <col min="3" max="3" width="19.5703125" style="8" customWidth="1"/>
    <col min="4" max="4" width="18.28515625" style="8" customWidth="1"/>
    <col min="5" max="5" width="2.42578125" style="8" customWidth="1"/>
    <col min="6" max="7" width="18.28515625" style="8" customWidth="1"/>
    <col min="8" max="8" width="20" style="8" customWidth="1"/>
    <col min="9" max="9" width="18.28515625" style="8" customWidth="1"/>
    <col min="10" max="10" width="18.85546875" style="8" customWidth="1"/>
    <col min="11" max="11" width="19" style="8" customWidth="1"/>
    <col min="12" max="16384" width="9.140625" style="8"/>
  </cols>
  <sheetData>
    <row r="1" spans="1:35" s="5" customFormat="1" ht="20.25" customHeight="1" x14ac:dyDescent="0.2">
      <c r="A1" s="254" t="s">
        <v>17</v>
      </c>
      <c r="B1" s="254"/>
      <c r="C1" s="254"/>
      <c r="D1" s="254"/>
      <c r="E1" s="254"/>
      <c r="F1" s="254"/>
      <c r="G1" s="254"/>
      <c r="H1" s="254"/>
      <c r="I1" s="254"/>
      <c r="J1" s="131"/>
      <c r="K1" s="22"/>
      <c r="L1" s="3"/>
      <c r="M1" s="3"/>
      <c r="N1" s="3"/>
      <c r="O1" s="3"/>
      <c r="P1" s="6"/>
      <c r="Q1" s="6"/>
      <c r="R1" s="6"/>
      <c r="S1" s="6"/>
      <c r="T1" s="6"/>
      <c r="U1" s="6"/>
      <c r="V1" s="6"/>
      <c r="W1" s="6"/>
      <c r="X1" s="6"/>
      <c r="Y1" s="6"/>
      <c r="Z1" s="6"/>
      <c r="AA1" s="6"/>
      <c r="AB1" s="6"/>
      <c r="AC1" s="6"/>
      <c r="AD1" s="6"/>
      <c r="AE1" s="6"/>
      <c r="AF1" s="6"/>
      <c r="AG1" s="6"/>
      <c r="AH1" s="6"/>
      <c r="AI1" s="6"/>
    </row>
    <row r="2" spans="1:35" ht="11.25" customHeight="1" x14ac:dyDescent="0.25">
      <c r="A2" s="33"/>
      <c r="B2" s="33"/>
      <c r="C2" s="33"/>
      <c r="D2" s="33"/>
      <c r="E2" s="33"/>
      <c r="F2" s="34"/>
      <c r="G2" s="34"/>
      <c r="H2" s="35"/>
      <c r="I2" s="35"/>
      <c r="J2" s="35"/>
      <c r="K2" s="23"/>
      <c r="L2" s="1"/>
      <c r="M2" s="1"/>
      <c r="N2" s="1"/>
      <c r="O2" s="1"/>
      <c r="P2" s="7"/>
      <c r="Q2" s="7"/>
      <c r="R2" s="7"/>
      <c r="S2" s="7"/>
      <c r="T2" s="7"/>
      <c r="U2" s="7"/>
      <c r="V2" s="7"/>
      <c r="W2" s="7"/>
      <c r="X2" s="7"/>
      <c r="Y2" s="7"/>
      <c r="Z2" s="7"/>
      <c r="AA2" s="7"/>
      <c r="AB2" s="7"/>
      <c r="AC2" s="7"/>
      <c r="AD2" s="7"/>
      <c r="AE2" s="7"/>
      <c r="AF2" s="7"/>
      <c r="AG2" s="7"/>
      <c r="AH2" s="7"/>
      <c r="AI2" s="7"/>
    </row>
    <row r="3" spans="1:35" ht="24" customHeight="1" thickBot="1" x14ac:dyDescent="0.35">
      <c r="A3" s="36" t="s">
        <v>0</v>
      </c>
      <c r="B3" s="255" t="str">
        <f>'PROGRESS PAYMT #1'!B3:D3</f>
        <v>N. Springbrook - N. Elliot Pavement Project</v>
      </c>
      <c r="C3" s="255"/>
      <c r="D3" s="255"/>
      <c r="E3" s="37"/>
      <c r="F3" s="38"/>
      <c r="G3" s="103" t="s">
        <v>13</v>
      </c>
      <c r="H3" s="102"/>
      <c r="I3" s="39" t="s">
        <v>19</v>
      </c>
      <c r="L3" s="1"/>
      <c r="M3" s="1"/>
      <c r="N3" s="1"/>
      <c r="O3" s="1"/>
      <c r="P3" s="7"/>
      <c r="Q3" s="7"/>
      <c r="R3" s="7"/>
      <c r="S3" s="7"/>
      <c r="T3" s="7"/>
      <c r="U3" s="7"/>
      <c r="V3" s="7"/>
      <c r="W3" s="7"/>
      <c r="X3" s="7"/>
      <c r="Y3" s="7"/>
      <c r="Z3" s="7"/>
      <c r="AA3" s="7"/>
      <c r="AB3" s="7"/>
      <c r="AC3" s="7"/>
      <c r="AD3" s="7"/>
      <c r="AE3" s="7"/>
      <c r="AF3" s="7"/>
      <c r="AG3" s="7"/>
      <c r="AH3" s="7"/>
      <c r="AI3" s="7"/>
    </row>
    <row r="4" spans="1:35" ht="21.75" customHeight="1" thickBot="1" x14ac:dyDescent="0.35">
      <c r="A4" s="36" t="s">
        <v>4</v>
      </c>
      <c r="B4" s="255">
        <f>'PROGRESS PAYMT #1'!B4:D4</f>
        <v>702171</v>
      </c>
      <c r="C4" s="255"/>
      <c r="D4" s="255"/>
      <c r="E4" s="37"/>
      <c r="F4" s="38"/>
      <c r="G4" s="42" t="s">
        <v>1</v>
      </c>
      <c r="H4" s="102"/>
      <c r="I4" s="40"/>
      <c r="K4" s="24"/>
      <c r="L4" s="1"/>
      <c r="M4" s="1"/>
      <c r="N4" s="1"/>
      <c r="O4" s="1"/>
      <c r="P4" s="7"/>
      <c r="Q4" s="7"/>
      <c r="R4" s="7"/>
      <c r="S4" s="7"/>
      <c r="T4" s="7"/>
      <c r="U4" s="7"/>
      <c r="V4" s="7"/>
      <c r="W4" s="7"/>
      <c r="X4" s="7"/>
      <c r="Y4" s="7"/>
      <c r="Z4" s="7"/>
      <c r="AA4" s="7"/>
      <c r="AB4" s="7"/>
      <c r="AC4" s="7"/>
      <c r="AD4" s="7"/>
      <c r="AE4" s="7"/>
      <c r="AF4" s="7"/>
      <c r="AG4" s="7"/>
      <c r="AH4" s="7"/>
      <c r="AI4" s="7"/>
    </row>
    <row r="5" spans="1:35" ht="24.75" customHeight="1" thickBot="1" x14ac:dyDescent="0.35">
      <c r="A5" s="41" t="s">
        <v>47</v>
      </c>
      <c r="B5" s="255" t="str">
        <f>'PROGRESS PAYMT #1'!B5:D5</f>
        <v>2016-3318</v>
      </c>
      <c r="C5" s="255"/>
      <c r="D5" s="255"/>
      <c r="E5" s="37"/>
      <c r="F5" s="38"/>
      <c r="G5" s="103" t="s">
        <v>3</v>
      </c>
      <c r="H5" s="102"/>
      <c r="I5" s="40"/>
      <c r="K5" s="24"/>
      <c r="L5" s="1"/>
      <c r="M5" s="1"/>
      <c r="N5" s="1"/>
      <c r="O5" s="1"/>
      <c r="P5" s="7"/>
      <c r="Q5" s="7"/>
      <c r="R5" s="7"/>
      <c r="S5" s="7"/>
      <c r="T5" s="7"/>
      <c r="U5" s="7"/>
      <c r="V5" s="7"/>
      <c r="W5" s="7"/>
      <c r="X5" s="7"/>
      <c r="Y5" s="7"/>
      <c r="Z5" s="7"/>
      <c r="AA5" s="7"/>
      <c r="AB5" s="7"/>
      <c r="AC5" s="7"/>
      <c r="AD5" s="7"/>
      <c r="AE5" s="7"/>
      <c r="AF5" s="7"/>
      <c r="AG5" s="7"/>
      <c r="AH5" s="7"/>
      <c r="AI5" s="7"/>
    </row>
    <row r="6" spans="1:35" ht="19.5" customHeight="1" thickBot="1" x14ac:dyDescent="0.35">
      <c r="A6" s="41" t="s">
        <v>20</v>
      </c>
      <c r="B6" s="41"/>
      <c r="C6" s="305" t="str">
        <f>'PROGRESS PAYMT #1'!C6:D6</f>
        <v>17-057</v>
      </c>
      <c r="D6" s="305"/>
      <c r="E6" s="37"/>
      <c r="F6" s="36" t="s">
        <v>2</v>
      </c>
      <c r="G6" s="103" t="s">
        <v>22</v>
      </c>
      <c r="H6" s="102"/>
      <c r="I6" s="40"/>
      <c r="K6" s="25"/>
      <c r="L6" s="1"/>
      <c r="M6" s="1"/>
      <c r="N6" s="1"/>
      <c r="O6" s="1"/>
      <c r="P6" s="7"/>
      <c r="Q6" s="7"/>
      <c r="R6" s="7"/>
      <c r="S6" s="7"/>
      <c r="T6" s="7"/>
      <c r="U6" s="7"/>
      <c r="V6" s="7"/>
      <c r="W6" s="7"/>
      <c r="X6" s="7"/>
      <c r="Y6" s="7"/>
      <c r="Z6" s="7"/>
      <c r="AA6" s="7"/>
      <c r="AB6" s="7"/>
      <c r="AC6" s="7"/>
      <c r="AD6" s="7"/>
      <c r="AE6" s="7"/>
      <c r="AF6" s="7"/>
      <c r="AG6" s="7"/>
      <c r="AH6" s="7"/>
      <c r="AI6" s="7"/>
    </row>
    <row r="7" spans="1:35" ht="21" customHeight="1" thickBot="1" x14ac:dyDescent="0.3">
      <c r="A7" s="42" t="s">
        <v>21</v>
      </c>
      <c r="B7" s="260">
        <f>'PROGRESS PAYMT #1'!B7:D7</f>
        <v>0</v>
      </c>
      <c r="C7" s="260"/>
      <c r="D7" s="260"/>
      <c r="E7" s="37"/>
      <c r="F7" s="38"/>
      <c r="G7" s="38"/>
      <c r="H7" s="38"/>
      <c r="I7" s="44"/>
      <c r="L7" s="1"/>
      <c r="M7" s="1"/>
      <c r="N7" s="1"/>
      <c r="O7" s="1"/>
      <c r="P7" s="7"/>
      <c r="Q7" s="7"/>
      <c r="R7" s="7"/>
      <c r="S7" s="7"/>
      <c r="T7" s="7"/>
      <c r="U7" s="7"/>
      <c r="V7" s="7"/>
      <c r="W7" s="7"/>
      <c r="X7" s="7"/>
      <c r="Y7" s="7"/>
      <c r="Z7" s="7"/>
      <c r="AA7" s="7"/>
      <c r="AB7" s="7"/>
      <c r="AC7" s="7"/>
      <c r="AD7" s="7"/>
      <c r="AE7" s="7"/>
      <c r="AF7" s="7"/>
      <c r="AG7" s="7"/>
      <c r="AH7" s="7"/>
      <c r="AI7" s="7"/>
    </row>
    <row r="8" spans="1:35" ht="18" customHeight="1" x14ac:dyDescent="0.25">
      <c r="A8" s="38"/>
      <c r="B8" s="38"/>
      <c r="C8" s="38"/>
      <c r="D8" s="37"/>
      <c r="E8" s="37"/>
      <c r="F8" s="38"/>
      <c r="G8" s="38"/>
      <c r="H8" s="38"/>
      <c r="I8" s="38"/>
      <c r="L8" s="1"/>
      <c r="M8" s="1"/>
      <c r="N8" s="1"/>
      <c r="O8" s="1"/>
      <c r="P8" s="7"/>
      <c r="Q8" s="7"/>
      <c r="R8" s="7"/>
      <c r="S8" s="7"/>
      <c r="T8" s="7"/>
      <c r="U8" s="7"/>
      <c r="V8" s="7"/>
      <c r="W8" s="7"/>
      <c r="X8" s="7"/>
      <c r="Y8" s="7"/>
      <c r="Z8" s="7"/>
      <c r="AA8" s="7"/>
      <c r="AB8" s="7"/>
      <c r="AC8" s="7"/>
      <c r="AD8" s="7"/>
      <c r="AE8" s="7"/>
      <c r="AF8" s="7"/>
      <c r="AG8" s="7"/>
      <c r="AH8" s="7"/>
      <c r="AI8" s="7"/>
    </row>
    <row r="9" spans="1:35" ht="25.5" customHeight="1" thickBot="1" x14ac:dyDescent="0.45">
      <c r="A9" s="253" t="str">
        <f>'PROGRESS PAYMT #1'!A9:F13</f>
        <v xml:space="preserve">The Original Kodiak Pacific Construction Contract was approved by City Council per Resolution No.2016-3318.  </v>
      </c>
      <c r="B9" s="253"/>
      <c r="C9" s="253"/>
      <c r="D9" s="253"/>
      <c r="E9" s="253"/>
      <c r="F9" s="253"/>
      <c r="G9" s="238" t="s">
        <v>56</v>
      </c>
      <c r="H9" s="258" t="str">
        <f>'PROGRESS PAYMT #1'!H9:I9</f>
        <v>Kodiak Pacific Construction</v>
      </c>
      <c r="I9" s="258"/>
      <c r="K9" s="26"/>
      <c r="L9" s="1"/>
      <c r="M9" s="1"/>
      <c r="N9" s="1"/>
      <c r="O9" s="1"/>
      <c r="P9" s="7"/>
      <c r="Q9" s="7"/>
      <c r="R9" s="7"/>
      <c r="S9" s="7"/>
      <c r="T9" s="7"/>
      <c r="U9" s="7"/>
      <c r="V9" s="7"/>
      <c r="W9" s="7"/>
      <c r="X9" s="7"/>
      <c r="Y9" s="7"/>
      <c r="Z9" s="7"/>
      <c r="AA9" s="7"/>
      <c r="AB9" s="7"/>
      <c r="AC9" s="7"/>
      <c r="AD9" s="7"/>
      <c r="AE9" s="7"/>
      <c r="AF9" s="7"/>
      <c r="AG9" s="7"/>
      <c r="AH9" s="7"/>
      <c r="AI9" s="7"/>
    </row>
    <row r="10" spans="1:35" ht="17.25" customHeight="1" thickBot="1" x14ac:dyDescent="0.3">
      <c r="A10" s="253"/>
      <c r="B10" s="253"/>
      <c r="C10" s="253"/>
      <c r="D10" s="253"/>
      <c r="E10" s="253"/>
      <c r="F10" s="253"/>
      <c r="G10" s="240" t="s">
        <v>46</v>
      </c>
      <c r="H10" s="304">
        <v>7</v>
      </c>
      <c r="I10" s="304"/>
      <c r="K10" s="27"/>
      <c r="L10" s="1"/>
      <c r="M10" s="1"/>
      <c r="N10" s="1"/>
      <c r="O10" s="1"/>
      <c r="P10" s="7"/>
      <c r="Q10" s="7"/>
      <c r="R10" s="7"/>
      <c r="S10" s="7"/>
      <c r="T10" s="7"/>
      <c r="U10" s="7"/>
      <c r="V10" s="7"/>
      <c r="W10" s="7"/>
      <c r="X10" s="7"/>
      <c r="Y10" s="7"/>
      <c r="Z10" s="7"/>
      <c r="AA10" s="7"/>
      <c r="AB10" s="7"/>
      <c r="AC10" s="7"/>
      <c r="AD10" s="7"/>
      <c r="AE10" s="7"/>
      <c r="AF10" s="7"/>
      <c r="AG10" s="7"/>
      <c r="AH10" s="7"/>
      <c r="AI10" s="7"/>
    </row>
    <row r="11" spans="1:35" ht="11.25" customHeight="1" thickBot="1" x14ac:dyDescent="0.3">
      <c r="A11" s="253"/>
      <c r="B11" s="253"/>
      <c r="C11" s="253"/>
      <c r="D11" s="253"/>
      <c r="E11" s="253"/>
      <c r="F11" s="253"/>
      <c r="G11" s="46"/>
      <c r="H11" s="46"/>
      <c r="I11" s="47"/>
      <c r="K11" s="4"/>
      <c r="L11" s="1"/>
      <c r="M11" s="1"/>
      <c r="N11" s="1"/>
      <c r="O11" s="1"/>
      <c r="P11" s="7"/>
      <c r="Q11" s="7"/>
      <c r="R11" s="7"/>
      <c r="S11" s="7"/>
      <c r="T11" s="7"/>
      <c r="U11" s="7"/>
      <c r="V11" s="7"/>
      <c r="W11" s="7"/>
      <c r="X11" s="7"/>
      <c r="Y11" s="7"/>
      <c r="Z11" s="7"/>
      <c r="AA11" s="7"/>
      <c r="AB11" s="7"/>
      <c r="AC11" s="7"/>
      <c r="AD11" s="7"/>
      <c r="AE11" s="7"/>
      <c r="AF11" s="7"/>
      <c r="AG11" s="7"/>
      <c r="AH11" s="7"/>
      <c r="AI11" s="7"/>
    </row>
    <row r="12" spans="1:35" ht="21.75" customHeight="1" thickBot="1" x14ac:dyDescent="0.3">
      <c r="A12" s="253"/>
      <c r="B12" s="253"/>
      <c r="C12" s="253"/>
      <c r="D12" s="253"/>
      <c r="E12" s="253"/>
      <c r="F12" s="253"/>
      <c r="G12" s="48"/>
      <c r="H12" s="49" t="s">
        <v>15</v>
      </c>
      <c r="I12" s="50"/>
      <c r="K12" s="28"/>
      <c r="L12" s="1"/>
      <c r="M12" s="1"/>
      <c r="N12" s="1"/>
      <c r="O12" s="1"/>
      <c r="P12" s="7"/>
      <c r="Q12" s="7"/>
      <c r="R12" s="7"/>
      <c r="S12" s="7"/>
      <c r="T12" s="7"/>
      <c r="U12" s="7"/>
      <c r="V12" s="7"/>
      <c r="W12" s="7"/>
      <c r="X12" s="7"/>
      <c r="Y12" s="7"/>
      <c r="Z12" s="7"/>
      <c r="AA12" s="7"/>
      <c r="AB12" s="7"/>
      <c r="AC12" s="7"/>
      <c r="AD12" s="7"/>
      <c r="AE12" s="7"/>
      <c r="AF12" s="7"/>
      <c r="AG12" s="7"/>
      <c r="AH12" s="7"/>
      <c r="AI12" s="7"/>
    </row>
    <row r="13" spans="1:35" ht="17.25" customHeight="1" thickBot="1" x14ac:dyDescent="0.3">
      <c r="A13" s="253"/>
      <c r="B13" s="253"/>
      <c r="C13" s="253"/>
      <c r="D13" s="253"/>
      <c r="E13" s="253"/>
      <c r="F13" s="253"/>
      <c r="G13" s="48"/>
      <c r="H13" s="48"/>
      <c r="I13" s="48"/>
      <c r="J13" s="48"/>
      <c r="K13" s="29"/>
      <c r="L13" s="1"/>
      <c r="M13" s="1"/>
      <c r="N13" s="1"/>
      <c r="O13" s="1"/>
      <c r="P13" s="7"/>
      <c r="Q13" s="7"/>
      <c r="R13" s="7"/>
      <c r="S13" s="7"/>
      <c r="T13" s="7"/>
      <c r="U13" s="7"/>
      <c r="V13" s="7"/>
      <c r="W13" s="7"/>
      <c r="X13" s="7"/>
      <c r="Y13" s="7"/>
      <c r="Z13" s="7"/>
      <c r="AA13" s="7"/>
      <c r="AB13" s="7"/>
      <c r="AC13" s="7"/>
      <c r="AD13" s="7"/>
      <c r="AE13" s="7"/>
      <c r="AF13" s="7"/>
      <c r="AG13" s="7"/>
      <c r="AH13" s="7"/>
      <c r="AI13" s="7"/>
    </row>
    <row r="14" spans="1:35" ht="19.5" customHeight="1" x14ac:dyDescent="0.25">
      <c r="A14" s="247" t="s">
        <v>45</v>
      </c>
      <c r="B14" s="248"/>
      <c r="C14" s="248"/>
      <c r="D14" s="248"/>
      <c r="E14" s="248"/>
      <c r="F14" s="248"/>
      <c r="G14" s="248"/>
      <c r="H14" s="248"/>
      <c r="I14" s="249"/>
      <c r="J14" s="51"/>
      <c r="K14" s="2"/>
      <c r="M14" s="1"/>
      <c r="N14" s="1"/>
      <c r="O14" s="1"/>
      <c r="P14" s="7"/>
      <c r="Q14" s="7"/>
      <c r="R14" s="7"/>
      <c r="S14" s="7"/>
      <c r="T14" s="7"/>
      <c r="U14" s="7"/>
      <c r="V14" s="7"/>
      <c r="W14" s="7"/>
      <c r="X14" s="7"/>
      <c r="Y14" s="7"/>
      <c r="Z14" s="7"/>
      <c r="AA14" s="7"/>
      <c r="AB14" s="7"/>
      <c r="AC14" s="7"/>
      <c r="AD14" s="7"/>
      <c r="AE14" s="7"/>
      <c r="AF14" s="7"/>
      <c r="AG14" s="7"/>
      <c r="AH14" s="7"/>
      <c r="AI14" s="7"/>
    </row>
    <row r="15" spans="1:35" ht="42" customHeight="1" thickBot="1" x14ac:dyDescent="0.3">
      <c r="A15" s="250"/>
      <c r="B15" s="251"/>
      <c r="C15" s="251"/>
      <c r="D15" s="251"/>
      <c r="E15" s="251"/>
      <c r="F15" s="251"/>
      <c r="G15" s="251"/>
      <c r="H15" s="251"/>
      <c r="I15" s="252"/>
      <c r="J15" s="38"/>
      <c r="M15" s="1"/>
      <c r="N15" s="1"/>
      <c r="O15" s="1"/>
      <c r="P15" s="7"/>
      <c r="Q15" s="7"/>
      <c r="R15" s="7"/>
      <c r="S15" s="7"/>
      <c r="T15" s="7"/>
      <c r="U15" s="7"/>
      <c r="V15" s="7"/>
      <c r="W15" s="7"/>
      <c r="X15" s="7"/>
      <c r="Y15" s="7"/>
      <c r="Z15" s="7"/>
      <c r="AA15" s="7"/>
      <c r="AB15" s="7"/>
      <c r="AC15" s="7"/>
      <c r="AD15" s="7"/>
      <c r="AE15" s="7"/>
      <c r="AF15" s="7"/>
      <c r="AG15" s="7"/>
      <c r="AH15" s="7"/>
      <c r="AI15" s="7"/>
    </row>
    <row r="16" spans="1:35" ht="21" hidden="1" customHeight="1" thickBot="1" x14ac:dyDescent="0.3">
      <c r="A16" s="38"/>
      <c r="B16" s="38"/>
      <c r="C16" s="38"/>
      <c r="D16" s="38"/>
      <c r="E16" s="38"/>
      <c r="F16" s="38"/>
      <c r="G16" s="38"/>
      <c r="H16" s="38"/>
      <c r="I16" s="38"/>
      <c r="J16" s="38"/>
      <c r="M16" s="1"/>
      <c r="N16" s="1"/>
      <c r="O16" s="1"/>
      <c r="P16" s="7"/>
      <c r="Q16" s="7"/>
      <c r="R16" s="7"/>
      <c r="S16" s="7"/>
      <c r="T16" s="7"/>
      <c r="U16" s="7"/>
      <c r="V16" s="7"/>
      <c r="W16" s="7"/>
      <c r="X16" s="7"/>
      <c r="Y16" s="7"/>
      <c r="Z16" s="7"/>
      <c r="AA16" s="7"/>
      <c r="AB16" s="7"/>
      <c r="AC16" s="7"/>
      <c r="AD16" s="7"/>
      <c r="AE16" s="7"/>
      <c r="AF16" s="7"/>
      <c r="AG16" s="7"/>
      <c r="AH16" s="7"/>
      <c r="AI16" s="7"/>
    </row>
    <row r="17" spans="1:35" ht="22.5" customHeight="1" thickBot="1" x14ac:dyDescent="0.3">
      <c r="A17" s="261" t="s">
        <v>6</v>
      </c>
      <c r="B17" s="262"/>
      <c r="C17" s="262"/>
      <c r="D17" s="262"/>
      <c r="E17" s="262"/>
      <c r="F17" s="262"/>
      <c r="G17" s="262"/>
      <c r="H17" s="262"/>
      <c r="I17" s="263"/>
      <c r="J17" s="52"/>
      <c r="K17" s="30"/>
      <c r="M17" s="1"/>
      <c r="N17" s="1"/>
      <c r="O17" s="1"/>
      <c r="P17" s="7"/>
      <c r="Q17" s="7"/>
      <c r="R17" s="7"/>
      <c r="S17" s="7"/>
      <c r="T17" s="7"/>
      <c r="U17" s="7"/>
      <c r="V17" s="7"/>
      <c r="W17" s="7"/>
      <c r="X17" s="7"/>
      <c r="Y17" s="7"/>
      <c r="Z17" s="7"/>
      <c r="AA17" s="7"/>
      <c r="AB17" s="7"/>
      <c r="AC17" s="7"/>
      <c r="AD17" s="7"/>
      <c r="AE17" s="7"/>
      <c r="AF17" s="7"/>
      <c r="AG17" s="7"/>
      <c r="AH17" s="7"/>
      <c r="AI17" s="7"/>
    </row>
    <row r="18" spans="1:35" ht="75" customHeight="1" thickBot="1" x14ac:dyDescent="0.3">
      <c r="A18" s="53" t="s">
        <v>9</v>
      </c>
      <c r="B18" s="53" t="s">
        <v>10</v>
      </c>
      <c r="C18" s="53" t="s">
        <v>11</v>
      </c>
      <c r="D18" s="53" t="s">
        <v>27</v>
      </c>
      <c r="E18" s="270" t="s">
        <v>41</v>
      </c>
      <c r="F18" s="271"/>
      <c r="G18" s="53" t="s">
        <v>28</v>
      </c>
      <c r="H18" s="53" t="s">
        <v>29</v>
      </c>
      <c r="I18" s="53" t="s">
        <v>30</v>
      </c>
      <c r="J18" s="38"/>
      <c r="L18" s="1"/>
      <c r="M18" s="1"/>
      <c r="N18" s="1"/>
      <c r="O18" s="1"/>
      <c r="P18" s="7"/>
      <c r="Q18" s="7"/>
      <c r="R18" s="7"/>
      <c r="S18" s="7"/>
      <c r="T18" s="7"/>
      <c r="U18" s="7"/>
      <c r="V18" s="7"/>
      <c r="W18" s="7"/>
      <c r="X18" s="7"/>
      <c r="Y18" s="7"/>
      <c r="Z18" s="7"/>
      <c r="AA18" s="7"/>
      <c r="AB18" s="7"/>
      <c r="AC18" s="7"/>
      <c r="AD18" s="7"/>
      <c r="AE18" s="7"/>
      <c r="AF18" s="7"/>
      <c r="AG18" s="7"/>
      <c r="AH18" s="7"/>
      <c r="AI18" s="7"/>
    </row>
    <row r="19" spans="1:35" s="9" customFormat="1" ht="36" customHeight="1" thickBot="1" x14ac:dyDescent="0.25">
      <c r="A19" s="137">
        <v>0</v>
      </c>
      <c r="B19" s="164">
        <v>0</v>
      </c>
      <c r="C19" s="139">
        <f>A19+B19</f>
        <v>0</v>
      </c>
      <c r="D19" s="139">
        <v>0</v>
      </c>
      <c r="E19" s="272">
        <f>D19*0.05</f>
        <v>0</v>
      </c>
      <c r="F19" s="273"/>
      <c r="G19" s="139">
        <f>D19-E19</f>
        <v>0</v>
      </c>
      <c r="H19" s="139">
        <f>G19-'PROGRESS PAYMT #6'!B44</f>
        <v>0</v>
      </c>
      <c r="I19" s="141">
        <f>C19-B44</f>
        <v>0</v>
      </c>
      <c r="J19" s="54"/>
      <c r="L19" s="1"/>
      <c r="M19" s="1"/>
      <c r="N19" s="1"/>
      <c r="O19" s="1"/>
      <c r="P19" s="1"/>
      <c r="Q19" s="1"/>
      <c r="R19" s="1"/>
      <c r="S19" s="1"/>
      <c r="T19" s="1"/>
      <c r="U19" s="1"/>
      <c r="V19" s="1"/>
      <c r="W19" s="1"/>
      <c r="X19" s="1"/>
      <c r="Y19" s="1"/>
      <c r="Z19" s="1"/>
      <c r="AA19" s="1"/>
      <c r="AB19" s="1"/>
      <c r="AC19" s="1"/>
      <c r="AD19" s="1"/>
      <c r="AE19" s="1"/>
      <c r="AF19" s="1"/>
      <c r="AG19" s="1"/>
      <c r="AH19" s="1"/>
      <c r="AI19" s="1"/>
    </row>
    <row r="20" spans="1:35" s="9" customFormat="1" ht="6" customHeight="1" thickBot="1" x14ac:dyDescent="0.3">
      <c r="A20" s="54"/>
      <c r="B20" s="56"/>
      <c r="C20" s="57"/>
      <c r="D20" s="58"/>
      <c r="E20" s="58"/>
      <c r="F20" s="58"/>
      <c r="G20" s="58"/>
      <c r="H20" s="58"/>
      <c r="I20" s="58"/>
      <c r="J20" s="58"/>
      <c r="K20" s="10"/>
      <c r="O20" s="1"/>
      <c r="P20" s="1"/>
      <c r="Q20" s="1"/>
      <c r="R20" s="1"/>
      <c r="S20" s="1"/>
      <c r="T20" s="1"/>
      <c r="U20" s="1"/>
      <c r="V20" s="1"/>
      <c r="W20" s="1"/>
      <c r="X20" s="1"/>
      <c r="Y20" s="1"/>
      <c r="Z20" s="1"/>
      <c r="AA20" s="1"/>
      <c r="AB20" s="1"/>
      <c r="AC20" s="1"/>
      <c r="AD20" s="1"/>
      <c r="AE20" s="1"/>
      <c r="AF20" s="1"/>
      <c r="AG20" s="1"/>
      <c r="AH20" s="1"/>
      <c r="AI20" s="1"/>
    </row>
    <row r="21" spans="1:35" s="9" customFormat="1" ht="3" hidden="1" customHeight="1" thickBot="1" x14ac:dyDescent="0.3">
      <c r="A21" s="54"/>
      <c r="B21" s="56"/>
      <c r="C21" s="57"/>
      <c r="D21" s="58"/>
      <c r="E21" s="58"/>
      <c r="G21" s="59"/>
      <c r="H21" s="59"/>
      <c r="J21" s="54"/>
      <c r="O21" s="1"/>
      <c r="P21" s="1"/>
      <c r="Q21" s="1"/>
      <c r="R21" s="1"/>
      <c r="S21" s="1"/>
      <c r="T21" s="1"/>
      <c r="U21" s="1"/>
      <c r="V21" s="1"/>
      <c r="W21" s="1"/>
      <c r="X21" s="1"/>
      <c r="Y21" s="1"/>
      <c r="Z21" s="1"/>
      <c r="AA21" s="1"/>
      <c r="AB21" s="1"/>
      <c r="AC21" s="1"/>
      <c r="AD21" s="1"/>
      <c r="AE21" s="1"/>
      <c r="AF21" s="1"/>
      <c r="AG21" s="1"/>
      <c r="AH21" s="1"/>
      <c r="AI21" s="1"/>
    </row>
    <row r="22" spans="1:35" s="9" customFormat="1" ht="24" customHeight="1" thickBot="1" x14ac:dyDescent="0.3">
      <c r="A22" s="283" t="s">
        <v>12</v>
      </c>
      <c r="B22" s="284"/>
      <c r="C22" s="284"/>
      <c r="D22" s="285"/>
      <c r="E22" s="116"/>
      <c r="F22" s="274" t="s">
        <v>43</v>
      </c>
      <c r="G22" s="275"/>
      <c r="H22" s="276"/>
      <c r="J22" s="41"/>
      <c r="K22" s="31"/>
      <c r="O22" s="1"/>
      <c r="P22" s="1"/>
      <c r="Q22" s="1"/>
      <c r="R22" s="1"/>
      <c r="S22" s="1"/>
      <c r="T22" s="1"/>
      <c r="U22" s="1"/>
      <c r="V22" s="1"/>
      <c r="W22" s="1"/>
      <c r="X22" s="1"/>
      <c r="Y22" s="1"/>
      <c r="Z22" s="1"/>
      <c r="AA22" s="1"/>
      <c r="AB22" s="1"/>
      <c r="AC22" s="1"/>
      <c r="AD22" s="1"/>
      <c r="AE22" s="1"/>
      <c r="AF22" s="1"/>
      <c r="AG22" s="1"/>
      <c r="AH22" s="1"/>
      <c r="AI22" s="1"/>
    </row>
    <row r="23" spans="1:35" s="9" customFormat="1" ht="36.75" customHeight="1" thickBot="1" x14ac:dyDescent="0.25">
      <c r="A23" s="166" t="s">
        <v>40</v>
      </c>
      <c r="B23" s="143" t="s">
        <v>31</v>
      </c>
      <c r="C23" s="167" t="s">
        <v>26</v>
      </c>
      <c r="D23" s="132" t="s">
        <v>42</v>
      </c>
      <c r="E23" s="117"/>
      <c r="F23" s="165" t="s">
        <v>32</v>
      </c>
      <c r="G23" s="166" t="s">
        <v>33</v>
      </c>
      <c r="H23" s="121" t="s">
        <v>34</v>
      </c>
      <c r="J23" s="59"/>
      <c r="K23" s="31"/>
      <c r="O23" s="1"/>
      <c r="P23" s="1"/>
      <c r="Q23" s="1"/>
      <c r="R23" s="1"/>
      <c r="S23" s="1"/>
      <c r="T23" s="1"/>
      <c r="U23" s="1"/>
      <c r="V23" s="1"/>
      <c r="W23" s="1"/>
      <c r="X23" s="1"/>
      <c r="Y23" s="1"/>
      <c r="Z23" s="1"/>
      <c r="AA23" s="1"/>
      <c r="AB23" s="1"/>
      <c r="AC23" s="1"/>
      <c r="AD23" s="1"/>
      <c r="AE23" s="1"/>
      <c r="AF23" s="1"/>
      <c r="AG23" s="1"/>
      <c r="AH23" s="1"/>
      <c r="AI23" s="1"/>
    </row>
    <row r="24" spans="1:35" s="9" customFormat="1" ht="20.25" customHeight="1" thickBot="1" x14ac:dyDescent="0.3">
      <c r="A24" s="60">
        <v>1</v>
      </c>
      <c r="B24" s="61">
        <v>0</v>
      </c>
      <c r="C24" s="62">
        <f>'PROGRESS PAYMT #2'!C24</f>
        <v>7201.6044999999995</v>
      </c>
      <c r="D24" s="63" t="e">
        <f>(B24+C24)/$C$19</f>
        <v>#DIV/0!</v>
      </c>
      <c r="E24" s="118"/>
      <c r="F24" s="105"/>
      <c r="G24" s="62"/>
      <c r="H24" s="63"/>
      <c r="J24" s="59"/>
      <c r="O24" s="1"/>
      <c r="P24" s="1"/>
      <c r="Q24" s="1"/>
      <c r="R24" s="1"/>
      <c r="S24" s="1"/>
      <c r="T24" s="1"/>
      <c r="U24" s="1"/>
      <c r="V24" s="1"/>
      <c r="W24" s="1"/>
      <c r="X24" s="1"/>
      <c r="Y24" s="1"/>
      <c r="Z24" s="1"/>
      <c r="AA24" s="1"/>
      <c r="AB24" s="1"/>
      <c r="AC24" s="1"/>
      <c r="AD24" s="1"/>
      <c r="AE24" s="1"/>
      <c r="AF24" s="1"/>
      <c r="AG24" s="1"/>
      <c r="AH24" s="1"/>
      <c r="AI24" s="1"/>
    </row>
    <row r="25" spans="1:35" s="9" customFormat="1" ht="20.25" customHeight="1" thickBot="1" x14ac:dyDescent="0.3">
      <c r="A25" s="64">
        <v>2</v>
      </c>
      <c r="B25" s="65">
        <v>0</v>
      </c>
      <c r="C25" s="66">
        <f>'PROGRESS PAYMT #2'!C25</f>
        <v>3042.39</v>
      </c>
      <c r="D25" s="63" t="e">
        <f t="shared" ref="D25:D43" si="0">(B25+C25)/$C$19</f>
        <v>#DIV/0!</v>
      </c>
      <c r="E25" s="114"/>
      <c r="F25" s="106"/>
      <c r="G25" s="66"/>
      <c r="H25" s="67"/>
      <c r="J25" s="59"/>
      <c r="M25" s="1"/>
      <c r="N25" s="1"/>
      <c r="O25" s="1"/>
      <c r="P25" s="1"/>
      <c r="Q25" s="1"/>
      <c r="R25" s="1"/>
      <c r="S25" s="1"/>
      <c r="T25" s="1"/>
      <c r="U25" s="1"/>
      <c r="V25" s="1"/>
      <c r="W25" s="1"/>
      <c r="X25" s="1"/>
      <c r="Y25" s="1"/>
      <c r="Z25" s="1"/>
      <c r="AA25" s="1"/>
      <c r="AB25" s="1"/>
      <c r="AC25" s="1"/>
      <c r="AD25" s="1"/>
      <c r="AE25" s="1"/>
      <c r="AF25" s="1"/>
      <c r="AG25" s="1"/>
    </row>
    <row r="26" spans="1:35" s="9" customFormat="1" ht="20.25" customHeight="1" thickBot="1" x14ac:dyDescent="0.3">
      <c r="A26" s="64">
        <v>3</v>
      </c>
      <c r="B26" s="65">
        <v>0</v>
      </c>
      <c r="C26" s="66">
        <f>'PROGRESS PAYMT #3'!C26</f>
        <v>0</v>
      </c>
      <c r="D26" s="63" t="e">
        <f t="shared" si="0"/>
        <v>#DIV/0!</v>
      </c>
      <c r="E26" s="114"/>
      <c r="F26" s="106"/>
      <c r="G26" s="66"/>
      <c r="H26" s="67"/>
      <c r="J26" s="71"/>
      <c r="L26" s="1"/>
      <c r="M26" s="1"/>
      <c r="N26" s="1"/>
      <c r="O26" s="1"/>
      <c r="P26" s="1"/>
      <c r="Q26" s="1"/>
      <c r="R26" s="1"/>
      <c r="S26" s="1"/>
      <c r="T26" s="1"/>
      <c r="U26" s="1"/>
      <c r="V26" s="1"/>
      <c r="W26" s="1"/>
      <c r="X26" s="1"/>
      <c r="Y26" s="1"/>
      <c r="Z26" s="1"/>
      <c r="AA26" s="1"/>
      <c r="AB26" s="1"/>
      <c r="AC26" s="1"/>
      <c r="AD26" s="1"/>
      <c r="AE26" s="1"/>
      <c r="AF26" s="1"/>
      <c r="AG26" s="1"/>
    </row>
    <row r="27" spans="1:35" s="9" customFormat="1" ht="20.25" customHeight="1" thickBot="1" x14ac:dyDescent="0.3">
      <c r="A27" s="64">
        <v>4</v>
      </c>
      <c r="B27" s="65">
        <v>0</v>
      </c>
      <c r="C27" s="66">
        <f>'PROGRESS PAYMT #4'!C27</f>
        <v>-10243.994499999999</v>
      </c>
      <c r="D27" s="63" t="e">
        <f t="shared" si="0"/>
        <v>#DIV/0!</v>
      </c>
      <c r="E27" s="104"/>
      <c r="F27" s="106"/>
      <c r="G27" s="72"/>
      <c r="H27" s="73"/>
      <c r="J27" s="75"/>
      <c r="L27" s="1"/>
      <c r="M27" s="1"/>
      <c r="N27" s="1"/>
      <c r="O27" s="1"/>
      <c r="P27" s="1"/>
      <c r="Q27" s="1"/>
      <c r="R27" s="1"/>
      <c r="S27" s="1"/>
      <c r="T27" s="1"/>
      <c r="U27" s="1"/>
      <c r="V27" s="1"/>
      <c r="W27" s="1"/>
      <c r="X27" s="1"/>
      <c r="Y27" s="1"/>
      <c r="Z27" s="1"/>
      <c r="AA27" s="1"/>
      <c r="AB27" s="1"/>
      <c r="AC27" s="1"/>
      <c r="AD27" s="1"/>
      <c r="AE27" s="1"/>
      <c r="AF27" s="1"/>
      <c r="AG27" s="1"/>
    </row>
    <row r="28" spans="1:35" ht="20.25" customHeight="1" thickBot="1" x14ac:dyDescent="0.3">
      <c r="A28" s="64">
        <v>5</v>
      </c>
      <c r="B28" s="65">
        <v>0</v>
      </c>
      <c r="C28" s="66">
        <f>'PROGRESS PAYMT #5'!C28</f>
        <v>0</v>
      </c>
      <c r="D28" s="63" t="e">
        <f t="shared" si="0"/>
        <v>#DIV/0!</v>
      </c>
      <c r="E28" s="101"/>
      <c r="F28" s="107"/>
      <c r="G28" s="108"/>
      <c r="H28" s="109"/>
      <c r="J28" s="71"/>
      <c r="L28" s="1"/>
      <c r="M28" s="1"/>
      <c r="N28" s="1"/>
      <c r="O28" s="1"/>
      <c r="P28" s="1"/>
      <c r="Q28" s="1"/>
      <c r="R28" s="1"/>
      <c r="S28" s="1"/>
      <c r="T28" s="1"/>
      <c r="U28" s="1"/>
      <c r="V28" s="1"/>
      <c r="W28" s="1"/>
      <c r="X28" s="1"/>
      <c r="Y28" s="1"/>
      <c r="Z28" s="1"/>
      <c r="AA28" s="1"/>
      <c r="AB28" s="1"/>
      <c r="AC28" s="1"/>
      <c r="AD28" s="1"/>
      <c r="AE28" s="1"/>
      <c r="AF28" s="1"/>
      <c r="AG28" s="1"/>
    </row>
    <row r="29" spans="1:35" ht="20.25" customHeight="1" thickBot="1" x14ac:dyDescent="0.3">
      <c r="A29" s="64">
        <v>6</v>
      </c>
      <c r="B29" s="65">
        <v>0</v>
      </c>
      <c r="C29" s="66">
        <f>'PROGRESS PAYMT #6'!C29</f>
        <v>0</v>
      </c>
      <c r="D29" s="63" t="e">
        <f t="shared" si="0"/>
        <v>#DIV/0!</v>
      </c>
      <c r="E29" s="101"/>
      <c r="F29" s="68"/>
      <c r="G29" s="124" t="s">
        <v>14</v>
      </c>
      <c r="H29" s="123">
        <f>SUM(H24:H28)</f>
        <v>0</v>
      </c>
      <c r="I29" s="70"/>
      <c r="J29" s="79"/>
      <c r="L29" s="1"/>
      <c r="M29" s="1"/>
      <c r="N29" s="1"/>
      <c r="O29" s="1"/>
      <c r="P29" s="1"/>
      <c r="Q29" s="1"/>
      <c r="R29" s="1"/>
      <c r="S29" s="1"/>
      <c r="T29" s="1"/>
      <c r="U29" s="1"/>
      <c r="V29" s="1"/>
      <c r="W29" s="1"/>
      <c r="X29" s="1"/>
      <c r="Y29" s="1"/>
      <c r="Z29" s="1"/>
      <c r="AA29" s="1"/>
      <c r="AB29" s="1"/>
      <c r="AC29" s="1"/>
      <c r="AD29" s="1"/>
      <c r="AE29" s="1"/>
      <c r="AF29" s="1"/>
      <c r="AG29" s="1"/>
    </row>
    <row r="30" spans="1:35" ht="20.25" customHeight="1" thickBot="1" x14ac:dyDescent="0.3">
      <c r="A30" s="64">
        <v>7</v>
      </c>
      <c r="B30" s="65">
        <v>0</v>
      </c>
      <c r="C30" s="66">
        <f>$E$19-C28-C29-C27-C26-C25-C24</f>
        <v>0</v>
      </c>
      <c r="D30" s="63" t="e">
        <f t="shared" si="0"/>
        <v>#DIV/0!</v>
      </c>
      <c r="E30" s="101"/>
      <c r="F30" s="69"/>
      <c r="G30" s="77"/>
      <c r="H30" s="78"/>
      <c r="I30" s="56"/>
      <c r="J30" s="78"/>
      <c r="L30" s="1"/>
      <c r="M30" s="1"/>
      <c r="N30" s="1"/>
      <c r="O30" s="1"/>
      <c r="P30" s="1"/>
      <c r="Q30" s="1"/>
      <c r="R30" s="1"/>
      <c r="S30" s="1"/>
      <c r="T30" s="1"/>
      <c r="U30" s="1"/>
      <c r="V30" s="1"/>
      <c r="W30" s="1"/>
      <c r="X30" s="1"/>
      <c r="Y30" s="1"/>
      <c r="Z30" s="1"/>
      <c r="AA30" s="1"/>
      <c r="AB30" s="1"/>
      <c r="AC30" s="1"/>
      <c r="AD30" s="1"/>
      <c r="AE30" s="1"/>
      <c r="AF30" s="1"/>
      <c r="AG30" s="1"/>
    </row>
    <row r="31" spans="1:35" s="9" customFormat="1" ht="20.25" customHeight="1" thickBot="1" x14ac:dyDescent="0.3">
      <c r="A31" s="64">
        <v>8</v>
      </c>
      <c r="B31" s="65"/>
      <c r="C31" s="72"/>
      <c r="D31" s="63" t="e">
        <f t="shared" si="0"/>
        <v>#DIV/0!</v>
      </c>
      <c r="E31" s="115"/>
      <c r="F31" s="277" t="s">
        <v>44</v>
      </c>
      <c r="G31" s="278"/>
      <c r="H31" s="279"/>
      <c r="J31" s="71"/>
      <c r="L31" s="1"/>
      <c r="M31" s="1"/>
      <c r="N31" s="1"/>
      <c r="O31" s="1"/>
      <c r="P31" s="1"/>
      <c r="Q31" s="1"/>
      <c r="R31" s="1"/>
      <c r="S31" s="1"/>
      <c r="T31" s="1"/>
      <c r="U31" s="1"/>
      <c r="V31" s="1"/>
      <c r="W31" s="1"/>
      <c r="X31" s="1"/>
      <c r="Y31" s="1"/>
      <c r="Z31" s="1"/>
      <c r="AA31" s="1"/>
      <c r="AB31" s="1"/>
      <c r="AC31" s="1"/>
      <c r="AD31" s="1"/>
      <c r="AE31" s="1"/>
      <c r="AF31" s="1"/>
      <c r="AG31" s="1"/>
    </row>
    <row r="32" spans="1:35" s="9" customFormat="1" ht="20.25" customHeight="1" thickBot="1" x14ac:dyDescent="0.3">
      <c r="A32" s="64">
        <v>9</v>
      </c>
      <c r="B32" s="65"/>
      <c r="C32" s="72"/>
      <c r="D32" s="63" t="e">
        <f t="shared" si="0"/>
        <v>#DIV/0!</v>
      </c>
      <c r="E32" s="115"/>
      <c r="F32" s="280"/>
      <c r="G32" s="281"/>
      <c r="H32" s="282"/>
      <c r="J32" s="75"/>
      <c r="L32" s="1"/>
      <c r="M32" s="1"/>
      <c r="N32" s="1"/>
      <c r="O32" s="1"/>
      <c r="P32" s="1"/>
      <c r="Q32" s="1"/>
      <c r="R32" s="1"/>
      <c r="S32" s="1"/>
      <c r="T32" s="1"/>
      <c r="U32" s="1"/>
      <c r="V32" s="1"/>
      <c r="W32" s="1"/>
      <c r="X32" s="1"/>
      <c r="Y32" s="1"/>
      <c r="Z32" s="1"/>
      <c r="AA32" s="1"/>
      <c r="AB32" s="1"/>
      <c r="AC32" s="1"/>
      <c r="AD32" s="1"/>
      <c r="AE32" s="1"/>
      <c r="AF32" s="1"/>
      <c r="AG32" s="1"/>
    </row>
    <row r="33" spans="1:35" s="9" customFormat="1" ht="20.25" customHeight="1" thickBot="1" x14ac:dyDescent="0.3">
      <c r="A33" s="64">
        <v>10</v>
      </c>
      <c r="B33" s="65"/>
      <c r="C33" s="72"/>
      <c r="D33" s="63" t="e">
        <f t="shared" si="0"/>
        <v>#DIV/0!</v>
      </c>
      <c r="E33" s="119"/>
      <c r="F33" s="302" t="s">
        <v>35</v>
      </c>
      <c r="G33" s="298" t="s">
        <v>33</v>
      </c>
      <c r="H33" s="300" t="s">
        <v>34</v>
      </c>
      <c r="J33" s="71"/>
      <c r="L33" s="1"/>
      <c r="M33" s="1"/>
      <c r="N33" s="1"/>
      <c r="O33" s="1"/>
      <c r="P33" s="1"/>
      <c r="Q33" s="1"/>
      <c r="R33" s="1"/>
      <c r="S33" s="1"/>
      <c r="T33" s="1"/>
      <c r="U33" s="1"/>
      <c r="V33" s="1"/>
      <c r="W33" s="1"/>
      <c r="X33" s="1"/>
      <c r="Y33" s="1"/>
      <c r="Z33" s="1"/>
      <c r="AA33" s="1"/>
      <c r="AB33" s="1"/>
      <c r="AC33" s="1"/>
      <c r="AD33" s="1"/>
      <c r="AE33" s="1"/>
      <c r="AF33" s="1"/>
      <c r="AG33" s="1"/>
    </row>
    <row r="34" spans="1:35" s="9" customFormat="1" ht="20.25" customHeight="1" thickBot="1" x14ac:dyDescent="0.3">
      <c r="A34" s="64">
        <v>11</v>
      </c>
      <c r="B34" s="80"/>
      <c r="C34" s="81"/>
      <c r="D34" s="63" t="e">
        <f t="shared" si="0"/>
        <v>#DIV/0!</v>
      </c>
      <c r="E34" s="54"/>
      <c r="F34" s="303"/>
      <c r="G34" s="299"/>
      <c r="H34" s="301"/>
      <c r="J34" s="54"/>
      <c r="L34" s="1"/>
      <c r="M34" s="1"/>
      <c r="N34" s="1"/>
      <c r="O34" s="1"/>
      <c r="P34" s="1"/>
      <c r="Q34" s="1"/>
      <c r="R34" s="1"/>
      <c r="S34" s="1"/>
      <c r="T34" s="1"/>
      <c r="U34" s="1"/>
      <c r="V34" s="1"/>
      <c r="W34" s="1"/>
      <c r="X34" s="1"/>
      <c r="Y34" s="1"/>
      <c r="Z34" s="1"/>
      <c r="AA34" s="1"/>
      <c r="AB34" s="1"/>
      <c r="AC34" s="1"/>
      <c r="AD34" s="1"/>
      <c r="AE34" s="1"/>
      <c r="AF34" s="1"/>
      <c r="AG34" s="1"/>
    </row>
    <row r="35" spans="1:35" s="9" customFormat="1" ht="20.25" customHeight="1" thickBot="1" x14ac:dyDescent="0.3">
      <c r="A35" s="64">
        <v>12</v>
      </c>
      <c r="B35" s="80"/>
      <c r="C35" s="81"/>
      <c r="D35" s="63" t="e">
        <f t="shared" si="0"/>
        <v>#DIV/0!</v>
      </c>
      <c r="E35" s="54"/>
      <c r="F35" s="168"/>
      <c r="G35" s="169"/>
      <c r="H35" s="67"/>
      <c r="J35" s="71"/>
      <c r="L35" s="1"/>
      <c r="M35" s="1"/>
      <c r="N35" s="1"/>
      <c r="O35" s="1"/>
      <c r="P35" s="1"/>
      <c r="Q35" s="1"/>
      <c r="R35" s="1"/>
      <c r="S35" s="1"/>
      <c r="T35" s="1"/>
      <c r="U35" s="1"/>
      <c r="V35" s="1"/>
      <c r="W35" s="1"/>
      <c r="X35" s="1"/>
      <c r="Y35" s="1"/>
      <c r="Z35" s="1"/>
      <c r="AA35" s="1"/>
      <c r="AB35" s="1"/>
      <c r="AC35" s="1"/>
      <c r="AD35" s="1"/>
      <c r="AE35" s="1"/>
      <c r="AF35" s="1"/>
      <c r="AG35" s="1"/>
    </row>
    <row r="36" spans="1:35" s="9" customFormat="1" ht="20.25" customHeight="1" thickBot="1" x14ac:dyDescent="0.3">
      <c r="A36" s="64">
        <v>13</v>
      </c>
      <c r="B36" s="80"/>
      <c r="C36" s="81"/>
      <c r="D36" s="63" t="e">
        <f t="shared" si="0"/>
        <v>#DIV/0!</v>
      </c>
      <c r="E36" s="54"/>
      <c r="F36" s="134"/>
      <c r="G36" s="133"/>
      <c r="H36" s="67"/>
      <c r="J36" s="54"/>
      <c r="L36" s="1"/>
      <c r="M36" s="1"/>
      <c r="N36" s="1"/>
      <c r="O36" s="1"/>
      <c r="P36" s="1"/>
      <c r="Q36" s="1"/>
      <c r="R36" s="1"/>
      <c r="S36" s="1"/>
      <c r="T36" s="1"/>
      <c r="U36" s="1"/>
      <c r="V36" s="1"/>
      <c r="W36" s="1"/>
      <c r="X36" s="1"/>
      <c r="Y36" s="1"/>
      <c r="Z36" s="1"/>
      <c r="AA36" s="1"/>
      <c r="AB36" s="1"/>
      <c r="AC36" s="1"/>
      <c r="AD36" s="1"/>
      <c r="AE36" s="1"/>
      <c r="AF36" s="1"/>
      <c r="AG36" s="1"/>
    </row>
    <row r="37" spans="1:35" s="9" customFormat="1" ht="20.25" customHeight="1" thickBot="1" x14ac:dyDescent="0.3">
      <c r="A37" s="64">
        <v>14</v>
      </c>
      <c r="B37" s="80"/>
      <c r="C37" s="81"/>
      <c r="D37" s="63" t="e">
        <f t="shared" si="0"/>
        <v>#DIV/0!</v>
      </c>
      <c r="E37" s="54"/>
      <c r="F37" s="134"/>
      <c r="G37" s="76"/>
      <c r="H37" s="73"/>
      <c r="J37" s="54"/>
      <c r="L37" s="1"/>
      <c r="M37" s="1"/>
      <c r="N37" s="1"/>
      <c r="O37" s="1"/>
      <c r="P37" s="1"/>
      <c r="Q37" s="1"/>
      <c r="R37" s="1"/>
      <c r="S37" s="1"/>
      <c r="T37" s="1"/>
      <c r="U37" s="1"/>
      <c r="V37" s="1"/>
      <c r="W37" s="1"/>
      <c r="X37" s="1"/>
      <c r="Y37" s="1"/>
      <c r="Z37" s="1"/>
      <c r="AA37" s="1"/>
      <c r="AB37" s="1"/>
      <c r="AC37" s="1"/>
      <c r="AD37" s="1"/>
      <c r="AE37" s="1"/>
      <c r="AF37" s="1"/>
      <c r="AG37" s="1"/>
    </row>
    <row r="38" spans="1:35" s="9" customFormat="1" ht="20.25" customHeight="1" thickBot="1" x14ac:dyDescent="0.3">
      <c r="A38" s="64">
        <v>15</v>
      </c>
      <c r="B38" s="80"/>
      <c r="C38" s="81"/>
      <c r="D38" s="63" t="e">
        <f t="shared" si="0"/>
        <v>#DIV/0!</v>
      </c>
      <c r="E38" s="54"/>
      <c r="F38" s="134"/>
      <c r="G38" s="125"/>
      <c r="H38" s="125"/>
      <c r="J38" s="54"/>
      <c r="L38" s="1"/>
      <c r="M38" s="1"/>
      <c r="N38" s="1"/>
      <c r="O38" s="1"/>
      <c r="P38" s="1"/>
      <c r="Q38" s="1"/>
      <c r="R38" s="1"/>
      <c r="S38" s="1"/>
      <c r="T38" s="1"/>
      <c r="U38" s="1"/>
      <c r="V38" s="1"/>
      <c r="W38" s="1"/>
      <c r="X38" s="1"/>
      <c r="Y38" s="1"/>
      <c r="Z38" s="1"/>
      <c r="AA38" s="1"/>
      <c r="AB38" s="1"/>
      <c r="AC38" s="1"/>
      <c r="AD38" s="1"/>
      <c r="AE38" s="1"/>
      <c r="AF38" s="1"/>
      <c r="AG38" s="1"/>
    </row>
    <row r="39" spans="1:35" s="9" customFormat="1" ht="20.25" customHeight="1" thickBot="1" x14ac:dyDescent="0.3">
      <c r="A39" s="64">
        <v>16</v>
      </c>
      <c r="B39" s="80"/>
      <c r="C39" s="81"/>
      <c r="D39" s="63" t="e">
        <f t="shared" si="0"/>
        <v>#DIV/0!</v>
      </c>
      <c r="E39" s="54"/>
      <c r="F39" s="134"/>
      <c r="G39" s="125"/>
      <c r="H39" s="125"/>
      <c r="I39" s="54"/>
      <c r="J39" s="54"/>
      <c r="K39" s="32"/>
      <c r="L39" s="1"/>
      <c r="M39" s="1"/>
      <c r="N39" s="1"/>
      <c r="O39" s="1"/>
      <c r="P39" s="1"/>
      <c r="Q39" s="1"/>
      <c r="R39" s="1"/>
      <c r="S39" s="1"/>
      <c r="T39" s="1"/>
      <c r="U39" s="1"/>
      <c r="V39" s="1"/>
      <c r="W39" s="1"/>
      <c r="X39" s="1"/>
      <c r="Y39" s="1"/>
      <c r="Z39" s="1"/>
      <c r="AA39" s="1"/>
      <c r="AB39" s="1"/>
      <c r="AC39" s="1"/>
      <c r="AD39" s="1"/>
      <c r="AE39" s="1"/>
      <c r="AF39" s="1"/>
      <c r="AG39" s="1"/>
    </row>
    <row r="40" spans="1:35" s="9" customFormat="1" ht="20.25" customHeight="1" thickBot="1" x14ac:dyDescent="0.3">
      <c r="A40" s="64">
        <v>17</v>
      </c>
      <c r="B40" s="80"/>
      <c r="C40" s="81"/>
      <c r="D40" s="63" t="e">
        <f t="shared" si="0"/>
        <v>#DIV/0!</v>
      </c>
      <c r="E40" s="54"/>
      <c r="F40" s="134"/>
      <c r="G40" s="125"/>
      <c r="H40" s="125"/>
      <c r="I40" s="54"/>
      <c r="J40" s="54"/>
      <c r="L40" s="1"/>
      <c r="M40" s="1"/>
      <c r="N40" s="1"/>
      <c r="O40" s="1"/>
      <c r="P40" s="1"/>
      <c r="Q40" s="1"/>
      <c r="R40" s="1"/>
      <c r="S40" s="1"/>
      <c r="T40" s="1"/>
      <c r="U40" s="1"/>
      <c r="V40" s="1"/>
      <c r="W40" s="1"/>
      <c r="X40" s="1"/>
      <c r="Y40" s="1"/>
      <c r="Z40" s="1"/>
      <c r="AA40" s="1"/>
      <c r="AB40" s="1"/>
      <c r="AC40" s="1"/>
      <c r="AD40" s="1"/>
      <c r="AE40" s="1"/>
      <c r="AF40" s="1"/>
      <c r="AG40" s="1"/>
    </row>
    <row r="41" spans="1:35" s="13" customFormat="1" ht="20.25" customHeight="1" thickBot="1" x14ac:dyDescent="0.3">
      <c r="A41" s="64">
        <v>18</v>
      </c>
      <c r="B41" s="82"/>
      <c r="C41" s="83"/>
      <c r="D41" s="63" t="e">
        <f t="shared" si="0"/>
        <v>#DIV/0!</v>
      </c>
      <c r="E41" s="74"/>
      <c r="F41" s="134"/>
      <c r="G41" s="125"/>
      <c r="H41" s="125"/>
      <c r="I41" s="84"/>
      <c r="J41" s="84"/>
      <c r="L41" s="11"/>
      <c r="M41" s="11"/>
      <c r="N41" s="11"/>
      <c r="O41" s="11"/>
      <c r="P41" s="11"/>
      <c r="Q41" s="11"/>
      <c r="R41" s="11"/>
      <c r="S41" s="11"/>
      <c r="T41" s="11"/>
      <c r="U41" s="11"/>
      <c r="V41" s="11"/>
      <c r="W41" s="11"/>
      <c r="X41" s="11"/>
      <c r="Y41" s="11"/>
      <c r="Z41" s="11"/>
      <c r="AA41" s="11"/>
      <c r="AB41" s="11"/>
      <c r="AC41" s="11"/>
      <c r="AD41" s="11"/>
      <c r="AE41" s="11"/>
      <c r="AF41" s="11"/>
      <c r="AG41" s="11"/>
      <c r="AH41" s="11"/>
      <c r="AI41" s="11"/>
    </row>
    <row r="42" spans="1:35" s="14" customFormat="1" ht="20.25" customHeight="1" thickBot="1" x14ac:dyDescent="0.3">
      <c r="A42" s="64">
        <v>19</v>
      </c>
      <c r="B42" s="85"/>
      <c r="C42" s="86"/>
      <c r="D42" s="63" t="e">
        <f t="shared" si="0"/>
        <v>#DIV/0!</v>
      </c>
      <c r="E42" s="74"/>
      <c r="F42" s="134"/>
      <c r="G42" s="125"/>
      <c r="H42" s="125"/>
      <c r="I42" s="74"/>
      <c r="J42" s="74"/>
      <c r="K42" s="12"/>
      <c r="L42" s="15"/>
      <c r="M42" s="15"/>
      <c r="N42" s="15"/>
      <c r="O42" s="15"/>
      <c r="P42" s="15"/>
      <c r="Q42" s="15"/>
      <c r="R42" s="15"/>
      <c r="S42" s="15"/>
      <c r="T42" s="15"/>
      <c r="U42" s="15"/>
      <c r="V42" s="15"/>
      <c r="W42" s="15"/>
      <c r="X42" s="15"/>
      <c r="Y42" s="15"/>
      <c r="Z42" s="15"/>
      <c r="AA42" s="15"/>
      <c r="AB42" s="15"/>
      <c r="AC42" s="15"/>
      <c r="AD42" s="15"/>
      <c r="AE42" s="15"/>
      <c r="AF42" s="15"/>
      <c r="AG42" s="15"/>
      <c r="AH42" s="15"/>
      <c r="AI42" s="15"/>
    </row>
    <row r="43" spans="1:35" ht="20.25" customHeight="1" x14ac:dyDescent="0.25">
      <c r="A43" s="64">
        <v>20</v>
      </c>
      <c r="B43" s="87"/>
      <c r="C43" s="88"/>
      <c r="D43" s="63" t="e">
        <f t="shared" si="0"/>
        <v>#DIV/0!</v>
      </c>
      <c r="E43" s="38"/>
      <c r="F43" s="134"/>
      <c r="G43" s="125"/>
      <c r="H43" s="125"/>
      <c r="I43" s="38"/>
      <c r="J43" s="38"/>
      <c r="L43" s="1"/>
      <c r="M43" s="1"/>
      <c r="N43" s="1"/>
      <c r="O43" s="1"/>
      <c r="P43" s="1"/>
      <c r="Q43" s="1"/>
      <c r="R43" s="1"/>
      <c r="S43" s="1"/>
      <c r="T43" s="1"/>
      <c r="U43" s="1"/>
      <c r="V43" s="1"/>
      <c r="W43" s="1"/>
      <c r="X43" s="1"/>
      <c r="Y43" s="1"/>
      <c r="Z43" s="1"/>
      <c r="AA43" s="1"/>
      <c r="AB43" s="1"/>
      <c r="AC43" s="1"/>
      <c r="AD43" s="1"/>
      <c r="AE43" s="1"/>
      <c r="AF43" s="1"/>
      <c r="AG43" s="1"/>
      <c r="AH43" s="1"/>
      <c r="AI43" s="1"/>
    </row>
    <row r="44" spans="1:35" ht="20.25" customHeight="1" thickBot="1" x14ac:dyDescent="0.3">
      <c r="A44" s="89" t="s">
        <v>14</v>
      </c>
      <c r="B44" s="90">
        <f>SUM(B24:B33)</f>
        <v>0</v>
      </c>
      <c r="C44" s="91">
        <f>SUM(C24:C33)</f>
        <v>0</v>
      </c>
      <c r="D44" s="92" t="e">
        <f>SUM(D24:D33)</f>
        <v>#DIV/0!</v>
      </c>
      <c r="E44" s="120"/>
      <c r="F44" s="135"/>
      <c r="G44" s="125"/>
      <c r="H44" s="125"/>
      <c r="I44" s="38"/>
      <c r="J44" s="38"/>
      <c r="K44" s="1"/>
      <c r="L44" s="1"/>
      <c r="M44" s="1"/>
      <c r="N44" s="1"/>
      <c r="O44" s="1"/>
      <c r="P44" s="1"/>
      <c r="Q44" s="1"/>
      <c r="R44" s="1"/>
      <c r="S44" s="1"/>
      <c r="T44" s="1"/>
      <c r="U44" s="1"/>
      <c r="V44" s="1"/>
      <c r="W44" s="1"/>
      <c r="X44" s="1"/>
      <c r="Y44" s="1"/>
      <c r="Z44" s="1"/>
      <c r="AA44" s="1"/>
      <c r="AB44" s="1"/>
      <c r="AC44" s="1"/>
      <c r="AD44" s="1"/>
      <c r="AE44" s="1"/>
      <c r="AF44" s="1"/>
      <c r="AG44" s="1"/>
      <c r="AH44" s="1"/>
      <c r="AI44" s="1"/>
    </row>
    <row r="45" spans="1:35" ht="14.25" customHeight="1" x14ac:dyDescent="0.25">
      <c r="A45" s="38"/>
      <c r="B45" s="38"/>
      <c r="C45" s="38"/>
      <c r="D45" s="38"/>
      <c r="E45" s="38"/>
      <c r="F45" s="38"/>
      <c r="G45" s="126" t="s">
        <v>36</v>
      </c>
      <c r="H45" s="127">
        <f>SUM(H34:H38)</f>
        <v>0</v>
      </c>
      <c r="J45" s="38"/>
      <c r="L45" s="1"/>
      <c r="M45" s="1"/>
      <c r="N45" s="1"/>
      <c r="O45" s="1"/>
      <c r="P45" s="1"/>
      <c r="Q45" s="1"/>
      <c r="R45" s="1"/>
      <c r="S45" s="1"/>
      <c r="T45" s="1"/>
      <c r="U45" s="1"/>
      <c r="V45" s="1"/>
      <c r="W45" s="1"/>
      <c r="X45" s="1"/>
      <c r="Y45" s="1"/>
      <c r="Z45" s="1"/>
      <c r="AA45" s="1"/>
      <c r="AB45" s="1"/>
      <c r="AC45" s="1"/>
      <c r="AD45" s="1"/>
      <c r="AE45" s="1"/>
      <c r="AF45" s="1"/>
      <c r="AG45" s="1"/>
      <c r="AH45" s="1"/>
      <c r="AI45" s="1"/>
    </row>
    <row r="46" spans="1:35" ht="39" customHeight="1" thickBot="1" x14ac:dyDescent="0.25">
      <c r="A46" s="55"/>
      <c r="B46" s="55"/>
      <c r="C46" s="55"/>
      <c r="D46" s="55"/>
      <c r="E46" s="54"/>
      <c r="F46" s="59"/>
      <c r="G46" s="146" t="s">
        <v>37</v>
      </c>
      <c r="H46" s="128">
        <v>0</v>
      </c>
      <c r="J46" s="113"/>
      <c r="R46" s="1"/>
      <c r="S46" s="1"/>
      <c r="T46" s="1"/>
      <c r="U46" s="1"/>
      <c r="V46" s="1"/>
      <c r="W46" s="1"/>
      <c r="X46" s="1"/>
      <c r="Y46" s="1"/>
      <c r="Z46" s="1"/>
      <c r="AA46" s="1"/>
      <c r="AB46" s="1"/>
      <c r="AC46" s="1"/>
      <c r="AD46" s="1"/>
      <c r="AE46" s="1"/>
      <c r="AF46" s="1"/>
      <c r="AG46" s="1"/>
      <c r="AH46" s="1"/>
      <c r="AI46" s="1"/>
    </row>
    <row r="47" spans="1:35" ht="18" customHeight="1" thickBot="1" x14ac:dyDescent="0.3">
      <c r="A47" s="51" t="s">
        <v>25</v>
      </c>
      <c r="B47" s="38"/>
      <c r="C47" s="38"/>
      <c r="D47" s="97" t="s">
        <v>8</v>
      </c>
      <c r="E47" s="112"/>
      <c r="F47" s="93"/>
      <c r="G47" s="129" t="s">
        <v>38</v>
      </c>
      <c r="H47" s="130">
        <f>H46-H45</f>
        <v>0</v>
      </c>
      <c r="J47" s="94"/>
      <c r="L47" s="1"/>
      <c r="M47" s="1"/>
      <c r="N47" s="1"/>
      <c r="O47" s="1"/>
      <c r="P47" s="1"/>
      <c r="Q47" s="1"/>
      <c r="R47" s="1"/>
      <c r="S47" s="1"/>
      <c r="T47" s="1"/>
      <c r="U47" s="1"/>
      <c r="V47" s="1"/>
      <c r="W47" s="1"/>
      <c r="X47" s="1"/>
      <c r="Y47" s="1"/>
      <c r="Z47" s="1"/>
      <c r="AA47" s="1"/>
      <c r="AB47" s="1"/>
      <c r="AC47" s="1"/>
      <c r="AD47" s="1"/>
      <c r="AE47" s="1"/>
      <c r="AF47" s="1"/>
      <c r="AG47" s="1"/>
      <c r="AH47" s="1"/>
      <c r="AI47" s="1"/>
    </row>
    <row r="48" spans="1:35" ht="9" customHeight="1" x14ac:dyDescent="0.25">
      <c r="A48" s="38"/>
      <c r="B48" s="51"/>
      <c r="C48" s="38"/>
      <c r="D48" s="51"/>
      <c r="E48" s="112"/>
      <c r="F48" s="93"/>
      <c r="J48" s="38"/>
      <c r="L48" s="1"/>
      <c r="M48" s="1"/>
      <c r="N48" s="1"/>
      <c r="O48" s="1"/>
      <c r="P48" s="1"/>
      <c r="Q48" s="1"/>
      <c r="R48" s="1"/>
      <c r="S48" s="1"/>
      <c r="T48" s="1"/>
      <c r="U48" s="1"/>
      <c r="V48" s="1"/>
      <c r="W48" s="1"/>
      <c r="X48" s="1"/>
      <c r="Y48" s="1"/>
      <c r="Z48" s="1"/>
      <c r="AA48" s="1"/>
      <c r="AB48" s="1"/>
      <c r="AC48" s="1"/>
      <c r="AD48" s="1"/>
      <c r="AE48" s="1"/>
      <c r="AF48" s="1"/>
      <c r="AG48" s="1"/>
      <c r="AH48" s="1"/>
      <c r="AI48" s="1"/>
    </row>
    <row r="49" spans="1:35" ht="14.25" customHeight="1" thickBot="1" x14ac:dyDescent="0.3">
      <c r="A49" s="96"/>
      <c r="B49" s="96"/>
      <c r="C49" s="96"/>
      <c r="D49" s="96"/>
      <c r="E49" s="112"/>
      <c r="F49" s="93"/>
      <c r="J49" s="38"/>
      <c r="L49" s="1"/>
      <c r="M49" s="1"/>
      <c r="N49" s="1"/>
      <c r="O49" s="1"/>
      <c r="P49" s="1"/>
      <c r="Q49" s="1"/>
      <c r="R49" s="1"/>
      <c r="S49" s="1"/>
      <c r="T49" s="1"/>
      <c r="U49" s="1"/>
      <c r="V49" s="1"/>
      <c r="W49" s="1"/>
      <c r="X49" s="1"/>
      <c r="Y49" s="1"/>
      <c r="Z49" s="1"/>
      <c r="AA49" s="1"/>
      <c r="AB49" s="1"/>
      <c r="AC49" s="1"/>
      <c r="AD49" s="1"/>
      <c r="AE49" s="1"/>
      <c r="AF49" s="1"/>
      <c r="AG49" s="1"/>
      <c r="AH49" s="1"/>
      <c r="AI49" s="1"/>
    </row>
    <row r="50" spans="1:35" ht="16.5" customHeight="1" x14ac:dyDescent="0.25">
      <c r="A50" s="33" t="s">
        <v>49</v>
      </c>
      <c r="B50" s="38"/>
      <c r="C50" s="51"/>
      <c r="D50" s="97" t="s">
        <v>8</v>
      </c>
      <c r="E50" s="112"/>
      <c r="F50" s="93"/>
      <c r="G50" s="286" t="s">
        <v>7</v>
      </c>
      <c r="H50" s="287"/>
      <c r="I50" s="288"/>
      <c r="J50" s="38"/>
      <c r="L50" s="1"/>
      <c r="M50" s="1"/>
      <c r="N50" s="1"/>
      <c r="O50" s="1"/>
      <c r="P50" s="1"/>
      <c r="Q50" s="1"/>
      <c r="R50" s="1"/>
      <c r="S50" s="1"/>
      <c r="T50" s="1"/>
      <c r="U50" s="1"/>
      <c r="V50" s="1"/>
      <c r="W50" s="1"/>
      <c r="X50" s="1"/>
      <c r="Y50" s="1"/>
      <c r="Z50" s="1"/>
      <c r="AA50" s="1"/>
      <c r="AB50" s="1"/>
      <c r="AC50" s="1"/>
      <c r="AD50" s="1"/>
      <c r="AE50" s="1"/>
      <c r="AF50" s="1"/>
      <c r="AG50" s="1"/>
      <c r="AH50" s="1"/>
      <c r="AI50" s="1"/>
    </row>
    <row r="51" spans="1:35" ht="9.75" customHeight="1" thickBot="1" x14ac:dyDescent="0.3">
      <c r="A51" s="33"/>
      <c r="B51" s="38"/>
      <c r="C51" s="51"/>
      <c r="D51" s="97"/>
      <c r="E51" s="38"/>
      <c r="F51" s="38"/>
      <c r="G51" s="289"/>
      <c r="H51" s="290"/>
      <c r="I51" s="291"/>
      <c r="J51" s="38"/>
      <c r="L51" s="1"/>
      <c r="M51" s="1"/>
      <c r="N51" s="1"/>
      <c r="O51" s="1"/>
      <c r="P51" s="1"/>
      <c r="Q51" s="1"/>
      <c r="R51" s="1"/>
      <c r="S51" s="1"/>
      <c r="T51" s="1"/>
      <c r="U51" s="1"/>
      <c r="V51" s="1"/>
      <c r="W51" s="1"/>
      <c r="X51" s="1"/>
      <c r="Y51" s="1"/>
      <c r="Z51" s="1"/>
      <c r="AA51" s="1"/>
      <c r="AB51" s="1"/>
      <c r="AC51" s="1"/>
      <c r="AD51" s="1"/>
      <c r="AE51" s="1"/>
      <c r="AF51" s="1"/>
      <c r="AG51" s="1"/>
      <c r="AH51" s="1"/>
      <c r="AI51" s="1"/>
    </row>
    <row r="52" spans="1:35" ht="21" customHeight="1" thickBot="1" x14ac:dyDescent="0.3">
      <c r="A52" s="51"/>
      <c r="B52" s="96"/>
      <c r="C52" s="96"/>
      <c r="D52" s="51"/>
      <c r="E52" s="95"/>
      <c r="F52" s="95"/>
      <c r="G52" s="286" t="s">
        <v>57</v>
      </c>
      <c r="H52" s="287"/>
      <c r="I52" s="288"/>
      <c r="J52" s="38"/>
      <c r="L52" s="1"/>
      <c r="M52" s="1"/>
      <c r="N52" s="1"/>
      <c r="O52" s="1"/>
      <c r="P52" s="1"/>
      <c r="Q52" s="1"/>
      <c r="R52" s="1"/>
      <c r="S52" s="1"/>
      <c r="T52" s="1"/>
      <c r="U52" s="1"/>
      <c r="V52" s="1"/>
      <c r="W52" s="1"/>
      <c r="X52" s="1"/>
      <c r="Y52" s="1"/>
      <c r="Z52" s="1"/>
      <c r="AA52" s="1"/>
      <c r="AB52" s="1"/>
      <c r="AC52" s="1"/>
      <c r="AD52" s="1"/>
      <c r="AE52" s="1"/>
      <c r="AF52" s="1"/>
      <c r="AG52" s="1"/>
      <c r="AH52" s="1"/>
      <c r="AI52" s="1"/>
    </row>
    <row r="53" spans="1:35" ht="21" customHeight="1" thickBot="1" x14ac:dyDescent="0.3">
      <c r="A53" s="98" t="s">
        <v>48</v>
      </c>
      <c r="B53" s="54"/>
      <c r="C53" s="38"/>
      <c r="D53" s="99" t="s">
        <v>8</v>
      </c>
      <c r="E53" s="95"/>
      <c r="G53" s="289"/>
      <c r="H53" s="290"/>
      <c r="I53" s="291"/>
      <c r="L53" s="1"/>
      <c r="M53" s="1"/>
      <c r="N53" s="1"/>
      <c r="O53" s="1"/>
      <c r="P53" s="1"/>
      <c r="Q53" s="1"/>
      <c r="R53" s="1"/>
      <c r="S53" s="1"/>
      <c r="T53" s="1"/>
      <c r="U53" s="1"/>
      <c r="V53" s="1"/>
      <c r="W53" s="1"/>
      <c r="X53" s="1"/>
      <c r="Y53" s="1"/>
      <c r="Z53" s="1"/>
      <c r="AA53" s="1"/>
      <c r="AB53" s="1"/>
      <c r="AC53" s="1"/>
      <c r="AD53" s="1"/>
      <c r="AE53" s="1"/>
      <c r="AF53" s="1"/>
      <c r="AG53" s="1"/>
      <c r="AH53" s="1"/>
      <c r="AI53" s="1"/>
    </row>
    <row r="54" spans="1:35" s="9" customFormat="1" ht="17.25" customHeight="1" x14ac:dyDescent="0.2">
      <c r="E54" s="95"/>
      <c r="G54" s="292">
        <f>H19</f>
        <v>0</v>
      </c>
      <c r="H54" s="293"/>
      <c r="I54" s="294"/>
      <c r="L54" s="1"/>
      <c r="M54" s="1"/>
      <c r="N54" s="1"/>
      <c r="O54" s="1"/>
      <c r="P54" s="1"/>
      <c r="Q54" s="1"/>
      <c r="R54" s="1"/>
      <c r="S54" s="1"/>
      <c r="T54" s="1"/>
      <c r="U54" s="1"/>
      <c r="V54" s="1"/>
      <c r="W54" s="1"/>
      <c r="X54" s="1"/>
      <c r="Y54" s="1"/>
      <c r="Z54" s="1"/>
      <c r="AA54" s="1"/>
      <c r="AB54" s="1"/>
      <c r="AC54" s="1"/>
      <c r="AD54" s="1"/>
      <c r="AE54" s="1"/>
      <c r="AF54" s="1"/>
      <c r="AG54" s="1"/>
      <c r="AH54" s="1"/>
      <c r="AI54" s="1"/>
    </row>
    <row r="55" spans="1:35" s="9" customFormat="1" ht="11.25" customHeight="1" thickBot="1" x14ac:dyDescent="0.3">
      <c r="E55" s="38"/>
      <c r="G55" s="295"/>
      <c r="H55" s="296"/>
      <c r="I55" s="297"/>
      <c r="K55" s="1"/>
      <c r="L55" s="1"/>
      <c r="M55" s="1"/>
      <c r="N55" s="1"/>
      <c r="O55" s="1"/>
      <c r="P55" s="1"/>
      <c r="Q55" s="1"/>
      <c r="R55" s="1"/>
      <c r="S55" s="1"/>
      <c r="T55" s="1"/>
      <c r="U55" s="1"/>
      <c r="V55" s="1"/>
      <c r="W55" s="1"/>
      <c r="X55" s="1"/>
      <c r="Y55" s="1"/>
      <c r="Z55" s="1"/>
      <c r="AA55" s="1"/>
      <c r="AB55" s="1"/>
      <c r="AC55" s="1"/>
      <c r="AD55" s="1"/>
      <c r="AE55" s="1"/>
      <c r="AF55" s="1"/>
      <c r="AG55" s="1"/>
      <c r="AH55" s="1"/>
      <c r="AI55" s="1"/>
    </row>
    <row r="56" spans="1:35" s="9" customFormat="1" ht="8.25" customHeight="1" thickBot="1" x14ac:dyDescent="0.25">
      <c r="E56" s="111"/>
      <c r="K56" s="20"/>
      <c r="L56" s="2"/>
      <c r="M56" s="2"/>
      <c r="N56" s="2"/>
      <c r="O56" s="2"/>
      <c r="P56" s="2"/>
      <c r="Q56" s="2"/>
      <c r="R56" s="2"/>
      <c r="S56" s="2"/>
      <c r="T56" s="2"/>
      <c r="U56" s="2"/>
      <c r="V56" s="2"/>
      <c r="W56" s="2"/>
      <c r="X56" s="2"/>
      <c r="Y56" s="2"/>
      <c r="Z56" s="2"/>
      <c r="AA56" s="2"/>
      <c r="AB56" s="2"/>
      <c r="AC56" s="2"/>
      <c r="AD56" s="2"/>
      <c r="AE56" s="2"/>
      <c r="AF56" s="2"/>
      <c r="AG56" s="2"/>
      <c r="AH56" s="2"/>
      <c r="AI56" s="2"/>
    </row>
    <row r="57" spans="1:35" s="9" customFormat="1" ht="23.25" customHeight="1" x14ac:dyDescent="0.2">
      <c r="A57" s="264" t="s">
        <v>16</v>
      </c>
      <c r="B57" s="265"/>
      <c r="C57" s="265"/>
      <c r="D57" s="265"/>
      <c r="E57" s="265"/>
      <c r="F57" s="265"/>
      <c r="G57" s="265"/>
      <c r="H57" s="265"/>
      <c r="I57" s="266"/>
      <c r="K57" s="21"/>
      <c r="L57" s="2"/>
      <c r="M57" s="2"/>
      <c r="N57" s="2"/>
      <c r="O57" s="2"/>
      <c r="P57" s="2"/>
      <c r="Q57" s="2"/>
      <c r="R57" s="2"/>
      <c r="S57" s="2"/>
      <c r="T57" s="2"/>
      <c r="U57" s="2"/>
      <c r="V57" s="2"/>
      <c r="W57" s="2"/>
      <c r="X57" s="2"/>
      <c r="Y57" s="2"/>
      <c r="Z57" s="2"/>
      <c r="AA57" s="2"/>
      <c r="AB57" s="2"/>
      <c r="AC57" s="2"/>
      <c r="AD57" s="2"/>
      <c r="AE57" s="2"/>
      <c r="AF57" s="2"/>
      <c r="AG57" s="2"/>
      <c r="AH57" s="2"/>
      <c r="AI57" s="2"/>
    </row>
    <row r="58" spans="1:35" s="9" customFormat="1" ht="13.35" customHeight="1" thickBot="1" x14ac:dyDescent="0.25">
      <c r="A58" s="267"/>
      <c r="B58" s="268"/>
      <c r="C58" s="268"/>
      <c r="D58" s="268"/>
      <c r="E58" s="268"/>
      <c r="F58" s="268"/>
      <c r="G58" s="268"/>
      <c r="H58" s="268"/>
      <c r="I58" s="269"/>
      <c r="K58" s="2"/>
      <c r="L58" s="2"/>
      <c r="M58" s="2"/>
      <c r="N58" s="2"/>
      <c r="O58" s="2"/>
      <c r="P58" s="2"/>
      <c r="Q58" s="2"/>
      <c r="R58" s="2"/>
      <c r="S58" s="2"/>
      <c r="T58" s="2"/>
      <c r="U58" s="2"/>
      <c r="V58" s="2"/>
      <c r="W58" s="2"/>
      <c r="X58" s="2"/>
      <c r="Y58" s="2"/>
      <c r="Z58" s="2"/>
      <c r="AA58" s="2"/>
      <c r="AB58" s="2"/>
      <c r="AC58" s="2"/>
      <c r="AD58" s="2"/>
      <c r="AE58" s="2"/>
      <c r="AF58" s="2"/>
      <c r="AG58" s="2"/>
      <c r="AH58" s="2"/>
      <c r="AI58" s="2"/>
    </row>
    <row r="59" spans="1:35" s="9" customFormat="1" ht="13.35" customHeight="1" x14ac:dyDescent="0.2">
      <c r="K59" s="2"/>
      <c r="L59" s="2"/>
      <c r="M59" s="2"/>
      <c r="N59" s="2"/>
      <c r="O59" s="2"/>
      <c r="P59" s="2"/>
      <c r="Q59" s="2"/>
      <c r="R59" s="2"/>
      <c r="S59" s="2"/>
      <c r="T59" s="2"/>
      <c r="U59" s="2"/>
      <c r="V59" s="2"/>
      <c r="W59" s="2"/>
      <c r="X59" s="2"/>
      <c r="Y59" s="2"/>
      <c r="Z59" s="2"/>
      <c r="AA59" s="2"/>
      <c r="AB59" s="2"/>
      <c r="AC59" s="2"/>
      <c r="AD59" s="2"/>
      <c r="AE59" s="2"/>
      <c r="AF59" s="2"/>
      <c r="AG59" s="2"/>
      <c r="AH59" s="2"/>
      <c r="AI59" s="2"/>
    </row>
    <row r="60" spans="1:35" s="9" customFormat="1" ht="19.5" customHeight="1" x14ac:dyDescent="0.2">
      <c r="K60" s="2"/>
      <c r="L60" s="2"/>
      <c r="M60" s="2"/>
      <c r="N60" s="2"/>
      <c r="O60" s="2"/>
      <c r="P60" s="2"/>
      <c r="Q60" s="2"/>
      <c r="R60" s="2"/>
      <c r="S60" s="2"/>
      <c r="T60" s="2"/>
      <c r="U60" s="2"/>
      <c r="V60" s="2"/>
      <c r="W60" s="2"/>
      <c r="X60" s="2"/>
      <c r="Y60" s="2"/>
      <c r="Z60" s="2"/>
      <c r="AA60" s="2"/>
      <c r="AB60" s="2"/>
      <c r="AC60" s="2"/>
      <c r="AD60" s="2"/>
      <c r="AE60" s="2"/>
      <c r="AF60" s="2"/>
      <c r="AG60" s="2"/>
      <c r="AH60" s="2"/>
      <c r="AI60" s="2"/>
    </row>
    <row r="61" spans="1:35" s="9" customFormat="1" ht="13.35" customHeight="1" x14ac:dyDescent="0.25">
      <c r="A61" s="38"/>
      <c r="B61" s="38"/>
      <c r="C61" s="38"/>
      <c r="D61" s="33"/>
      <c r="E61" s="33"/>
      <c r="F61" s="38"/>
      <c r="G61" s="33"/>
      <c r="H61" s="38"/>
      <c r="I61" s="51"/>
      <c r="J61" s="97"/>
      <c r="K61" s="2"/>
      <c r="L61" s="2"/>
      <c r="M61" s="2"/>
      <c r="N61" s="2"/>
      <c r="O61" s="2"/>
      <c r="P61" s="2"/>
      <c r="Q61" s="2"/>
      <c r="R61" s="2"/>
      <c r="S61" s="2"/>
      <c r="T61" s="2"/>
      <c r="U61" s="2"/>
      <c r="V61" s="2"/>
      <c r="W61" s="2"/>
      <c r="X61" s="2"/>
      <c r="Y61" s="2"/>
      <c r="Z61" s="2"/>
      <c r="AA61" s="2"/>
      <c r="AB61" s="2"/>
      <c r="AC61" s="2"/>
      <c r="AD61" s="2"/>
      <c r="AE61" s="2"/>
      <c r="AF61" s="2"/>
      <c r="AG61" s="2"/>
      <c r="AH61" s="2"/>
      <c r="AI61" s="2"/>
    </row>
    <row r="62" spans="1:35" s="9" customFormat="1" ht="18" customHeight="1" x14ac:dyDescent="0.25">
      <c r="J62" s="38"/>
      <c r="K62" s="2"/>
      <c r="L62" s="2"/>
      <c r="M62" s="2"/>
      <c r="N62" s="2"/>
      <c r="O62" s="2"/>
      <c r="P62" s="2"/>
      <c r="Q62" s="2"/>
      <c r="R62" s="2"/>
      <c r="S62" s="2"/>
      <c r="T62" s="2"/>
      <c r="U62" s="2"/>
      <c r="V62" s="2"/>
      <c r="W62" s="2"/>
      <c r="X62" s="2"/>
      <c r="Y62" s="2"/>
      <c r="Z62" s="2"/>
      <c r="AA62" s="2"/>
      <c r="AB62" s="2"/>
      <c r="AC62" s="2"/>
      <c r="AD62" s="2"/>
      <c r="AE62" s="2"/>
      <c r="AF62" s="2"/>
      <c r="AG62" s="2"/>
      <c r="AH62" s="2"/>
      <c r="AI62" s="2"/>
    </row>
    <row r="63" spans="1:35" s="9" customFormat="1" ht="18" customHeight="1" x14ac:dyDescent="0.2">
      <c r="J63" s="54"/>
      <c r="K63" s="2"/>
      <c r="L63" s="2"/>
      <c r="M63" s="2"/>
      <c r="N63" s="2"/>
      <c r="O63" s="2"/>
      <c r="P63" s="2"/>
      <c r="Q63" s="2"/>
      <c r="R63" s="2"/>
      <c r="S63" s="2"/>
      <c r="T63" s="2"/>
      <c r="U63" s="2"/>
      <c r="V63" s="2"/>
      <c r="W63" s="2"/>
      <c r="X63" s="2"/>
      <c r="Y63" s="2"/>
      <c r="Z63" s="2"/>
      <c r="AA63" s="2"/>
      <c r="AB63" s="2"/>
      <c r="AC63" s="2"/>
      <c r="AD63" s="2"/>
      <c r="AE63" s="2"/>
      <c r="AF63" s="2"/>
      <c r="AG63" s="2"/>
      <c r="AH63" s="2"/>
      <c r="AI63" s="2"/>
    </row>
    <row r="64" spans="1:35" s="9" customFormat="1" ht="13.35" customHeight="1" x14ac:dyDescent="0.25">
      <c r="A64" s="38"/>
      <c r="B64" s="38"/>
      <c r="C64" s="38"/>
      <c r="D64" s="33"/>
      <c r="E64" s="33"/>
      <c r="F64" s="100"/>
      <c r="G64" s="100"/>
      <c r="H64" s="51"/>
      <c r="I64" s="51"/>
      <c r="J64" s="78"/>
      <c r="K64" s="2"/>
      <c r="L64" s="2"/>
      <c r="M64" s="2"/>
      <c r="N64" s="2"/>
      <c r="O64" s="2"/>
      <c r="P64" s="2"/>
      <c r="Q64" s="2"/>
      <c r="R64" s="2"/>
      <c r="S64" s="2"/>
      <c r="T64" s="2"/>
      <c r="U64" s="2"/>
      <c r="V64" s="2"/>
      <c r="W64" s="2"/>
      <c r="X64" s="2"/>
      <c r="Y64" s="2"/>
      <c r="Z64" s="2"/>
      <c r="AA64" s="2"/>
      <c r="AB64" s="2"/>
      <c r="AC64" s="2"/>
      <c r="AD64" s="2"/>
      <c r="AE64" s="2"/>
      <c r="AF64" s="2"/>
      <c r="AG64" s="2"/>
      <c r="AH64" s="2"/>
      <c r="AI64" s="2"/>
    </row>
    <row r="65" spans="1:35" s="9" customFormat="1" ht="13.35" customHeight="1" x14ac:dyDescent="0.25">
      <c r="J65" s="45"/>
      <c r="K65" s="2"/>
      <c r="L65" s="2"/>
      <c r="M65" s="2"/>
      <c r="N65" s="2"/>
      <c r="O65" s="2"/>
      <c r="P65" s="2"/>
      <c r="Q65" s="2"/>
      <c r="R65" s="2"/>
      <c r="S65" s="2"/>
      <c r="T65" s="2"/>
      <c r="U65" s="2"/>
      <c r="V65" s="2"/>
      <c r="W65" s="2"/>
      <c r="X65" s="2"/>
      <c r="Y65" s="2"/>
      <c r="Z65" s="2"/>
      <c r="AA65" s="2"/>
      <c r="AB65" s="2"/>
      <c r="AC65" s="2"/>
      <c r="AD65" s="2"/>
      <c r="AE65" s="2"/>
      <c r="AF65" s="2"/>
      <c r="AG65" s="2"/>
      <c r="AH65" s="2"/>
      <c r="AI65" s="2"/>
    </row>
    <row r="66" spans="1:35" s="9" customFormat="1" ht="22.5" customHeight="1" x14ac:dyDescent="0.2">
      <c r="J66" s="18"/>
      <c r="K66" s="2"/>
      <c r="L66" s="2"/>
      <c r="M66" s="2"/>
      <c r="N66" s="2"/>
      <c r="O66" s="2"/>
      <c r="P66" s="2"/>
      <c r="Q66" s="2"/>
      <c r="R66" s="2"/>
      <c r="S66" s="2"/>
      <c r="T66" s="2"/>
      <c r="U66" s="2"/>
      <c r="V66" s="2"/>
      <c r="W66" s="2"/>
      <c r="X66" s="2"/>
      <c r="Y66" s="2"/>
      <c r="Z66" s="2"/>
      <c r="AA66" s="2"/>
      <c r="AB66" s="2"/>
      <c r="AC66" s="2"/>
      <c r="AD66" s="2"/>
      <c r="AE66" s="2"/>
      <c r="AF66" s="2"/>
      <c r="AG66" s="2"/>
      <c r="AH66" s="2"/>
      <c r="AI66" s="2"/>
    </row>
    <row r="67" spans="1:35" s="9" customFormat="1" ht="13.35" customHeight="1" x14ac:dyDescent="0.25">
      <c r="A67" s="2"/>
      <c r="B67" s="2"/>
      <c r="C67" s="2"/>
      <c r="D67" s="2"/>
      <c r="E67" s="2"/>
      <c r="F67" s="19"/>
      <c r="G67" s="19"/>
      <c r="H67" s="17"/>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row>
    <row r="68" spans="1:35" s="9" customFormat="1" ht="13.35" customHeight="1" x14ac:dyDescent="0.25">
      <c r="A68" s="2"/>
      <c r="B68" s="2"/>
      <c r="C68" s="2"/>
      <c r="D68" s="2"/>
      <c r="E68" s="2"/>
      <c r="F68" s="19"/>
      <c r="G68" s="19"/>
      <c r="H68" s="17"/>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row>
    <row r="69" spans="1:35" s="9" customFormat="1" ht="13.35" customHeight="1" x14ac:dyDescent="0.25">
      <c r="A69" s="2"/>
      <c r="B69" s="2"/>
      <c r="C69" s="2"/>
      <c r="D69" s="2"/>
      <c r="E69" s="2"/>
      <c r="F69" s="19"/>
      <c r="G69" s="19"/>
      <c r="H69" s="17"/>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row>
    <row r="70" spans="1:35" s="9" customFormat="1" ht="13.35" customHeight="1" x14ac:dyDescent="0.25">
      <c r="A70" s="2"/>
      <c r="B70" s="2"/>
      <c r="C70" s="2"/>
      <c r="D70" s="2"/>
      <c r="E70" s="2"/>
      <c r="F70" s="19"/>
      <c r="G70" s="19"/>
      <c r="H70" s="17"/>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row>
    <row r="71" spans="1:35" s="9" customFormat="1" ht="13.35" customHeight="1" x14ac:dyDescent="0.25">
      <c r="A71" s="2"/>
      <c r="B71" s="2"/>
      <c r="C71" s="2"/>
      <c r="D71" s="2"/>
      <c r="E71" s="2"/>
      <c r="F71" s="19"/>
      <c r="G71" s="19"/>
      <c r="H71" s="17"/>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row>
    <row r="72" spans="1:35" s="9" customFormat="1" ht="13.35" customHeight="1" x14ac:dyDescent="0.25">
      <c r="A72" s="2"/>
      <c r="B72" s="2"/>
      <c r="C72" s="2"/>
      <c r="D72" s="2"/>
      <c r="E72" s="2"/>
      <c r="F72" s="19"/>
      <c r="G72" s="19"/>
      <c r="H72" s="17"/>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row>
    <row r="73" spans="1:35" s="9" customFormat="1" ht="13.35" customHeight="1" x14ac:dyDescent="0.25">
      <c r="A73" s="2"/>
      <c r="B73" s="2"/>
      <c r="C73" s="2"/>
      <c r="D73" s="2"/>
      <c r="E73" s="2"/>
      <c r="F73" s="19"/>
      <c r="G73" s="19"/>
      <c r="H73" s="17"/>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row>
    <row r="74" spans="1:35" s="9" customFormat="1" ht="13.35" customHeight="1" x14ac:dyDescent="0.25">
      <c r="A74" s="2"/>
      <c r="B74" s="2"/>
      <c r="C74" s="2"/>
      <c r="D74" s="2"/>
      <c r="E74" s="2"/>
      <c r="F74" s="19"/>
      <c r="G74" s="19"/>
      <c r="H74" s="17"/>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row>
    <row r="75" spans="1:35" s="9" customFormat="1" ht="13.35" customHeight="1" x14ac:dyDescent="0.25">
      <c r="A75" s="2"/>
      <c r="B75" s="2"/>
      <c r="C75" s="2"/>
      <c r="D75" s="2"/>
      <c r="E75" s="2"/>
      <c r="F75" s="19"/>
      <c r="G75" s="19"/>
      <c r="H75" s="17"/>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row>
    <row r="76" spans="1:35" s="9" customFormat="1" ht="13.35" customHeight="1" x14ac:dyDescent="0.25">
      <c r="A76" s="2"/>
      <c r="B76" s="2"/>
      <c r="C76" s="2"/>
      <c r="D76" s="2"/>
      <c r="E76" s="2"/>
      <c r="F76" s="19"/>
      <c r="G76" s="19"/>
      <c r="H76" s="17"/>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row>
    <row r="77" spans="1:35" s="9" customFormat="1" ht="13.35" customHeight="1" x14ac:dyDescent="0.25">
      <c r="A77" s="2"/>
      <c r="B77" s="2"/>
      <c r="C77" s="2"/>
      <c r="D77" s="2"/>
      <c r="E77" s="2"/>
      <c r="F77" s="19"/>
      <c r="G77" s="19"/>
      <c r="H77" s="17"/>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row>
    <row r="78" spans="1:35" s="9" customFormat="1" ht="13.35" customHeight="1" x14ac:dyDescent="0.25">
      <c r="A78" s="2"/>
      <c r="B78" s="2"/>
      <c r="C78" s="2"/>
      <c r="D78" s="2"/>
      <c r="E78" s="2"/>
      <c r="F78" s="19"/>
      <c r="G78" s="19"/>
      <c r="H78" s="17"/>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row>
    <row r="79" spans="1:35" s="9" customFormat="1" ht="13.35" customHeight="1" x14ac:dyDescent="0.25">
      <c r="A79" s="2"/>
      <c r="B79" s="2"/>
      <c r="C79" s="2"/>
      <c r="D79" s="2"/>
      <c r="E79" s="2"/>
      <c r="F79" s="19"/>
      <c r="G79" s="19"/>
      <c r="H79" s="17"/>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row>
    <row r="80" spans="1:35" s="9" customFormat="1" ht="13.35" customHeight="1" x14ac:dyDescent="0.25">
      <c r="A80" s="2"/>
      <c r="B80" s="2"/>
      <c r="C80" s="2"/>
      <c r="D80" s="2"/>
      <c r="E80" s="2"/>
      <c r="F80" s="19"/>
      <c r="G80" s="19"/>
      <c r="H80" s="17"/>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row>
    <row r="81" spans="1:35" s="9" customFormat="1" ht="13.35" customHeight="1" x14ac:dyDescent="0.25">
      <c r="A81" s="2"/>
      <c r="B81" s="2"/>
      <c r="C81" s="2"/>
      <c r="D81" s="2"/>
      <c r="E81" s="2"/>
      <c r="F81" s="19"/>
      <c r="G81" s="19"/>
      <c r="H81" s="17"/>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row>
    <row r="82" spans="1:35" s="9" customFormat="1" ht="13.35" customHeight="1" x14ac:dyDescent="0.25">
      <c r="A82" s="2"/>
      <c r="B82" s="2"/>
      <c r="C82" s="2"/>
      <c r="D82" s="2"/>
      <c r="E82" s="2"/>
      <c r="F82" s="19"/>
      <c r="G82" s="19"/>
      <c r="H82" s="17"/>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row>
    <row r="83" spans="1:35" s="9" customFormat="1" ht="13.35" customHeight="1" x14ac:dyDescent="0.25">
      <c r="A83" s="2"/>
      <c r="B83" s="2"/>
      <c r="C83" s="2"/>
      <c r="D83" s="2"/>
      <c r="E83" s="2"/>
      <c r="F83" s="19"/>
      <c r="G83" s="19"/>
      <c r="H83" s="17"/>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row>
    <row r="84" spans="1:35" s="9" customFormat="1" ht="13.35" customHeight="1" x14ac:dyDescent="0.25">
      <c r="A84" s="2"/>
      <c r="B84" s="2"/>
      <c r="C84" s="2"/>
      <c r="D84" s="2"/>
      <c r="E84" s="2"/>
      <c r="F84" s="19"/>
      <c r="G84" s="19"/>
      <c r="H84" s="17"/>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row>
    <row r="85" spans="1:35" s="9" customFormat="1" ht="13.35" customHeight="1" x14ac:dyDescent="0.25">
      <c r="A85" s="2"/>
      <c r="B85" s="2"/>
      <c r="C85" s="2"/>
      <c r="D85" s="2"/>
      <c r="E85" s="2"/>
      <c r="F85" s="19"/>
      <c r="G85" s="19"/>
      <c r="H85" s="17"/>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row>
    <row r="86" spans="1:35" s="9" customFormat="1" ht="13.35" customHeight="1" x14ac:dyDescent="0.25">
      <c r="A86" s="2"/>
      <c r="B86" s="2"/>
      <c r="C86" s="2"/>
      <c r="D86" s="2"/>
      <c r="E86" s="2"/>
      <c r="F86" s="19"/>
      <c r="G86" s="19"/>
      <c r="H86" s="17"/>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row>
    <row r="87" spans="1:35" s="9" customFormat="1" ht="13.35" customHeight="1" x14ac:dyDescent="0.25">
      <c r="A87" s="2"/>
      <c r="B87" s="2"/>
      <c r="C87" s="2"/>
      <c r="D87" s="2"/>
      <c r="E87" s="2"/>
      <c r="F87" s="19"/>
      <c r="G87" s="19"/>
      <c r="H87" s="17"/>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row>
    <row r="88" spans="1:35" s="9" customFormat="1" ht="13.35" customHeight="1" x14ac:dyDescent="0.25">
      <c r="A88" s="2"/>
      <c r="B88" s="2"/>
      <c r="C88" s="2"/>
      <c r="D88" s="2"/>
      <c r="E88" s="2"/>
      <c r="F88" s="19"/>
      <c r="G88" s="19"/>
      <c r="H88" s="17"/>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row>
    <row r="89" spans="1:35" s="9" customFormat="1" ht="13.35" customHeight="1" x14ac:dyDescent="0.25">
      <c r="A89" s="2"/>
      <c r="B89" s="2"/>
      <c r="C89" s="2"/>
      <c r="D89" s="2"/>
      <c r="E89" s="2"/>
      <c r="F89" s="19"/>
      <c r="G89" s="19"/>
      <c r="H89" s="17"/>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row>
    <row r="90" spans="1:35" s="9" customFormat="1" ht="13.35" customHeight="1" x14ac:dyDescent="0.25">
      <c r="A90" s="2"/>
      <c r="B90" s="2"/>
      <c r="C90" s="2"/>
      <c r="D90" s="2"/>
      <c r="E90" s="2"/>
      <c r="F90" s="19"/>
      <c r="G90" s="19"/>
      <c r="H90" s="17"/>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row>
    <row r="91" spans="1:35" s="9" customFormat="1" ht="13.35" customHeight="1" x14ac:dyDescent="0.25">
      <c r="A91" s="2"/>
      <c r="B91" s="2"/>
      <c r="C91" s="2"/>
      <c r="D91" s="2"/>
      <c r="E91" s="2"/>
      <c r="F91" s="19"/>
      <c r="G91" s="19"/>
      <c r="H91" s="17"/>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row>
    <row r="92" spans="1:35" s="9" customFormat="1" ht="13.35" customHeight="1" x14ac:dyDescent="0.25">
      <c r="A92" s="2"/>
      <c r="B92" s="2"/>
      <c r="C92" s="2"/>
      <c r="D92" s="2"/>
      <c r="E92" s="2"/>
      <c r="F92" s="19"/>
      <c r="G92" s="19"/>
      <c r="H92" s="17"/>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row>
    <row r="93" spans="1:35" s="9" customFormat="1" ht="13.35" customHeight="1" x14ac:dyDescent="0.25">
      <c r="A93" s="2"/>
      <c r="B93" s="2"/>
      <c r="C93" s="2"/>
      <c r="D93" s="2"/>
      <c r="E93" s="2"/>
      <c r="F93" s="19"/>
      <c r="G93" s="19"/>
      <c r="H93" s="17"/>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row>
    <row r="94" spans="1:35" s="9" customFormat="1" ht="13.35" customHeight="1" x14ac:dyDescent="0.25">
      <c r="A94" s="2"/>
      <c r="B94" s="2"/>
      <c r="C94" s="2"/>
      <c r="D94" s="2"/>
      <c r="E94" s="2"/>
      <c r="F94" s="19"/>
      <c r="G94" s="19"/>
      <c r="H94" s="17"/>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row>
    <row r="95" spans="1:35" s="9" customFormat="1" ht="13.35" customHeight="1" x14ac:dyDescent="0.25">
      <c r="A95" s="2"/>
      <c r="B95" s="2"/>
      <c r="C95" s="2"/>
      <c r="D95" s="2"/>
      <c r="E95" s="2"/>
      <c r="F95" s="19"/>
      <c r="G95" s="19"/>
      <c r="H95" s="17"/>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row>
    <row r="96" spans="1:35" s="9" customFormat="1" ht="13.35" customHeight="1" x14ac:dyDescent="0.25">
      <c r="A96" s="2"/>
      <c r="B96" s="2"/>
      <c r="C96" s="2"/>
      <c r="D96" s="2"/>
      <c r="E96" s="2"/>
      <c r="F96" s="19"/>
      <c r="G96" s="19"/>
      <c r="H96" s="17"/>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row>
    <row r="97" spans="1:35" s="9" customFormat="1" ht="13.35" customHeight="1" x14ac:dyDescent="0.25">
      <c r="A97" s="2"/>
      <c r="B97" s="2"/>
      <c r="C97" s="2"/>
      <c r="D97" s="2"/>
      <c r="E97" s="2"/>
      <c r="F97" s="19"/>
      <c r="G97" s="19"/>
      <c r="H97" s="17"/>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row>
    <row r="98" spans="1:35" s="9" customFormat="1" ht="13.35" customHeight="1" x14ac:dyDescent="0.25">
      <c r="A98" s="2"/>
      <c r="B98" s="2"/>
      <c r="C98" s="2"/>
      <c r="D98" s="2"/>
      <c r="E98" s="2"/>
      <c r="F98" s="19"/>
      <c r="G98" s="19"/>
      <c r="H98" s="17"/>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row>
    <row r="99" spans="1:35" s="9" customFormat="1" ht="13.35" customHeight="1" x14ac:dyDescent="0.25">
      <c r="A99" s="2"/>
      <c r="B99" s="2"/>
      <c r="C99" s="2"/>
      <c r="D99" s="2"/>
      <c r="E99" s="2"/>
      <c r="F99" s="19"/>
      <c r="G99" s="19"/>
      <c r="H99" s="17"/>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row>
    <row r="100" spans="1:35" s="9" customFormat="1" ht="13.35" customHeight="1" x14ac:dyDescent="0.25">
      <c r="A100" s="2"/>
      <c r="B100" s="2"/>
      <c r="C100" s="2"/>
      <c r="D100" s="2"/>
      <c r="E100" s="2"/>
      <c r="F100" s="19"/>
      <c r="G100" s="19"/>
      <c r="H100" s="17"/>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row>
    <row r="101" spans="1:35" s="9" customFormat="1" ht="13.35" customHeight="1" x14ac:dyDescent="0.25">
      <c r="A101" s="2"/>
      <c r="B101" s="2"/>
      <c r="C101" s="2"/>
      <c r="D101" s="2"/>
      <c r="E101" s="2"/>
      <c r="F101" s="19"/>
      <c r="G101" s="19"/>
      <c r="H101" s="17"/>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row>
    <row r="102" spans="1:35" s="9" customFormat="1" ht="13.35" customHeight="1" x14ac:dyDescent="0.25">
      <c r="A102" s="2"/>
      <c r="B102" s="2"/>
      <c r="C102" s="2"/>
      <c r="D102" s="2"/>
      <c r="E102" s="2"/>
      <c r="F102" s="19"/>
      <c r="G102" s="19"/>
      <c r="H102" s="17"/>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row>
    <row r="103" spans="1:35" s="9" customFormat="1" ht="13.35" customHeight="1" x14ac:dyDescent="0.25">
      <c r="A103" s="2"/>
      <c r="B103" s="2"/>
      <c r="C103" s="2"/>
      <c r="D103" s="2"/>
      <c r="E103" s="2"/>
      <c r="F103" s="19"/>
      <c r="G103" s="19"/>
      <c r="H103" s="17"/>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row>
    <row r="104" spans="1:35" s="9" customFormat="1" ht="13.35" customHeight="1" x14ac:dyDescent="0.25">
      <c r="A104" s="2"/>
      <c r="B104" s="2"/>
      <c r="C104" s="2"/>
      <c r="D104" s="2"/>
      <c r="E104" s="2"/>
      <c r="F104" s="19"/>
      <c r="G104" s="19"/>
      <c r="H104" s="17"/>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row>
    <row r="105" spans="1:35" s="9" customFormat="1" ht="13.35" customHeight="1" x14ac:dyDescent="0.25">
      <c r="A105" s="2"/>
      <c r="B105" s="2"/>
      <c r="C105" s="2"/>
      <c r="D105" s="2"/>
      <c r="E105" s="2"/>
      <c r="F105" s="19"/>
      <c r="G105" s="19"/>
      <c r="H105" s="17"/>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row>
    <row r="106" spans="1:35" s="9" customFormat="1" ht="13.35" customHeight="1" x14ac:dyDescent="0.25">
      <c r="A106" s="2"/>
      <c r="B106" s="2"/>
      <c r="C106" s="2"/>
      <c r="D106" s="2"/>
      <c r="E106" s="2"/>
      <c r="F106" s="19"/>
      <c r="G106" s="19"/>
      <c r="H106" s="17"/>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row>
    <row r="107" spans="1:35" s="9" customFormat="1" ht="13.35" customHeight="1" x14ac:dyDescent="0.25">
      <c r="A107" s="2"/>
      <c r="B107" s="2"/>
      <c r="C107" s="2"/>
      <c r="D107" s="2"/>
      <c r="E107" s="2"/>
      <c r="F107" s="19"/>
      <c r="G107" s="19"/>
      <c r="H107" s="17"/>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row>
    <row r="108" spans="1:35" s="9" customFormat="1" ht="13.35" customHeight="1" x14ac:dyDescent="0.25">
      <c r="A108" s="2"/>
      <c r="B108" s="2"/>
      <c r="C108" s="2"/>
      <c r="D108" s="2"/>
      <c r="E108" s="2"/>
      <c r="F108" s="19"/>
      <c r="G108" s="19"/>
      <c r="H108" s="17"/>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row>
    <row r="109" spans="1:35" s="9" customFormat="1" ht="13.35" customHeight="1" x14ac:dyDescent="0.25">
      <c r="A109" s="2"/>
      <c r="B109" s="2"/>
      <c r="C109" s="2"/>
      <c r="D109" s="2"/>
      <c r="E109" s="2"/>
      <c r="F109" s="19"/>
      <c r="G109" s="19"/>
      <c r="H109" s="17"/>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row>
    <row r="110" spans="1:35" s="9" customFormat="1" ht="13.35" customHeight="1" x14ac:dyDescent="0.25">
      <c r="A110" s="2"/>
      <c r="B110" s="2"/>
      <c r="C110" s="2"/>
      <c r="D110" s="2"/>
      <c r="E110" s="2"/>
      <c r="F110" s="19"/>
      <c r="G110" s="8"/>
      <c r="H110" s="8"/>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row>
    <row r="111" spans="1:35" s="9" customFormat="1" ht="13.35" customHeight="1" x14ac:dyDescent="0.25">
      <c r="A111" s="2"/>
      <c r="B111" s="2"/>
      <c r="C111" s="2"/>
      <c r="D111" s="2"/>
      <c r="E111" s="2"/>
      <c r="F111" s="19"/>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row>
    <row r="112" spans="1:35" s="9" customFormat="1" ht="13.35" customHeight="1" x14ac:dyDescent="0.25">
      <c r="A112" s="2"/>
      <c r="B112" s="2"/>
      <c r="C112" s="2"/>
      <c r="D112" s="2"/>
      <c r="E112" s="2"/>
      <c r="F112" s="19"/>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row>
    <row r="113" spans="1:35" s="9" customFormat="1" ht="13.35" customHeight="1" x14ac:dyDescent="0.25">
      <c r="A113" s="2"/>
      <c r="B113" s="2"/>
      <c r="C113" s="2"/>
      <c r="D113" s="2"/>
      <c r="E113" s="2"/>
      <c r="F113" s="19"/>
      <c r="G113" s="1"/>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row>
    <row r="114" spans="1:35" s="9" customFormat="1" ht="13.35" customHeight="1" x14ac:dyDescent="0.25">
      <c r="A114" s="2"/>
      <c r="B114" s="2"/>
      <c r="C114" s="2"/>
      <c r="D114" s="2"/>
      <c r="E114" s="2"/>
      <c r="F114" s="19"/>
      <c r="G114" s="1"/>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row>
    <row r="115" spans="1:35" s="9" customFormat="1" ht="13.35" customHeight="1" x14ac:dyDescent="0.25">
      <c r="A115" s="2"/>
      <c r="B115" s="2"/>
      <c r="C115" s="2"/>
      <c r="D115" s="2"/>
      <c r="E115" s="2"/>
      <c r="F115" s="19"/>
      <c r="G115" s="1"/>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row>
    <row r="116" spans="1:35" s="9" customFormat="1" ht="13.35" customHeight="1" x14ac:dyDescent="0.25">
      <c r="A116" s="2"/>
      <c r="B116" s="2"/>
      <c r="C116" s="2"/>
      <c r="D116" s="2"/>
      <c r="E116" s="2"/>
      <c r="F116" s="19"/>
      <c r="G116" s="1"/>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row>
    <row r="117" spans="1:35" s="9" customFormat="1" ht="13.35" customHeight="1" x14ac:dyDescent="0.25">
      <c r="A117" s="2"/>
      <c r="B117" s="2"/>
      <c r="C117" s="2"/>
      <c r="D117" s="2"/>
      <c r="E117" s="2"/>
      <c r="F117" s="19"/>
      <c r="G117" s="1"/>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row>
    <row r="118" spans="1:35" s="9" customFormat="1" ht="13.35" customHeight="1" x14ac:dyDescent="0.25">
      <c r="A118" s="2"/>
      <c r="B118" s="2"/>
      <c r="C118" s="2"/>
      <c r="D118" s="2"/>
      <c r="E118" s="2"/>
      <c r="F118" s="19"/>
      <c r="G118" s="1"/>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row>
    <row r="119" spans="1:35" s="9" customFormat="1" ht="13.35" customHeight="1" x14ac:dyDescent="0.25">
      <c r="A119" s="2"/>
      <c r="B119" s="2"/>
      <c r="C119" s="2"/>
      <c r="D119" s="2"/>
      <c r="E119" s="2"/>
      <c r="F119" s="19"/>
      <c r="G119" s="1"/>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row>
    <row r="120" spans="1:35" s="9" customFormat="1" ht="13.35" customHeight="1" x14ac:dyDescent="0.25">
      <c r="A120" s="2"/>
      <c r="B120" s="2"/>
      <c r="C120" s="2"/>
      <c r="D120" s="2"/>
      <c r="E120" s="2"/>
      <c r="F120" s="19"/>
      <c r="G120" s="1"/>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row>
    <row r="121" spans="1:35" s="9" customFormat="1" ht="13.35" customHeight="1" x14ac:dyDescent="0.25">
      <c r="A121" s="2"/>
      <c r="B121" s="2"/>
      <c r="C121" s="2"/>
      <c r="D121" s="2"/>
      <c r="E121" s="2"/>
      <c r="F121" s="19"/>
      <c r="G121" s="2"/>
      <c r="H121" s="2"/>
      <c r="I121" s="16"/>
      <c r="J121" s="16"/>
      <c r="K121" s="2"/>
      <c r="L121" s="2"/>
      <c r="M121" s="2"/>
      <c r="N121" s="2"/>
      <c r="O121" s="2"/>
      <c r="P121" s="2"/>
      <c r="Q121" s="2"/>
      <c r="R121" s="2"/>
      <c r="S121" s="2"/>
      <c r="T121" s="2"/>
      <c r="U121" s="2"/>
      <c r="V121" s="2"/>
      <c r="W121" s="2"/>
      <c r="X121" s="2"/>
      <c r="Y121" s="2"/>
      <c r="Z121" s="2"/>
      <c r="AA121" s="2"/>
      <c r="AB121" s="2"/>
      <c r="AC121" s="2"/>
      <c r="AD121" s="2"/>
      <c r="AE121" s="2"/>
      <c r="AF121" s="2"/>
    </row>
    <row r="122" spans="1:35" s="9" customFormat="1" ht="13.35" customHeight="1" x14ac:dyDescent="0.25">
      <c r="A122" s="2"/>
      <c r="B122" s="2"/>
      <c r="C122" s="2"/>
      <c r="D122" s="2"/>
      <c r="E122" s="2"/>
      <c r="F122" s="19"/>
      <c r="G122" s="2"/>
      <c r="H122" s="2"/>
      <c r="I122" s="16"/>
      <c r="J122" s="16"/>
      <c r="K122" s="2"/>
      <c r="L122" s="2"/>
      <c r="M122" s="2"/>
      <c r="N122" s="2"/>
      <c r="O122" s="2"/>
      <c r="P122" s="2"/>
      <c r="Q122" s="2"/>
      <c r="R122" s="2"/>
      <c r="S122" s="2"/>
      <c r="T122" s="2"/>
      <c r="U122" s="2"/>
      <c r="V122" s="2"/>
      <c r="W122" s="2"/>
      <c r="X122" s="2"/>
      <c r="Y122" s="2"/>
      <c r="Z122" s="2"/>
      <c r="AA122" s="2"/>
      <c r="AB122" s="2"/>
      <c r="AC122" s="2"/>
      <c r="AD122" s="2"/>
      <c r="AE122" s="2"/>
      <c r="AF122" s="2"/>
    </row>
    <row r="123" spans="1:35" s="9" customFormat="1" ht="13.35" customHeight="1" x14ac:dyDescent="0.25">
      <c r="A123" s="2"/>
      <c r="B123" s="2"/>
      <c r="C123" s="2"/>
      <c r="D123" s="2"/>
      <c r="E123" s="2"/>
      <c r="F123" s="19"/>
      <c r="G123" s="2"/>
      <c r="H123" s="2"/>
      <c r="I123" s="16"/>
      <c r="J123" s="16"/>
      <c r="K123" s="2"/>
      <c r="L123" s="2"/>
      <c r="M123" s="2"/>
      <c r="N123" s="2"/>
      <c r="O123" s="2"/>
      <c r="P123" s="2"/>
      <c r="Q123" s="2"/>
      <c r="R123" s="2"/>
      <c r="S123" s="2"/>
      <c r="T123" s="2"/>
      <c r="U123" s="2"/>
      <c r="V123" s="2"/>
      <c r="W123" s="2"/>
      <c r="X123" s="2"/>
      <c r="Y123" s="2"/>
      <c r="Z123" s="2"/>
      <c r="AA123" s="2"/>
      <c r="AB123" s="2"/>
      <c r="AC123" s="2"/>
      <c r="AD123" s="2"/>
      <c r="AE123" s="2"/>
      <c r="AF123" s="2"/>
    </row>
    <row r="124" spans="1:35" s="9" customFormat="1" ht="13.35" customHeight="1" x14ac:dyDescent="0.25">
      <c r="A124" s="2"/>
      <c r="B124" s="2"/>
      <c r="C124" s="2"/>
      <c r="D124" s="2"/>
      <c r="E124" s="2"/>
      <c r="F124" s="19"/>
      <c r="G124" s="19"/>
      <c r="H124" s="17"/>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row>
    <row r="125" spans="1:35" s="9" customFormat="1" ht="13.35" customHeight="1" x14ac:dyDescent="0.25">
      <c r="A125" s="2"/>
      <c r="B125" s="2"/>
      <c r="C125" s="2"/>
      <c r="D125" s="2"/>
      <c r="E125" s="2"/>
      <c r="F125" s="19"/>
      <c r="G125" s="19"/>
      <c r="H125" s="17"/>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row>
    <row r="126" spans="1:35" s="9" customFormat="1" ht="13.35" customHeight="1" x14ac:dyDescent="0.25">
      <c r="A126" s="2"/>
      <c r="B126" s="2"/>
      <c r="C126" s="2"/>
      <c r="D126" s="2"/>
      <c r="E126" s="2"/>
      <c r="F126" s="19"/>
      <c r="G126" s="19"/>
      <c r="H126" s="17"/>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row>
    <row r="127" spans="1:35" s="9" customFormat="1" ht="13.35" customHeight="1" x14ac:dyDescent="0.25">
      <c r="A127" s="2"/>
      <c r="B127" s="2"/>
      <c r="C127" s="2"/>
      <c r="D127" s="2"/>
      <c r="E127" s="2"/>
      <c r="F127" s="19"/>
      <c r="G127" s="19"/>
      <c r="H127" s="17"/>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row>
    <row r="128" spans="1:35" s="9" customFormat="1" ht="13.35" customHeight="1" x14ac:dyDescent="0.25">
      <c r="A128" s="2"/>
      <c r="B128" s="2"/>
      <c r="C128" s="2"/>
      <c r="D128" s="2"/>
      <c r="E128" s="2"/>
      <c r="F128" s="19"/>
      <c r="G128" s="19"/>
      <c r="H128" s="17"/>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row>
    <row r="129" spans="1:35" s="9" customFormat="1" ht="13.35" customHeight="1" x14ac:dyDescent="0.25">
      <c r="A129" s="2"/>
      <c r="B129" s="2"/>
      <c r="C129" s="2"/>
      <c r="D129" s="2"/>
      <c r="E129" s="2"/>
      <c r="F129" s="19"/>
      <c r="G129" s="19"/>
      <c r="H129" s="17"/>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row>
    <row r="130" spans="1:35" s="9" customFormat="1" ht="13.35" customHeight="1" x14ac:dyDescent="0.25">
      <c r="A130" s="2"/>
      <c r="B130" s="2"/>
      <c r="C130" s="2"/>
      <c r="D130" s="2"/>
      <c r="E130" s="2"/>
      <c r="F130" s="19"/>
      <c r="G130" s="19"/>
      <c r="H130" s="17"/>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row>
    <row r="131" spans="1:35" s="9" customFormat="1" ht="13.35" customHeight="1" x14ac:dyDescent="0.25">
      <c r="A131" s="2"/>
      <c r="B131" s="2"/>
      <c r="C131" s="2"/>
      <c r="D131" s="2"/>
      <c r="E131" s="2"/>
      <c r="F131" s="19"/>
      <c r="G131" s="19"/>
      <c r="H131" s="17"/>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row>
    <row r="132" spans="1:35" s="9" customFormat="1" ht="13.35" customHeight="1" x14ac:dyDescent="0.25">
      <c r="A132" s="2"/>
      <c r="B132" s="2"/>
      <c r="C132" s="2"/>
      <c r="D132" s="2"/>
      <c r="E132" s="2"/>
      <c r="F132" s="19"/>
      <c r="G132" s="19"/>
      <c r="H132" s="17"/>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row>
    <row r="133" spans="1:35" s="9" customFormat="1" ht="13.35" customHeight="1" x14ac:dyDescent="0.25">
      <c r="A133" s="2"/>
      <c r="B133" s="2"/>
      <c r="C133" s="2"/>
      <c r="D133" s="2"/>
      <c r="E133" s="2"/>
      <c r="F133" s="19"/>
      <c r="G133" s="19"/>
      <c r="H133" s="17"/>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row>
    <row r="134" spans="1:35" s="9" customFormat="1" ht="13.35" customHeight="1" x14ac:dyDescent="0.25">
      <c r="A134" s="2"/>
      <c r="B134" s="2"/>
      <c r="C134" s="2"/>
      <c r="D134" s="2"/>
      <c r="E134" s="2"/>
      <c r="F134" s="19"/>
      <c r="G134" s="19"/>
      <c r="H134" s="17"/>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row>
    <row r="135" spans="1:35" s="9" customFormat="1" ht="13.35" customHeight="1" x14ac:dyDescent="0.25">
      <c r="A135" s="2"/>
      <c r="B135" s="2"/>
      <c r="C135" s="2"/>
      <c r="D135" s="2"/>
      <c r="E135" s="2"/>
      <c r="F135" s="19"/>
      <c r="G135" s="19"/>
      <c r="H135" s="17"/>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row>
    <row r="136" spans="1:35" s="9" customFormat="1" ht="13.35" customHeight="1" x14ac:dyDescent="0.25">
      <c r="A136" s="2"/>
      <c r="B136" s="2"/>
      <c r="C136" s="2"/>
      <c r="D136" s="2"/>
      <c r="E136" s="2"/>
      <c r="F136" s="19"/>
      <c r="G136" s="19"/>
      <c r="H136" s="17"/>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row>
    <row r="137" spans="1:35" s="9" customFormat="1" ht="13.35" customHeight="1" x14ac:dyDescent="0.25">
      <c r="A137" s="2"/>
      <c r="B137" s="2"/>
      <c r="C137" s="2"/>
      <c r="D137" s="2"/>
      <c r="E137" s="2"/>
      <c r="F137" s="19"/>
      <c r="G137" s="19"/>
      <c r="H137" s="17"/>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row>
    <row r="138" spans="1:35" s="9" customFormat="1" ht="13.35" customHeight="1" x14ac:dyDescent="0.25">
      <c r="A138" s="2"/>
      <c r="B138" s="2"/>
      <c r="C138" s="2"/>
      <c r="D138" s="2"/>
      <c r="E138" s="2"/>
      <c r="F138" s="19"/>
      <c r="G138" s="19"/>
      <c r="H138" s="17"/>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row>
    <row r="139" spans="1:35" s="9" customFormat="1" ht="13.35" customHeight="1" x14ac:dyDescent="0.25">
      <c r="A139" s="2"/>
      <c r="B139" s="2"/>
      <c r="C139" s="2"/>
      <c r="D139" s="2"/>
      <c r="E139" s="2"/>
      <c r="F139" s="19"/>
      <c r="G139" s="19"/>
      <c r="H139" s="17"/>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row>
    <row r="140" spans="1:35" s="9" customFormat="1" ht="13.35" customHeight="1" x14ac:dyDescent="0.25">
      <c r="A140" s="2"/>
      <c r="B140" s="2"/>
      <c r="C140" s="2"/>
      <c r="D140" s="2"/>
      <c r="E140" s="2"/>
      <c r="F140" s="19"/>
      <c r="G140" s="19"/>
      <c r="H140" s="17"/>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row>
    <row r="141" spans="1:35" s="9" customFormat="1" ht="13.35" customHeight="1" x14ac:dyDescent="0.25">
      <c r="A141" s="2"/>
      <c r="B141" s="2"/>
      <c r="C141" s="2"/>
      <c r="D141" s="2"/>
      <c r="E141" s="2"/>
      <c r="F141" s="19"/>
      <c r="G141" s="19"/>
      <c r="H141" s="17"/>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row>
    <row r="142" spans="1:35" s="9" customFormat="1" ht="13.35" customHeight="1" x14ac:dyDescent="0.25">
      <c r="A142" s="2"/>
      <c r="B142" s="2"/>
      <c r="C142" s="2"/>
      <c r="D142" s="2"/>
      <c r="E142" s="2"/>
      <c r="F142" s="19"/>
      <c r="G142" s="19"/>
      <c r="H142" s="17"/>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row>
    <row r="143" spans="1:35" s="9" customFormat="1" ht="13.35" customHeight="1" x14ac:dyDescent="0.25">
      <c r="A143" s="2"/>
      <c r="B143" s="2"/>
      <c r="C143" s="2"/>
      <c r="D143" s="2"/>
      <c r="E143" s="2"/>
      <c r="F143" s="19"/>
      <c r="G143" s="19"/>
      <c r="H143" s="17"/>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row>
    <row r="144" spans="1:35" s="9" customFormat="1" ht="13.35" customHeight="1" x14ac:dyDescent="0.25">
      <c r="A144" s="2"/>
      <c r="B144" s="2"/>
      <c r="C144" s="2"/>
      <c r="D144" s="2"/>
      <c r="E144" s="2"/>
      <c r="F144" s="19"/>
      <c r="G144" s="19"/>
      <c r="H144" s="17"/>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row>
    <row r="145" spans="1:35" s="9" customFormat="1" ht="13.35" customHeight="1" x14ac:dyDescent="0.25">
      <c r="A145" s="2"/>
      <c r="B145" s="2"/>
      <c r="C145" s="2"/>
      <c r="D145" s="2"/>
      <c r="E145" s="2"/>
      <c r="F145" s="19"/>
      <c r="G145" s="19"/>
      <c r="H145" s="17"/>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row>
    <row r="146" spans="1:35" s="9" customFormat="1" ht="13.35" customHeight="1" x14ac:dyDescent="0.25">
      <c r="A146" s="2"/>
      <c r="B146" s="2"/>
      <c r="C146" s="2"/>
      <c r="D146" s="2"/>
      <c r="E146" s="2"/>
      <c r="F146" s="19"/>
      <c r="G146" s="19"/>
      <c r="H146" s="17"/>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row>
    <row r="147" spans="1:35" s="9" customFormat="1" ht="13.35" customHeight="1" x14ac:dyDescent="0.25">
      <c r="A147" s="2"/>
      <c r="B147" s="2"/>
      <c r="C147" s="2"/>
      <c r="D147" s="2"/>
      <c r="E147" s="2"/>
      <c r="F147" s="19"/>
      <c r="G147" s="19"/>
      <c r="H147" s="17"/>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row>
    <row r="148" spans="1:35" s="9" customFormat="1" ht="13.35" customHeight="1" x14ac:dyDescent="0.25">
      <c r="A148" s="2"/>
      <c r="B148" s="2"/>
      <c r="C148" s="2"/>
      <c r="D148" s="2"/>
      <c r="E148" s="2"/>
      <c r="F148" s="19"/>
      <c r="G148" s="19"/>
      <c r="H148" s="17"/>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row>
    <row r="149" spans="1:35" s="9" customFormat="1" ht="13.35" customHeight="1" x14ac:dyDescent="0.25">
      <c r="A149" s="2"/>
      <c r="B149" s="2"/>
      <c r="C149" s="2"/>
      <c r="D149" s="2"/>
      <c r="E149" s="2"/>
      <c r="F149" s="19"/>
      <c r="G149" s="19"/>
      <c r="H149" s="17"/>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row>
    <row r="150" spans="1:35" s="9" customFormat="1" ht="13.35" customHeight="1" x14ac:dyDescent="0.25">
      <c r="A150" s="2"/>
      <c r="B150" s="2"/>
      <c r="C150" s="2"/>
      <c r="D150" s="2"/>
      <c r="E150" s="2"/>
      <c r="F150" s="19"/>
      <c r="G150" s="19"/>
      <c r="H150" s="17"/>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row>
    <row r="151" spans="1:35" s="9" customFormat="1" ht="13.35" customHeight="1" x14ac:dyDescent="0.25">
      <c r="A151" s="2"/>
      <c r="B151" s="2"/>
      <c r="C151" s="2"/>
      <c r="D151" s="2"/>
      <c r="E151" s="2"/>
      <c r="F151" s="19"/>
      <c r="G151" s="19"/>
      <c r="H151" s="17"/>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row>
    <row r="152" spans="1:35" s="9" customFormat="1" ht="13.35" customHeight="1" x14ac:dyDescent="0.25">
      <c r="A152" s="2"/>
      <c r="B152" s="2"/>
      <c r="C152" s="2"/>
      <c r="D152" s="2"/>
      <c r="E152" s="2"/>
      <c r="F152" s="19"/>
      <c r="G152" s="19"/>
      <c r="H152" s="17"/>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row>
    <row r="153" spans="1:35" s="9" customFormat="1" ht="13.35" customHeight="1" x14ac:dyDescent="0.25">
      <c r="A153" s="2"/>
      <c r="B153" s="2"/>
      <c r="C153" s="2"/>
      <c r="D153" s="2"/>
      <c r="E153" s="2"/>
      <c r="F153" s="19"/>
      <c r="G153" s="19"/>
      <c r="H153" s="17"/>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row>
    <row r="154" spans="1:35" s="9" customFormat="1" ht="13.35" customHeight="1" x14ac:dyDescent="0.25">
      <c r="A154" s="2"/>
      <c r="B154" s="2"/>
      <c r="C154" s="2"/>
      <c r="D154" s="2"/>
      <c r="E154" s="2"/>
      <c r="F154" s="19"/>
      <c r="G154" s="19"/>
      <c r="H154" s="17"/>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row>
    <row r="155" spans="1:35" s="9" customFormat="1" ht="13.35" customHeight="1" x14ac:dyDescent="0.25">
      <c r="A155" s="2"/>
      <c r="B155" s="2"/>
      <c r="C155" s="2"/>
      <c r="D155" s="2"/>
      <c r="E155" s="2"/>
      <c r="F155" s="19"/>
      <c r="G155" s="19"/>
      <c r="H155" s="17"/>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row>
    <row r="156" spans="1:35" s="9" customFormat="1" ht="13.35" customHeight="1" x14ac:dyDescent="0.25">
      <c r="A156" s="2"/>
      <c r="B156" s="2"/>
      <c r="C156" s="2"/>
      <c r="D156" s="2"/>
      <c r="E156" s="2"/>
      <c r="F156" s="19"/>
      <c r="G156" s="19"/>
      <c r="H156" s="17"/>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row>
    <row r="157" spans="1:35" s="9" customFormat="1" ht="13.35" customHeight="1" x14ac:dyDescent="0.25">
      <c r="A157" s="2"/>
      <c r="B157" s="2"/>
      <c r="C157" s="2"/>
      <c r="D157" s="2"/>
      <c r="E157" s="2"/>
      <c r="F157" s="19"/>
      <c r="G157" s="19"/>
      <c r="H157" s="17"/>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row>
    <row r="158" spans="1:35" s="9" customFormat="1" ht="13.35" customHeight="1" x14ac:dyDescent="0.25">
      <c r="A158" s="2"/>
      <c r="B158" s="2"/>
      <c r="C158" s="2"/>
      <c r="D158" s="2"/>
      <c r="E158" s="2"/>
      <c r="F158" s="19"/>
      <c r="G158" s="19"/>
      <c r="H158" s="17"/>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row>
    <row r="159" spans="1:35" s="9" customFormat="1" ht="13.35" customHeight="1" x14ac:dyDescent="0.25">
      <c r="A159" s="2"/>
      <c r="B159" s="2"/>
      <c r="C159" s="2"/>
      <c r="D159" s="2"/>
      <c r="E159" s="2"/>
      <c r="F159" s="19"/>
      <c r="G159" s="19"/>
      <c r="H159" s="17"/>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row>
    <row r="160" spans="1:35" s="9" customFormat="1" ht="13.35" customHeight="1" x14ac:dyDescent="0.25">
      <c r="A160" s="2"/>
      <c r="B160" s="2"/>
      <c r="C160" s="2"/>
      <c r="D160" s="2"/>
      <c r="E160" s="2"/>
      <c r="F160" s="19"/>
      <c r="G160" s="19"/>
      <c r="H160" s="17"/>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row>
    <row r="161" spans="1:35" s="9" customFormat="1" ht="13.35" customHeight="1" x14ac:dyDescent="0.25">
      <c r="A161" s="2"/>
      <c r="B161" s="2"/>
      <c r="C161" s="2"/>
      <c r="D161" s="2"/>
      <c r="E161" s="2"/>
      <c r="F161" s="19"/>
      <c r="G161" s="19"/>
      <c r="H161" s="17"/>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row>
    <row r="162" spans="1:35" s="9" customFormat="1" ht="13.35" customHeight="1" x14ac:dyDescent="0.25">
      <c r="A162" s="2"/>
      <c r="B162" s="2"/>
      <c r="C162" s="2"/>
      <c r="D162" s="2"/>
      <c r="E162" s="2"/>
      <c r="F162" s="19"/>
      <c r="G162" s="19"/>
      <c r="H162" s="17"/>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row>
    <row r="163" spans="1:35" s="9" customFormat="1" ht="13.35" customHeight="1" x14ac:dyDescent="0.25">
      <c r="A163" s="2"/>
      <c r="B163" s="2"/>
      <c r="C163" s="2"/>
      <c r="D163" s="2"/>
      <c r="E163" s="2"/>
      <c r="F163" s="19"/>
      <c r="G163" s="19"/>
      <c r="H163" s="17"/>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row>
    <row r="164" spans="1:35" s="9" customFormat="1" ht="13.35" customHeight="1" x14ac:dyDescent="0.25">
      <c r="A164" s="2"/>
      <c r="B164" s="2"/>
      <c r="C164" s="2"/>
      <c r="D164" s="2"/>
      <c r="E164" s="2"/>
      <c r="F164" s="19"/>
      <c r="G164" s="19"/>
      <c r="H164" s="17"/>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row>
    <row r="165" spans="1:35" s="9" customFormat="1" ht="13.35" customHeight="1" x14ac:dyDescent="0.25">
      <c r="A165" s="2"/>
      <c r="B165" s="2"/>
      <c r="C165" s="2"/>
      <c r="D165" s="2"/>
      <c r="E165" s="2"/>
      <c r="F165" s="19"/>
      <c r="G165" s="19"/>
      <c r="H165" s="17"/>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row>
    <row r="166" spans="1:35" s="9" customFormat="1" ht="13.35" customHeight="1" x14ac:dyDescent="0.25">
      <c r="A166" s="2"/>
      <c r="B166" s="2"/>
      <c r="C166" s="2"/>
      <c r="D166" s="2"/>
      <c r="E166" s="2"/>
      <c r="F166" s="19"/>
      <c r="G166" s="19"/>
      <c r="H166" s="17"/>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row>
    <row r="167" spans="1:35" s="9" customFormat="1" ht="13.35" customHeight="1" x14ac:dyDescent="0.25">
      <c r="A167" s="2"/>
      <c r="B167" s="2"/>
      <c r="C167" s="2"/>
      <c r="D167" s="2"/>
      <c r="E167" s="2"/>
      <c r="F167" s="19"/>
      <c r="G167" s="19"/>
      <c r="H167" s="17"/>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row>
    <row r="168" spans="1:35" s="9" customFormat="1" ht="13.35" customHeight="1" x14ac:dyDescent="0.25">
      <c r="A168" s="2"/>
      <c r="B168" s="2"/>
      <c r="C168" s="2"/>
      <c r="D168" s="2"/>
      <c r="E168" s="2"/>
      <c r="F168" s="19"/>
      <c r="G168" s="19"/>
      <c r="H168" s="17"/>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row>
    <row r="169" spans="1:35" s="9" customFormat="1" ht="13.35" customHeight="1" x14ac:dyDescent="0.25">
      <c r="A169" s="2"/>
      <c r="B169" s="2"/>
      <c r="C169" s="2"/>
      <c r="D169" s="2"/>
      <c r="E169" s="2"/>
      <c r="F169" s="19"/>
      <c r="G169" s="19"/>
      <c r="H169" s="17"/>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row>
    <row r="170" spans="1:35" s="9" customFormat="1" ht="13.35" customHeight="1" x14ac:dyDescent="0.25">
      <c r="A170" s="2"/>
      <c r="B170" s="2"/>
      <c r="C170" s="2"/>
      <c r="D170" s="2"/>
      <c r="E170" s="2"/>
      <c r="F170" s="19"/>
      <c r="G170" s="19"/>
      <c r="H170" s="17"/>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row>
    <row r="171" spans="1:35" s="9" customFormat="1" ht="13.35" customHeight="1" x14ac:dyDescent="0.25">
      <c r="A171" s="2"/>
      <c r="B171" s="2"/>
      <c r="C171" s="2"/>
      <c r="D171" s="2"/>
      <c r="E171" s="2"/>
      <c r="F171" s="19"/>
      <c r="G171" s="19"/>
      <c r="H171" s="17"/>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row>
    <row r="172" spans="1:35" s="9" customFormat="1" ht="13.35" customHeight="1" x14ac:dyDescent="0.25">
      <c r="A172" s="2"/>
      <c r="B172" s="2"/>
      <c r="C172" s="2"/>
      <c r="D172" s="2"/>
      <c r="E172" s="2"/>
      <c r="F172" s="19"/>
      <c r="G172" s="19"/>
      <c r="H172" s="17"/>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row>
    <row r="173" spans="1:35" s="9" customFormat="1" ht="13.35" customHeight="1" x14ac:dyDescent="0.25">
      <c r="A173" s="2"/>
      <c r="B173" s="2"/>
      <c r="C173" s="2"/>
      <c r="D173" s="2"/>
      <c r="E173" s="2"/>
      <c r="F173" s="19"/>
      <c r="G173" s="19"/>
      <c r="H173" s="17"/>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row>
    <row r="174" spans="1:35" s="9" customFormat="1" ht="13.35" customHeight="1" x14ac:dyDescent="0.25">
      <c r="A174" s="2"/>
      <c r="B174" s="2"/>
      <c r="C174" s="2"/>
      <c r="D174" s="2"/>
      <c r="E174" s="2"/>
      <c r="F174" s="19"/>
      <c r="G174" s="19"/>
      <c r="H174" s="17"/>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row>
    <row r="175" spans="1:35" s="9" customFormat="1" ht="13.35" customHeight="1" x14ac:dyDescent="0.25">
      <c r="A175" s="2"/>
      <c r="B175" s="2"/>
      <c r="C175" s="2"/>
      <c r="D175" s="2"/>
      <c r="E175" s="2"/>
      <c r="F175" s="19"/>
      <c r="G175" s="19"/>
      <c r="H175" s="17"/>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row>
    <row r="176" spans="1:35" s="9" customFormat="1" ht="13.35" customHeight="1" x14ac:dyDescent="0.25">
      <c r="A176" s="2"/>
      <c r="B176" s="2"/>
      <c r="C176" s="2"/>
      <c r="D176" s="2"/>
      <c r="E176" s="2"/>
      <c r="F176" s="19"/>
      <c r="G176" s="19"/>
      <c r="H176" s="17"/>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row>
    <row r="177" spans="1:35" s="9" customFormat="1" ht="13.35" customHeight="1" x14ac:dyDescent="0.25">
      <c r="A177" s="2"/>
      <c r="B177" s="2"/>
      <c r="C177" s="2"/>
      <c r="D177" s="2"/>
      <c r="E177" s="2"/>
      <c r="F177" s="19"/>
      <c r="G177" s="19"/>
      <c r="H177" s="17"/>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row>
    <row r="178" spans="1:35" s="9" customFormat="1" ht="13.35" customHeight="1" x14ac:dyDescent="0.25">
      <c r="A178" s="2"/>
      <c r="B178" s="2"/>
      <c r="C178" s="2"/>
      <c r="D178" s="2"/>
      <c r="E178" s="2"/>
      <c r="F178" s="19"/>
      <c r="G178" s="19"/>
      <c r="H178" s="17"/>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row>
    <row r="179" spans="1:35" s="9" customFormat="1" ht="13.35" customHeight="1" x14ac:dyDescent="0.25">
      <c r="A179" s="2"/>
      <c r="B179" s="2"/>
      <c r="C179" s="2"/>
      <c r="D179" s="2"/>
      <c r="E179" s="2"/>
      <c r="F179" s="19"/>
      <c r="G179" s="19"/>
      <c r="H179" s="17"/>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row>
    <row r="180" spans="1:35" s="9" customFormat="1" ht="13.35" customHeight="1" x14ac:dyDescent="0.25">
      <c r="A180" s="2"/>
      <c r="B180" s="2"/>
      <c r="C180" s="2"/>
      <c r="D180" s="2"/>
      <c r="E180" s="2"/>
      <c r="F180" s="19"/>
      <c r="G180" s="19"/>
      <c r="H180" s="17"/>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row>
    <row r="181" spans="1:35" s="9" customFormat="1" ht="13.35" customHeight="1" x14ac:dyDescent="0.25">
      <c r="A181" s="2"/>
      <c r="B181" s="2"/>
      <c r="C181" s="2"/>
      <c r="D181" s="2"/>
      <c r="E181" s="2"/>
      <c r="F181" s="19"/>
      <c r="G181" s="19"/>
      <c r="H181" s="17"/>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row>
    <row r="182" spans="1:35" s="9" customFormat="1" ht="13.35" customHeight="1" x14ac:dyDescent="0.25">
      <c r="A182" s="2"/>
      <c r="B182" s="2"/>
      <c r="C182" s="2"/>
      <c r="D182" s="2"/>
      <c r="E182" s="2"/>
      <c r="F182" s="19"/>
      <c r="G182" s="19"/>
      <c r="H182" s="17"/>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row>
    <row r="183" spans="1:35" s="9" customFormat="1" ht="13.35" customHeight="1" x14ac:dyDescent="0.25">
      <c r="A183" s="2"/>
      <c r="B183" s="2"/>
      <c r="C183" s="2"/>
      <c r="D183" s="2"/>
      <c r="E183" s="2"/>
      <c r="F183" s="19"/>
      <c r="G183" s="19"/>
      <c r="H183" s="17"/>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row>
    <row r="184" spans="1:35" s="9" customFormat="1" ht="13.35" customHeight="1" x14ac:dyDescent="0.25">
      <c r="A184" s="2"/>
      <c r="B184" s="2"/>
      <c r="C184" s="2"/>
      <c r="D184" s="2"/>
      <c r="E184" s="2"/>
      <c r="F184" s="19"/>
      <c r="G184" s="19"/>
      <c r="H184" s="17"/>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row>
    <row r="185" spans="1:35" s="9" customFormat="1" ht="13.35" customHeight="1" x14ac:dyDescent="0.25">
      <c r="A185" s="2"/>
      <c r="B185" s="2"/>
      <c r="C185" s="2"/>
      <c r="D185" s="2"/>
      <c r="E185" s="2"/>
      <c r="F185" s="19"/>
      <c r="G185" s="19"/>
      <c r="H185" s="17"/>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row>
    <row r="186" spans="1:35" s="9" customFormat="1" ht="13.35" customHeight="1" x14ac:dyDescent="0.25">
      <c r="A186" s="2"/>
      <c r="B186" s="2"/>
      <c r="C186" s="2"/>
      <c r="D186" s="2"/>
      <c r="E186" s="2"/>
      <c r="F186" s="19"/>
      <c r="G186" s="19"/>
      <c r="H186" s="17"/>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row>
    <row r="187" spans="1:35" s="9" customFormat="1" ht="13.35" customHeight="1" x14ac:dyDescent="0.25">
      <c r="A187" s="2"/>
      <c r="B187" s="2"/>
      <c r="C187" s="2"/>
      <c r="D187" s="2"/>
      <c r="E187" s="2"/>
      <c r="F187" s="19"/>
      <c r="G187" s="19"/>
      <c r="H187" s="17"/>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row>
    <row r="188" spans="1:35" s="9" customFormat="1" ht="13.35" customHeight="1" x14ac:dyDescent="0.25">
      <c r="A188" s="2"/>
      <c r="B188" s="2"/>
      <c r="C188" s="2"/>
      <c r="D188" s="2"/>
      <c r="E188" s="2"/>
      <c r="F188" s="19"/>
      <c r="G188" s="19"/>
      <c r="H188" s="17"/>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row>
    <row r="189" spans="1:35" s="9" customFormat="1" ht="13.35" customHeight="1" x14ac:dyDescent="0.25">
      <c r="A189" s="2"/>
      <c r="B189" s="2"/>
      <c r="C189" s="2"/>
      <c r="D189" s="2"/>
      <c r="E189" s="2"/>
      <c r="F189" s="19"/>
      <c r="G189" s="19"/>
      <c r="H189" s="17"/>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row>
    <row r="190" spans="1:35" s="9" customFormat="1" ht="13.35" customHeight="1" x14ac:dyDescent="0.25">
      <c r="A190" s="2"/>
      <c r="B190" s="2"/>
      <c r="C190" s="2"/>
      <c r="D190" s="2"/>
      <c r="E190" s="2"/>
      <c r="F190" s="19"/>
      <c r="G190" s="19"/>
      <c r="H190" s="17"/>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row>
    <row r="191" spans="1:35" s="9" customFormat="1" ht="13.35" customHeight="1" x14ac:dyDescent="0.25">
      <c r="A191" s="2"/>
      <c r="B191" s="2"/>
      <c r="C191" s="2"/>
      <c r="D191" s="2"/>
      <c r="E191" s="2"/>
      <c r="F191" s="19"/>
      <c r="G191" s="19"/>
      <c r="H191" s="17"/>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row>
    <row r="192" spans="1:35" s="9" customFormat="1" ht="13.35" customHeight="1" x14ac:dyDescent="0.25">
      <c r="A192" s="2"/>
      <c r="B192" s="2"/>
      <c r="C192" s="2"/>
      <c r="D192" s="2"/>
      <c r="E192" s="2"/>
      <c r="F192" s="19"/>
      <c r="G192" s="19"/>
      <c r="H192" s="17"/>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row>
    <row r="193" spans="1:35" s="9" customFormat="1" ht="13.35" customHeight="1" x14ac:dyDescent="0.25">
      <c r="A193" s="2"/>
      <c r="B193" s="2"/>
      <c r="C193" s="2"/>
      <c r="D193" s="2"/>
      <c r="E193" s="2"/>
      <c r="F193" s="19"/>
      <c r="G193" s="19"/>
      <c r="H193" s="17"/>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row>
    <row r="194" spans="1:35" s="9" customFormat="1" ht="13.35" customHeight="1" x14ac:dyDescent="0.25">
      <c r="A194" s="2"/>
      <c r="B194" s="2"/>
      <c r="C194" s="2"/>
      <c r="D194" s="2"/>
      <c r="E194" s="2"/>
      <c r="F194" s="19"/>
      <c r="G194" s="19"/>
      <c r="H194" s="17"/>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row>
    <row r="195" spans="1:35" s="9" customFormat="1" ht="13.35" customHeight="1" x14ac:dyDescent="0.25">
      <c r="A195" s="2"/>
      <c r="B195" s="2"/>
      <c r="C195" s="2"/>
      <c r="D195" s="2"/>
      <c r="E195" s="2"/>
      <c r="F195" s="19"/>
      <c r="G195" s="19"/>
      <c r="H195" s="17"/>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row>
    <row r="196" spans="1:35" s="9" customFormat="1" ht="13.35" customHeight="1" x14ac:dyDescent="0.25">
      <c r="A196" s="2"/>
      <c r="B196" s="2"/>
      <c r="C196" s="2"/>
      <c r="D196" s="2"/>
      <c r="E196" s="2"/>
      <c r="F196" s="19"/>
      <c r="G196" s="19"/>
      <c r="H196" s="17"/>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row>
    <row r="197" spans="1:35" s="9" customFormat="1" ht="13.35" customHeight="1" x14ac:dyDescent="0.25">
      <c r="A197" s="2"/>
      <c r="B197" s="2"/>
      <c r="C197" s="2"/>
      <c r="D197" s="2"/>
      <c r="E197" s="2"/>
      <c r="F197" s="19"/>
      <c r="G197" s="19"/>
      <c r="H197" s="17"/>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row>
    <row r="198" spans="1:35" s="9" customFormat="1" ht="13.35" customHeight="1" x14ac:dyDescent="0.25">
      <c r="A198" s="2"/>
      <c r="B198" s="2"/>
      <c r="C198" s="2"/>
      <c r="D198" s="2"/>
      <c r="E198" s="2"/>
      <c r="F198" s="19"/>
      <c r="G198" s="19"/>
      <c r="H198" s="17"/>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row>
    <row r="199" spans="1:35" s="9" customFormat="1" ht="13.35" customHeight="1" x14ac:dyDescent="0.25">
      <c r="A199" s="2"/>
      <c r="B199" s="2"/>
      <c r="C199" s="2"/>
      <c r="D199" s="2"/>
      <c r="E199" s="2"/>
      <c r="F199" s="19"/>
      <c r="G199" s="19"/>
      <c r="H199" s="17"/>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row>
    <row r="200" spans="1:35" s="9" customFormat="1" ht="13.35" customHeight="1" x14ac:dyDescent="0.25">
      <c r="A200" s="2"/>
      <c r="B200" s="2"/>
      <c r="C200" s="2"/>
      <c r="D200" s="2"/>
      <c r="E200" s="2"/>
      <c r="F200" s="19"/>
      <c r="G200" s="19"/>
      <c r="H200" s="17"/>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row>
    <row r="201" spans="1:35" s="9" customFormat="1" ht="13.35" customHeight="1" x14ac:dyDescent="0.25">
      <c r="A201" s="2"/>
      <c r="B201" s="2"/>
      <c r="C201" s="2"/>
      <c r="D201" s="2"/>
      <c r="E201" s="2"/>
      <c r="F201" s="19"/>
      <c r="G201" s="19"/>
      <c r="H201" s="17"/>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row>
    <row r="202" spans="1:35" s="9" customFormat="1" ht="13.35" customHeight="1" x14ac:dyDescent="0.25">
      <c r="A202" s="2"/>
      <c r="B202" s="2"/>
      <c r="C202" s="2"/>
      <c r="D202" s="2"/>
      <c r="E202" s="2"/>
      <c r="F202" s="19"/>
      <c r="G202" s="19"/>
      <c r="H202" s="17"/>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row>
    <row r="203" spans="1:35" s="9" customFormat="1" ht="13.35" customHeight="1" x14ac:dyDescent="0.25">
      <c r="A203" s="2"/>
      <c r="B203" s="2"/>
      <c r="C203" s="2"/>
      <c r="D203" s="2"/>
      <c r="E203" s="2"/>
      <c r="F203" s="19"/>
      <c r="G203" s="19"/>
      <c r="H203" s="17"/>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row>
    <row r="204" spans="1:35" s="9" customFormat="1" ht="13.35" customHeight="1" x14ac:dyDescent="0.25">
      <c r="A204" s="2"/>
      <c r="B204" s="2"/>
      <c r="C204" s="2"/>
      <c r="D204" s="2"/>
      <c r="E204" s="2"/>
      <c r="F204" s="19"/>
      <c r="G204" s="19"/>
      <c r="H204" s="17"/>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row>
    <row r="205" spans="1:35" s="9" customFormat="1" ht="13.35" customHeight="1" x14ac:dyDescent="0.25">
      <c r="A205" s="2"/>
      <c r="B205" s="2"/>
      <c r="C205" s="2"/>
      <c r="D205" s="2"/>
      <c r="E205" s="2"/>
      <c r="F205" s="19"/>
      <c r="G205" s="19"/>
      <c r="H205" s="17"/>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row>
    <row r="206" spans="1:35" s="9" customFormat="1" ht="13.35" customHeight="1" x14ac:dyDescent="0.25">
      <c r="A206" s="2"/>
      <c r="B206" s="2"/>
      <c r="C206" s="2"/>
      <c r="D206" s="2"/>
      <c r="E206" s="2"/>
      <c r="F206" s="19"/>
      <c r="G206" s="19"/>
      <c r="H206" s="17"/>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row>
    <row r="207" spans="1:35" s="9" customFormat="1" ht="13.35" customHeight="1" x14ac:dyDescent="0.25">
      <c r="A207" s="2"/>
      <c r="B207" s="2"/>
      <c r="C207" s="2"/>
      <c r="D207" s="2"/>
      <c r="E207" s="2"/>
      <c r="F207" s="19"/>
      <c r="G207" s="19"/>
      <c r="H207" s="17"/>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row>
    <row r="208" spans="1:35" s="9" customFormat="1" ht="13.35" customHeight="1" x14ac:dyDescent="0.25">
      <c r="A208" s="2"/>
      <c r="B208" s="2"/>
      <c r="C208" s="2"/>
      <c r="D208" s="2"/>
      <c r="E208" s="2"/>
      <c r="F208" s="19"/>
      <c r="G208" s="19"/>
      <c r="H208" s="17"/>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row>
    <row r="209" spans="1:35" s="9" customFormat="1" ht="13.35" customHeight="1" x14ac:dyDescent="0.25">
      <c r="A209" s="2"/>
      <c r="B209" s="2"/>
      <c r="C209" s="2"/>
      <c r="D209" s="2"/>
      <c r="E209" s="2"/>
      <c r="F209" s="19"/>
      <c r="G209" s="19"/>
      <c r="H209" s="17"/>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row>
    <row r="210" spans="1:35" s="9" customFormat="1" ht="13.35" customHeight="1" x14ac:dyDescent="0.25">
      <c r="A210" s="2"/>
      <c r="B210" s="2"/>
      <c r="C210" s="2"/>
      <c r="D210" s="2"/>
      <c r="E210" s="2"/>
      <c r="F210" s="19"/>
      <c r="G210" s="19"/>
      <c r="H210" s="17"/>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row>
    <row r="211" spans="1:35" s="9" customFormat="1" ht="13.35" customHeight="1" x14ac:dyDescent="0.25">
      <c r="A211" s="2"/>
      <c r="B211" s="2"/>
      <c r="C211" s="2"/>
      <c r="D211" s="2"/>
      <c r="E211" s="2"/>
      <c r="F211" s="19"/>
      <c r="G211" s="19"/>
      <c r="H211" s="17"/>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row>
    <row r="212" spans="1:35" s="9" customFormat="1" ht="13.35" customHeight="1" x14ac:dyDescent="0.25">
      <c r="A212" s="2"/>
      <c r="B212" s="2"/>
      <c r="C212" s="2"/>
      <c r="D212" s="2"/>
      <c r="E212" s="2"/>
      <c r="F212" s="19"/>
      <c r="G212" s="19"/>
      <c r="H212" s="17"/>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row>
    <row r="213" spans="1:35" s="9" customFormat="1" ht="13.35" customHeight="1" x14ac:dyDescent="0.25">
      <c r="A213" s="2"/>
      <c r="B213" s="2"/>
      <c r="C213" s="2"/>
      <c r="D213" s="2"/>
      <c r="E213" s="2"/>
      <c r="F213" s="19"/>
      <c r="G213" s="19"/>
      <c r="H213" s="17"/>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row>
    <row r="214" spans="1:35" s="9" customFormat="1" ht="13.35" customHeight="1" x14ac:dyDescent="0.25">
      <c r="A214" s="2"/>
      <c r="B214" s="2"/>
      <c r="C214" s="2"/>
      <c r="D214" s="2"/>
      <c r="E214" s="2"/>
      <c r="F214" s="19"/>
      <c r="G214" s="19"/>
      <c r="H214" s="17"/>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row>
    <row r="215" spans="1:35" s="9" customFormat="1" ht="13.35" customHeight="1" x14ac:dyDescent="0.25">
      <c r="A215" s="2"/>
      <c r="B215" s="2"/>
      <c r="C215" s="2"/>
      <c r="D215" s="2"/>
      <c r="E215" s="2"/>
      <c r="F215" s="19"/>
      <c r="G215" s="19"/>
      <c r="H215" s="17"/>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row>
    <row r="216" spans="1:35" s="9" customFormat="1" ht="13.35" customHeight="1" x14ac:dyDescent="0.25">
      <c r="A216" s="2"/>
      <c r="B216" s="2"/>
      <c r="C216" s="2"/>
      <c r="D216" s="2"/>
      <c r="E216" s="2"/>
      <c r="F216" s="19"/>
      <c r="G216" s="19"/>
      <c r="H216" s="17"/>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row>
    <row r="217" spans="1:35" s="9" customFormat="1" ht="13.35" customHeight="1" x14ac:dyDescent="0.25">
      <c r="A217" s="2"/>
      <c r="B217" s="2"/>
      <c r="C217" s="2"/>
      <c r="D217" s="2"/>
      <c r="E217" s="2"/>
      <c r="F217" s="19"/>
      <c r="G217" s="19"/>
      <c r="H217" s="17"/>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row>
    <row r="218" spans="1:35" s="9" customFormat="1" ht="13.35" customHeight="1" x14ac:dyDescent="0.25">
      <c r="A218" s="2"/>
      <c r="B218" s="2"/>
      <c r="C218" s="2"/>
      <c r="D218" s="2"/>
      <c r="E218" s="2"/>
      <c r="F218" s="19"/>
      <c r="G218" s="19"/>
      <c r="H218" s="17"/>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row>
    <row r="219" spans="1:35" s="9" customFormat="1" ht="13.35" customHeight="1" x14ac:dyDescent="0.25">
      <c r="A219" s="2"/>
      <c r="B219" s="2"/>
      <c r="C219" s="2"/>
      <c r="D219" s="2"/>
      <c r="E219" s="2"/>
      <c r="F219" s="19"/>
      <c r="G219" s="19"/>
      <c r="H219" s="17"/>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row>
    <row r="220" spans="1:35" s="9" customFormat="1" ht="13.35" customHeight="1" x14ac:dyDescent="0.25">
      <c r="A220" s="2"/>
      <c r="B220" s="2"/>
      <c r="C220" s="2"/>
      <c r="D220" s="2"/>
      <c r="E220" s="2"/>
      <c r="F220" s="19"/>
      <c r="G220" s="19"/>
      <c r="H220" s="17"/>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row>
    <row r="221" spans="1:35" s="9" customFormat="1" ht="13.35" customHeight="1" x14ac:dyDescent="0.25">
      <c r="A221" s="2"/>
      <c r="B221" s="2"/>
      <c r="C221" s="2"/>
      <c r="D221" s="2"/>
      <c r="E221" s="2"/>
      <c r="F221" s="19"/>
      <c r="G221" s="19"/>
      <c r="H221" s="17"/>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row>
    <row r="222" spans="1:35" s="9" customFormat="1" ht="13.35" customHeight="1" x14ac:dyDescent="0.25">
      <c r="A222" s="2"/>
      <c r="B222" s="2"/>
      <c r="C222" s="2"/>
      <c r="D222" s="2"/>
      <c r="E222" s="2"/>
      <c r="F222" s="19"/>
      <c r="G222" s="19"/>
      <c r="H222" s="17"/>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row>
    <row r="223" spans="1:35" s="9" customFormat="1" ht="13.35" customHeight="1" x14ac:dyDescent="0.25">
      <c r="A223" s="2"/>
      <c r="B223" s="2"/>
      <c r="C223" s="2"/>
      <c r="D223" s="2"/>
      <c r="E223" s="2"/>
      <c r="F223" s="19"/>
      <c r="G223" s="19"/>
      <c r="H223" s="17"/>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row>
    <row r="224" spans="1:35" s="9" customFormat="1" ht="13.35" customHeight="1" x14ac:dyDescent="0.25">
      <c r="A224" s="2"/>
      <c r="B224" s="2"/>
      <c r="C224" s="2"/>
      <c r="D224" s="2"/>
      <c r="E224" s="2"/>
      <c r="F224" s="19"/>
      <c r="G224" s="19"/>
      <c r="H224" s="17"/>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row>
    <row r="225" spans="1:35" s="9" customFormat="1" ht="13.35" customHeight="1" x14ac:dyDescent="0.25">
      <c r="A225" s="2"/>
      <c r="B225" s="2"/>
      <c r="C225" s="2"/>
      <c r="D225" s="2"/>
      <c r="E225" s="2"/>
      <c r="F225" s="19"/>
      <c r="G225" s="19"/>
      <c r="H225" s="17"/>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row>
    <row r="226" spans="1:35" s="9" customFormat="1" ht="13.35" customHeight="1" x14ac:dyDescent="0.25">
      <c r="A226" s="2"/>
      <c r="B226" s="2"/>
      <c r="C226" s="2"/>
      <c r="D226" s="2"/>
      <c r="E226" s="2"/>
      <c r="F226" s="19"/>
      <c r="G226" s="19"/>
      <c r="H226" s="17"/>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row>
    <row r="227" spans="1:35" s="9" customFormat="1" ht="13.35" customHeight="1" x14ac:dyDescent="0.25">
      <c r="A227" s="2"/>
      <c r="B227" s="2"/>
      <c r="C227" s="2"/>
      <c r="D227" s="2"/>
      <c r="E227" s="2"/>
      <c r="F227" s="19"/>
      <c r="G227" s="19"/>
      <c r="H227" s="17"/>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row>
    <row r="228" spans="1:35" s="9" customFormat="1" ht="13.35" customHeight="1" x14ac:dyDescent="0.25">
      <c r="A228" s="2"/>
      <c r="B228" s="2"/>
      <c r="C228" s="2"/>
      <c r="D228" s="2"/>
      <c r="E228" s="2"/>
      <c r="F228" s="19"/>
      <c r="G228" s="19"/>
      <c r="H228" s="17"/>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row>
    <row r="229" spans="1:35" s="9" customFormat="1" ht="13.35" customHeight="1" x14ac:dyDescent="0.25">
      <c r="A229" s="2"/>
      <c r="B229" s="2"/>
      <c r="C229" s="2"/>
      <c r="D229" s="2"/>
      <c r="E229" s="2"/>
      <c r="F229" s="19"/>
      <c r="G229" s="19"/>
      <c r="H229" s="17"/>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row>
    <row r="230" spans="1:35" s="9" customFormat="1" ht="13.35" customHeight="1" x14ac:dyDescent="0.25">
      <c r="A230" s="2"/>
      <c r="B230" s="2"/>
      <c r="C230" s="2"/>
      <c r="D230" s="2"/>
      <c r="E230" s="2"/>
      <c r="F230" s="19"/>
      <c r="G230" s="19"/>
      <c r="H230" s="17"/>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row>
    <row r="231" spans="1:35" s="9" customFormat="1" ht="13.35" customHeight="1" x14ac:dyDescent="0.25">
      <c r="A231" s="2"/>
      <c r="B231" s="2"/>
      <c r="C231" s="2"/>
      <c r="D231" s="2"/>
      <c r="E231" s="2"/>
      <c r="F231" s="19"/>
      <c r="G231" s="19"/>
      <c r="H231" s="17"/>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row>
    <row r="232" spans="1:35" s="9" customFormat="1" ht="13.35" customHeight="1" x14ac:dyDescent="0.25">
      <c r="A232" s="2"/>
      <c r="B232" s="2"/>
      <c r="C232" s="2"/>
      <c r="D232" s="2"/>
      <c r="E232" s="2"/>
      <c r="F232" s="19"/>
      <c r="G232" s="19"/>
      <c r="H232" s="17"/>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row>
    <row r="233" spans="1:35" s="9" customFormat="1" ht="13.35" customHeight="1" x14ac:dyDescent="0.25">
      <c r="A233" s="2"/>
      <c r="B233" s="2"/>
      <c r="C233" s="2"/>
      <c r="D233" s="2"/>
      <c r="E233" s="2"/>
      <c r="F233" s="19"/>
      <c r="G233" s="19"/>
      <c r="H233" s="17"/>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row>
    <row r="234" spans="1:35" s="9" customFormat="1" ht="13.35" customHeight="1" x14ac:dyDescent="0.25">
      <c r="A234" s="2"/>
      <c r="B234" s="2"/>
      <c r="C234" s="2"/>
      <c r="D234" s="2"/>
      <c r="E234" s="2"/>
      <c r="F234" s="19"/>
      <c r="G234" s="19"/>
      <c r="H234" s="17"/>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row>
    <row r="235" spans="1:35" s="9" customFormat="1" ht="13.35" customHeight="1" x14ac:dyDescent="0.25">
      <c r="A235" s="2"/>
      <c r="B235" s="2"/>
      <c r="C235" s="2"/>
      <c r="D235" s="2"/>
      <c r="E235" s="2"/>
      <c r="F235" s="19"/>
      <c r="G235" s="19"/>
      <c r="H235" s="17"/>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row>
    <row r="236" spans="1:35" s="9" customFormat="1" ht="13.35" customHeight="1" x14ac:dyDescent="0.25">
      <c r="A236" s="2"/>
      <c r="B236" s="2"/>
      <c r="C236" s="2"/>
      <c r="D236" s="2"/>
      <c r="E236" s="2"/>
      <c r="F236" s="19"/>
      <c r="G236" s="19"/>
      <c r="H236" s="17"/>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row>
    <row r="237" spans="1:35" s="9" customFormat="1" ht="13.35" customHeight="1" x14ac:dyDescent="0.25">
      <c r="A237" s="2"/>
      <c r="B237" s="2"/>
      <c r="C237" s="2"/>
      <c r="D237" s="2"/>
      <c r="E237" s="2"/>
      <c r="F237" s="19"/>
      <c r="G237" s="19"/>
      <c r="H237" s="17"/>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row>
    <row r="238" spans="1:35" s="9" customFormat="1" ht="13.35" customHeight="1" x14ac:dyDescent="0.25">
      <c r="A238" s="2"/>
      <c r="B238" s="2"/>
      <c r="C238" s="2"/>
      <c r="D238" s="2"/>
      <c r="E238" s="2"/>
      <c r="F238" s="19"/>
      <c r="G238" s="19"/>
      <c r="H238" s="17"/>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row>
    <row r="239" spans="1:35" s="9" customFormat="1" ht="13.35" customHeight="1" x14ac:dyDescent="0.25">
      <c r="A239" s="2"/>
      <c r="B239" s="2"/>
      <c r="C239" s="2"/>
      <c r="D239" s="2"/>
      <c r="E239" s="2"/>
      <c r="F239" s="19"/>
      <c r="G239" s="19"/>
      <c r="H239" s="17"/>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row>
    <row r="240" spans="1:35" s="9" customFormat="1" ht="13.35" customHeight="1" x14ac:dyDescent="0.25">
      <c r="A240" s="2"/>
      <c r="B240" s="2"/>
      <c r="C240" s="2"/>
      <c r="D240" s="2"/>
      <c r="E240" s="2"/>
      <c r="F240" s="19"/>
      <c r="G240" s="19"/>
      <c r="H240" s="17"/>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row>
    <row r="241" spans="1:35" s="9" customFormat="1" ht="13.35" customHeight="1" x14ac:dyDescent="0.25">
      <c r="A241" s="2"/>
      <c r="B241" s="2"/>
      <c r="C241" s="2"/>
      <c r="D241" s="2"/>
      <c r="E241" s="2"/>
      <c r="F241" s="19"/>
      <c r="G241" s="19"/>
      <c r="H241" s="17"/>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row>
    <row r="242" spans="1:35" s="9" customFormat="1" ht="13.35" customHeight="1" x14ac:dyDescent="0.25">
      <c r="A242" s="2"/>
      <c r="B242" s="2"/>
      <c r="C242" s="2"/>
      <c r="D242" s="2"/>
      <c r="E242" s="2"/>
      <c r="F242" s="19"/>
      <c r="G242" s="19"/>
      <c r="H242" s="17"/>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row>
    <row r="243" spans="1:35" s="9" customFormat="1" ht="13.35" customHeight="1" x14ac:dyDescent="0.25">
      <c r="A243" s="2"/>
      <c r="B243" s="2"/>
      <c r="C243" s="2"/>
      <c r="D243" s="2"/>
      <c r="E243" s="2"/>
      <c r="F243" s="19"/>
      <c r="G243" s="19"/>
      <c r="H243" s="17"/>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row>
    <row r="244" spans="1:35" s="9" customFormat="1" ht="13.35" customHeight="1" x14ac:dyDescent="0.25">
      <c r="A244" s="2"/>
      <c r="B244" s="2"/>
      <c r="C244" s="2"/>
      <c r="D244" s="2"/>
      <c r="E244" s="2"/>
      <c r="F244" s="19"/>
      <c r="G244" s="19"/>
      <c r="H244" s="17"/>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row>
    <row r="245" spans="1:35" s="9" customFormat="1" ht="13.35" customHeight="1" x14ac:dyDescent="0.25">
      <c r="A245" s="2"/>
      <c r="B245" s="2"/>
      <c r="C245" s="2"/>
      <c r="D245" s="2"/>
      <c r="E245" s="2"/>
      <c r="F245" s="19"/>
      <c r="G245" s="19"/>
      <c r="H245" s="17"/>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row>
    <row r="246" spans="1:35" s="9" customFormat="1" ht="13.35" customHeight="1" x14ac:dyDescent="0.25">
      <c r="A246" s="2"/>
      <c r="B246" s="2"/>
      <c r="C246" s="2"/>
      <c r="D246" s="2"/>
      <c r="E246" s="2"/>
      <c r="F246" s="19"/>
      <c r="G246" s="19"/>
      <c r="H246" s="17"/>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row>
    <row r="247" spans="1:35" s="9" customFormat="1" ht="13.35" customHeight="1" x14ac:dyDescent="0.25">
      <c r="A247" s="2"/>
      <c r="B247" s="2"/>
      <c r="C247" s="2"/>
      <c r="D247" s="2"/>
      <c r="E247" s="2"/>
      <c r="F247" s="19"/>
      <c r="G247" s="19"/>
      <c r="H247" s="17"/>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row>
    <row r="248" spans="1:35" s="9" customFormat="1" ht="13.35" customHeight="1" x14ac:dyDescent="0.25">
      <c r="A248" s="2"/>
      <c r="B248" s="2"/>
      <c r="C248" s="2"/>
      <c r="D248" s="2"/>
      <c r="E248" s="2"/>
      <c r="F248" s="19"/>
      <c r="G248" s="19"/>
      <c r="H248" s="17"/>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row>
    <row r="249" spans="1:35" s="9" customFormat="1" ht="13.35" customHeight="1" x14ac:dyDescent="0.25">
      <c r="A249" s="2"/>
      <c r="B249" s="2"/>
      <c r="C249" s="2"/>
      <c r="D249" s="2"/>
      <c r="E249" s="2"/>
      <c r="F249" s="19"/>
      <c r="G249" s="19"/>
      <c r="H249" s="17"/>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row>
    <row r="250" spans="1:35" s="9" customFormat="1" ht="13.35" customHeight="1" x14ac:dyDescent="0.25">
      <c r="A250" s="2"/>
      <c r="B250" s="2"/>
      <c r="C250" s="2"/>
      <c r="D250" s="2"/>
      <c r="E250" s="2"/>
      <c r="F250" s="19"/>
      <c r="G250" s="19"/>
      <c r="H250" s="17"/>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row>
    <row r="251" spans="1:35" s="9" customFormat="1" ht="13.35" customHeight="1" x14ac:dyDescent="0.25">
      <c r="A251" s="2"/>
      <c r="B251" s="2"/>
      <c r="C251" s="2"/>
      <c r="D251" s="2"/>
      <c r="E251" s="2"/>
      <c r="F251" s="19"/>
      <c r="G251" s="19"/>
      <c r="H251" s="17"/>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row>
    <row r="252" spans="1:35" s="9" customFormat="1" ht="13.35" customHeight="1" x14ac:dyDescent="0.25">
      <c r="A252" s="2"/>
      <c r="B252" s="2"/>
      <c r="C252" s="2"/>
      <c r="D252" s="2"/>
      <c r="E252" s="2"/>
      <c r="F252" s="19"/>
      <c r="G252" s="19"/>
      <c r="H252" s="17"/>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row>
    <row r="253" spans="1:35" s="9" customFormat="1" ht="13.35" customHeight="1" x14ac:dyDescent="0.25">
      <c r="A253" s="2"/>
      <c r="B253" s="2"/>
      <c r="C253" s="2"/>
      <c r="D253" s="2"/>
      <c r="E253" s="2"/>
      <c r="F253" s="19"/>
      <c r="G253" s="19"/>
      <c r="H253" s="17"/>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row>
    <row r="254" spans="1:35" s="9" customFormat="1" ht="13.35" customHeight="1" x14ac:dyDescent="0.25">
      <c r="A254" s="2"/>
      <c r="B254" s="2"/>
      <c r="C254" s="2"/>
      <c r="D254" s="2"/>
      <c r="E254" s="2"/>
      <c r="F254" s="19"/>
      <c r="G254" s="19"/>
      <c r="H254" s="17"/>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row>
    <row r="255" spans="1:35" s="9" customFormat="1" ht="13.35" customHeight="1" x14ac:dyDescent="0.25">
      <c r="A255" s="2"/>
      <c r="B255" s="2"/>
      <c r="C255" s="2"/>
      <c r="D255" s="2"/>
      <c r="E255" s="2"/>
      <c r="F255" s="19"/>
      <c r="G255" s="19"/>
      <c r="H255" s="17"/>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row>
    <row r="256" spans="1:35" s="9" customFormat="1" ht="13.35" customHeight="1" x14ac:dyDescent="0.25">
      <c r="A256" s="2"/>
      <c r="B256" s="2"/>
      <c r="C256" s="2"/>
      <c r="D256" s="2"/>
      <c r="E256" s="2"/>
      <c r="F256" s="19"/>
      <c r="G256" s="19"/>
      <c r="H256" s="17"/>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row>
    <row r="257" spans="1:35" s="9" customFormat="1" ht="13.35" customHeight="1" x14ac:dyDescent="0.25">
      <c r="A257" s="2"/>
      <c r="B257" s="2"/>
      <c r="C257" s="2"/>
      <c r="D257" s="2"/>
      <c r="E257" s="2"/>
      <c r="F257" s="19"/>
      <c r="G257" s="19"/>
      <c r="H257" s="17"/>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row>
    <row r="258" spans="1:35" s="9" customFormat="1" ht="13.35" customHeight="1" x14ac:dyDescent="0.25">
      <c r="A258" s="2"/>
      <c r="B258" s="2"/>
      <c r="C258" s="2"/>
      <c r="D258" s="2"/>
      <c r="E258" s="2"/>
      <c r="F258" s="19"/>
      <c r="G258" s="19"/>
      <c r="H258" s="17"/>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row>
    <row r="259" spans="1:35" s="9" customFormat="1" ht="13.35" customHeight="1" x14ac:dyDescent="0.25">
      <c r="A259" s="2"/>
      <c r="B259" s="2"/>
      <c r="C259" s="2"/>
      <c r="D259" s="2"/>
      <c r="E259" s="2"/>
      <c r="F259" s="19"/>
      <c r="G259" s="19"/>
      <c r="H259" s="17"/>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row>
    <row r="260" spans="1:35" s="9" customFormat="1" ht="13.35" customHeight="1" x14ac:dyDescent="0.25">
      <c r="A260" s="2"/>
      <c r="B260" s="2"/>
      <c r="C260" s="2"/>
      <c r="D260" s="2"/>
      <c r="E260" s="2"/>
      <c r="F260" s="19"/>
      <c r="G260" s="19"/>
      <c r="H260" s="17"/>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row>
    <row r="261" spans="1:35" s="9" customFormat="1" ht="13.35" customHeight="1" x14ac:dyDescent="0.25">
      <c r="A261" s="2"/>
      <c r="B261" s="2"/>
      <c r="C261" s="2"/>
      <c r="D261" s="2"/>
      <c r="E261" s="2"/>
      <c r="F261" s="19"/>
      <c r="G261" s="19"/>
      <c r="H261" s="17"/>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row>
    <row r="262" spans="1:35" s="9" customFormat="1" ht="13.35" customHeight="1" x14ac:dyDescent="0.25">
      <c r="A262" s="2"/>
      <c r="B262" s="2"/>
      <c r="C262" s="2"/>
      <c r="D262" s="2"/>
      <c r="E262" s="2"/>
      <c r="F262" s="19"/>
      <c r="G262" s="19"/>
      <c r="H262" s="17"/>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row>
    <row r="263" spans="1:35" s="9" customFormat="1" ht="13.35" customHeight="1" x14ac:dyDescent="0.25">
      <c r="A263" s="2"/>
      <c r="B263" s="2"/>
      <c r="C263" s="2"/>
      <c r="D263" s="2"/>
      <c r="E263" s="2"/>
      <c r="F263" s="19"/>
      <c r="G263" s="19"/>
      <c r="H263" s="17"/>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row>
    <row r="264" spans="1:35" s="9" customFormat="1" ht="13.35" customHeight="1" x14ac:dyDescent="0.25">
      <c r="A264" s="2"/>
      <c r="B264" s="2"/>
      <c r="C264" s="2"/>
      <c r="D264" s="2"/>
      <c r="E264" s="2"/>
      <c r="F264" s="19"/>
      <c r="G264" s="19"/>
      <c r="H264" s="17"/>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row>
    <row r="265" spans="1:35" s="9" customFormat="1" ht="13.35" customHeight="1" x14ac:dyDescent="0.25">
      <c r="A265" s="2"/>
      <c r="B265" s="2"/>
      <c r="C265" s="2"/>
      <c r="D265" s="2"/>
      <c r="E265" s="2"/>
      <c r="F265" s="19"/>
      <c r="G265" s="19"/>
      <c r="H265" s="17"/>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row>
    <row r="266" spans="1:35" s="9" customFormat="1" ht="13.35" customHeight="1" x14ac:dyDescent="0.25">
      <c r="A266" s="2"/>
      <c r="B266" s="2"/>
      <c r="C266" s="2"/>
      <c r="D266" s="2"/>
      <c r="E266" s="2"/>
      <c r="F266" s="19"/>
      <c r="G266" s="19"/>
      <c r="H266" s="17"/>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row>
    <row r="267" spans="1:35" s="9" customFormat="1" ht="13.35" customHeight="1" x14ac:dyDescent="0.25">
      <c r="A267" s="8"/>
      <c r="B267" s="8"/>
      <c r="C267" s="8"/>
      <c r="D267" s="2"/>
      <c r="E267" s="2"/>
      <c r="F267" s="19"/>
      <c r="G267" s="8"/>
      <c r="H267" s="8"/>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row>
    <row r="268" spans="1:35" s="9" customFormat="1" ht="13.35" customHeight="1" x14ac:dyDescent="0.2">
      <c r="A268" s="8"/>
      <c r="B268" s="8"/>
      <c r="C268" s="8"/>
      <c r="D268" s="8"/>
      <c r="E268" s="8"/>
      <c r="F268" s="8"/>
      <c r="G268" s="8"/>
      <c r="H268" s="8"/>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row>
    <row r="269" spans="1:35" s="9" customFormat="1" ht="13.35" customHeight="1" x14ac:dyDescent="0.2">
      <c r="A269" s="8"/>
      <c r="B269" s="8"/>
      <c r="C269" s="8"/>
      <c r="D269" s="8"/>
      <c r="E269" s="8"/>
      <c r="F269" s="8"/>
      <c r="G269" s="8"/>
      <c r="H269" s="8"/>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row>
    <row r="270" spans="1:35" s="9" customFormat="1" ht="13.35" customHeight="1" x14ac:dyDescent="0.2">
      <c r="A270" s="8"/>
      <c r="B270" s="8"/>
      <c r="C270" s="8"/>
      <c r="D270" s="8"/>
      <c r="E270" s="8"/>
      <c r="F270" s="8"/>
      <c r="G270" s="8"/>
      <c r="H270" s="8"/>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row>
    <row r="271" spans="1:35" s="9" customFormat="1" ht="13.35" customHeight="1" x14ac:dyDescent="0.2">
      <c r="A271" s="8"/>
      <c r="B271" s="8"/>
      <c r="C271" s="8"/>
      <c r="D271" s="8"/>
      <c r="E271" s="8"/>
      <c r="F271" s="8"/>
      <c r="G271" s="8"/>
      <c r="H271" s="8"/>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row>
    <row r="272" spans="1:35" s="9" customFormat="1" ht="13.35" customHeight="1" x14ac:dyDescent="0.2">
      <c r="A272" s="8"/>
      <c r="B272" s="8"/>
      <c r="C272" s="8"/>
      <c r="D272" s="8"/>
      <c r="E272" s="8"/>
      <c r="F272" s="8"/>
      <c r="G272" s="8"/>
      <c r="H272" s="8"/>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row>
    <row r="273" spans="1:35" s="9" customFormat="1" ht="13.35" customHeight="1" x14ac:dyDescent="0.2">
      <c r="A273" s="8"/>
      <c r="B273" s="8"/>
      <c r="C273" s="8"/>
      <c r="D273" s="8"/>
      <c r="E273" s="8"/>
      <c r="F273" s="8"/>
      <c r="G273" s="8"/>
      <c r="H273" s="8"/>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row>
    <row r="274" spans="1:35" s="9" customFormat="1" ht="13.35" customHeight="1" x14ac:dyDescent="0.2">
      <c r="A274" s="8"/>
      <c r="B274" s="8"/>
      <c r="C274" s="8"/>
      <c r="D274" s="8"/>
      <c r="E274" s="8"/>
      <c r="F274" s="8"/>
      <c r="G274" s="8"/>
      <c r="H274" s="8"/>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row>
    <row r="275" spans="1:35" s="9" customFormat="1" ht="13.35" customHeight="1" x14ac:dyDescent="0.2">
      <c r="A275" s="8"/>
      <c r="B275" s="8"/>
      <c r="C275" s="8"/>
      <c r="D275" s="8"/>
      <c r="E275" s="8"/>
      <c r="F275" s="8"/>
      <c r="G275" s="8"/>
      <c r="H275" s="8"/>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row>
    <row r="276" spans="1:35" s="9" customFormat="1" ht="13.35" customHeight="1" x14ac:dyDescent="0.2">
      <c r="A276" s="8"/>
      <c r="B276" s="8"/>
      <c r="C276" s="8"/>
      <c r="D276" s="8"/>
      <c r="E276" s="8"/>
      <c r="F276" s="8"/>
      <c r="G276" s="8"/>
      <c r="H276" s="8"/>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row>
    <row r="277" spans="1:35" s="9" customFormat="1" ht="13.35" customHeight="1" x14ac:dyDescent="0.2">
      <c r="A277" s="8"/>
      <c r="B277" s="8"/>
      <c r="C277" s="8"/>
      <c r="D277" s="8"/>
      <c r="E277" s="8"/>
      <c r="F277" s="8"/>
      <c r="G277" s="8"/>
      <c r="H277" s="8"/>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row>
    <row r="278" spans="1:35" s="9" customFormat="1" ht="13.35" customHeight="1" x14ac:dyDescent="0.2">
      <c r="A278" s="8"/>
      <c r="B278" s="8"/>
      <c r="C278" s="8"/>
      <c r="D278" s="8"/>
      <c r="E278" s="8"/>
      <c r="F278" s="8"/>
      <c r="G278" s="8"/>
      <c r="H278" s="8"/>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row>
    <row r="279" spans="1:35" s="9" customFormat="1" ht="13.35" customHeight="1" x14ac:dyDescent="0.2">
      <c r="A279" s="8"/>
      <c r="B279" s="8"/>
      <c r="C279" s="8"/>
      <c r="D279" s="8"/>
      <c r="E279" s="8"/>
      <c r="F279" s="8"/>
      <c r="G279" s="8"/>
      <c r="H279" s="8"/>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row>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row r="1088" ht="13.35" customHeight="1" x14ac:dyDescent="0.2"/>
    <row r="1089" ht="13.35" customHeight="1" x14ac:dyDescent="0.2"/>
    <row r="1090" ht="13.35" customHeight="1" x14ac:dyDescent="0.2"/>
    <row r="1091" ht="13.35" customHeight="1" x14ac:dyDescent="0.2"/>
  </sheetData>
  <mergeCells count="23">
    <mergeCell ref="G50:I51"/>
    <mergeCell ref="G52:I53"/>
    <mergeCell ref="G54:I55"/>
    <mergeCell ref="A57:I58"/>
    <mergeCell ref="E18:F18"/>
    <mergeCell ref="E19:F19"/>
    <mergeCell ref="A22:D22"/>
    <mergeCell ref="F22:H22"/>
    <mergeCell ref="F31:H32"/>
    <mergeCell ref="F33:F34"/>
    <mergeCell ref="G33:G34"/>
    <mergeCell ref="H33:H34"/>
    <mergeCell ref="A17:I17"/>
    <mergeCell ref="A1:I1"/>
    <mergeCell ref="A9:F13"/>
    <mergeCell ref="A14:I15"/>
    <mergeCell ref="B3:D3"/>
    <mergeCell ref="B4:D4"/>
    <mergeCell ref="B5:D5"/>
    <mergeCell ref="C6:D6"/>
    <mergeCell ref="B7:D7"/>
    <mergeCell ref="H9:I9"/>
    <mergeCell ref="H10:I10"/>
  </mergeCells>
  <pageMargins left="0.7" right="0.7" top="1.1000000000000001" bottom="0.75" header="0.5" footer="0.3"/>
  <pageSetup scale="57" orientation="portrait" r:id="rId1"/>
  <headerFooter>
    <oddHeader>&amp;L&amp;"Arial,Regular"&amp;10&amp;G&amp;C&amp;"Arial,Bold"&amp;14MONTHLY PROGRESS PAYMENT 
WWTP RRE PROJECT&amp;"Arial,Regular"&amp;12
&amp;R&amp;"Arial,Bold"&amp;14Engineering Services Department</oddHeader>
  </headerFooter>
  <rowBreaks count="1" manualBreakCount="1">
    <brk id="58" max="8" man="1"/>
  </rowBreaks>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091"/>
  <sheetViews>
    <sheetView view="pageBreakPreview" zoomScale="75" zoomScaleNormal="75" zoomScaleSheetLayoutView="75" zoomScalePageLayoutView="75" workbookViewId="0">
      <selection activeCell="B4" sqref="B4:D4"/>
    </sheetView>
  </sheetViews>
  <sheetFormatPr defaultRowHeight="15" x14ac:dyDescent="0.2"/>
  <cols>
    <col min="1" max="1" width="18.28515625" style="8" customWidth="1"/>
    <col min="2" max="2" width="20" style="8" customWidth="1"/>
    <col min="3" max="3" width="19.5703125" style="8" customWidth="1"/>
    <col min="4" max="4" width="18.28515625" style="8" customWidth="1"/>
    <col min="5" max="5" width="2.42578125" style="8" customWidth="1"/>
    <col min="6" max="7" width="18.28515625" style="8" customWidth="1"/>
    <col min="8" max="8" width="20" style="8" customWidth="1"/>
    <col min="9" max="9" width="18.28515625" style="8" customWidth="1"/>
    <col min="10" max="10" width="18.85546875" style="8" customWidth="1"/>
    <col min="11" max="11" width="19" style="8" customWidth="1"/>
    <col min="12" max="16384" width="9.140625" style="8"/>
  </cols>
  <sheetData>
    <row r="1" spans="1:35" s="5" customFormat="1" ht="20.25" customHeight="1" x14ac:dyDescent="0.2">
      <c r="A1" s="254" t="s">
        <v>17</v>
      </c>
      <c r="B1" s="254"/>
      <c r="C1" s="254"/>
      <c r="D1" s="254"/>
      <c r="E1" s="254"/>
      <c r="F1" s="254"/>
      <c r="G1" s="254"/>
      <c r="H1" s="254"/>
      <c r="I1" s="254"/>
      <c r="J1" s="131"/>
      <c r="K1" s="22"/>
      <c r="L1" s="3"/>
      <c r="M1" s="3"/>
      <c r="N1" s="3"/>
      <c r="O1" s="3"/>
      <c r="P1" s="6"/>
      <c r="Q1" s="6"/>
      <c r="R1" s="6"/>
      <c r="S1" s="6"/>
      <c r="T1" s="6"/>
      <c r="U1" s="6"/>
      <c r="V1" s="6"/>
      <c r="W1" s="6"/>
      <c r="X1" s="6"/>
      <c r="Y1" s="6"/>
      <c r="Z1" s="6"/>
      <c r="AA1" s="6"/>
      <c r="AB1" s="6"/>
      <c r="AC1" s="6"/>
      <c r="AD1" s="6"/>
      <c r="AE1" s="6"/>
      <c r="AF1" s="6"/>
      <c r="AG1" s="6"/>
      <c r="AH1" s="6"/>
      <c r="AI1" s="6"/>
    </row>
    <row r="2" spans="1:35" ht="11.25" customHeight="1" x14ac:dyDescent="0.25">
      <c r="A2" s="33"/>
      <c r="B2" s="33"/>
      <c r="C2" s="33"/>
      <c r="D2" s="33"/>
      <c r="E2" s="33"/>
      <c r="F2" s="34"/>
      <c r="G2" s="34"/>
      <c r="H2" s="35"/>
      <c r="I2" s="35"/>
      <c r="J2" s="35"/>
      <c r="K2" s="23"/>
      <c r="L2" s="1"/>
      <c r="M2" s="1"/>
      <c r="N2" s="1"/>
      <c r="O2" s="1"/>
      <c r="P2" s="7"/>
      <c r="Q2" s="7"/>
      <c r="R2" s="7"/>
      <c r="S2" s="7"/>
      <c r="T2" s="7"/>
      <c r="U2" s="7"/>
      <c r="V2" s="7"/>
      <c r="W2" s="7"/>
      <c r="X2" s="7"/>
      <c r="Y2" s="7"/>
      <c r="Z2" s="7"/>
      <c r="AA2" s="7"/>
      <c r="AB2" s="7"/>
      <c r="AC2" s="7"/>
      <c r="AD2" s="7"/>
      <c r="AE2" s="7"/>
      <c r="AF2" s="7"/>
      <c r="AG2" s="7"/>
      <c r="AH2" s="7"/>
      <c r="AI2" s="7"/>
    </row>
    <row r="3" spans="1:35" ht="24" customHeight="1" thickBot="1" x14ac:dyDescent="0.35">
      <c r="A3" s="36" t="s">
        <v>0</v>
      </c>
      <c r="B3" s="255" t="str">
        <f>'PROGRESS PAYMT #1'!B3:D3</f>
        <v>N. Springbrook - N. Elliot Pavement Project</v>
      </c>
      <c r="C3" s="255"/>
      <c r="D3" s="255"/>
      <c r="E3" s="37"/>
      <c r="F3" s="38"/>
      <c r="G3" s="103" t="s">
        <v>13</v>
      </c>
      <c r="H3" s="102"/>
      <c r="I3" s="39" t="s">
        <v>19</v>
      </c>
      <c r="L3" s="1"/>
      <c r="M3" s="1"/>
      <c r="N3" s="1"/>
      <c r="O3" s="1"/>
      <c r="P3" s="7"/>
      <c r="Q3" s="7"/>
      <c r="R3" s="7"/>
      <c r="S3" s="7"/>
      <c r="T3" s="7"/>
      <c r="U3" s="7"/>
      <c r="V3" s="7"/>
      <c r="W3" s="7"/>
      <c r="X3" s="7"/>
      <c r="Y3" s="7"/>
      <c r="Z3" s="7"/>
      <c r="AA3" s="7"/>
      <c r="AB3" s="7"/>
      <c r="AC3" s="7"/>
      <c r="AD3" s="7"/>
      <c r="AE3" s="7"/>
      <c r="AF3" s="7"/>
      <c r="AG3" s="7"/>
      <c r="AH3" s="7"/>
      <c r="AI3" s="7"/>
    </row>
    <row r="4" spans="1:35" ht="21.75" customHeight="1" thickBot="1" x14ac:dyDescent="0.35">
      <c r="A4" s="36" t="s">
        <v>4</v>
      </c>
      <c r="B4" s="256">
        <f>'PROGRESS PAYMT #1'!B4:D4</f>
        <v>702171</v>
      </c>
      <c r="C4" s="256"/>
      <c r="D4" s="256"/>
      <c r="E4" s="37"/>
      <c r="F4" s="38"/>
      <c r="G4" s="42" t="s">
        <v>1</v>
      </c>
      <c r="H4" s="102"/>
      <c r="I4" s="40"/>
      <c r="K4" s="24"/>
      <c r="L4" s="1"/>
      <c r="M4" s="1"/>
      <c r="N4" s="1"/>
      <c r="O4" s="1"/>
      <c r="P4" s="7"/>
      <c r="Q4" s="7"/>
      <c r="R4" s="7"/>
      <c r="S4" s="7"/>
      <c r="T4" s="7"/>
      <c r="U4" s="7"/>
      <c r="V4" s="7"/>
      <c r="W4" s="7"/>
      <c r="X4" s="7"/>
      <c r="Y4" s="7"/>
      <c r="Z4" s="7"/>
      <c r="AA4" s="7"/>
      <c r="AB4" s="7"/>
      <c r="AC4" s="7"/>
      <c r="AD4" s="7"/>
      <c r="AE4" s="7"/>
      <c r="AF4" s="7"/>
      <c r="AG4" s="7"/>
      <c r="AH4" s="7"/>
      <c r="AI4" s="7"/>
    </row>
    <row r="5" spans="1:35" ht="24.75" customHeight="1" thickBot="1" x14ac:dyDescent="0.35">
      <c r="A5" s="41" t="s">
        <v>47</v>
      </c>
      <c r="B5" s="256" t="str">
        <f>'PROGRESS PAYMT #1'!B5:D5</f>
        <v>2016-3318</v>
      </c>
      <c r="C5" s="256"/>
      <c r="D5" s="256"/>
      <c r="E5" s="37"/>
      <c r="F5" s="38"/>
      <c r="G5" s="103" t="s">
        <v>3</v>
      </c>
      <c r="H5" s="102"/>
      <c r="I5" s="40"/>
      <c r="K5" s="24"/>
      <c r="L5" s="1"/>
      <c r="M5" s="1"/>
      <c r="N5" s="1"/>
      <c r="O5" s="1"/>
      <c r="P5" s="7"/>
      <c r="Q5" s="7"/>
      <c r="R5" s="7"/>
      <c r="S5" s="7"/>
      <c r="T5" s="7"/>
      <c r="U5" s="7"/>
      <c r="V5" s="7"/>
      <c r="W5" s="7"/>
      <c r="X5" s="7"/>
      <c r="Y5" s="7"/>
      <c r="Z5" s="7"/>
      <c r="AA5" s="7"/>
      <c r="AB5" s="7"/>
      <c r="AC5" s="7"/>
      <c r="AD5" s="7"/>
      <c r="AE5" s="7"/>
      <c r="AF5" s="7"/>
      <c r="AG5" s="7"/>
      <c r="AH5" s="7"/>
      <c r="AI5" s="7"/>
    </row>
    <row r="6" spans="1:35" ht="19.5" customHeight="1" thickBot="1" x14ac:dyDescent="0.35">
      <c r="A6" s="41" t="s">
        <v>20</v>
      </c>
      <c r="B6" s="41"/>
      <c r="C6" s="257" t="str">
        <f>'PROGRESS PAYMT #1'!C6:D6</f>
        <v>17-057</v>
      </c>
      <c r="D6" s="257"/>
      <c r="E6" s="37"/>
      <c r="F6" s="36" t="s">
        <v>2</v>
      </c>
      <c r="G6" s="103" t="s">
        <v>22</v>
      </c>
      <c r="H6" s="102"/>
      <c r="I6" s="40"/>
      <c r="K6" s="25"/>
      <c r="L6" s="1"/>
      <c r="M6" s="1"/>
      <c r="N6" s="1"/>
      <c r="O6" s="1"/>
      <c r="P6" s="7"/>
      <c r="Q6" s="7"/>
      <c r="R6" s="7"/>
      <c r="S6" s="7"/>
      <c r="T6" s="7"/>
      <c r="U6" s="7"/>
      <c r="V6" s="7"/>
      <c r="W6" s="7"/>
      <c r="X6" s="7"/>
      <c r="Y6" s="7"/>
      <c r="Z6" s="7"/>
      <c r="AA6" s="7"/>
      <c r="AB6" s="7"/>
      <c r="AC6" s="7"/>
      <c r="AD6" s="7"/>
      <c r="AE6" s="7"/>
      <c r="AF6" s="7"/>
      <c r="AG6" s="7"/>
      <c r="AH6" s="7"/>
      <c r="AI6" s="7"/>
    </row>
    <row r="7" spans="1:35" ht="21" customHeight="1" thickBot="1" x14ac:dyDescent="0.3">
      <c r="A7" s="42" t="s">
        <v>21</v>
      </c>
      <c r="B7" s="260">
        <f>'PROGRESS PAYMT #1'!B7:D7</f>
        <v>0</v>
      </c>
      <c r="C7" s="260"/>
      <c r="D7" s="260"/>
      <c r="E7" s="37"/>
      <c r="F7" s="38"/>
      <c r="G7" s="38"/>
      <c r="H7" s="38"/>
      <c r="I7" s="44"/>
      <c r="L7" s="1"/>
      <c r="M7" s="1"/>
      <c r="N7" s="1"/>
      <c r="O7" s="1"/>
      <c r="P7" s="7"/>
      <c r="Q7" s="7"/>
      <c r="R7" s="7"/>
      <c r="S7" s="7"/>
      <c r="T7" s="7"/>
      <c r="U7" s="7"/>
      <c r="V7" s="7"/>
      <c r="W7" s="7"/>
      <c r="X7" s="7"/>
      <c r="Y7" s="7"/>
      <c r="Z7" s="7"/>
      <c r="AA7" s="7"/>
      <c r="AB7" s="7"/>
      <c r="AC7" s="7"/>
      <c r="AD7" s="7"/>
      <c r="AE7" s="7"/>
      <c r="AF7" s="7"/>
      <c r="AG7" s="7"/>
      <c r="AH7" s="7"/>
      <c r="AI7" s="7"/>
    </row>
    <row r="8" spans="1:35" ht="18" customHeight="1" x14ac:dyDescent="0.25">
      <c r="A8" s="38"/>
      <c r="B8" s="38"/>
      <c r="C8" s="38"/>
      <c r="D8" s="37"/>
      <c r="E8" s="37"/>
      <c r="F8" s="38"/>
      <c r="G8" s="38"/>
      <c r="H8" s="38"/>
      <c r="I8" s="38"/>
      <c r="L8" s="1"/>
      <c r="M8" s="1"/>
      <c r="N8" s="1"/>
      <c r="O8" s="1"/>
      <c r="P8" s="7"/>
      <c r="Q8" s="7"/>
      <c r="R8" s="7"/>
      <c r="S8" s="7"/>
      <c r="T8" s="7"/>
      <c r="U8" s="7"/>
      <c r="V8" s="7"/>
      <c r="W8" s="7"/>
      <c r="X8" s="7"/>
      <c r="Y8" s="7"/>
      <c r="Z8" s="7"/>
      <c r="AA8" s="7"/>
      <c r="AB8" s="7"/>
      <c r="AC8" s="7"/>
      <c r="AD8" s="7"/>
      <c r="AE8" s="7"/>
      <c r="AF8" s="7"/>
      <c r="AG8" s="7"/>
      <c r="AH8" s="7"/>
      <c r="AI8" s="7"/>
    </row>
    <row r="9" spans="1:35" ht="25.5" customHeight="1" thickBot="1" x14ac:dyDescent="0.45">
      <c r="A9" s="253" t="str">
        <f>'PROGRESS PAYMT #1'!A9:F13</f>
        <v xml:space="preserve">The Original Kodiak Pacific Construction Contract was approved by City Council per Resolution No.2016-3318.  </v>
      </c>
      <c r="B9" s="253"/>
      <c r="C9" s="253"/>
      <c r="D9" s="253"/>
      <c r="E9" s="253"/>
      <c r="F9" s="253"/>
      <c r="G9" s="238" t="s">
        <v>59</v>
      </c>
      <c r="H9" s="258" t="str">
        <f>'PROGRESS PAYMT #1'!H9:I9</f>
        <v>Kodiak Pacific Construction</v>
      </c>
      <c r="I9" s="258"/>
      <c r="K9" s="26"/>
      <c r="L9" s="1"/>
      <c r="M9" s="1"/>
      <c r="N9" s="1"/>
      <c r="O9" s="1"/>
      <c r="P9" s="7"/>
      <c r="Q9" s="7"/>
      <c r="R9" s="7"/>
      <c r="S9" s="7"/>
      <c r="T9" s="7"/>
      <c r="U9" s="7"/>
      <c r="V9" s="7"/>
      <c r="W9" s="7"/>
      <c r="X9" s="7"/>
      <c r="Y9" s="7"/>
      <c r="Z9" s="7"/>
      <c r="AA9" s="7"/>
      <c r="AB9" s="7"/>
      <c r="AC9" s="7"/>
      <c r="AD9" s="7"/>
      <c r="AE9" s="7"/>
      <c r="AF9" s="7"/>
      <c r="AG9" s="7"/>
      <c r="AH9" s="7"/>
      <c r="AI9" s="7"/>
    </row>
    <row r="10" spans="1:35" ht="17.25" customHeight="1" thickBot="1" x14ac:dyDescent="0.3">
      <c r="A10" s="253"/>
      <c r="B10" s="253"/>
      <c r="C10" s="253"/>
      <c r="D10" s="253"/>
      <c r="E10" s="253"/>
      <c r="F10" s="253"/>
      <c r="G10" s="240" t="s">
        <v>46</v>
      </c>
      <c r="H10" s="304">
        <v>8</v>
      </c>
      <c r="I10" s="304"/>
      <c r="K10" s="27"/>
      <c r="L10" s="1"/>
      <c r="M10" s="1"/>
      <c r="N10" s="1"/>
      <c r="O10" s="1"/>
      <c r="P10" s="7"/>
      <c r="Q10" s="7"/>
      <c r="R10" s="7"/>
      <c r="S10" s="7"/>
      <c r="T10" s="7"/>
      <c r="U10" s="7"/>
      <c r="V10" s="7"/>
      <c r="W10" s="7"/>
      <c r="X10" s="7"/>
      <c r="Y10" s="7"/>
      <c r="Z10" s="7"/>
      <c r="AA10" s="7"/>
      <c r="AB10" s="7"/>
      <c r="AC10" s="7"/>
      <c r="AD10" s="7"/>
      <c r="AE10" s="7"/>
      <c r="AF10" s="7"/>
      <c r="AG10" s="7"/>
      <c r="AH10" s="7"/>
      <c r="AI10" s="7"/>
    </row>
    <row r="11" spans="1:35" ht="11.25" customHeight="1" thickBot="1" x14ac:dyDescent="0.3">
      <c r="A11" s="253"/>
      <c r="B11" s="253"/>
      <c r="C11" s="253"/>
      <c r="D11" s="253"/>
      <c r="E11" s="253"/>
      <c r="F11" s="253"/>
      <c r="G11" s="46"/>
      <c r="H11" s="46"/>
      <c r="I11" s="47"/>
      <c r="K11" s="4"/>
      <c r="L11" s="1"/>
      <c r="M11" s="1"/>
      <c r="N11" s="1"/>
      <c r="O11" s="1"/>
      <c r="P11" s="7"/>
      <c r="Q11" s="7"/>
      <c r="R11" s="7"/>
      <c r="S11" s="7"/>
      <c r="T11" s="7"/>
      <c r="U11" s="7"/>
      <c r="V11" s="7"/>
      <c r="W11" s="7"/>
      <c r="X11" s="7"/>
      <c r="Y11" s="7"/>
      <c r="Z11" s="7"/>
      <c r="AA11" s="7"/>
      <c r="AB11" s="7"/>
      <c r="AC11" s="7"/>
      <c r="AD11" s="7"/>
      <c r="AE11" s="7"/>
      <c r="AF11" s="7"/>
      <c r="AG11" s="7"/>
      <c r="AH11" s="7"/>
      <c r="AI11" s="7"/>
    </row>
    <row r="12" spans="1:35" ht="21.75" customHeight="1" thickBot="1" x14ac:dyDescent="0.3">
      <c r="A12" s="253"/>
      <c r="B12" s="253"/>
      <c r="C12" s="253"/>
      <c r="D12" s="253"/>
      <c r="E12" s="253"/>
      <c r="F12" s="253"/>
      <c r="G12" s="48"/>
      <c r="H12" s="49" t="s">
        <v>15</v>
      </c>
      <c r="I12" s="50"/>
      <c r="K12" s="28"/>
      <c r="L12" s="1"/>
      <c r="M12" s="1"/>
      <c r="N12" s="1"/>
      <c r="O12" s="1"/>
      <c r="P12" s="7"/>
      <c r="Q12" s="7"/>
      <c r="R12" s="7"/>
      <c r="S12" s="7"/>
      <c r="T12" s="7"/>
      <c r="U12" s="7"/>
      <c r="V12" s="7"/>
      <c r="W12" s="7"/>
      <c r="X12" s="7"/>
      <c r="Y12" s="7"/>
      <c r="Z12" s="7"/>
      <c r="AA12" s="7"/>
      <c r="AB12" s="7"/>
      <c r="AC12" s="7"/>
      <c r="AD12" s="7"/>
      <c r="AE12" s="7"/>
      <c r="AF12" s="7"/>
      <c r="AG12" s="7"/>
      <c r="AH12" s="7"/>
      <c r="AI12" s="7"/>
    </row>
    <row r="13" spans="1:35" ht="17.25" customHeight="1" thickBot="1" x14ac:dyDescent="0.3">
      <c r="A13" s="253"/>
      <c r="B13" s="253"/>
      <c r="C13" s="253"/>
      <c r="D13" s="253"/>
      <c r="E13" s="253"/>
      <c r="F13" s="253"/>
      <c r="G13" s="48"/>
      <c r="H13" s="48"/>
      <c r="I13" s="48"/>
      <c r="J13" s="48"/>
      <c r="K13" s="29"/>
      <c r="L13" s="1"/>
      <c r="M13" s="1"/>
      <c r="N13" s="1"/>
      <c r="O13" s="1"/>
      <c r="P13" s="7"/>
      <c r="Q13" s="7"/>
      <c r="R13" s="7"/>
      <c r="S13" s="7"/>
      <c r="T13" s="7"/>
      <c r="U13" s="7"/>
      <c r="V13" s="7"/>
      <c r="W13" s="7"/>
      <c r="X13" s="7"/>
      <c r="Y13" s="7"/>
      <c r="Z13" s="7"/>
      <c r="AA13" s="7"/>
      <c r="AB13" s="7"/>
      <c r="AC13" s="7"/>
      <c r="AD13" s="7"/>
      <c r="AE13" s="7"/>
      <c r="AF13" s="7"/>
      <c r="AG13" s="7"/>
      <c r="AH13" s="7"/>
      <c r="AI13" s="7"/>
    </row>
    <row r="14" spans="1:35" ht="19.5" customHeight="1" x14ac:dyDescent="0.25">
      <c r="A14" s="247" t="s">
        <v>45</v>
      </c>
      <c r="B14" s="248"/>
      <c r="C14" s="248"/>
      <c r="D14" s="248"/>
      <c r="E14" s="248"/>
      <c r="F14" s="248"/>
      <c r="G14" s="248"/>
      <c r="H14" s="248"/>
      <c r="I14" s="249"/>
      <c r="J14" s="51"/>
      <c r="K14" s="2"/>
      <c r="M14" s="1"/>
      <c r="N14" s="1"/>
      <c r="O14" s="1"/>
      <c r="P14" s="7"/>
      <c r="Q14" s="7"/>
      <c r="R14" s="7"/>
      <c r="S14" s="7"/>
      <c r="T14" s="7"/>
      <c r="U14" s="7"/>
      <c r="V14" s="7"/>
      <c r="W14" s="7"/>
      <c r="X14" s="7"/>
      <c r="Y14" s="7"/>
      <c r="Z14" s="7"/>
      <c r="AA14" s="7"/>
      <c r="AB14" s="7"/>
      <c r="AC14" s="7"/>
      <c r="AD14" s="7"/>
      <c r="AE14" s="7"/>
      <c r="AF14" s="7"/>
      <c r="AG14" s="7"/>
      <c r="AH14" s="7"/>
      <c r="AI14" s="7"/>
    </row>
    <row r="15" spans="1:35" ht="42" customHeight="1" thickBot="1" x14ac:dyDescent="0.3">
      <c r="A15" s="250"/>
      <c r="B15" s="251"/>
      <c r="C15" s="251"/>
      <c r="D15" s="251"/>
      <c r="E15" s="251"/>
      <c r="F15" s="251"/>
      <c r="G15" s="251"/>
      <c r="H15" s="251"/>
      <c r="I15" s="252"/>
      <c r="J15" s="38"/>
      <c r="M15" s="1"/>
      <c r="N15" s="1"/>
      <c r="O15" s="1"/>
      <c r="P15" s="7"/>
      <c r="Q15" s="7"/>
      <c r="R15" s="7"/>
      <c r="S15" s="7"/>
      <c r="T15" s="7"/>
      <c r="U15" s="7"/>
      <c r="V15" s="7"/>
      <c r="W15" s="7"/>
      <c r="X15" s="7"/>
      <c r="Y15" s="7"/>
      <c r="Z15" s="7"/>
      <c r="AA15" s="7"/>
      <c r="AB15" s="7"/>
      <c r="AC15" s="7"/>
      <c r="AD15" s="7"/>
      <c r="AE15" s="7"/>
      <c r="AF15" s="7"/>
      <c r="AG15" s="7"/>
      <c r="AH15" s="7"/>
      <c r="AI15" s="7"/>
    </row>
    <row r="16" spans="1:35" ht="21" hidden="1" customHeight="1" thickBot="1" x14ac:dyDescent="0.3">
      <c r="A16" s="38"/>
      <c r="B16" s="38"/>
      <c r="C16" s="38"/>
      <c r="D16" s="38"/>
      <c r="E16" s="38"/>
      <c r="F16" s="38"/>
      <c r="G16" s="38"/>
      <c r="H16" s="38"/>
      <c r="I16" s="38"/>
      <c r="J16" s="38"/>
      <c r="M16" s="1"/>
      <c r="N16" s="1"/>
      <c r="O16" s="1"/>
      <c r="P16" s="7"/>
      <c r="Q16" s="7"/>
      <c r="R16" s="7"/>
      <c r="S16" s="7"/>
      <c r="T16" s="7"/>
      <c r="U16" s="7"/>
      <c r="V16" s="7"/>
      <c r="W16" s="7"/>
      <c r="X16" s="7"/>
      <c r="Y16" s="7"/>
      <c r="Z16" s="7"/>
      <c r="AA16" s="7"/>
      <c r="AB16" s="7"/>
      <c r="AC16" s="7"/>
      <c r="AD16" s="7"/>
      <c r="AE16" s="7"/>
      <c r="AF16" s="7"/>
      <c r="AG16" s="7"/>
      <c r="AH16" s="7"/>
      <c r="AI16" s="7"/>
    </row>
    <row r="17" spans="1:35" ht="22.5" customHeight="1" thickBot="1" x14ac:dyDescent="0.3">
      <c r="A17" s="261" t="s">
        <v>6</v>
      </c>
      <c r="B17" s="262"/>
      <c r="C17" s="262"/>
      <c r="D17" s="262"/>
      <c r="E17" s="262"/>
      <c r="F17" s="262"/>
      <c r="G17" s="262"/>
      <c r="H17" s="262"/>
      <c r="I17" s="263"/>
      <c r="J17" s="52"/>
      <c r="K17" s="30"/>
      <c r="M17" s="1"/>
      <c r="N17" s="1"/>
      <c r="O17" s="1"/>
      <c r="P17" s="7"/>
      <c r="Q17" s="7"/>
      <c r="R17" s="7"/>
      <c r="S17" s="7"/>
      <c r="T17" s="7"/>
      <c r="U17" s="7"/>
      <c r="V17" s="7"/>
      <c r="W17" s="7"/>
      <c r="X17" s="7"/>
      <c r="Y17" s="7"/>
      <c r="Z17" s="7"/>
      <c r="AA17" s="7"/>
      <c r="AB17" s="7"/>
      <c r="AC17" s="7"/>
      <c r="AD17" s="7"/>
      <c r="AE17" s="7"/>
      <c r="AF17" s="7"/>
      <c r="AG17" s="7"/>
      <c r="AH17" s="7"/>
      <c r="AI17" s="7"/>
    </row>
    <row r="18" spans="1:35" ht="75" customHeight="1" thickBot="1" x14ac:dyDescent="0.3">
      <c r="A18" s="53" t="s">
        <v>9</v>
      </c>
      <c r="B18" s="53" t="s">
        <v>10</v>
      </c>
      <c r="C18" s="53" t="s">
        <v>11</v>
      </c>
      <c r="D18" s="53" t="s">
        <v>27</v>
      </c>
      <c r="E18" s="270" t="s">
        <v>41</v>
      </c>
      <c r="F18" s="271"/>
      <c r="G18" s="53" t="s">
        <v>28</v>
      </c>
      <c r="H18" s="53" t="s">
        <v>29</v>
      </c>
      <c r="I18" s="53" t="s">
        <v>30</v>
      </c>
      <c r="J18" s="38"/>
      <c r="L18" s="1"/>
      <c r="M18" s="1"/>
      <c r="N18" s="1"/>
      <c r="O18" s="1"/>
      <c r="P18" s="7"/>
      <c r="Q18" s="7"/>
      <c r="R18" s="7"/>
      <c r="S18" s="7"/>
      <c r="T18" s="7"/>
      <c r="U18" s="7"/>
      <c r="V18" s="7"/>
      <c r="W18" s="7"/>
      <c r="X18" s="7"/>
      <c r="Y18" s="7"/>
      <c r="Z18" s="7"/>
      <c r="AA18" s="7"/>
      <c r="AB18" s="7"/>
      <c r="AC18" s="7"/>
      <c r="AD18" s="7"/>
      <c r="AE18" s="7"/>
      <c r="AF18" s="7"/>
      <c r="AG18" s="7"/>
      <c r="AH18" s="7"/>
      <c r="AI18" s="7"/>
    </row>
    <row r="19" spans="1:35" s="9" customFormat="1" ht="36" customHeight="1" thickBot="1" x14ac:dyDescent="0.25">
      <c r="A19" s="137">
        <v>0</v>
      </c>
      <c r="B19" s="164">
        <v>0</v>
      </c>
      <c r="C19" s="139">
        <f>A19+B19</f>
        <v>0</v>
      </c>
      <c r="D19" s="139">
        <v>0</v>
      </c>
      <c r="E19" s="272">
        <f>D19*0.05</f>
        <v>0</v>
      </c>
      <c r="F19" s="273"/>
      <c r="G19" s="139">
        <f>D19-E19</f>
        <v>0</v>
      </c>
      <c r="H19" s="139">
        <f>G19-'PROGRESS PAYMT #7'!B44</f>
        <v>0</v>
      </c>
      <c r="I19" s="141">
        <f>C19-B44</f>
        <v>0</v>
      </c>
      <c r="J19" s="54"/>
      <c r="L19" s="1"/>
      <c r="M19" s="1"/>
      <c r="N19" s="1"/>
      <c r="O19" s="1"/>
      <c r="P19" s="1"/>
      <c r="Q19" s="1"/>
      <c r="R19" s="1"/>
      <c r="S19" s="1"/>
      <c r="T19" s="1"/>
      <c r="U19" s="1"/>
      <c r="V19" s="1"/>
      <c r="W19" s="1"/>
      <c r="X19" s="1"/>
      <c r="Y19" s="1"/>
      <c r="Z19" s="1"/>
      <c r="AA19" s="1"/>
      <c r="AB19" s="1"/>
      <c r="AC19" s="1"/>
      <c r="AD19" s="1"/>
      <c r="AE19" s="1"/>
      <c r="AF19" s="1"/>
      <c r="AG19" s="1"/>
      <c r="AH19" s="1"/>
      <c r="AI19" s="1"/>
    </row>
    <row r="20" spans="1:35" s="9" customFormat="1" ht="6" customHeight="1" thickBot="1" x14ac:dyDescent="0.3">
      <c r="A20" s="54"/>
      <c r="B20" s="56"/>
      <c r="C20" s="57"/>
      <c r="D20" s="58"/>
      <c r="E20" s="58"/>
      <c r="F20" s="58"/>
      <c r="G20" s="58"/>
      <c r="H20" s="58"/>
      <c r="I20" s="58"/>
      <c r="J20" s="58"/>
      <c r="K20" s="10"/>
      <c r="O20" s="1"/>
      <c r="P20" s="1"/>
      <c r="Q20" s="1"/>
      <c r="R20" s="1"/>
      <c r="S20" s="1"/>
      <c r="T20" s="1"/>
      <c r="U20" s="1"/>
      <c r="V20" s="1"/>
      <c r="W20" s="1"/>
      <c r="X20" s="1"/>
      <c r="Y20" s="1"/>
      <c r="Z20" s="1"/>
      <c r="AA20" s="1"/>
      <c r="AB20" s="1"/>
      <c r="AC20" s="1"/>
      <c r="AD20" s="1"/>
      <c r="AE20" s="1"/>
      <c r="AF20" s="1"/>
      <c r="AG20" s="1"/>
      <c r="AH20" s="1"/>
      <c r="AI20" s="1"/>
    </row>
    <row r="21" spans="1:35" s="9" customFormat="1" ht="3" hidden="1" customHeight="1" thickBot="1" x14ac:dyDescent="0.3">
      <c r="A21" s="54"/>
      <c r="B21" s="56"/>
      <c r="C21" s="57"/>
      <c r="D21" s="58"/>
      <c r="E21" s="58"/>
      <c r="G21" s="59"/>
      <c r="H21" s="59"/>
      <c r="J21" s="54"/>
      <c r="O21" s="1"/>
      <c r="P21" s="1"/>
      <c r="Q21" s="1"/>
      <c r="R21" s="1"/>
      <c r="S21" s="1"/>
      <c r="T21" s="1"/>
      <c r="U21" s="1"/>
      <c r="V21" s="1"/>
      <c r="W21" s="1"/>
      <c r="X21" s="1"/>
      <c r="Y21" s="1"/>
      <c r="Z21" s="1"/>
      <c r="AA21" s="1"/>
      <c r="AB21" s="1"/>
      <c r="AC21" s="1"/>
      <c r="AD21" s="1"/>
      <c r="AE21" s="1"/>
      <c r="AF21" s="1"/>
      <c r="AG21" s="1"/>
      <c r="AH21" s="1"/>
      <c r="AI21" s="1"/>
    </row>
    <row r="22" spans="1:35" s="9" customFormat="1" ht="24" customHeight="1" thickBot="1" x14ac:dyDescent="0.3">
      <c r="A22" s="283" t="s">
        <v>12</v>
      </c>
      <c r="B22" s="284"/>
      <c r="C22" s="284"/>
      <c r="D22" s="285"/>
      <c r="E22" s="116"/>
      <c r="F22" s="274" t="s">
        <v>43</v>
      </c>
      <c r="G22" s="275"/>
      <c r="H22" s="276"/>
      <c r="J22" s="41"/>
      <c r="K22" s="31"/>
      <c r="O22" s="1"/>
      <c r="P22" s="1"/>
      <c r="Q22" s="1"/>
      <c r="R22" s="1"/>
      <c r="S22" s="1"/>
      <c r="T22" s="1"/>
      <c r="U22" s="1"/>
      <c r="V22" s="1"/>
      <c r="W22" s="1"/>
      <c r="X22" s="1"/>
      <c r="Y22" s="1"/>
      <c r="Z22" s="1"/>
      <c r="AA22" s="1"/>
      <c r="AB22" s="1"/>
      <c r="AC22" s="1"/>
      <c r="AD22" s="1"/>
      <c r="AE22" s="1"/>
      <c r="AF22" s="1"/>
      <c r="AG22" s="1"/>
      <c r="AH22" s="1"/>
      <c r="AI22" s="1"/>
    </row>
    <row r="23" spans="1:35" s="9" customFormat="1" ht="36.75" customHeight="1" thickBot="1" x14ac:dyDescent="0.25">
      <c r="A23" s="166" t="s">
        <v>40</v>
      </c>
      <c r="B23" s="143" t="s">
        <v>31</v>
      </c>
      <c r="C23" s="167" t="s">
        <v>26</v>
      </c>
      <c r="D23" s="132" t="s">
        <v>42</v>
      </c>
      <c r="E23" s="117"/>
      <c r="F23" s="165" t="s">
        <v>32</v>
      </c>
      <c r="G23" s="166" t="s">
        <v>33</v>
      </c>
      <c r="H23" s="121" t="s">
        <v>34</v>
      </c>
      <c r="J23" s="59"/>
      <c r="K23" s="31"/>
      <c r="O23" s="1"/>
      <c r="P23" s="1"/>
      <c r="Q23" s="1"/>
      <c r="R23" s="1"/>
      <c r="S23" s="1"/>
      <c r="T23" s="1"/>
      <c r="U23" s="1"/>
      <c r="V23" s="1"/>
      <c r="W23" s="1"/>
      <c r="X23" s="1"/>
      <c r="Y23" s="1"/>
      <c r="Z23" s="1"/>
      <c r="AA23" s="1"/>
      <c r="AB23" s="1"/>
      <c r="AC23" s="1"/>
      <c r="AD23" s="1"/>
      <c r="AE23" s="1"/>
      <c r="AF23" s="1"/>
      <c r="AG23" s="1"/>
      <c r="AH23" s="1"/>
      <c r="AI23" s="1"/>
    </row>
    <row r="24" spans="1:35" s="9" customFormat="1" ht="20.25" customHeight="1" thickBot="1" x14ac:dyDescent="0.3">
      <c r="A24" s="60">
        <v>1</v>
      </c>
      <c r="B24" s="61">
        <v>0</v>
      </c>
      <c r="C24" s="62">
        <f>'PROGRESS PAYMT #2'!C24</f>
        <v>7201.6044999999995</v>
      </c>
      <c r="D24" s="63" t="e">
        <f>(B24+C24)/$C$19</f>
        <v>#DIV/0!</v>
      </c>
      <c r="E24" s="118"/>
      <c r="F24" s="105"/>
      <c r="G24" s="62"/>
      <c r="H24" s="63"/>
      <c r="J24" s="59"/>
      <c r="O24" s="1"/>
      <c r="P24" s="1"/>
      <c r="Q24" s="1"/>
      <c r="R24" s="1"/>
      <c r="S24" s="1"/>
      <c r="T24" s="1"/>
      <c r="U24" s="1"/>
      <c r="V24" s="1"/>
      <c r="W24" s="1"/>
      <c r="X24" s="1"/>
      <c r="Y24" s="1"/>
      <c r="Z24" s="1"/>
      <c r="AA24" s="1"/>
      <c r="AB24" s="1"/>
      <c r="AC24" s="1"/>
      <c r="AD24" s="1"/>
      <c r="AE24" s="1"/>
      <c r="AF24" s="1"/>
      <c r="AG24" s="1"/>
      <c r="AH24" s="1"/>
      <c r="AI24" s="1"/>
    </row>
    <row r="25" spans="1:35" s="9" customFormat="1" ht="20.25" customHeight="1" thickBot="1" x14ac:dyDescent="0.3">
      <c r="A25" s="64">
        <v>2</v>
      </c>
      <c r="B25" s="65">
        <v>0</v>
      </c>
      <c r="C25" s="66">
        <f>'PROGRESS PAYMT #2'!C25</f>
        <v>3042.39</v>
      </c>
      <c r="D25" s="63" t="e">
        <f t="shared" ref="D25:D43" si="0">(B25+C25)/$C$19</f>
        <v>#DIV/0!</v>
      </c>
      <c r="E25" s="114"/>
      <c r="F25" s="106"/>
      <c r="G25" s="66"/>
      <c r="H25" s="67"/>
      <c r="J25" s="59"/>
      <c r="M25" s="1"/>
      <c r="N25" s="1"/>
      <c r="O25" s="1"/>
      <c r="P25" s="1"/>
      <c r="Q25" s="1"/>
      <c r="R25" s="1"/>
      <c r="S25" s="1"/>
      <c r="T25" s="1"/>
      <c r="U25" s="1"/>
      <c r="V25" s="1"/>
      <c r="W25" s="1"/>
      <c r="X25" s="1"/>
      <c r="Y25" s="1"/>
      <c r="Z25" s="1"/>
      <c r="AA25" s="1"/>
      <c r="AB25" s="1"/>
      <c r="AC25" s="1"/>
      <c r="AD25" s="1"/>
      <c r="AE25" s="1"/>
      <c r="AF25" s="1"/>
      <c r="AG25" s="1"/>
    </row>
    <row r="26" spans="1:35" s="9" customFormat="1" ht="20.25" customHeight="1" thickBot="1" x14ac:dyDescent="0.3">
      <c r="A26" s="64">
        <v>3</v>
      </c>
      <c r="B26" s="65">
        <v>0</v>
      </c>
      <c r="C26" s="66">
        <f>'PROGRESS PAYMT #3'!C26</f>
        <v>0</v>
      </c>
      <c r="D26" s="63" t="e">
        <f t="shared" si="0"/>
        <v>#DIV/0!</v>
      </c>
      <c r="E26" s="114"/>
      <c r="F26" s="106"/>
      <c r="G26" s="66"/>
      <c r="H26" s="67"/>
      <c r="J26" s="71"/>
      <c r="L26" s="1"/>
      <c r="M26" s="1"/>
      <c r="N26" s="1"/>
      <c r="O26" s="1"/>
      <c r="P26" s="1"/>
      <c r="Q26" s="1"/>
      <c r="R26" s="1"/>
      <c r="S26" s="1"/>
      <c r="T26" s="1"/>
      <c r="U26" s="1"/>
      <c r="V26" s="1"/>
      <c r="W26" s="1"/>
      <c r="X26" s="1"/>
      <c r="Y26" s="1"/>
      <c r="Z26" s="1"/>
      <c r="AA26" s="1"/>
      <c r="AB26" s="1"/>
      <c r="AC26" s="1"/>
      <c r="AD26" s="1"/>
      <c r="AE26" s="1"/>
      <c r="AF26" s="1"/>
      <c r="AG26" s="1"/>
    </row>
    <row r="27" spans="1:35" s="9" customFormat="1" ht="20.25" customHeight="1" thickBot="1" x14ac:dyDescent="0.3">
      <c r="A27" s="64">
        <v>4</v>
      </c>
      <c r="B27" s="65">
        <v>0</v>
      </c>
      <c r="C27" s="66">
        <f>'PROGRESS PAYMT #4'!C27</f>
        <v>-10243.994499999999</v>
      </c>
      <c r="D27" s="63" t="e">
        <f t="shared" si="0"/>
        <v>#DIV/0!</v>
      </c>
      <c r="E27" s="104"/>
      <c r="F27" s="106"/>
      <c r="G27" s="72"/>
      <c r="H27" s="73"/>
      <c r="J27" s="75"/>
      <c r="L27" s="1"/>
      <c r="M27" s="1"/>
      <c r="N27" s="1"/>
      <c r="O27" s="1"/>
      <c r="P27" s="1"/>
      <c r="Q27" s="1"/>
      <c r="R27" s="1"/>
      <c r="S27" s="1"/>
      <c r="T27" s="1"/>
      <c r="U27" s="1"/>
      <c r="V27" s="1"/>
      <c r="W27" s="1"/>
      <c r="X27" s="1"/>
      <c r="Y27" s="1"/>
      <c r="Z27" s="1"/>
      <c r="AA27" s="1"/>
      <c r="AB27" s="1"/>
      <c r="AC27" s="1"/>
      <c r="AD27" s="1"/>
      <c r="AE27" s="1"/>
      <c r="AF27" s="1"/>
      <c r="AG27" s="1"/>
    </row>
    <row r="28" spans="1:35" ht="20.25" customHeight="1" thickBot="1" x14ac:dyDescent="0.3">
      <c r="A28" s="64">
        <v>5</v>
      </c>
      <c r="B28" s="65">
        <v>0</v>
      </c>
      <c r="C28" s="66">
        <f>'PROGRESS PAYMT #5'!C28</f>
        <v>0</v>
      </c>
      <c r="D28" s="63" t="e">
        <f t="shared" si="0"/>
        <v>#DIV/0!</v>
      </c>
      <c r="E28" s="101"/>
      <c r="F28" s="107"/>
      <c r="G28" s="108"/>
      <c r="H28" s="109"/>
      <c r="J28" s="71"/>
      <c r="L28" s="1"/>
      <c r="M28" s="1"/>
      <c r="N28" s="1"/>
      <c r="O28" s="1"/>
      <c r="P28" s="1"/>
      <c r="Q28" s="1"/>
      <c r="R28" s="1"/>
      <c r="S28" s="1"/>
      <c r="T28" s="1"/>
      <c r="U28" s="1"/>
      <c r="V28" s="1"/>
      <c r="W28" s="1"/>
      <c r="X28" s="1"/>
      <c r="Y28" s="1"/>
      <c r="Z28" s="1"/>
      <c r="AA28" s="1"/>
      <c r="AB28" s="1"/>
      <c r="AC28" s="1"/>
      <c r="AD28" s="1"/>
      <c r="AE28" s="1"/>
      <c r="AF28" s="1"/>
      <c r="AG28" s="1"/>
    </row>
    <row r="29" spans="1:35" ht="20.25" customHeight="1" thickBot="1" x14ac:dyDescent="0.3">
      <c r="A29" s="64">
        <v>6</v>
      </c>
      <c r="B29" s="65">
        <v>0</v>
      </c>
      <c r="C29" s="66">
        <f>'PROGRESS PAYMT #6'!C29</f>
        <v>0</v>
      </c>
      <c r="D29" s="63" t="e">
        <f t="shared" si="0"/>
        <v>#DIV/0!</v>
      </c>
      <c r="E29" s="101"/>
      <c r="F29" s="68"/>
      <c r="G29" s="124" t="s">
        <v>14</v>
      </c>
      <c r="H29" s="123">
        <f>SUM(H24:H28)</f>
        <v>0</v>
      </c>
      <c r="I29" s="70"/>
      <c r="J29" s="79"/>
      <c r="L29" s="1"/>
      <c r="M29" s="1"/>
      <c r="N29" s="1"/>
      <c r="O29" s="1"/>
      <c r="P29" s="1"/>
      <c r="Q29" s="1"/>
      <c r="R29" s="1"/>
      <c r="S29" s="1"/>
      <c r="T29" s="1"/>
      <c r="U29" s="1"/>
      <c r="V29" s="1"/>
      <c r="W29" s="1"/>
      <c r="X29" s="1"/>
      <c r="Y29" s="1"/>
      <c r="Z29" s="1"/>
      <c r="AA29" s="1"/>
      <c r="AB29" s="1"/>
      <c r="AC29" s="1"/>
      <c r="AD29" s="1"/>
      <c r="AE29" s="1"/>
      <c r="AF29" s="1"/>
      <c r="AG29" s="1"/>
    </row>
    <row r="30" spans="1:35" ht="20.25" customHeight="1" thickBot="1" x14ac:dyDescent="0.3">
      <c r="A30" s="64">
        <v>7</v>
      </c>
      <c r="B30" s="65">
        <v>0</v>
      </c>
      <c r="C30" s="66">
        <f>'PROGRESS PAYMT #7'!C30</f>
        <v>0</v>
      </c>
      <c r="D30" s="63" t="e">
        <f t="shared" si="0"/>
        <v>#DIV/0!</v>
      </c>
      <c r="E30" s="101"/>
      <c r="F30" s="69"/>
      <c r="G30" s="77"/>
      <c r="H30" s="78"/>
      <c r="I30" s="56"/>
      <c r="J30" s="78"/>
      <c r="L30" s="1"/>
      <c r="M30" s="1"/>
      <c r="N30" s="1"/>
      <c r="O30" s="1"/>
      <c r="P30" s="1"/>
      <c r="Q30" s="1"/>
      <c r="R30" s="1"/>
      <c r="S30" s="1"/>
      <c r="T30" s="1"/>
      <c r="U30" s="1"/>
      <c r="V30" s="1"/>
      <c r="W30" s="1"/>
      <c r="X30" s="1"/>
      <c r="Y30" s="1"/>
      <c r="Z30" s="1"/>
      <c r="AA30" s="1"/>
      <c r="AB30" s="1"/>
      <c r="AC30" s="1"/>
      <c r="AD30" s="1"/>
      <c r="AE30" s="1"/>
      <c r="AF30" s="1"/>
      <c r="AG30" s="1"/>
    </row>
    <row r="31" spans="1:35" s="9" customFormat="1" ht="20.25" customHeight="1" thickBot="1" x14ac:dyDescent="0.3">
      <c r="A31" s="64">
        <v>8</v>
      </c>
      <c r="B31" s="65">
        <v>0</v>
      </c>
      <c r="C31" s="66">
        <f>$E$19-C29-C30-C28-C27-C26-C25-C24</f>
        <v>0</v>
      </c>
      <c r="D31" s="63" t="e">
        <f t="shared" si="0"/>
        <v>#DIV/0!</v>
      </c>
      <c r="E31" s="115"/>
      <c r="F31" s="277" t="s">
        <v>44</v>
      </c>
      <c r="G31" s="278"/>
      <c r="H31" s="279"/>
      <c r="J31" s="71"/>
      <c r="L31" s="1"/>
      <c r="M31" s="1"/>
      <c r="N31" s="1"/>
      <c r="O31" s="1"/>
      <c r="P31" s="1"/>
      <c r="Q31" s="1"/>
      <c r="R31" s="1"/>
      <c r="S31" s="1"/>
      <c r="T31" s="1"/>
      <c r="U31" s="1"/>
      <c r="V31" s="1"/>
      <c r="W31" s="1"/>
      <c r="X31" s="1"/>
      <c r="Y31" s="1"/>
      <c r="Z31" s="1"/>
      <c r="AA31" s="1"/>
      <c r="AB31" s="1"/>
      <c r="AC31" s="1"/>
      <c r="AD31" s="1"/>
      <c r="AE31" s="1"/>
      <c r="AF31" s="1"/>
      <c r="AG31" s="1"/>
    </row>
    <row r="32" spans="1:35" s="9" customFormat="1" ht="20.25" customHeight="1" thickBot="1" x14ac:dyDescent="0.3">
      <c r="A32" s="64">
        <v>9</v>
      </c>
      <c r="B32" s="65"/>
      <c r="C32" s="72"/>
      <c r="D32" s="63" t="e">
        <f t="shared" si="0"/>
        <v>#DIV/0!</v>
      </c>
      <c r="E32" s="115"/>
      <c r="F32" s="280"/>
      <c r="G32" s="281"/>
      <c r="H32" s="282"/>
      <c r="J32" s="75"/>
      <c r="L32" s="1"/>
      <c r="M32" s="1"/>
      <c r="N32" s="1"/>
      <c r="O32" s="1"/>
      <c r="P32" s="1"/>
      <c r="Q32" s="1"/>
      <c r="R32" s="1"/>
      <c r="S32" s="1"/>
      <c r="T32" s="1"/>
      <c r="U32" s="1"/>
      <c r="V32" s="1"/>
      <c r="W32" s="1"/>
      <c r="X32" s="1"/>
      <c r="Y32" s="1"/>
      <c r="Z32" s="1"/>
      <c r="AA32" s="1"/>
      <c r="AB32" s="1"/>
      <c r="AC32" s="1"/>
      <c r="AD32" s="1"/>
      <c r="AE32" s="1"/>
      <c r="AF32" s="1"/>
      <c r="AG32" s="1"/>
    </row>
    <row r="33" spans="1:35" s="9" customFormat="1" ht="20.25" customHeight="1" thickBot="1" x14ac:dyDescent="0.3">
      <c r="A33" s="64">
        <v>10</v>
      </c>
      <c r="B33" s="65"/>
      <c r="C33" s="72"/>
      <c r="D33" s="63" t="e">
        <f t="shared" si="0"/>
        <v>#DIV/0!</v>
      </c>
      <c r="E33" s="119"/>
      <c r="F33" s="302" t="s">
        <v>35</v>
      </c>
      <c r="G33" s="298" t="s">
        <v>33</v>
      </c>
      <c r="H33" s="300" t="s">
        <v>34</v>
      </c>
      <c r="J33" s="71"/>
      <c r="L33" s="1"/>
      <c r="M33" s="1"/>
      <c r="N33" s="1"/>
      <c r="O33" s="1"/>
      <c r="P33" s="1"/>
      <c r="Q33" s="1"/>
      <c r="R33" s="1"/>
      <c r="S33" s="1"/>
      <c r="T33" s="1"/>
      <c r="U33" s="1"/>
      <c r="V33" s="1"/>
      <c r="W33" s="1"/>
      <c r="X33" s="1"/>
      <c r="Y33" s="1"/>
      <c r="Z33" s="1"/>
      <c r="AA33" s="1"/>
      <c r="AB33" s="1"/>
      <c r="AC33" s="1"/>
      <c r="AD33" s="1"/>
      <c r="AE33" s="1"/>
      <c r="AF33" s="1"/>
      <c r="AG33" s="1"/>
    </row>
    <row r="34" spans="1:35" s="9" customFormat="1" ht="20.25" customHeight="1" thickBot="1" x14ac:dyDescent="0.3">
      <c r="A34" s="64">
        <v>11</v>
      </c>
      <c r="B34" s="80"/>
      <c r="C34" s="81"/>
      <c r="D34" s="63" t="e">
        <f t="shared" si="0"/>
        <v>#DIV/0!</v>
      </c>
      <c r="E34" s="54"/>
      <c r="F34" s="303"/>
      <c r="G34" s="299"/>
      <c r="H34" s="301"/>
      <c r="J34" s="54"/>
      <c r="L34" s="1"/>
      <c r="M34" s="1"/>
      <c r="N34" s="1"/>
      <c r="O34" s="1"/>
      <c r="P34" s="1"/>
      <c r="Q34" s="1"/>
      <c r="R34" s="1"/>
      <c r="S34" s="1"/>
      <c r="T34" s="1"/>
      <c r="U34" s="1"/>
      <c r="V34" s="1"/>
      <c r="W34" s="1"/>
      <c r="X34" s="1"/>
      <c r="Y34" s="1"/>
      <c r="Z34" s="1"/>
      <c r="AA34" s="1"/>
      <c r="AB34" s="1"/>
      <c r="AC34" s="1"/>
      <c r="AD34" s="1"/>
      <c r="AE34" s="1"/>
      <c r="AF34" s="1"/>
      <c r="AG34" s="1"/>
    </row>
    <row r="35" spans="1:35" s="9" customFormat="1" ht="20.25" customHeight="1" thickBot="1" x14ac:dyDescent="0.3">
      <c r="A35" s="64">
        <v>12</v>
      </c>
      <c r="B35" s="80"/>
      <c r="C35" s="81"/>
      <c r="D35" s="63" t="e">
        <f t="shared" si="0"/>
        <v>#DIV/0!</v>
      </c>
      <c r="E35" s="54"/>
      <c r="F35" s="168"/>
      <c r="G35" s="169"/>
      <c r="H35" s="67"/>
      <c r="J35" s="71"/>
      <c r="L35" s="1"/>
      <c r="M35" s="1"/>
      <c r="N35" s="1"/>
      <c r="O35" s="1"/>
      <c r="P35" s="1"/>
      <c r="Q35" s="1"/>
      <c r="R35" s="1"/>
      <c r="S35" s="1"/>
      <c r="T35" s="1"/>
      <c r="U35" s="1"/>
      <c r="V35" s="1"/>
      <c r="W35" s="1"/>
      <c r="X35" s="1"/>
      <c r="Y35" s="1"/>
      <c r="Z35" s="1"/>
      <c r="AA35" s="1"/>
      <c r="AB35" s="1"/>
      <c r="AC35" s="1"/>
      <c r="AD35" s="1"/>
      <c r="AE35" s="1"/>
      <c r="AF35" s="1"/>
      <c r="AG35" s="1"/>
    </row>
    <row r="36" spans="1:35" s="9" customFormat="1" ht="20.25" customHeight="1" thickBot="1" x14ac:dyDescent="0.3">
      <c r="A36" s="64">
        <v>13</v>
      </c>
      <c r="B36" s="80"/>
      <c r="C36" s="81"/>
      <c r="D36" s="63" t="e">
        <f t="shared" si="0"/>
        <v>#DIV/0!</v>
      </c>
      <c r="E36" s="54"/>
      <c r="F36" s="134"/>
      <c r="G36" s="133"/>
      <c r="H36" s="67"/>
      <c r="J36" s="54"/>
      <c r="L36" s="1"/>
      <c r="M36" s="1"/>
      <c r="N36" s="1"/>
      <c r="O36" s="1"/>
      <c r="P36" s="1"/>
      <c r="Q36" s="1"/>
      <c r="R36" s="1"/>
      <c r="S36" s="1"/>
      <c r="T36" s="1"/>
      <c r="U36" s="1"/>
      <c r="V36" s="1"/>
      <c r="W36" s="1"/>
      <c r="X36" s="1"/>
      <c r="Y36" s="1"/>
      <c r="Z36" s="1"/>
      <c r="AA36" s="1"/>
      <c r="AB36" s="1"/>
      <c r="AC36" s="1"/>
      <c r="AD36" s="1"/>
      <c r="AE36" s="1"/>
      <c r="AF36" s="1"/>
      <c r="AG36" s="1"/>
    </row>
    <row r="37" spans="1:35" s="9" customFormat="1" ht="20.25" customHeight="1" thickBot="1" x14ac:dyDescent="0.3">
      <c r="A37" s="64">
        <v>14</v>
      </c>
      <c r="B37" s="80"/>
      <c r="C37" s="81"/>
      <c r="D37" s="63" t="e">
        <f t="shared" si="0"/>
        <v>#DIV/0!</v>
      </c>
      <c r="E37" s="54"/>
      <c r="F37" s="134"/>
      <c r="G37" s="76"/>
      <c r="H37" s="73"/>
      <c r="J37" s="54"/>
      <c r="L37" s="1"/>
      <c r="M37" s="1"/>
      <c r="N37" s="1"/>
      <c r="O37" s="1"/>
      <c r="P37" s="1"/>
      <c r="Q37" s="1"/>
      <c r="R37" s="1"/>
      <c r="S37" s="1"/>
      <c r="T37" s="1"/>
      <c r="U37" s="1"/>
      <c r="V37" s="1"/>
      <c r="W37" s="1"/>
      <c r="X37" s="1"/>
      <c r="Y37" s="1"/>
      <c r="Z37" s="1"/>
      <c r="AA37" s="1"/>
      <c r="AB37" s="1"/>
      <c r="AC37" s="1"/>
      <c r="AD37" s="1"/>
      <c r="AE37" s="1"/>
      <c r="AF37" s="1"/>
      <c r="AG37" s="1"/>
    </row>
    <row r="38" spans="1:35" s="9" customFormat="1" ht="20.25" customHeight="1" thickBot="1" x14ac:dyDescent="0.3">
      <c r="A38" s="64">
        <v>15</v>
      </c>
      <c r="B38" s="80"/>
      <c r="C38" s="81"/>
      <c r="D38" s="63" t="e">
        <f t="shared" si="0"/>
        <v>#DIV/0!</v>
      </c>
      <c r="E38" s="54"/>
      <c r="F38" s="134"/>
      <c r="G38" s="125"/>
      <c r="H38" s="125"/>
      <c r="J38" s="54"/>
      <c r="L38" s="1"/>
      <c r="M38" s="1"/>
      <c r="N38" s="1"/>
      <c r="O38" s="1"/>
      <c r="P38" s="1"/>
      <c r="Q38" s="1"/>
      <c r="R38" s="1"/>
      <c r="S38" s="1"/>
      <c r="T38" s="1"/>
      <c r="U38" s="1"/>
      <c r="V38" s="1"/>
      <c r="W38" s="1"/>
      <c r="X38" s="1"/>
      <c r="Y38" s="1"/>
      <c r="Z38" s="1"/>
      <c r="AA38" s="1"/>
      <c r="AB38" s="1"/>
      <c r="AC38" s="1"/>
      <c r="AD38" s="1"/>
      <c r="AE38" s="1"/>
      <c r="AF38" s="1"/>
      <c r="AG38" s="1"/>
    </row>
    <row r="39" spans="1:35" s="9" customFormat="1" ht="20.25" customHeight="1" thickBot="1" x14ac:dyDescent="0.3">
      <c r="A39" s="64">
        <v>16</v>
      </c>
      <c r="B39" s="80"/>
      <c r="C39" s="81"/>
      <c r="D39" s="63" t="e">
        <f t="shared" si="0"/>
        <v>#DIV/0!</v>
      </c>
      <c r="E39" s="54"/>
      <c r="F39" s="134"/>
      <c r="G39" s="125"/>
      <c r="H39" s="125"/>
      <c r="I39" s="54"/>
      <c r="J39" s="54"/>
      <c r="K39" s="32"/>
      <c r="L39" s="1"/>
      <c r="M39" s="1"/>
      <c r="N39" s="1"/>
      <c r="O39" s="1"/>
      <c r="P39" s="1"/>
      <c r="Q39" s="1"/>
      <c r="R39" s="1"/>
      <c r="S39" s="1"/>
      <c r="T39" s="1"/>
      <c r="U39" s="1"/>
      <c r="V39" s="1"/>
      <c r="W39" s="1"/>
      <c r="X39" s="1"/>
      <c r="Y39" s="1"/>
      <c r="Z39" s="1"/>
      <c r="AA39" s="1"/>
      <c r="AB39" s="1"/>
      <c r="AC39" s="1"/>
      <c r="AD39" s="1"/>
      <c r="AE39" s="1"/>
      <c r="AF39" s="1"/>
      <c r="AG39" s="1"/>
    </row>
    <row r="40" spans="1:35" s="9" customFormat="1" ht="20.25" customHeight="1" thickBot="1" x14ac:dyDescent="0.3">
      <c r="A40" s="64">
        <v>17</v>
      </c>
      <c r="B40" s="80"/>
      <c r="C40" s="81"/>
      <c r="D40" s="63" t="e">
        <f t="shared" si="0"/>
        <v>#DIV/0!</v>
      </c>
      <c r="E40" s="54"/>
      <c r="F40" s="134"/>
      <c r="G40" s="125"/>
      <c r="H40" s="125"/>
      <c r="I40" s="54"/>
      <c r="J40" s="54"/>
      <c r="L40" s="1"/>
      <c r="M40" s="1"/>
      <c r="N40" s="1"/>
      <c r="O40" s="1"/>
      <c r="P40" s="1"/>
      <c r="Q40" s="1"/>
      <c r="R40" s="1"/>
      <c r="S40" s="1"/>
      <c r="T40" s="1"/>
      <c r="U40" s="1"/>
      <c r="V40" s="1"/>
      <c r="W40" s="1"/>
      <c r="X40" s="1"/>
      <c r="Y40" s="1"/>
      <c r="Z40" s="1"/>
      <c r="AA40" s="1"/>
      <c r="AB40" s="1"/>
      <c r="AC40" s="1"/>
      <c r="AD40" s="1"/>
      <c r="AE40" s="1"/>
      <c r="AF40" s="1"/>
      <c r="AG40" s="1"/>
    </row>
    <row r="41" spans="1:35" s="13" customFormat="1" ht="20.25" customHeight="1" thickBot="1" x14ac:dyDescent="0.3">
      <c r="A41" s="64">
        <v>18</v>
      </c>
      <c r="B41" s="82"/>
      <c r="C41" s="83"/>
      <c r="D41" s="63" t="e">
        <f t="shared" si="0"/>
        <v>#DIV/0!</v>
      </c>
      <c r="E41" s="74"/>
      <c r="F41" s="134"/>
      <c r="G41" s="125"/>
      <c r="H41" s="125"/>
      <c r="I41" s="84"/>
      <c r="J41" s="84"/>
      <c r="L41" s="11"/>
      <c r="M41" s="11"/>
      <c r="N41" s="11"/>
      <c r="O41" s="11"/>
      <c r="P41" s="11"/>
      <c r="Q41" s="11"/>
      <c r="R41" s="11"/>
      <c r="S41" s="11"/>
      <c r="T41" s="11"/>
      <c r="U41" s="11"/>
      <c r="V41" s="11"/>
      <c r="W41" s="11"/>
      <c r="X41" s="11"/>
      <c r="Y41" s="11"/>
      <c r="Z41" s="11"/>
      <c r="AA41" s="11"/>
      <c r="AB41" s="11"/>
      <c r="AC41" s="11"/>
      <c r="AD41" s="11"/>
      <c r="AE41" s="11"/>
      <c r="AF41" s="11"/>
      <c r="AG41" s="11"/>
      <c r="AH41" s="11"/>
      <c r="AI41" s="11"/>
    </row>
    <row r="42" spans="1:35" s="14" customFormat="1" ht="20.25" customHeight="1" thickBot="1" x14ac:dyDescent="0.3">
      <c r="A42" s="64">
        <v>19</v>
      </c>
      <c r="B42" s="85"/>
      <c r="C42" s="86"/>
      <c r="D42" s="63" t="e">
        <f t="shared" si="0"/>
        <v>#DIV/0!</v>
      </c>
      <c r="E42" s="74"/>
      <c r="F42" s="134"/>
      <c r="G42" s="125"/>
      <c r="H42" s="125"/>
      <c r="I42" s="74"/>
      <c r="J42" s="74"/>
      <c r="K42" s="12"/>
      <c r="L42" s="15"/>
      <c r="M42" s="15"/>
      <c r="N42" s="15"/>
      <c r="O42" s="15"/>
      <c r="P42" s="15"/>
      <c r="Q42" s="15"/>
      <c r="R42" s="15"/>
      <c r="S42" s="15"/>
      <c r="T42" s="15"/>
      <c r="U42" s="15"/>
      <c r="V42" s="15"/>
      <c r="W42" s="15"/>
      <c r="X42" s="15"/>
      <c r="Y42" s="15"/>
      <c r="Z42" s="15"/>
      <c r="AA42" s="15"/>
      <c r="AB42" s="15"/>
      <c r="AC42" s="15"/>
      <c r="AD42" s="15"/>
      <c r="AE42" s="15"/>
      <c r="AF42" s="15"/>
      <c r="AG42" s="15"/>
      <c r="AH42" s="15"/>
      <c r="AI42" s="15"/>
    </row>
    <row r="43" spans="1:35" ht="20.25" customHeight="1" x14ac:dyDescent="0.25">
      <c r="A43" s="64">
        <v>20</v>
      </c>
      <c r="B43" s="87"/>
      <c r="C43" s="88"/>
      <c r="D43" s="63" t="e">
        <f t="shared" si="0"/>
        <v>#DIV/0!</v>
      </c>
      <c r="E43" s="38"/>
      <c r="F43" s="134"/>
      <c r="G43" s="125"/>
      <c r="H43" s="125"/>
      <c r="I43" s="38"/>
      <c r="J43" s="38"/>
      <c r="L43" s="1"/>
      <c r="M43" s="1"/>
      <c r="N43" s="1"/>
      <c r="O43" s="1"/>
      <c r="P43" s="1"/>
      <c r="Q43" s="1"/>
      <c r="R43" s="1"/>
      <c r="S43" s="1"/>
      <c r="T43" s="1"/>
      <c r="U43" s="1"/>
      <c r="V43" s="1"/>
      <c r="W43" s="1"/>
      <c r="X43" s="1"/>
      <c r="Y43" s="1"/>
      <c r="Z43" s="1"/>
      <c r="AA43" s="1"/>
      <c r="AB43" s="1"/>
      <c r="AC43" s="1"/>
      <c r="AD43" s="1"/>
      <c r="AE43" s="1"/>
      <c r="AF43" s="1"/>
      <c r="AG43" s="1"/>
      <c r="AH43" s="1"/>
      <c r="AI43" s="1"/>
    </row>
    <row r="44" spans="1:35" ht="20.25" customHeight="1" thickBot="1" x14ac:dyDescent="0.3">
      <c r="A44" s="89" t="s">
        <v>14</v>
      </c>
      <c r="B44" s="90">
        <f>SUM(B24:B33)</f>
        <v>0</v>
      </c>
      <c r="C44" s="91">
        <f>SUM(C24:C33)</f>
        <v>0</v>
      </c>
      <c r="D44" s="92" t="e">
        <f>SUM(D24:D33)</f>
        <v>#DIV/0!</v>
      </c>
      <c r="E44" s="120"/>
      <c r="F44" s="135"/>
      <c r="G44" s="125"/>
      <c r="H44" s="125"/>
      <c r="I44" s="38"/>
      <c r="J44" s="38"/>
      <c r="K44" s="1"/>
      <c r="L44" s="1"/>
      <c r="M44" s="1"/>
      <c r="N44" s="1"/>
      <c r="O44" s="1"/>
      <c r="P44" s="1"/>
      <c r="Q44" s="1"/>
      <c r="R44" s="1"/>
      <c r="S44" s="1"/>
      <c r="T44" s="1"/>
      <c r="U44" s="1"/>
      <c r="V44" s="1"/>
      <c r="W44" s="1"/>
      <c r="X44" s="1"/>
      <c r="Y44" s="1"/>
      <c r="Z44" s="1"/>
      <c r="AA44" s="1"/>
      <c r="AB44" s="1"/>
      <c r="AC44" s="1"/>
      <c r="AD44" s="1"/>
      <c r="AE44" s="1"/>
      <c r="AF44" s="1"/>
      <c r="AG44" s="1"/>
      <c r="AH44" s="1"/>
      <c r="AI44" s="1"/>
    </row>
    <row r="45" spans="1:35" ht="14.25" customHeight="1" x14ac:dyDescent="0.25">
      <c r="A45" s="38"/>
      <c r="B45" s="38"/>
      <c r="C45" s="38"/>
      <c r="D45" s="38"/>
      <c r="E45" s="38"/>
      <c r="F45" s="38"/>
      <c r="G45" s="126" t="s">
        <v>36</v>
      </c>
      <c r="H45" s="127">
        <f>SUM(H34:H38)</f>
        <v>0</v>
      </c>
      <c r="J45" s="38"/>
      <c r="L45" s="1"/>
      <c r="M45" s="1"/>
      <c r="N45" s="1"/>
      <c r="O45" s="1"/>
      <c r="P45" s="1"/>
      <c r="Q45" s="1"/>
      <c r="R45" s="1"/>
      <c r="S45" s="1"/>
      <c r="T45" s="1"/>
      <c r="U45" s="1"/>
      <c r="V45" s="1"/>
      <c r="W45" s="1"/>
      <c r="X45" s="1"/>
      <c r="Y45" s="1"/>
      <c r="Z45" s="1"/>
      <c r="AA45" s="1"/>
      <c r="AB45" s="1"/>
      <c r="AC45" s="1"/>
      <c r="AD45" s="1"/>
      <c r="AE45" s="1"/>
      <c r="AF45" s="1"/>
      <c r="AG45" s="1"/>
      <c r="AH45" s="1"/>
      <c r="AI45" s="1"/>
    </row>
    <row r="46" spans="1:35" ht="39" customHeight="1" thickBot="1" x14ac:dyDescent="0.25">
      <c r="A46" s="55"/>
      <c r="B46" s="55"/>
      <c r="C46" s="55"/>
      <c r="D46" s="55"/>
      <c r="E46" s="54"/>
      <c r="F46" s="59"/>
      <c r="G46" s="146" t="s">
        <v>37</v>
      </c>
      <c r="H46" s="128">
        <v>0</v>
      </c>
      <c r="J46" s="113"/>
      <c r="R46" s="1"/>
      <c r="S46" s="1"/>
      <c r="T46" s="1"/>
      <c r="U46" s="1"/>
      <c r="V46" s="1"/>
      <c r="W46" s="1"/>
      <c r="X46" s="1"/>
      <c r="Y46" s="1"/>
      <c r="Z46" s="1"/>
      <c r="AA46" s="1"/>
      <c r="AB46" s="1"/>
      <c r="AC46" s="1"/>
      <c r="AD46" s="1"/>
      <c r="AE46" s="1"/>
      <c r="AF46" s="1"/>
      <c r="AG46" s="1"/>
      <c r="AH46" s="1"/>
      <c r="AI46" s="1"/>
    </row>
    <row r="47" spans="1:35" ht="18" customHeight="1" thickBot="1" x14ac:dyDescent="0.3">
      <c r="A47" s="51" t="s">
        <v>25</v>
      </c>
      <c r="B47" s="38"/>
      <c r="C47" s="38"/>
      <c r="D47" s="97" t="s">
        <v>8</v>
      </c>
      <c r="E47" s="112"/>
      <c r="F47" s="93"/>
      <c r="G47" s="129" t="s">
        <v>38</v>
      </c>
      <c r="H47" s="130">
        <f>H46-H45</f>
        <v>0</v>
      </c>
      <c r="J47" s="94"/>
      <c r="L47" s="1"/>
      <c r="M47" s="1"/>
      <c r="N47" s="1"/>
      <c r="O47" s="1"/>
      <c r="P47" s="1"/>
      <c r="Q47" s="1"/>
      <c r="R47" s="1"/>
      <c r="S47" s="1"/>
      <c r="T47" s="1"/>
      <c r="U47" s="1"/>
      <c r="V47" s="1"/>
      <c r="W47" s="1"/>
      <c r="X47" s="1"/>
      <c r="Y47" s="1"/>
      <c r="Z47" s="1"/>
      <c r="AA47" s="1"/>
      <c r="AB47" s="1"/>
      <c r="AC47" s="1"/>
      <c r="AD47" s="1"/>
      <c r="AE47" s="1"/>
      <c r="AF47" s="1"/>
      <c r="AG47" s="1"/>
      <c r="AH47" s="1"/>
      <c r="AI47" s="1"/>
    </row>
    <row r="48" spans="1:35" ht="9" customHeight="1" x14ac:dyDescent="0.25">
      <c r="A48" s="38"/>
      <c r="B48" s="51"/>
      <c r="C48" s="38"/>
      <c r="D48" s="51"/>
      <c r="E48" s="112"/>
      <c r="F48" s="93"/>
      <c r="J48" s="38"/>
      <c r="L48" s="1"/>
      <c r="M48" s="1"/>
      <c r="N48" s="1"/>
      <c r="O48" s="1"/>
      <c r="P48" s="1"/>
      <c r="Q48" s="1"/>
      <c r="R48" s="1"/>
      <c r="S48" s="1"/>
      <c r="T48" s="1"/>
      <c r="U48" s="1"/>
      <c r="V48" s="1"/>
      <c r="W48" s="1"/>
      <c r="X48" s="1"/>
      <c r="Y48" s="1"/>
      <c r="Z48" s="1"/>
      <c r="AA48" s="1"/>
      <c r="AB48" s="1"/>
      <c r="AC48" s="1"/>
      <c r="AD48" s="1"/>
      <c r="AE48" s="1"/>
      <c r="AF48" s="1"/>
      <c r="AG48" s="1"/>
      <c r="AH48" s="1"/>
      <c r="AI48" s="1"/>
    </row>
    <row r="49" spans="1:35" ht="14.25" customHeight="1" thickBot="1" x14ac:dyDescent="0.3">
      <c r="A49" s="96"/>
      <c r="B49" s="96"/>
      <c r="C49" s="96"/>
      <c r="D49" s="96"/>
      <c r="E49" s="112"/>
      <c r="F49" s="93"/>
      <c r="J49" s="38"/>
      <c r="L49" s="1"/>
      <c r="M49" s="1"/>
      <c r="N49" s="1"/>
      <c r="O49" s="1"/>
      <c r="P49" s="1"/>
      <c r="Q49" s="1"/>
      <c r="R49" s="1"/>
      <c r="S49" s="1"/>
      <c r="T49" s="1"/>
      <c r="U49" s="1"/>
      <c r="V49" s="1"/>
      <c r="W49" s="1"/>
      <c r="X49" s="1"/>
      <c r="Y49" s="1"/>
      <c r="Z49" s="1"/>
      <c r="AA49" s="1"/>
      <c r="AB49" s="1"/>
      <c r="AC49" s="1"/>
      <c r="AD49" s="1"/>
      <c r="AE49" s="1"/>
      <c r="AF49" s="1"/>
      <c r="AG49" s="1"/>
      <c r="AH49" s="1"/>
      <c r="AI49" s="1"/>
    </row>
    <row r="50" spans="1:35" ht="16.5" customHeight="1" x14ac:dyDescent="0.25">
      <c r="A50" s="33" t="s">
        <v>49</v>
      </c>
      <c r="B50" s="38"/>
      <c r="C50" s="51"/>
      <c r="D50" s="97" t="s">
        <v>8</v>
      </c>
      <c r="E50" s="112"/>
      <c r="F50" s="93"/>
      <c r="G50" s="286" t="s">
        <v>7</v>
      </c>
      <c r="H50" s="287"/>
      <c r="I50" s="288"/>
      <c r="J50" s="38"/>
      <c r="L50" s="1"/>
      <c r="M50" s="1"/>
      <c r="N50" s="1"/>
      <c r="O50" s="1"/>
      <c r="P50" s="1"/>
      <c r="Q50" s="1"/>
      <c r="R50" s="1"/>
      <c r="S50" s="1"/>
      <c r="T50" s="1"/>
      <c r="U50" s="1"/>
      <c r="V50" s="1"/>
      <c r="W50" s="1"/>
      <c r="X50" s="1"/>
      <c r="Y50" s="1"/>
      <c r="Z50" s="1"/>
      <c r="AA50" s="1"/>
      <c r="AB50" s="1"/>
      <c r="AC50" s="1"/>
      <c r="AD50" s="1"/>
      <c r="AE50" s="1"/>
      <c r="AF50" s="1"/>
      <c r="AG50" s="1"/>
      <c r="AH50" s="1"/>
      <c r="AI50" s="1"/>
    </row>
    <row r="51" spans="1:35" ht="9.75" customHeight="1" thickBot="1" x14ac:dyDescent="0.3">
      <c r="A51" s="33"/>
      <c r="B51" s="38"/>
      <c r="C51" s="51"/>
      <c r="D51" s="97"/>
      <c r="E51" s="38"/>
      <c r="F51" s="38"/>
      <c r="G51" s="289"/>
      <c r="H51" s="290"/>
      <c r="I51" s="291"/>
      <c r="J51" s="38"/>
      <c r="L51" s="1"/>
      <c r="M51" s="1"/>
      <c r="N51" s="1"/>
      <c r="O51" s="1"/>
      <c r="P51" s="1"/>
      <c r="Q51" s="1"/>
      <c r="R51" s="1"/>
      <c r="S51" s="1"/>
      <c r="T51" s="1"/>
      <c r="U51" s="1"/>
      <c r="V51" s="1"/>
      <c r="W51" s="1"/>
      <c r="X51" s="1"/>
      <c r="Y51" s="1"/>
      <c r="Z51" s="1"/>
      <c r="AA51" s="1"/>
      <c r="AB51" s="1"/>
      <c r="AC51" s="1"/>
      <c r="AD51" s="1"/>
      <c r="AE51" s="1"/>
      <c r="AF51" s="1"/>
      <c r="AG51" s="1"/>
      <c r="AH51" s="1"/>
      <c r="AI51" s="1"/>
    </row>
    <row r="52" spans="1:35" ht="21" customHeight="1" thickBot="1" x14ac:dyDescent="0.3">
      <c r="A52" s="51"/>
      <c r="B52" s="96"/>
      <c r="C52" s="96"/>
      <c r="D52" s="51"/>
      <c r="E52" s="95"/>
      <c r="F52" s="95"/>
      <c r="G52" s="286" t="s">
        <v>57</v>
      </c>
      <c r="H52" s="287"/>
      <c r="I52" s="288"/>
      <c r="J52" s="38"/>
      <c r="L52" s="1"/>
      <c r="M52" s="1"/>
      <c r="N52" s="1"/>
      <c r="O52" s="1"/>
      <c r="P52" s="1"/>
      <c r="Q52" s="1"/>
      <c r="R52" s="1"/>
      <c r="S52" s="1"/>
      <c r="T52" s="1"/>
      <c r="U52" s="1"/>
      <c r="V52" s="1"/>
      <c r="W52" s="1"/>
      <c r="X52" s="1"/>
      <c r="Y52" s="1"/>
      <c r="Z52" s="1"/>
      <c r="AA52" s="1"/>
      <c r="AB52" s="1"/>
      <c r="AC52" s="1"/>
      <c r="AD52" s="1"/>
      <c r="AE52" s="1"/>
      <c r="AF52" s="1"/>
      <c r="AG52" s="1"/>
      <c r="AH52" s="1"/>
      <c r="AI52" s="1"/>
    </row>
    <row r="53" spans="1:35" ht="21" customHeight="1" thickBot="1" x14ac:dyDescent="0.3">
      <c r="A53" s="98" t="s">
        <v>48</v>
      </c>
      <c r="B53" s="54"/>
      <c r="C53" s="38"/>
      <c r="D53" s="99" t="s">
        <v>8</v>
      </c>
      <c r="E53" s="95"/>
      <c r="G53" s="289"/>
      <c r="H53" s="290"/>
      <c r="I53" s="291"/>
      <c r="L53" s="1"/>
      <c r="M53" s="1"/>
      <c r="N53" s="1"/>
      <c r="O53" s="1"/>
      <c r="P53" s="1"/>
      <c r="Q53" s="1"/>
      <c r="R53" s="1"/>
      <c r="S53" s="1"/>
      <c r="T53" s="1"/>
      <c r="U53" s="1"/>
      <c r="V53" s="1"/>
      <c r="W53" s="1"/>
      <c r="X53" s="1"/>
      <c r="Y53" s="1"/>
      <c r="Z53" s="1"/>
      <c r="AA53" s="1"/>
      <c r="AB53" s="1"/>
      <c r="AC53" s="1"/>
      <c r="AD53" s="1"/>
      <c r="AE53" s="1"/>
      <c r="AF53" s="1"/>
      <c r="AG53" s="1"/>
      <c r="AH53" s="1"/>
      <c r="AI53" s="1"/>
    </row>
    <row r="54" spans="1:35" s="9" customFormat="1" ht="17.25" customHeight="1" x14ac:dyDescent="0.2">
      <c r="E54" s="95"/>
      <c r="G54" s="292">
        <f>H19</f>
        <v>0</v>
      </c>
      <c r="H54" s="293"/>
      <c r="I54" s="294"/>
      <c r="L54" s="1"/>
      <c r="M54" s="1"/>
      <c r="N54" s="1"/>
      <c r="O54" s="1"/>
      <c r="P54" s="1"/>
      <c r="Q54" s="1"/>
      <c r="R54" s="1"/>
      <c r="S54" s="1"/>
      <c r="T54" s="1"/>
      <c r="U54" s="1"/>
      <c r="V54" s="1"/>
      <c r="W54" s="1"/>
      <c r="X54" s="1"/>
      <c r="Y54" s="1"/>
      <c r="Z54" s="1"/>
      <c r="AA54" s="1"/>
      <c r="AB54" s="1"/>
      <c r="AC54" s="1"/>
      <c r="AD54" s="1"/>
      <c r="AE54" s="1"/>
      <c r="AF54" s="1"/>
      <c r="AG54" s="1"/>
      <c r="AH54" s="1"/>
      <c r="AI54" s="1"/>
    </row>
    <row r="55" spans="1:35" s="9" customFormat="1" ht="11.25" customHeight="1" thickBot="1" x14ac:dyDescent="0.3">
      <c r="E55" s="38"/>
      <c r="G55" s="295"/>
      <c r="H55" s="296"/>
      <c r="I55" s="297"/>
      <c r="K55" s="1"/>
      <c r="L55" s="1"/>
      <c r="M55" s="1"/>
      <c r="N55" s="1"/>
      <c r="O55" s="1"/>
      <c r="P55" s="1"/>
      <c r="Q55" s="1"/>
      <c r="R55" s="1"/>
      <c r="S55" s="1"/>
      <c r="T55" s="1"/>
      <c r="U55" s="1"/>
      <c r="V55" s="1"/>
      <c r="W55" s="1"/>
      <c r="X55" s="1"/>
      <c r="Y55" s="1"/>
      <c r="Z55" s="1"/>
      <c r="AA55" s="1"/>
      <c r="AB55" s="1"/>
      <c r="AC55" s="1"/>
      <c r="AD55" s="1"/>
      <c r="AE55" s="1"/>
      <c r="AF55" s="1"/>
      <c r="AG55" s="1"/>
      <c r="AH55" s="1"/>
      <c r="AI55" s="1"/>
    </row>
    <row r="56" spans="1:35" s="9" customFormat="1" ht="8.25" customHeight="1" thickBot="1" x14ac:dyDescent="0.25">
      <c r="E56" s="111"/>
      <c r="K56" s="20"/>
      <c r="L56" s="2"/>
      <c r="M56" s="2"/>
      <c r="N56" s="2"/>
      <c r="O56" s="2"/>
      <c r="P56" s="2"/>
      <c r="Q56" s="2"/>
      <c r="R56" s="2"/>
      <c r="S56" s="2"/>
      <c r="T56" s="2"/>
      <c r="U56" s="2"/>
      <c r="V56" s="2"/>
      <c r="W56" s="2"/>
      <c r="X56" s="2"/>
      <c r="Y56" s="2"/>
      <c r="Z56" s="2"/>
      <c r="AA56" s="2"/>
      <c r="AB56" s="2"/>
      <c r="AC56" s="2"/>
      <c r="AD56" s="2"/>
      <c r="AE56" s="2"/>
      <c r="AF56" s="2"/>
      <c r="AG56" s="2"/>
      <c r="AH56" s="2"/>
      <c r="AI56" s="2"/>
    </row>
    <row r="57" spans="1:35" s="9" customFormat="1" ht="23.25" customHeight="1" x14ac:dyDescent="0.2">
      <c r="A57" s="264" t="s">
        <v>16</v>
      </c>
      <c r="B57" s="265"/>
      <c r="C57" s="265"/>
      <c r="D57" s="265"/>
      <c r="E57" s="265"/>
      <c r="F57" s="265"/>
      <c r="G57" s="265"/>
      <c r="H57" s="265"/>
      <c r="I57" s="266"/>
      <c r="K57" s="21"/>
      <c r="L57" s="2"/>
      <c r="M57" s="2"/>
      <c r="N57" s="2"/>
      <c r="O57" s="2"/>
      <c r="P57" s="2"/>
      <c r="Q57" s="2"/>
      <c r="R57" s="2"/>
      <c r="S57" s="2"/>
      <c r="T57" s="2"/>
      <c r="U57" s="2"/>
      <c r="V57" s="2"/>
      <c r="W57" s="2"/>
      <c r="X57" s="2"/>
      <c r="Y57" s="2"/>
      <c r="Z57" s="2"/>
      <c r="AA57" s="2"/>
      <c r="AB57" s="2"/>
      <c r="AC57" s="2"/>
      <c r="AD57" s="2"/>
      <c r="AE57" s="2"/>
      <c r="AF57" s="2"/>
      <c r="AG57" s="2"/>
      <c r="AH57" s="2"/>
      <c r="AI57" s="2"/>
    </row>
    <row r="58" spans="1:35" s="9" customFormat="1" ht="13.35" customHeight="1" thickBot="1" x14ac:dyDescent="0.25">
      <c r="A58" s="267"/>
      <c r="B58" s="268"/>
      <c r="C58" s="268"/>
      <c r="D58" s="268"/>
      <c r="E58" s="268"/>
      <c r="F58" s="268"/>
      <c r="G58" s="268"/>
      <c r="H58" s="268"/>
      <c r="I58" s="269"/>
      <c r="K58" s="2"/>
      <c r="L58" s="2"/>
      <c r="M58" s="2"/>
      <c r="N58" s="2"/>
      <c r="O58" s="2"/>
      <c r="P58" s="2"/>
      <c r="Q58" s="2"/>
      <c r="R58" s="2"/>
      <c r="S58" s="2"/>
      <c r="T58" s="2"/>
      <c r="U58" s="2"/>
      <c r="V58" s="2"/>
      <c r="W58" s="2"/>
      <c r="X58" s="2"/>
      <c r="Y58" s="2"/>
      <c r="Z58" s="2"/>
      <c r="AA58" s="2"/>
      <c r="AB58" s="2"/>
      <c r="AC58" s="2"/>
      <c r="AD58" s="2"/>
      <c r="AE58" s="2"/>
      <c r="AF58" s="2"/>
      <c r="AG58" s="2"/>
      <c r="AH58" s="2"/>
      <c r="AI58" s="2"/>
    </row>
    <row r="59" spans="1:35" s="9" customFormat="1" ht="13.35" customHeight="1" x14ac:dyDescent="0.2">
      <c r="K59" s="2"/>
      <c r="L59" s="2"/>
      <c r="M59" s="2"/>
      <c r="N59" s="2"/>
      <c r="O59" s="2"/>
      <c r="P59" s="2"/>
      <c r="Q59" s="2"/>
      <c r="R59" s="2"/>
      <c r="S59" s="2"/>
      <c r="T59" s="2"/>
      <c r="U59" s="2"/>
      <c r="V59" s="2"/>
      <c r="W59" s="2"/>
      <c r="X59" s="2"/>
      <c r="Y59" s="2"/>
      <c r="Z59" s="2"/>
      <c r="AA59" s="2"/>
      <c r="AB59" s="2"/>
      <c r="AC59" s="2"/>
      <c r="AD59" s="2"/>
      <c r="AE59" s="2"/>
      <c r="AF59" s="2"/>
      <c r="AG59" s="2"/>
      <c r="AH59" s="2"/>
      <c r="AI59" s="2"/>
    </row>
    <row r="60" spans="1:35" s="9" customFormat="1" ht="19.5" customHeight="1" x14ac:dyDescent="0.2">
      <c r="K60" s="2"/>
      <c r="L60" s="2"/>
      <c r="M60" s="2"/>
      <c r="N60" s="2"/>
      <c r="O60" s="2"/>
      <c r="P60" s="2"/>
      <c r="Q60" s="2"/>
      <c r="R60" s="2"/>
      <c r="S60" s="2"/>
      <c r="T60" s="2"/>
      <c r="U60" s="2"/>
      <c r="V60" s="2"/>
      <c r="W60" s="2"/>
      <c r="X60" s="2"/>
      <c r="Y60" s="2"/>
      <c r="Z60" s="2"/>
      <c r="AA60" s="2"/>
      <c r="AB60" s="2"/>
      <c r="AC60" s="2"/>
      <c r="AD60" s="2"/>
      <c r="AE60" s="2"/>
      <c r="AF60" s="2"/>
      <c r="AG60" s="2"/>
      <c r="AH60" s="2"/>
      <c r="AI60" s="2"/>
    </row>
    <row r="61" spans="1:35" s="9" customFormat="1" ht="13.35" customHeight="1" x14ac:dyDescent="0.25">
      <c r="A61" s="38"/>
      <c r="B61" s="38"/>
      <c r="C61" s="38"/>
      <c r="D61" s="33"/>
      <c r="E61" s="33"/>
      <c r="F61" s="38"/>
      <c r="G61" s="33"/>
      <c r="H61" s="38"/>
      <c r="I61" s="51"/>
      <c r="J61" s="97"/>
      <c r="K61" s="2"/>
      <c r="L61" s="2"/>
      <c r="M61" s="2"/>
      <c r="N61" s="2"/>
      <c r="O61" s="2"/>
      <c r="P61" s="2"/>
      <c r="Q61" s="2"/>
      <c r="R61" s="2"/>
      <c r="S61" s="2"/>
      <c r="T61" s="2"/>
      <c r="U61" s="2"/>
      <c r="V61" s="2"/>
      <c r="W61" s="2"/>
      <c r="X61" s="2"/>
      <c r="Y61" s="2"/>
      <c r="Z61" s="2"/>
      <c r="AA61" s="2"/>
      <c r="AB61" s="2"/>
      <c r="AC61" s="2"/>
      <c r="AD61" s="2"/>
      <c r="AE61" s="2"/>
      <c r="AF61" s="2"/>
      <c r="AG61" s="2"/>
      <c r="AH61" s="2"/>
      <c r="AI61" s="2"/>
    </row>
    <row r="62" spans="1:35" s="9" customFormat="1" ht="18" customHeight="1" x14ac:dyDescent="0.25">
      <c r="J62" s="38"/>
      <c r="K62" s="2"/>
      <c r="L62" s="2"/>
      <c r="M62" s="2"/>
      <c r="N62" s="2"/>
      <c r="O62" s="2"/>
      <c r="P62" s="2"/>
      <c r="Q62" s="2"/>
      <c r="R62" s="2"/>
      <c r="S62" s="2"/>
      <c r="T62" s="2"/>
      <c r="U62" s="2"/>
      <c r="V62" s="2"/>
      <c r="W62" s="2"/>
      <c r="X62" s="2"/>
      <c r="Y62" s="2"/>
      <c r="Z62" s="2"/>
      <c r="AA62" s="2"/>
      <c r="AB62" s="2"/>
      <c r="AC62" s="2"/>
      <c r="AD62" s="2"/>
      <c r="AE62" s="2"/>
      <c r="AF62" s="2"/>
      <c r="AG62" s="2"/>
      <c r="AH62" s="2"/>
      <c r="AI62" s="2"/>
    </row>
    <row r="63" spans="1:35" s="9" customFormat="1" ht="18" customHeight="1" x14ac:dyDescent="0.2">
      <c r="J63" s="54"/>
      <c r="K63" s="2"/>
      <c r="L63" s="2"/>
      <c r="M63" s="2"/>
      <c r="N63" s="2"/>
      <c r="O63" s="2"/>
      <c r="P63" s="2"/>
      <c r="Q63" s="2"/>
      <c r="R63" s="2"/>
      <c r="S63" s="2"/>
      <c r="T63" s="2"/>
      <c r="U63" s="2"/>
      <c r="V63" s="2"/>
      <c r="W63" s="2"/>
      <c r="X63" s="2"/>
      <c r="Y63" s="2"/>
      <c r="Z63" s="2"/>
      <c r="AA63" s="2"/>
      <c r="AB63" s="2"/>
      <c r="AC63" s="2"/>
      <c r="AD63" s="2"/>
      <c r="AE63" s="2"/>
      <c r="AF63" s="2"/>
      <c r="AG63" s="2"/>
      <c r="AH63" s="2"/>
      <c r="AI63" s="2"/>
    </row>
    <row r="64" spans="1:35" s="9" customFormat="1" ht="13.35" customHeight="1" x14ac:dyDescent="0.25">
      <c r="A64" s="38"/>
      <c r="B64" s="38"/>
      <c r="C64" s="38"/>
      <c r="D64" s="33"/>
      <c r="E64" s="33"/>
      <c r="F64" s="100"/>
      <c r="G64" s="100"/>
      <c r="H64" s="51"/>
      <c r="I64" s="51"/>
      <c r="J64" s="78"/>
      <c r="K64" s="2"/>
      <c r="L64" s="2"/>
      <c r="M64" s="2"/>
      <c r="N64" s="2"/>
      <c r="O64" s="2"/>
      <c r="P64" s="2"/>
      <c r="Q64" s="2"/>
      <c r="R64" s="2"/>
      <c r="S64" s="2"/>
      <c r="T64" s="2"/>
      <c r="U64" s="2"/>
      <c r="V64" s="2"/>
      <c r="W64" s="2"/>
      <c r="X64" s="2"/>
      <c r="Y64" s="2"/>
      <c r="Z64" s="2"/>
      <c r="AA64" s="2"/>
      <c r="AB64" s="2"/>
      <c r="AC64" s="2"/>
      <c r="AD64" s="2"/>
      <c r="AE64" s="2"/>
      <c r="AF64" s="2"/>
      <c r="AG64" s="2"/>
      <c r="AH64" s="2"/>
      <c r="AI64" s="2"/>
    </row>
    <row r="65" spans="1:35" s="9" customFormat="1" ht="13.35" customHeight="1" x14ac:dyDescent="0.25">
      <c r="J65" s="45"/>
      <c r="K65" s="2"/>
      <c r="L65" s="2"/>
      <c r="M65" s="2"/>
      <c r="N65" s="2"/>
      <c r="O65" s="2"/>
      <c r="P65" s="2"/>
      <c r="Q65" s="2"/>
      <c r="R65" s="2"/>
      <c r="S65" s="2"/>
      <c r="T65" s="2"/>
      <c r="U65" s="2"/>
      <c r="V65" s="2"/>
      <c r="W65" s="2"/>
      <c r="X65" s="2"/>
      <c r="Y65" s="2"/>
      <c r="Z65" s="2"/>
      <c r="AA65" s="2"/>
      <c r="AB65" s="2"/>
      <c r="AC65" s="2"/>
      <c r="AD65" s="2"/>
      <c r="AE65" s="2"/>
      <c r="AF65" s="2"/>
      <c r="AG65" s="2"/>
      <c r="AH65" s="2"/>
      <c r="AI65" s="2"/>
    </row>
    <row r="66" spans="1:35" s="9" customFormat="1" ht="22.5" customHeight="1" x14ac:dyDescent="0.2">
      <c r="J66" s="18"/>
      <c r="K66" s="2"/>
      <c r="L66" s="2"/>
      <c r="M66" s="2"/>
      <c r="N66" s="2"/>
      <c r="O66" s="2"/>
      <c r="P66" s="2"/>
      <c r="Q66" s="2"/>
      <c r="R66" s="2"/>
      <c r="S66" s="2"/>
      <c r="T66" s="2"/>
      <c r="U66" s="2"/>
      <c r="V66" s="2"/>
      <c r="W66" s="2"/>
      <c r="X66" s="2"/>
      <c r="Y66" s="2"/>
      <c r="Z66" s="2"/>
      <c r="AA66" s="2"/>
      <c r="AB66" s="2"/>
      <c r="AC66" s="2"/>
      <c r="AD66" s="2"/>
      <c r="AE66" s="2"/>
      <c r="AF66" s="2"/>
      <c r="AG66" s="2"/>
      <c r="AH66" s="2"/>
      <c r="AI66" s="2"/>
    </row>
    <row r="67" spans="1:35" s="9" customFormat="1" ht="13.35" customHeight="1" x14ac:dyDescent="0.25">
      <c r="A67" s="2"/>
      <c r="B67" s="2"/>
      <c r="C67" s="2"/>
      <c r="D67" s="2"/>
      <c r="E67" s="2"/>
      <c r="F67" s="19"/>
      <c r="G67" s="19"/>
      <c r="H67" s="17"/>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row>
    <row r="68" spans="1:35" s="9" customFormat="1" ht="13.35" customHeight="1" x14ac:dyDescent="0.25">
      <c r="A68" s="2"/>
      <c r="B68" s="2"/>
      <c r="C68" s="2"/>
      <c r="D68" s="2"/>
      <c r="E68" s="2"/>
      <c r="F68" s="19"/>
      <c r="G68" s="19"/>
      <c r="H68" s="17"/>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row>
    <row r="69" spans="1:35" s="9" customFormat="1" ht="13.35" customHeight="1" x14ac:dyDescent="0.25">
      <c r="A69" s="2"/>
      <c r="B69" s="2"/>
      <c r="C69" s="2"/>
      <c r="D69" s="2"/>
      <c r="E69" s="2"/>
      <c r="F69" s="19"/>
      <c r="G69" s="19"/>
      <c r="H69" s="17"/>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row>
    <row r="70" spans="1:35" s="9" customFormat="1" ht="13.35" customHeight="1" x14ac:dyDescent="0.25">
      <c r="A70" s="2"/>
      <c r="B70" s="2"/>
      <c r="C70" s="2"/>
      <c r="D70" s="2"/>
      <c r="E70" s="2"/>
      <c r="F70" s="19"/>
      <c r="G70" s="19"/>
      <c r="H70" s="17"/>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row>
    <row r="71" spans="1:35" s="9" customFormat="1" ht="13.35" customHeight="1" x14ac:dyDescent="0.25">
      <c r="A71" s="2"/>
      <c r="B71" s="2"/>
      <c r="C71" s="2"/>
      <c r="D71" s="2"/>
      <c r="E71" s="2"/>
      <c r="F71" s="19"/>
      <c r="G71" s="19"/>
      <c r="H71" s="17"/>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row>
    <row r="72" spans="1:35" s="9" customFormat="1" ht="13.35" customHeight="1" x14ac:dyDescent="0.25">
      <c r="A72" s="2"/>
      <c r="B72" s="2"/>
      <c r="C72" s="2"/>
      <c r="D72" s="2"/>
      <c r="E72" s="2"/>
      <c r="F72" s="19"/>
      <c r="G72" s="19"/>
      <c r="H72" s="17"/>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row>
    <row r="73" spans="1:35" s="9" customFormat="1" ht="13.35" customHeight="1" x14ac:dyDescent="0.25">
      <c r="A73" s="2"/>
      <c r="B73" s="2"/>
      <c r="C73" s="2"/>
      <c r="D73" s="2"/>
      <c r="E73" s="2"/>
      <c r="F73" s="19"/>
      <c r="G73" s="19"/>
      <c r="H73" s="17"/>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row>
    <row r="74" spans="1:35" s="9" customFormat="1" ht="13.35" customHeight="1" x14ac:dyDescent="0.25">
      <c r="A74" s="2"/>
      <c r="B74" s="2"/>
      <c r="C74" s="2"/>
      <c r="D74" s="2"/>
      <c r="E74" s="2"/>
      <c r="F74" s="19"/>
      <c r="G74" s="19"/>
      <c r="H74" s="17"/>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row>
    <row r="75" spans="1:35" s="9" customFormat="1" ht="13.35" customHeight="1" x14ac:dyDescent="0.25">
      <c r="A75" s="2"/>
      <c r="B75" s="2"/>
      <c r="C75" s="2"/>
      <c r="D75" s="2"/>
      <c r="E75" s="2"/>
      <c r="F75" s="19"/>
      <c r="G75" s="19"/>
      <c r="H75" s="17"/>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row>
    <row r="76" spans="1:35" s="9" customFormat="1" ht="13.35" customHeight="1" x14ac:dyDescent="0.25">
      <c r="A76" s="2"/>
      <c r="B76" s="2"/>
      <c r="C76" s="2"/>
      <c r="D76" s="2"/>
      <c r="E76" s="2"/>
      <c r="F76" s="19"/>
      <c r="G76" s="19"/>
      <c r="H76" s="17"/>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row>
    <row r="77" spans="1:35" s="9" customFormat="1" ht="13.35" customHeight="1" x14ac:dyDescent="0.25">
      <c r="A77" s="2"/>
      <c r="B77" s="2"/>
      <c r="C77" s="2"/>
      <c r="D77" s="2"/>
      <c r="E77" s="2"/>
      <c r="F77" s="19"/>
      <c r="G77" s="19"/>
      <c r="H77" s="17"/>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row>
    <row r="78" spans="1:35" s="9" customFormat="1" ht="13.35" customHeight="1" x14ac:dyDescent="0.25">
      <c r="A78" s="2"/>
      <c r="B78" s="2"/>
      <c r="C78" s="2"/>
      <c r="D78" s="2"/>
      <c r="E78" s="2"/>
      <c r="F78" s="19"/>
      <c r="G78" s="19"/>
      <c r="H78" s="17"/>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row>
    <row r="79" spans="1:35" s="9" customFormat="1" ht="13.35" customHeight="1" x14ac:dyDescent="0.25">
      <c r="A79" s="2"/>
      <c r="B79" s="2"/>
      <c r="C79" s="2"/>
      <c r="D79" s="2"/>
      <c r="E79" s="2"/>
      <c r="F79" s="19"/>
      <c r="G79" s="19"/>
      <c r="H79" s="17"/>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row>
    <row r="80" spans="1:35" s="9" customFormat="1" ht="13.35" customHeight="1" x14ac:dyDescent="0.25">
      <c r="A80" s="2"/>
      <c r="B80" s="2"/>
      <c r="C80" s="2"/>
      <c r="D80" s="2"/>
      <c r="E80" s="2"/>
      <c r="F80" s="19"/>
      <c r="G80" s="19"/>
      <c r="H80" s="17"/>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row>
    <row r="81" spans="1:35" s="9" customFormat="1" ht="13.35" customHeight="1" x14ac:dyDescent="0.25">
      <c r="A81" s="2"/>
      <c r="B81" s="2"/>
      <c r="C81" s="2"/>
      <c r="D81" s="2"/>
      <c r="E81" s="2"/>
      <c r="F81" s="19"/>
      <c r="G81" s="19"/>
      <c r="H81" s="17"/>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row>
    <row r="82" spans="1:35" s="9" customFormat="1" ht="13.35" customHeight="1" x14ac:dyDescent="0.25">
      <c r="A82" s="2"/>
      <c r="B82" s="2"/>
      <c r="C82" s="2"/>
      <c r="D82" s="2"/>
      <c r="E82" s="2"/>
      <c r="F82" s="19"/>
      <c r="G82" s="19"/>
      <c r="H82" s="17"/>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row>
    <row r="83" spans="1:35" s="9" customFormat="1" ht="13.35" customHeight="1" x14ac:dyDescent="0.25">
      <c r="A83" s="2"/>
      <c r="B83" s="2"/>
      <c r="C83" s="2"/>
      <c r="D83" s="2"/>
      <c r="E83" s="2"/>
      <c r="F83" s="19"/>
      <c r="G83" s="19"/>
      <c r="H83" s="17"/>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row>
    <row r="84" spans="1:35" s="9" customFormat="1" ht="13.35" customHeight="1" x14ac:dyDescent="0.25">
      <c r="A84" s="2"/>
      <c r="B84" s="2"/>
      <c r="C84" s="2"/>
      <c r="D84" s="2"/>
      <c r="E84" s="2"/>
      <c r="F84" s="19"/>
      <c r="G84" s="19"/>
      <c r="H84" s="17"/>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row>
    <row r="85" spans="1:35" s="9" customFormat="1" ht="13.35" customHeight="1" x14ac:dyDescent="0.25">
      <c r="A85" s="2"/>
      <c r="B85" s="2"/>
      <c r="C85" s="2"/>
      <c r="D85" s="2"/>
      <c r="E85" s="2"/>
      <c r="F85" s="19"/>
      <c r="G85" s="19"/>
      <c r="H85" s="17"/>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row>
    <row r="86" spans="1:35" s="9" customFormat="1" ht="13.35" customHeight="1" x14ac:dyDescent="0.25">
      <c r="A86" s="2"/>
      <c r="B86" s="2"/>
      <c r="C86" s="2"/>
      <c r="D86" s="2"/>
      <c r="E86" s="2"/>
      <c r="F86" s="19"/>
      <c r="G86" s="19"/>
      <c r="H86" s="17"/>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row>
    <row r="87" spans="1:35" s="9" customFormat="1" ht="13.35" customHeight="1" x14ac:dyDescent="0.25">
      <c r="A87" s="2"/>
      <c r="B87" s="2"/>
      <c r="C87" s="2"/>
      <c r="D87" s="2"/>
      <c r="E87" s="2"/>
      <c r="F87" s="19"/>
      <c r="G87" s="19"/>
      <c r="H87" s="17"/>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row>
    <row r="88" spans="1:35" s="9" customFormat="1" ht="13.35" customHeight="1" x14ac:dyDescent="0.25">
      <c r="A88" s="2"/>
      <c r="B88" s="2"/>
      <c r="C88" s="2"/>
      <c r="D88" s="2"/>
      <c r="E88" s="2"/>
      <c r="F88" s="19"/>
      <c r="G88" s="19"/>
      <c r="H88" s="17"/>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row>
    <row r="89" spans="1:35" s="9" customFormat="1" ht="13.35" customHeight="1" x14ac:dyDescent="0.25">
      <c r="A89" s="2"/>
      <c r="B89" s="2"/>
      <c r="C89" s="2"/>
      <c r="D89" s="2"/>
      <c r="E89" s="2"/>
      <c r="F89" s="19"/>
      <c r="G89" s="19"/>
      <c r="H89" s="17"/>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row>
    <row r="90" spans="1:35" s="9" customFormat="1" ht="13.35" customHeight="1" x14ac:dyDescent="0.25">
      <c r="A90" s="2"/>
      <c r="B90" s="2"/>
      <c r="C90" s="2"/>
      <c r="D90" s="2"/>
      <c r="E90" s="2"/>
      <c r="F90" s="19"/>
      <c r="G90" s="19"/>
      <c r="H90" s="17"/>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row>
    <row r="91" spans="1:35" s="9" customFormat="1" ht="13.35" customHeight="1" x14ac:dyDescent="0.25">
      <c r="A91" s="2"/>
      <c r="B91" s="2"/>
      <c r="C91" s="2"/>
      <c r="D91" s="2"/>
      <c r="E91" s="2"/>
      <c r="F91" s="19"/>
      <c r="G91" s="19"/>
      <c r="H91" s="17"/>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row>
    <row r="92" spans="1:35" s="9" customFormat="1" ht="13.35" customHeight="1" x14ac:dyDescent="0.25">
      <c r="A92" s="2"/>
      <c r="B92" s="2"/>
      <c r="C92" s="2"/>
      <c r="D92" s="2"/>
      <c r="E92" s="2"/>
      <c r="F92" s="19"/>
      <c r="G92" s="19"/>
      <c r="H92" s="17"/>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row>
    <row r="93" spans="1:35" s="9" customFormat="1" ht="13.35" customHeight="1" x14ac:dyDescent="0.25">
      <c r="A93" s="2"/>
      <c r="B93" s="2"/>
      <c r="C93" s="2"/>
      <c r="D93" s="2"/>
      <c r="E93" s="2"/>
      <c r="F93" s="19"/>
      <c r="G93" s="19"/>
      <c r="H93" s="17"/>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row>
    <row r="94" spans="1:35" s="9" customFormat="1" ht="13.35" customHeight="1" x14ac:dyDescent="0.25">
      <c r="A94" s="2"/>
      <c r="B94" s="2"/>
      <c r="C94" s="2"/>
      <c r="D94" s="2"/>
      <c r="E94" s="2"/>
      <c r="F94" s="19"/>
      <c r="G94" s="19"/>
      <c r="H94" s="17"/>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row>
    <row r="95" spans="1:35" s="9" customFormat="1" ht="13.35" customHeight="1" x14ac:dyDescent="0.25">
      <c r="A95" s="2"/>
      <c r="B95" s="2"/>
      <c r="C95" s="2"/>
      <c r="D95" s="2"/>
      <c r="E95" s="2"/>
      <c r="F95" s="19"/>
      <c r="G95" s="19"/>
      <c r="H95" s="17"/>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row>
    <row r="96" spans="1:35" s="9" customFormat="1" ht="13.35" customHeight="1" x14ac:dyDescent="0.25">
      <c r="A96" s="2"/>
      <c r="B96" s="2"/>
      <c r="C96" s="2"/>
      <c r="D96" s="2"/>
      <c r="E96" s="2"/>
      <c r="F96" s="19"/>
      <c r="G96" s="19"/>
      <c r="H96" s="17"/>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row>
    <row r="97" spans="1:35" s="9" customFormat="1" ht="13.35" customHeight="1" x14ac:dyDescent="0.25">
      <c r="A97" s="2"/>
      <c r="B97" s="2"/>
      <c r="C97" s="2"/>
      <c r="D97" s="2"/>
      <c r="E97" s="2"/>
      <c r="F97" s="19"/>
      <c r="G97" s="19"/>
      <c r="H97" s="17"/>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row>
    <row r="98" spans="1:35" s="9" customFormat="1" ht="13.35" customHeight="1" x14ac:dyDescent="0.25">
      <c r="A98" s="2"/>
      <c r="B98" s="2"/>
      <c r="C98" s="2"/>
      <c r="D98" s="2"/>
      <c r="E98" s="2"/>
      <c r="F98" s="19"/>
      <c r="G98" s="19"/>
      <c r="H98" s="17"/>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row>
    <row r="99" spans="1:35" s="9" customFormat="1" ht="13.35" customHeight="1" x14ac:dyDescent="0.25">
      <c r="A99" s="2"/>
      <c r="B99" s="2"/>
      <c r="C99" s="2"/>
      <c r="D99" s="2"/>
      <c r="E99" s="2"/>
      <c r="F99" s="19"/>
      <c r="G99" s="19"/>
      <c r="H99" s="17"/>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row>
    <row r="100" spans="1:35" s="9" customFormat="1" ht="13.35" customHeight="1" x14ac:dyDescent="0.25">
      <c r="A100" s="2"/>
      <c r="B100" s="2"/>
      <c r="C100" s="2"/>
      <c r="D100" s="2"/>
      <c r="E100" s="2"/>
      <c r="F100" s="19"/>
      <c r="G100" s="19"/>
      <c r="H100" s="17"/>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row>
    <row r="101" spans="1:35" s="9" customFormat="1" ht="13.35" customHeight="1" x14ac:dyDescent="0.25">
      <c r="A101" s="2"/>
      <c r="B101" s="2"/>
      <c r="C101" s="2"/>
      <c r="D101" s="2"/>
      <c r="E101" s="2"/>
      <c r="F101" s="19"/>
      <c r="G101" s="19"/>
      <c r="H101" s="17"/>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row>
    <row r="102" spans="1:35" s="9" customFormat="1" ht="13.35" customHeight="1" x14ac:dyDescent="0.25">
      <c r="A102" s="2"/>
      <c r="B102" s="2"/>
      <c r="C102" s="2"/>
      <c r="D102" s="2"/>
      <c r="E102" s="2"/>
      <c r="F102" s="19"/>
      <c r="G102" s="19"/>
      <c r="H102" s="17"/>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row>
    <row r="103" spans="1:35" s="9" customFormat="1" ht="13.35" customHeight="1" x14ac:dyDescent="0.25">
      <c r="A103" s="2"/>
      <c r="B103" s="2"/>
      <c r="C103" s="2"/>
      <c r="D103" s="2"/>
      <c r="E103" s="2"/>
      <c r="F103" s="19"/>
      <c r="G103" s="19"/>
      <c r="H103" s="17"/>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row>
    <row r="104" spans="1:35" s="9" customFormat="1" ht="13.35" customHeight="1" x14ac:dyDescent="0.25">
      <c r="A104" s="2"/>
      <c r="B104" s="2"/>
      <c r="C104" s="2"/>
      <c r="D104" s="2"/>
      <c r="E104" s="2"/>
      <c r="F104" s="19"/>
      <c r="G104" s="19"/>
      <c r="H104" s="17"/>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row>
    <row r="105" spans="1:35" s="9" customFormat="1" ht="13.35" customHeight="1" x14ac:dyDescent="0.25">
      <c r="A105" s="2"/>
      <c r="B105" s="2"/>
      <c r="C105" s="2"/>
      <c r="D105" s="2"/>
      <c r="E105" s="2"/>
      <c r="F105" s="19"/>
      <c r="G105" s="19"/>
      <c r="H105" s="17"/>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row>
    <row r="106" spans="1:35" s="9" customFormat="1" ht="13.35" customHeight="1" x14ac:dyDescent="0.25">
      <c r="A106" s="2"/>
      <c r="B106" s="2"/>
      <c r="C106" s="2"/>
      <c r="D106" s="2"/>
      <c r="E106" s="2"/>
      <c r="F106" s="19"/>
      <c r="G106" s="19"/>
      <c r="H106" s="17"/>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row>
    <row r="107" spans="1:35" s="9" customFormat="1" ht="13.35" customHeight="1" x14ac:dyDescent="0.25">
      <c r="A107" s="2"/>
      <c r="B107" s="2"/>
      <c r="C107" s="2"/>
      <c r="D107" s="2"/>
      <c r="E107" s="2"/>
      <c r="F107" s="19"/>
      <c r="G107" s="19"/>
      <c r="H107" s="17"/>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row>
    <row r="108" spans="1:35" s="9" customFormat="1" ht="13.35" customHeight="1" x14ac:dyDescent="0.25">
      <c r="A108" s="2"/>
      <c r="B108" s="2"/>
      <c r="C108" s="2"/>
      <c r="D108" s="2"/>
      <c r="E108" s="2"/>
      <c r="F108" s="19"/>
      <c r="G108" s="19"/>
      <c r="H108" s="17"/>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row>
    <row r="109" spans="1:35" s="9" customFormat="1" ht="13.35" customHeight="1" x14ac:dyDescent="0.25">
      <c r="A109" s="2"/>
      <c r="B109" s="2"/>
      <c r="C109" s="2"/>
      <c r="D109" s="2"/>
      <c r="E109" s="2"/>
      <c r="F109" s="19"/>
      <c r="G109" s="19"/>
      <c r="H109" s="17"/>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row>
    <row r="110" spans="1:35" s="9" customFormat="1" ht="13.35" customHeight="1" x14ac:dyDescent="0.25">
      <c r="A110" s="2"/>
      <c r="B110" s="2"/>
      <c r="C110" s="2"/>
      <c r="D110" s="2"/>
      <c r="E110" s="2"/>
      <c r="F110" s="19"/>
      <c r="G110" s="8"/>
      <c r="H110" s="8"/>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row>
    <row r="111" spans="1:35" s="9" customFormat="1" ht="13.35" customHeight="1" x14ac:dyDescent="0.25">
      <c r="A111" s="2"/>
      <c r="B111" s="2"/>
      <c r="C111" s="2"/>
      <c r="D111" s="2"/>
      <c r="E111" s="2"/>
      <c r="F111" s="19"/>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row>
    <row r="112" spans="1:35" s="9" customFormat="1" ht="13.35" customHeight="1" x14ac:dyDescent="0.25">
      <c r="A112" s="2"/>
      <c r="B112" s="2"/>
      <c r="C112" s="2"/>
      <c r="D112" s="2"/>
      <c r="E112" s="2"/>
      <c r="F112" s="19"/>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row>
    <row r="113" spans="1:35" s="9" customFormat="1" ht="13.35" customHeight="1" x14ac:dyDescent="0.25">
      <c r="A113" s="2"/>
      <c r="B113" s="2"/>
      <c r="C113" s="2"/>
      <c r="D113" s="2"/>
      <c r="E113" s="2"/>
      <c r="F113" s="19"/>
      <c r="G113" s="1"/>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row>
    <row r="114" spans="1:35" s="9" customFormat="1" ht="13.35" customHeight="1" x14ac:dyDescent="0.25">
      <c r="A114" s="2"/>
      <c r="B114" s="2"/>
      <c r="C114" s="2"/>
      <c r="D114" s="2"/>
      <c r="E114" s="2"/>
      <c r="F114" s="19"/>
      <c r="G114" s="1"/>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row>
    <row r="115" spans="1:35" s="9" customFormat="1" ht="13.35" customHeight="1" x14ac:dyDescent="0.25">
      <c r="A115" s="2"/>
      <c r="B115" s="2"/>
      <c r="C115" s="2"/>
      <c r="D115" s="2"/>
      <c r="E115" s="2"/>
      <c r="F115" s="19"/>
      <c r="G115" s="1"/>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row>
    <row r="116" spans="1:35" s="9" customFormat="1" ht="13.35" customHeight="1" x14ac:dyDescent="0.25">
      <c r="A116" s="2"/>
      <c r="B116" s="2"/>
      <c r="C116" s="2"/>
      <c r="D116" s="2"/>
      <c r="E116" s="2"/>
      <c r="F116" s="19"/>
      <c r="G116" s="1"/>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row>
    <row r="117" spans="1:35" s="9" customFormat="1" ht="13.35" customHeight="1" x14ac:dyDescent="0.25">
      <c r="A117" s="2"/>
      <c r="B117" s="2"/>
      <c r="C117" s="2"/>
      <c r="D117" s="2"/>
      <c r="E117" s="2"/>
      <c r="F117" s="19"/>
      <c r="G117" s="1"/>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row>
    <row r="118" spans="1:35" s="9" customFormat="1" ht="13.35" customHeight="1" x14ac:dyDescent="0.25">
      <c r="A118" s="2"/>
      <c r="B118" s="2"/>
      <c r="C118" s="2"/>
      <c r="D118" s="2"/>
      <c r="E118" s="2"/>
      <c r="F118" s="19"/>
      <c r="G118" s="1"/>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row>
    <row r="119" spans="1:35" s="9" customFormat="1" ht="13.35" customHeight="1" x14ac:dyDescent="0.25">
      <c r="A119" s="2"/>
      <c r="B119" s="2"/>
      <c r="C119" s="2"/>
      <c r="D119" s="2"/>
      <c r="E119" s="2"/>
      <c r="F119" s="19"/>
      <c r="G119" s="1"/>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row>
    <row r="120" spans="1:35" s="9" customFormat="1" ht="13.35" customHeight="1" x14ac:dyDescent="0.25">
      <c r="A120" s="2"/>
      <c r="B120" s="2"/>
      <c r="C120" s="2"/>
      <c r="D120" s="2"/>
      <c r="E120" s="2"/>
      <c r="F120" s="19"/>
      <c r="G120" s="1"/>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row>
    <row r="121" spans="1:35" s="9" customFormat="1" ht="13.35" customHeight="1" x14ac:dyDescent="0.25">
      <c r="A121" s="2"/>
      <c r="B121" s="2"/>
      <c r="C121" s="2"/>
      <c r="D121" s="2"/>
      <c r="E121" s="2"/>
      <c r="F121" s="19"/>
      <c r="G121" s="2"/>
      <c r="H121" s="2"/>
      <c r="I121" s="16"/>
      <c r="J121" s="16"/>
      <c r="K121" s="2"/>
      <c r="L121" s="2"/>
      <c r="M121" s="2"/>
      <c r="N121" s="2"/>
      <c r="O121" s="2"/>
      <c r="P121" s="2"/>
      <c r="Q121" s="2"/>
      <c r="R121" s="2"/>
      <c r="S121" s="2"/>
      <c r="T121" s="2"/>
      <c r="U121" s="2"/>
      <c r="V121" s="2"/>
      <c r="W121" s="2"/>
      <c r="X121" s="2"/>
      <c r="Y121" s="2"/>
      <c r="Z121" s="2"/>
      <c r="AA121" s="2"/>
      <c r="AB121" s="2"/>
      <c r="AC121" s="2"/>
      <c r="AD121" s="2"/>
      <c r="AE121" s="2"/>
      <c r="AF121" s="2"/>
    </row>
    <row r="122" spans="1:35" s="9" customFormat="1" ht="13.35" customHeight="1" x14ac:dyDescent="0.25">
      <c r="A122" s="2"/>
      <c r="B122" s="2"/>
      <c r="C122" s="2"/>
      <c r="D122" s="2"/>
      <c r="E122" s="2"/>
      <c r="F122" s="19"/>
      <c r="G122" s="2"/>
      <c r="H122" s="2"/>
      <c r="I122" s="16"/>
      <c r="J122" s="16"/>
      <c r="K122" s="2"/>
      <c r="L122" s="2"/>
      <c r="M122" s="2"/>
      <c r="N122" s="2"/>
      <c r="O122" s="2"/>
      <c r="P122" s="2"/>
      <c r="Q122" s="2"/>
      <c r="R122" s="2"/>
      <c r="S122" s="2"/>
      <c r="T122" s="2"/>
      <c r="U122" s="2"/>
      <c r="V122" s="2"/>
      <c r="W122" s="2"/>
      <c r="X122" s="2"/>
      <c r="Y122" s="2"/>
      <c r="Z122" s="2"/>
      <c r="AA122" s="2"/>
      <c r="AB122" s="2"/>
      <c r="AC122" s="2"/>
      <c r="AD122" s="2"/>
      <c r="AE122" s="2"/>
      <c r="AF122" s="2"/>
    </row>
    <row r="123" spans="1:35" s="9" customFormat="1" ht="13.35" customHeight="1" x14ac:dyDescent="0.25">
      <c r="A123" s="2"/>
      <c r="B123" s="2"/>
      <c r="C123" s="2"/>
      <c r="D123" s="2"/>
      <c r="E123" s="2"/>
      <c r="F123" s="19"/>
      <c r="G123" s="2"/>
      <c r="H123" s="2"/>
      <c r="I123" s="16"/>
      <c r="J123" s="16"/>
      <c r="K123" s="2"/>
      <c r="L123" s="2"/>
      <c r="M123" s="2"/>
      <c r="N123" s="2"/>
      <c r="O123" s="2"/>
      <c r="P123" s="2"/>
      <c r="Q123" s="2"/>
      <c r="R123" s="2"/>
      <c r="S123" s="2"/>
      <c r="T123" s="2"/>
      <c r="U123" s="2"/>
      <c r="V123" s="2"/>
      <c r="W123" s="2"/>
      <c r="X123" s="2"/>
      <c r="Y123" s="2"/>
      <c r="Z123" s="2"/>
      <c r="AA123" s="2"/>
      <c r="AB123" s="2"/>
      <c r="AC123" s="2"/>
      <c r="AD123" s="2"/>
      <c r="AE123" s="2"/>
      <c r="AF123" s="2"/>
    </row>
    <row r="124" spans="1:35" s="9" customFormat="1" ht="13.35" customHeight="1" x14ac:dyDescent="0.25">
      <c r="A124" s="2"/>
      <c r="B124" s="2"/>
      <c r="C124" s="2"/>
      <c r="D124" s="2"/>
      <c r="E124" s="2"/>
      <c r="F124" s="19"/>
      <c r="G124" s="19"/>
      <c r="H124" s="17"/>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row>
    <row r="125" spans="1:35" s="9" customFormat="1" ht="13.35" customHeight="1" x14ac:dyDescent="0.25">
      <c r="A125" s="2"/>
      <c r="B125" s="2"/>
      <c r="C125" s="2"/>
      <c r="D125" s="2"/>
      <c r="E125" s="2"/>
      <c r="F125" s="19"/>
      <c r="G125" s="19"/>
      <c r="H125" s="17"/>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row>
    <row r="126" spans="1:35" s="9" customFormat="1" ht="13.35" customHeight="1" x14ac:dyDescent="0.25">
      <c r="A126" s="2"/>
      <c r="B126" s="2"/>
      <c r="C126" s="2"/>
      <c r="D126" s="2"/>
      <c r="E126" s="2"/>
      <c r="F126" s="19"/>
      <c r="G126" s="19"/>
      <c r="H126" s="17"/>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row>
    <row r="127" spans="1:35" s="9" customFormat="1" ht="13.35" customHeight="1" x14ac:dyDescent="0.25">
      <c r="A127" s="2"/>
      <c r="B127" s="2"/>
      <c r="C127" s="2"/>
      <c r="D127" s="2"/>
      <c r="E127" s="2"/>
      <c r="F127" s="19"/>
      <c r="G127" s="19"/>
      <c r="H127" s="17"/>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row>
    <row r="128" spans="1:35" s="9" customFormat="1" ht="13.35" customHeight="1" x14ac:dyDescent="0.25">
      <c r="A128" s="2"/>
      <c r="B128" s="2"/>
      <c r="C128" s="2"/>
      <c r="D128" s="2"/>
      <c r="E128" s="2"/>
      <c r="F128" s="19"/>
      <c r="G128" s="19"/>
      <c r="H128" s="17"/>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row>
    <row r="129" spans="1:35" s="9" customFormat="1" ht="13.35" customHeight="1" x14ac:dyDescent="0.25">
      <c r="A129" s="2"/>
      <c r="B129" s="2"/>
      <c r="C129" s="2"/>
      <c r="D129" s="2"/>
      <c r="E129" s="2"/>
      <c r="F129" s="19"/>
      <c r="G129" s="19"/>
      <c r="H129" s="17"/>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row>
    <row r="130" spans="1:35" s="9" customFormat="1" ht="13.35" customHeight="1" x14ac:dyDescent="0.25">
      <c r="A130" s="2"/>
      <c r="B130" s="2"/>
      <c r="C130" s="2"/>
      <c r="D130" s="2"/>
      <c r="E130" s="2"/>
      <c r="F130" s="19"/>
      <c r="G130" s="19"/>
      <c r="H130" s="17"/>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row>
    <row r="131" spans="1:35" s="9" customFormat="1" ht="13.35" customHeight="1" x14ac:dyDescent="0.25">
      <c r="A131" s="2"/>
      <c r="B131" s="2"/>
      <c r="C131" s="2"/>
      <c r="D131" s="2"/>
      <c r="E131" s="2"/>
      <c r="F131" s="19"/>
      <c r="G131" s="19"/>
      <c r="H131" s="17"/>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row>
    <row r="132" spans="1:35" s="9" customFormat="1" ht="13.35" customHeight="1" x14ac:dyDescent="0.25">
      <c r="A132" s="2"/>
      <c r="B132" s="2"/>
      <c r="C132" s="2"/>
      <c r="D132" s="2"/>
      <c r="E132" s="2"/>
      <c r="F132" s="19"/>
      <c r="G132" s="19"/>
      <c r="H132" s="17"/>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row>
    <row r="133" spans="1:35" s="9" customFormat="1" ht="13.35" customHeight="1" x14ac:dyDescent="0.25">
      <c r="A133" s="2"/>
      <c r="B133" s="2"/>
      <c r="C133" s="2"/>
      <c r="D133" s="2"/>
      <c r="E133" s="2"/>
      <c r="F133" s="19"/>
      <c r="G133" s="19"/>
      <c r="H133" s="17"/>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row>
    <row r="134" spans="1:35" s="9" customFormat="1" ht="13.35" customHeight="1" x14ac:dyDescent="0.25">
      <c r="A134" s="2"/>
      <c r="B134" s="2"/>
      <c r="C134" s="2"/>
      <c r="D134" s="2"/>
      <c r="E134" s="2"/>
      <c r="F134" s="19"/>
      <c r="G134" s="19"/>
      <c r="H134" s="17"/>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row>
    <row r="135" spans="1:35" s="9" customFormat="1" ht="13.35" customHeight="1" x14ac:dyDescent="0.25">
      <c r="A135" s="2"/>
      <c r="B135" s="2"/>
      <c r="C135" s="2"/>
      <c r="D135" s="2"/>
      <c r="E135" s="2"/>
      <c r="F135" s="19"/>
      <c r="G135" s="19"/>
      <c r="H135" s="17"/>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row>
    <row r="136" spans="1:35" s="9" customFormat="1" ht="13.35" customHeight="1" x14ac:dyDescent="0.25">
      <c r="A136" s="2"/>
      <c r="B136" s="2"/>
      <c r="C136" s="2"/>
      <c r="D136" s="2"/>
      <c r="E136" s="2"/>
      <c r="F136" s="19"/>
      <c r="G136" s="19"/>
      <c r="H136" s="17"/>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row>
    <row r="137" spans="1:35" s="9" customFormat="1" ht="13.35" customHeight="1" x14ac:dyDescent="0.25">
      <c r="A137" s="2"/>
      <c r="B137" s="2"/>
      <c r="C137" s="2"/>
      <c r="D137" s="2"/>
      <c r="E137" s="2"/>
      <c r="F137" s="19"/>
      <c r="G137" s="19"/>
      <c r="H137" s="17"/>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row>
    <row r="138" spans="1:35" s="9" customFormat="1" ht="13.35" customHeight="1" x14ac:dyDescent="0.25">
      <c r="A138" s="2"/>
      <c r="B138" s="2"/>
      <c r="C138" s="2"/>
      <c r="D138" s="2"/>
      <c r="E138" s="2"/>
      <c r="F138" s="19"/>
      <c r="G138" s="19"/>
      <c r="H138" s="17"/>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row>
    <row r="139" spans="1:35" s="9" customFormat="1" ht="13.35" customHeight="1" x14ac:dyDescent="0.25">
      <c r="A139" s="2"/>
      <c r="B139" s="2"/>
      <c r="C139" s="2"/>
      <c r="D139" s="2"/>
      <c r="E139" s="2"/>
      <c r="F139" s="19"/>
      <c r="G139" s="19"/>
      <c r="H139" s="17"/>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row>
    <row r="140" spans="1:35" s="9" customFormat="1" ht="13.35" customHeight="1" x14ac:dyDescent="0.25">
      <c r="A140" s="2"/>
      <c r="B140" s="2"/>
      <c r="C140" s="2"/>
      <c r="D140" s="2"/>
      <c r="E140" s="2"/>
      <c r="F140" s="19"/>
      <c r="G140" s="19"/>
      <c r="H140" s="17"/>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row>
    <row r="141" spans="1:35" s="9" customFormat="1" ht="13.35" customHeight="1" x14ac:dyDescent="0.25">
      <c r="A141" s="2"/>
      <c r="B141" s="2"/>
      <c r="C141" s="2"/>
      <c r="D141" s="2"/>
      <c r="E141" s="2"/>
      <c r="F141" s="19"/>
      <c r="G141" s="19"/>
      <c r="H141" s="17"/>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row>
    <row r="142" spans="1:35" s="9" customFormat="1" ht="13.35" customHeight="1" x14ac:dyDescent="0.25">
      <c r="A142" s="2"/>
      <c r="B142" s="2"/>
      <c r="C142" s="2"/>
      <c r="D142" s="2"/>
      <c r="E142" s="2"/>
      <c r="F142" s="19"/>
      <c r="G142" s="19"/>
      <c r="H142" s="17"/>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row>
    <row r="143" spans="1:35" s="9" customFormat="1" ht="13.35" customHeight="1" x14ac:dyDescent="0.25">
      <c r="A143" s="2"/>
      <c r="B143" s="2"/>
      <c r="C143" s="2"/>
      <c r="D143" s="2"/>
      <c r="E143" s="2"/>
      <c r="F143" s="19"/>
      <c r="G143" s="19"/>
      <c r="H143" s="17"/>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row>
    <row r="144" spans="1:35" s="9" customFormat="1" ht="13.35" customHeight="1" x14ac:dyDescent="0.25">
      <c r="A144" s="2"/>
      <c r="B144" s="2"/>
      <c r="C144" s="2"/>
      <c r="D144" s="2"/>
      <c r="E144" s="2"/>
      <c r="F144" s="19"/>
      <c r="G144" s="19"/>
      <c r="H144" s="17"/>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row>
    <row r="145" spans="1:35" s="9" customFormat="1" ht="13.35" customHeight="1" x14ac:dyDescent="0.25">
      <c r="A145" s="2"/>
      <c r="B145" s="2"/>
      <c r="C145" s="2"/>
      <c r="D145" s="2"/>
      <c r="E145" s="2"/>
      <c r="F145" s="19"/>
      <c r="G145" s="19"/>
      <c r="H145" s="17"/>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row>
    <row r="146" spans="1:35" s="9" customFormat="1" ht="13.35" customHeight="1" x14ac:dyDescent="0.25">
      <c r="A146" s="2"/>
      <c r="B146" s="2"/>
      <c r="C146" s="2"/>
      <c r="D146" s="2"/>
      <c r="E146" s="2"/>
      <c r="F146" s="19"/>
      <c r="G146" s="19"/>
      <c r="H146" s="17"/>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row>
    <row r="147" spans="1:35" s="9" customFormat="1" ht="13.35" customHeight="1" x14ac:dyDescent="0.25">
      <c r="A147" s="2"/>
      <c r="B147" s="2"/>
      <c r="C147" s="2"/>
      <c r="D147" s="2"/>
      <c r="E147" s="2"/>
      <c r="F147" s="19"/>
      <c r="G147" s="19"/>
      <c r="H147" s="17"/>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row>
    <row r="148" spans="1:35" s="9" customFormat="1" ht="13.35" customHeight="1" x14ac:dyDescent="0.25">
      <c r="A148" s="2"/>
      <c r="B148" s="2"/>
      <c r="C148" s="2"/>
      <c r="D148" s="2"/>
      <c r="E148" s="2"/>
      <c r="F148" s="19"/>
      <c r="G148" s="19"/>
      <c r="H148" s="17"/>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row>
    <row r="149" spans="1:35" s="9" customFormat="1" ht="13.35" customHeight="1" x14ac:dyDescent="0.25">
      <c r="A149" s="2"/>
      <c r="B149" s="2"/>
      <c r="C149" s="2"/>
      <c r="D149" s="2"/>
      <c r="E149" s="2"/>
      <c r="F149" s="19"/>
      <c r="G149" s="19"/>
      <c r="H149" s="17"/>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row>
    <row r="150" spans="1:35" s="9" customFormat="1" ht="13.35" customHeight="1" x14ac:dyDescent="0.25">
      <c r="A150" s="2"/>
      <c r="B150" s="2"/>
      <c r="C150" s="2"/>
      <c r="D150" s="2"/>
      <c r="E150" s="2"/>
      <c r="F150" s="19"/>
      <c r="G150" s="19"/>
      <c r="H150" s="17"/>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row>
    <row r="151" spans="1:35" s="9" customFormat="1" ht="13.35" customHeight="1" x14ac:dyDescent="0.25">
      <c r="A151" s="2"/>
      <c r="B151" s="2"/>
      <c r="C151" s="2"/>
      <c r="D151" s="2"/>
      <c r="E151" s="2"/>
      <c r="F151" s="19"/>
      <c r="G151" s="19"/>
      <c r="H151" s="17"/>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row>
    <row r="152" spans="1:35" s="9" customFormat="1" ht="13.35" customHeight="1" x14ac:dyDescent="0.25">
      <c r="A152" s="2"/>
      <c r="B152" s="2"/>
      <c r="C152" s="2"/>
      <c r="D152" s="2"/>
      <c r="E152" s="2"/>
      <c r="F152" s="19"/>
      <c r="G152" s="19"/>
      <c r="H152" s="17"/>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row>
    <row r="153" spans="1:35" s="9" customFormat="1" ht="13.35" customHeight="1" x14ac:dyDescent="0.25">
      <c r="A153" s="2"/>
      <c r="B153" s="2"/>
      <c r="C153" s="2"/>
      <c r="D153" s="2"/>
      <c r="E153" s="2"/>
      <c r="F153" s="19"/>
      <c r="G153" s="19"/>
      <c r="H153" s="17"/>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row>
    <row r="154" spans="1:35" s="9" customFormat="1" ht="13.35" customHeight="1" x14ac:dyDescent="0.25">
      <c r="A154" s="2"/>
      <c r="B154" s="2"/>
      <c r="C154" s="2"/>
      <c r="D154" s="2"/>
      <c r="E154" s="2"/>
      <c r="F154" s="19"/>
      <c r="G154" s="19"/>
      <c r="H154" s="17"/>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row>
    <row r="155" spans="1:35" s="9" customFormat="1" ht="13.35" customHeight="1" x14ac:dyDescent="0.25">
      <c r="A155" s="2"/>
      <c r="B155" s="2"/>
      <c r="C155" s="2"/>
      <c r="D155" s="2"/>
      <c r="E155" s="2"/>
      <c r="F155" s="19"/>
      <c r="G155" s="19"/>
      <c r="H155" s="17"/>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row>
    <row r="156" spans="1:35" s="9" customFormat="1" ht="13.35" customHeight="1" x14ac:dyDescent="0.25">
      <c r="A156" s="2"/>
      <c r="B156" s="2"/>
      <c r="C156" s="2"/>
      <c r="D156" s="2"/>
      <c r="E156" s="2"/>
      <c r="F156" s="19"/>
      <c r="G156" s="19"/>
      <c r="H156" s="17"/>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row>
    <row r="157" spans="1:35" s="9" customFormat="1" ht="13.35" customHeight="1" x14ac:dyDescent="0.25">
      <c r="A157" s="2"/>
      <c r="B157" s="2"/>
      <c r="C157" s="2"/>
      <c r="D157" s="2"/>
      <c r="E157" s="2"/>
      <c r="F157" s="19"/>
      <c r="G157" s="19"/>
      <c r="H157" s="17"/>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row>
    <row r="158" spans="1:35" s="9" customFormat="1" ht="13.35" customHeight="1" x14ac:dyDescent="0.25">
      <c r="A158" s="2"/>
      <c r="B158" s="2"/>
      <c r="C158" s="2"/>
      <c r="D158" s="2"/>
      <c r="E158" s="2"/>
      <c r="F158" s="19"/>
      <c r="G158" s="19"/>
      <c r="H158" s="17"/>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row>
    <row r="159" spans="1:35" s="9" customFormat="1" ht="13.35" customHeight="1" x14ac:dyDescent="0.25">
      <c r="A159" s="2"/>
      <c r="B159" s="2"/>
      <c r="C159" s="2"/>
      <c r="D159" s="2"/>
      <c r="E159" s="2"/>
      <c r="F159" s="19"/>
      <c r="G159" s="19"/>
      <c r="H159" s="17"/>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row>
    <row r="160" spans="1:35" s="9" customFormat="1" ht="13.35" customHeight="1" x14ac:dyDescent="0.25">
      <c r="A160" s="2"/>
      <c r="B160" s="2"/>
      <c r="C160" s="2"/>
      <c r="D160" s="2"/>
      <c r="E160" s="2"/>
      <c r="F160" s="19"/>
      <c r="G160" s="19"/>
      <c r="H160" s="17"/>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row>
    <row r="161" spans="1:35" s="9" customFormat="1" ht="13.35" customHeight="1" x14ac:dyDescent="0.25">
      <c r="A161" s="2"/>
      <c r="B161" s="2"/>
      <c r="C161" s="2"/>
      <c r="D161" s="2"/>
      <c r="E161" s="2"/>
      <c r="F161" s="19"/>
      <c r="G161" s="19"/>
      <c r="H161" s="17"/>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row>
    <row r="162" spans="1:35" s="9" customFormat="1" ht="13.35" customHeight="1" x14ac:dyDescent="0.25">
      <c r="A162" s="2"/>
      <c r="B162" s="2"/>
      <c r="C162" s="2"/>
      <c r="D162" s="2"/>
      <c r="E162" s="2"/>
      <c r="F162" s="19"/>
      <c r="G162" s="19"/>
      <c r="H162" s="17"/>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row>
    <row r="163" spans="1:35" s="9" customFormat="1" ht="13.35" customHeight="1" x14ac:dyDescent="0.25">
      <c r="A163" s="2"/>
      <c r="B163" s="2"/>
      <c r="C163" s="2"/>
      <c r="D163" s="2"/>
      <c r="E163" s="2"/>
      <c r="F163" s="19"/>
      <c r="G163" s="19"/>
      <c r="H163" s="17"/>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row>
    <row r="164" spans="1:35" s="9" customFormat="1" ht="13.35" customHeight="1" x14ac:dyDescent="0.25">
      <c r="A164" s="2"/>
      <c r="B164" s="2"/>
      <c r="C164" s="2"/>
      <c r="D164" s="2"/>
      <c r="E164" s="2"/>
      <c r="F164" s="19"/>
      <c r="G164" s="19"/>
      <c r="H164" s="17"/>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row>
    <row r="165" spans="1:35" s="9" customFormat="1" ht="13.35" customHeight="1" x14ac:dyDescent="0.25">
      <c r="A165" s="2"/>
      <c r="B165" s="2"/>
      <c r="C165" s="2"/>
      <c r="D165" s="2"/>
      <c r="E165" s="2"/>
      <c r="F165" s="19"/>
      <c r="G165" s="19"/>
      <c r="H165" s="17"/>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row>
    <row r="166" spans="1:35" s="9" customFormat="1" ht="13.35" customHeight="1" x14ac:dyDescent="0.25">
      <c r="A166" s="2"/>
      <c r="B166" s="2"/>
      <c r="C166" s="2"/>
      <c r="D166" s="2"/>
      <c r="E166" s="2"/>
      <c r="F166" s="19"/>
      <c r="G166" s="19"/>
      <c r="H166" s="17"/>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row>
    <row r="167" spans="1:35" s="9" customFormat="1" ht="13.35" customHeight="1" x14ac:dyDescent="0.25">
      <c r="A167" s="2"/>
      <c r="B167" s="2"/>
      <c r="C167" s="2"/>
      <c r="D167" s="2"/>
      <c r="E167" s="2"/>
      <c r="F167" s="19"/>
      <c r="G167" s="19"/>
      <c r="H167" s="17"/>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row>
    <row r="168" spans="1:35" s="9" customFormat="1" ht="13.35" customHeight="1" x14ac:dyDescent="0.25">
      <c r="A168" s="2"/>
      <c r="B168" s="2"/>
      <c r="C168" s="2"/>
      <c r="D168" s="2"/>
      <c r="E168" s="2"/>
      <c r="F168" s="19"/>
      <c r="G168" s="19"/>
      <c r="H168" s="17"/>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row>
    <row r="169" spans="1:35" s="9" customFormat="1" ht="13.35" customHeight="1" x14ac:dyDescent="0.25">
      <c r="A169" s="2"/>
      <c r="B169" s="2"/>
      <c r="C169" s="2"/>
      <c r="D169" s="2"/>
      <c r="E169" s="2"/>
      <c r="F169" s="19"/>
      <c r="G169" s="19"/>
      <c r="H169" s="17"/>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row>
    <row r="170" spans="1:35" s="9" customFormat="1" ht="13.35" customHeight="1" x14ac:dyDescent="0.25">
      <c r="A170" s="2"/>
      <c r="B170" s="2"/>
      <c r="C170" s="2"/>
      <c r="D170" s="2"/>
      <c r="E170" s="2"/>
      <c r="F170" s="19"/>
      <c r="G170" s="19"/>
      <c r="H170" s="17"/>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row>
    <row r="171" spans="1:35" s="9" customFormat="1" ht="13.35" customHeight="1" x14ac:dyDescent="0.25">
      <c r="A171" s="2"/>
      <c r="B171" s="2"/>
      <c r="C171" s="2"/>
      <c r="D171" s="2"/>
      <c r="E171" s="2"/>
      <c r="F171" s="19"/>
      <c r="G171" s="19"/>
      <c r="H171" s="17"/>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row>
    <row r="172" spans="1:35" s="9" customFormat="1" ht="13.35" customHeight="1" x14ac:dyDescent="0.25">
      <c r="A172" s="2"/>
      <c r="B172" s="2"/>
      <c r="C172" s="2"/>
      <c r="D172" s="2"/>
      <c r="E172" s="2"/>
      <c r="F172" s="19"/>
      <c r="G172" s="19"/>
      <c r="H172" s="17"/>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row>
    <row r="173" spans="1:35" s="9" customFormat="1" ht="13.35" customHeight="1" x14ac:dyDescent="0.25">
      <c r="A173" s="2"/>
      <c r="B173" s="2"/>
      <c r="C173" s="2"/>
      <c r="D173" s="2"/>
      <c r="E173" s="2"/>
      <c r="F173" s="19"/>
      <c r="G173" s="19"/>
      <c r="H173" s="17"/>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row>
    <row r="174" spans="1:35" s="9" customFormat="1" ht="13.35" customHeight="1" x14ac:dyDescent="0.25">
      <c r="A174" s="2"/>
      <c r="B174" s="2"/>
      <c r="C174" s="2"/>
      <c r="D174" s="2"/>
      <c r="E174" s="2"/>
      <c r="F174" s="19"/>
      <c r="G174" s="19"/>
      <c r="H174" s="17"/>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row>
    <row r="175" spans="1:35" s="9" customFormat="1" ht="13.35" customHeight="1" x14ac:dyDescent="0.25">
      <c r="A175" s="2"/>
      <c r="B175" s="2"/>
      <c r="C175" s="2"/>
      <c r="D175" s="2"/>
      <c r="E175" s="2"/>
      <c r="F175" s="19"/>
      <c r="G175" s="19"/>
      <c r="H175" s="17"/>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row>
    <row r="176" spans="1:35" s="9" customFormat="1" ht="13.35" customHeight="1" x14ac:dyDescent="0.25">
      <c r="A176" s="2"/>
      <c r="B176" s="2"/>
      <c r="C176" s="2"/>
      <c r="D176" s="2"/>
      <c r="E176" s="2"/>
      <c r="F176" s="19"/>
      <c r="G176" s="19"/>
      <c r="H176" s="17"/>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row>
    <row r="177" spans="1:35" s="9" customFormat="1" ht="13.35" customHeight="1" x14ac:dyDescent="0.25">
      <c r="A177" s="2"/>
      <c r="B177" s="2"/>
      <c r="C177" s="2"/>
      <c r="D177" s="2"/>
      <c r="E177" s="2"/>
      <c r="F177" s="19"/>
      <c r="G177" s="19"/>
      <c r="H177" s="17"/>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row>
    <row r="178" spans="1:35" s="9" customFormat="1" ht="13.35" customHeight="1" x14ac:dyDescent="0.25">
      <c r="A178" s="2"/>
      <c r="B178" s="2"/>
      <c r="C178" s="2"/>
      <c r="D178" s="2"/>
      <c r="E178" s="2"/>
      <c r="F178" s="19"/>
      <c r="G178" s="19"/>
      <c r="H178" s="17"/>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row>
    <row r="179" spans="1:35" s="9" customFormat="1" ht="13.35" customHeight="1" x14ac:dyDescent="0.25">
      <c r="A179" s="2"/>
      <c r="B179" s="2"/>
      <c r="C179" s="2"/>
      <c r="D179" s="2"/>
      <c r="E179" s="2"/>
      <c r="F179" s="19"/>
      <c r="G179" s="19"/>
      <c r="H179" s="17"/>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row>
    <row r="180" spans="1:35" s="9" customFormat="1" ht="13.35" customHeight="1" x14ac:dyDescent="0.25">
      <c r="A180" s="2"/>
      <c r="B180" s="2"/>
      <c r="C180" s="2"/>
      <c r="D180" s="2"/>
      <c r="E180" s="2"/>
      <c r="F180" s="19"/>
      <c r="G180" s="19"/>
      <c r="H180" s="17"/>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row>
    <row r="181" spans="1:35" s="9" customFormat="1" ht="13.35" customHeight="1" x14ac:dyDescent="0.25">
      <c r="A181" s="2"/>
      <c r="B181" s="2"/>
      <c r="C181" s="2"/>
      <c r="D181" s="2"/>
      <c r="E181" s="2"/>
      <c r="F181" s="19"/>
      <c r="G181" s="19"/>
      <c r="H181" s="17"/>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row>
    <row r="182" spans="1:35" s="9" customFormat="1" ht="13.35" customHeight="1" x14ac:dyDescent="0.25">
      <c r="A182" s="2"/>
      <c r="B182" s="2"/>
      <c r="C182" s="2"/>
      <c r="D182" s="2"/>
      <c r="E182" s="2"/>
      <c r="F182" s="19"/>
      <c r="G182" s="19"/>
      <c r="H182" s="17"/>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row>
    <row r="183" spans="1:35" s="9" customFormat="1" ht="13.35" customHeight="1" x14ac:dyDescent="0.25">
      <c r="A183" s="2"/>
      <c r="B183" s="2"/>
      <c r="C183" s="2"/>
      <c r="D183" s="2"/>
      <c r="E183" s="2"/>
      <c r="F183" s="19"/>
      <c r="G183" s="19"/>
      <c r="H183" s="17"/>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row>
    <row r="184" spans="1:35" s="9" customFormat="1" ht="13.35" customHeight="1" x14ac:dyDescent="0.25">
      <c r="A184" s="2"/>
      <c r="B184" s="2"/>
      <c r="C184" s="2"/>
      <c r="D184" s="2"/>
      <c r="E184" s="2"/>
      <c r="F184" s="19"/>
      <c r="G184" s="19"/>
      <c r="H184" s="17"/>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row>
    <row r="185" spans="1:35" s="9" customFormat="1" ht="13.35" customHeight="1" x14ac:dyDescent="0.25">
      <c r="A185" s="2"/>
      <c r="B185" s="2"/>
      <c r="C185" s="2"/>
      <c r="D185" s="2"/>
      <c r="E185" s="2"/>
      <c r="F185" s="19"/>
      <c r="G185" s="19"/>
      <c r="H185" s="17"/>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row>
    <row r="186" spans="1:35" s="9" customFormat="1" ht="13.35" customHeight="1" x14ac:dyDescent="0.25">
      <c r="A186" s="2"/>
      <c r="B186" s="2"/>
      <c r="C186" s="2"/>
      <c r="D186" s="2"/>
      <c r="E186" s="2"/>
      <c r="F186" s="19"/>
      <c r="G186" s="19"/>
      <c r="H186" s="17"/>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row>
    <row r="187" spans="1:35" s="9" customFormat="1" ht="13.35" customHeight="1" x14ac:dyDescent="0.25">
      <c r="A187" s="2"/>
      <c r="B187" s="2"/>
      <c r="C187" s="2"/>
      <c r="D187" s="2"/>
      <c r="E187" s="2"/>
      <c r="F187" s="19"/>
      <c r="G187" s="19"/>
      <c r="H187" s="17"/>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row>
    <row r="188" spans="1:35" s="9" customFormat="1" ht="13.35" customHeight="1" x14ac:dyDescent="0.25">
      <c r="A188" s="2"/>
      <c r="B188" s="2"/>
      <c r="C188" s="2"/>
      <c r="D188" s="2"/>
      <c r="E188" s="2"/>
      <c r="F188" s="19"/>
      <c r="G188" s="19"/>
      <c r="H188" s="17"/>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row>
    <row r="189" spans="1:35" s="9" customFormat="1" ht="13.35" customHeight="1" x14ac:dyDescent="0.25">
      <c r="A189" s="2"/>
      <c r="B189" s="2"/>
      <c r="C189" s="2"/>
      <c r="D189" s="2"/>
      <c r="E189" s="2"/>
      <c r="F189" s="19"/>
      <c r="G189" s="19"/>
      <c r="H189" s="17"/>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row>
    <row r="190" spans="1:35" s="9" customFormat="1" ht="13.35" customHeight="1" x14ac:dyDescent="0.25">
      <c r="A190" s="2"/>
      <c r="B190" s="2"/>
      <c r="C190" s="2"/>
      <c r="D190" s="2"/>
      <c r="E190" s="2"/>
      <c r="F190" s="19"/>
      <c r="G190" s="19"/>
      <c r="H190" s="17"/>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row>
    <row r="191" spans="1:35" s="9" customFormat="1" ht="13.35" customHeight="1" x14ac:dyDescent="0.25">
      <c r="A191" s="2"/>
      <c r="B191" s="2"/>
      <c r="C191" s="2"/>
      <c r="D191" s="2"/>
      <c r="E191" s="2"/>
      <c r="F191" s="19"/>
      <c r="G191" s="19"/>
      <c r="H191" s="17"/>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row>
    <row r="192" spans="1:35" s="9" customFormat="1" ht="13.35" customHeight="1" x14ac:dyDescent="0.25">
      <c r="A192" s="2"/>
      <c r="B192" s="2"/>
      <c r="C192" s="2"/>
      <c r="D192" s="2"/>
      <c r="E192" s="2"/>
      <c r="F192" s="19"/>
      <c r="G192" s="19"/>
      <c r="H192" s="17"/>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row>
    <row r="193" spans="1:35" s="9" customFormat="1" ht="13.35" customHeight="1" x14ac:dyDescent="0.25">
      <c r="A193" s="2"/>
      <c r="B193" s="2"/>
      <c r="C193" s="2"/>
      <c r="D193" s="2"/>
      <c r="E193" s="2"/>
      <c r="F193" s="19"/>
      <c r="G193" s="19"/>
      <c r="H193" s="17"/>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row>
    <row r="194" spans="1:35" s="9" customFormat="1" ht="13.35" customHeight="1" x14ac:dyDescent="0.25">
      <c r="A194" s="2"/>
      <c r="B194" s="2"/>
      <c r="C194" s="2"/>
      <c r="D194" s="2"/>
      <c r="E194" s="2"/>
      <c r="F194" s="19"/>
      <c r="G194" s="19"/>
      <c r="H194" s="17"/>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row>
    <row r="195" spans="1:35" s="9" customFormat="1" ht="13.35" customHeight="1" x14ac:dyDescent="0.25">
      <c r="A195" s="2"/>
      <c r="B195" s="2"/>
      <c r="C195" s="2"/>
      <c r="D195" s="2"/>
      <c r="E195" s="2"/>
      <c r="F195" s="19"/>
      <c r="G195" s="19"/>
      <c r="H195" s="17"/>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row>
    <row r="196" spans="1:35" s="9" customFormat="1" ht="13.35" customHeight="1" x14ac:dyDescent="0.25">
      <c r="A196" s="2"/>
      <c r="B196" s="2"/>
      <c r="C196" s="2"/>
      <c r="D196" s="2"/>
      <c r="E196" s="2"/>
      <c r="F196" s="19"/>
      <c r="G196" s="19"/>
      <c r="H196" s="17"/>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row>
    <row r="197" spans="1:35" s="9" customFormat="1" ht="13.35" customHeight="1" x14ac:dyDescent="0.25">
      <c r="A197" s="2"/>
      <c r="B197" s="2"/>
      <c r="C197" s="2"/>
      <c r="D197" s="2"/>
      <c r="E197" s="2"/>
      <c r="F197" s="19"/>
      <c r="G197" s="19"/>
      <c r="H197" s="17"/>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row>
    <row r="198" spans="1:35" s="9" customFormat="1" ht="13.35" customHeight="1" x14ac:dyDescent="0.25">
      <c r="A198" s="2"/>
      <c r="B198" s="2"/>
      <c r="C198" s="2"/>
      <c r="D198" s="2"/>
      <c r="E198" s="2"/>
      <c r="F198" s="19"/>
      <c r="G198" s="19"/>
      <c r="H198" s="17"/>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row>
    <row r="199" spans="1:35" s="9" customFormat="1" ht="13.35" customHeight="1" x14ac:dyDescent="0.25">
      <c r="A199" s="2"/>
      <c r="B199" s="2"/>
      <c r="C199" s="2"/>
      <c r="D199" s="2"/>
      <c r="E199" s="2"/>
      <c r="F199" s="19"/>
      <c r="G199" s="19"/>
      <c r="H199" s="17"/>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row>
    <row r="200" spans="1:35" s="9" customFormat="1" ht="13.35" customHeight="1" x14ac:dyDescent="0.25">
      <c r="A200" s="2"/>
      <c r="B200" s="2"/>
      <c r="C200" s="2"/>
      <c r="D200" s="2"/>
      <c r="E200" s="2"/>
      <c r="F200" s="19"/>
      <c r="G200" s="19"/>
      <c r="H200" s="17"/>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row>
    <row r="201" spans="1:35" s="9" customFormat="1" ht="13.35" customHeight="1" x14ac:dyDescent="0.25">
      <c r="A201" s="2"/>
      <c r="B201" s="2"/>
      <c r="C201" s="2"/>
      <c r="D201" s="2"/>
      <c r="E201" s="2"/>
      <c r="F201" s="19"/>
      <c r="G201" s="19"/>
      <c r="H201" s="17"/>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row>
    <row r="202" spans="1:35" s="9" customFormat="1" ht="13.35" customHeight="1" x14ac:dyDescent="0.25">
      <c r="A202" s="2"/>
      <c r="B202" s="2"/>
      <c r="C202" s="2"/>
      <c r="D202" s="2"/>
      <c r="E202" s="2"/>
      <c r="F202" s="19"/>
      <c r="G202" s="19"/>
      <c r="H202" s="17"/>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row>
    <row r="203" spans="1:35" s="9" customFormat="1" ht="13.35" customHeight="1" x14ac:dyDescent="0.25">
      <c r="A203" s="2"/>
      <c r="B203" s="2"/>
      <c r="C203" s="2"/>
      <c r="D203" s="2"/>
      <c r="E203" s="2"/>
      <c r="F203" s="19"/>
      <c r="G203" s="19"/>
      <c r="H203" s="17"/>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row>
    <row r="204" spans="1:35" s="9" customFormat="1" ht="13.35" customHeight="1" x14ac:dyDescent="0.25">
      <c r="A204" s="2"/>
      <c r="B204" s="2"/>
      <c r="C204" s="2"/>
      <c r="D204" s="2"/>
      <c r="E204" s="2"/>
      <c r="F204" s="19"/>
      <c r="G204" s="19"/>
      <c r="H204" s="17"/>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row>
    <row r="205" spans="1:35" s="9" customFormat="1" ht="13.35" customHeight="1" x14ac:dyDescent="0.25">
      <c r="A205" s="2"/>
      <c r="B205" s="2"/>
      <c r="C205" s="2"/>
      <c r="D205" s="2"/>
      <c r="E205" s="2"/>
      <c r="F205" s="19"/>
      <c r="G205" s="19"/>
      <c r="H205" s="17"/>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row>
    <row r="206" spans="1:35" s="9" customFormat="1" ht="13.35" customHeight="1" x14ac:dyDescent="0.25">
      <c r="A206" s="2"/>
      <c r="B206" s="2"/>
      <c r="C206" s="2"/>
      <c r="D206" s="2"/>
      <c r="E206" s="2"/>
      <c r="F206" s="19"/>
      <c r="G206" s="19"/>
      <c r="H206" s="17"/>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row>
    <row r="207" spans="1:35" s="9" customFormat="1" ht="13.35" customHeight="1" x14ac:dyDescent="0.25">
      <c r="A207" s="2"/>
      <c r="B207" s="2"/>
      <c r="C207" s="2"/>
      <c r="D207" s="2"/>
      <c r="E207" s="2"/>
      <c r="F207" s="19"/>
      <c r="G207" s="19"/>
      <c r="H207" s="17"/>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row>
    <row r="208" spans="1:35" s="9" customFormat="1" ht="13.35" customHeight="1" x14ac:dyDescent="0.25">
      <c r="A208" s="2"/>
      <c r="B208" s="2"/>
      <c r="C208" s="2"/>
      <c r="D208" s="2"/>
      <c r="E208" s="2"/>
      <c r="F208" s="19"/>
      <c r="G208" s="19"/>
      <c r="H208" s="17"/>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row>
    <row r="209" spans="1:35" s="9" customFormat="1" ht="13.35" customHeight="1" x14ac:dyDescent="0.25">
      <c r="A209" s="2"/>
      <c r="B209" s="2"/>
      <c r="C209" s="2"/>
      <c r="D209" s="2"/>
      <c r="E209" s="2"/>
      <c r="F209" s="19"/>
      <c r="G209" s="19"/>
      <c r="H209" s="17"/>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row>
    <row r="210" spans="1:35" s="9" customFormat="1" ht="13.35" customHeight="1" x14ac:dyDescent="0.25">
      <c r="A210" s="2"/>
      <c r="B210" s="2"/>
      <c r="C210" s="2"/>
      <c r="D210" s="2"/>
      <c r="E210" s="2"/>
      <c r="F210" s="19"/>
      <c r="G210" s="19"/>
      <c r="H210" s="17"/>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row>
    <row r="211" spans="1:35" s="9" customFormat="1" ht="13.35" customHeight="1" x14ac:dyDescent="0.25">
      <c r="A211" s="2"/>
      <c r="B211" s="2"/>
      <c r="C211" s="2"/>
      <c r="D211" s="2"/>
      <c r="E211" s="2"/>
      <c r="F211" s="19"/>
      <c r="G211" s="19"/>
      <c r="H211" s="17"/>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row>
    <row r="212" spans="1:35" s="9" customFormat="1" ht="13.35" customHeight="1" x14ac:dyDescent="0.25">
      <c r="A212" s="2"/>
      <c r="B212" s="2"/>
      <c r="C212" s="2"/>
      <c r="D212" s="2"/>
      <c r="E212" s="2"/>
      <c r="F212" s="19"/>
      <c r="G212" s="19"/>
      <c r="H212" s="17"/>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row>
    <row r="213" spans="1:35" s="9" customFormat="1" ht="13.35" customHeight="1" x14ac:dyDescent="0.25">
      <c r="A213" s="2"/>
      <c r="B213" s="2"/>
      <c r="C213" s="2"/>
      <c r="D213" s="2"/>
      <c r="E213" s="2"/>
      <c r="F213" s="19"/>
      <c r="G213" s="19"/>
      <c r="H213" s="17"/>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row>
    <row r="214" spans="1:35" s="9" customFormat="1" ht="13.35" customHeight="1" x14ac:dyDescent="0.25">
      <c r="A214" s="2"/>
      <c r="B214" s="2"/>
      <c r="C214" s="2"/>
      <c r="D214" s="2"/>
      <c r="E214" s="2"/>
      <c r="F214" s="19"/>
      <c r="G214" s="19"/>
      <c r="H214" s="17"/>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row>
    <row r="215" spans="1:35" s="9" customFormat="1" ht="13.35" customHeight="1" x14ac:dyDescent="0.25">
      <c r="A215" s="2"/>
      <c r="B215" s="2"/>
      <c r="C215" s="2"/>
      <c r="D215" s="2"/>
      <c r="E215" s="2"/>
      <c r="F215" s="19"/>
      <c r="G215" s="19"/>
      <c r="H215" s="17"/>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row>
    <row r="216" spans="1:35" s="9" customFormat="1" ht="13.35" customHeight="1" x14ac:dyDescent="0.25">
      <c r="A216" s="2"/>
      <c r="B216" s="2"/>
      <c r="C216" s="2"/>
      <c r="D216" s="2"/>
      <c r="E216" s="2"/>
      <c r="F216" s="19"/>
      <c r="G216" s="19"/>
      <c r="H216" s="17"/>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row>
    <row r="217" spans="1:35" s="9" customFormat="1" ht="13.35" customHeight="1" x14ac:dyDescent="0.25">
      <c r="A217" s="2"/>
      <c r="B217" s="2"/>
      <c r="C217" s="2"/>
      <c r="D217" s="2"/>
      <c r="E217" s="2"/>
      <c r="F217" s="19"/>
      <c r="G217" s="19"/>
      <c r="H217" s="17"/>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row>
    <row r="218" spans="1:35" s="9" customFormat="1" ht="13.35" customHeight="1" x14ac:dyDescent="0.25">
      <c r="A218" s="2"/>
      <c r="B218" s="2"/>
      <c r="C218" s="2"/>
      <c r="D218" s="2"/>
      <c r="E218" s="2"/>
      <c r="F218" s="19"/>
      <c r="G218" s="19"/>
      <c r="H218" s="17"/>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row>
    <row r="219" spans="1:35" s="9" customFormat="1" ht="13.35" customHeight="1" x14ac:dyDescent="0.25">
      <c r="A219" s="2"/>
      <c r="B219" s="2"/>
      <c r="C219" s="2"/>
      <c r="D219" s="2"/>
      <c r="E219" s="2"/>
      <c r="F219" s="19"/>
      <c r="G219" s="19"/>
      <c r="H219" s="17"/>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row>
    <row r="220" spans="1:35" s="9" customFormat="1" ht="13.35" customHeight="1" x14ac:dyDescent="0.25">
      <c r="A220" s="2"/>
      <c r="B220" s="2"/>
      <c r="C220" s="2"/>
      <c r="D220" s="2"/>
      <c r="E220" s="2"/>
      <c r="F220" s="19"/>
      <c r="G220" s="19"/>
      <c r="H220" s="17"/>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row>
    <row r="221" spans="1:35" s="9" customFormat="1" ht="13.35" customHeight="1" x14ac:dyDescent="0.25">
      <c r="A221" s="2"/>
      <c r="B221" s="2"/>
      <c r="C221" s="2"/>
      <c r="D221" s="2"/>
      <c r="E221" s="2"/>
      <c r="F221" s="19"/>
      <c r="G221" s="19"/>
      <c r="H221" s="17"/>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row>
    <row r="222" spans="1:35" s="9" customFormat="1" ht="13.35" customHeight="1" x14ac:dyDescent="0.25">
      <c r="A222" s="2"/>
      <c r="B222" s="2"/>
      <c r="C222" s="2"/>
      <c r="D222" s="2"/>
      <c r="E222" s="2"/>
      <c r="F222" s="19"/>
      <c r="G222" s="19"/>
      <c r="H222" s="17"/>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row>
    <row r="223" spans="1:35" s="9" customFormat="1" ht="13.35" customHeight="1" x14ac:dyDescent="0.25">
      <c r="A223" s="2"/>
      <c r="B223" s="2"/>
      <c r="C223" s="2"/>
      <c r="D223" s="2"/>
      <c r="E223" s="2"/>
      <c r="F223" s="19"/>
      <c r="G223" s="19"/>
      <c r="H223" s="17"/>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row>
    <row r="224" spans="1:35" s="9" customFormat="1" ht="13.35" customHeight="1" x14ac:dyDescent="0.25">
      <c r="A224" s="2"/>
      <c r="B224" s="2"/>
      <c r="C224" s="2"/>
      <c r="D224" s="2"/>
      <c r="E224" s="2"/>
      <c r="F224" s="19"/>
      <c r="G224" s="19"/>
      <c r="H224" s="17"/>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row>
    <row r="225" spans="1:35" s="9" customFormat="1" ht="13.35" customHeight="1" x14ac:dyDescent="0.25">
      <c r="A225" s="2"/>
      <c r="B225" s="2"/>
      <c r="C225" s="2"/>
      <c r="D225" s="2"/>
      <c r="E225" s="2"/>
      <c r="F225" s="19"/>
      <c r="G225" s="19"/>
      <c r="H225" s="17"/>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row>
    <row r="226" spans="1:35" s="9" customFormat="1" ht="13.35" customHeight="1" x14ac:dyDescent="0.25">
      <c r="A226" s="2"/>
      <c r="B226" s="2"/>
      <c r="C226" s="2"/>
      <c r="D226" s="2"/>
      <c r="E226" s="2"/>
      <c r="F226" s="19"/>
      <c r="G226" s="19"/>
      <c r="H226" s="17"/>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row>
    <row r="227" spans="1:35" s="9" customFormat="1" ht="13.35" customHeight="1" x14ac:dyDescent="0.25">
      <c r="A227" s="2"/>
      <c r="B227" s="2"/>
      <c r="C227" s="2"/>
      <c r="D227" s="2"/>
      <c r="E227" s="2"/>
      <c r="F227" s="19"/>
      <c r="G227" s="19"/>
      <c r="H227" s="17"/>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row>
    <row r="228" spans="1:35" s="9" customFormat="1" ht="13.35" customHeight="1" x14ac:dyDescent="0.25">
      <c r="A228" s="2"/>
      <c r="B228" s="2"/>
      <c r="C228" s="2"/>
      <c r="D228" s="2"/>
      <c r="E228" s="2"/>
      <c r="F228" s="19"/>
      <c r="G228" s="19"/>
      <c r="H228" s="17"/>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row>
    <row r="229" spans="1:35" s="9" customFormat="1" ht="13.35" customHeight="1" x14ac:dyDescent="0.25">
      <c r="A229" s="2"/>
      <c r="B229" s="2"/>
      <c r="C229" s="2"/>
      <c r="D229" s="2"/>
      <c r="E229" s="2"/>
      <c r="F229" s="19"/>
      <c r="G229" s="19"/>
      <c r="H229" s="17"/>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row>
    <row r="230" spans="1:35" s="9" customFormat="1" ht="13.35" customHeight="1" x14ac:dyDescent="0.25">
      <c r="A230" s="2"/>
      <c r="B230" s="2"/>
      <c r="C230" s="2"/>
      <c r="D230" s="2"/>
      <c r="E230" s="2"/>
      <c r="F230" s="19"/>
      <c r="G230" s="19"/>
      <c r="H230" s="17"/>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row>
    <row r="231" spans="1:35" s="9" customFormat="1" ht="13.35" customHeight="1" x14ac:dyDescent="0.25">
      <c r="A231" s="2"/>
      <c r="B231" s="2"/>
      <c r="C231" s="2"/>
      <c r="D231" s="2"/>
      <c r="E231" s="2"/>
      <c r="F231" s="19"/>
      <c r="G231" s="19"/>
      <c r="H231" s="17"/>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row>
    <row r="232" spans="1:35" s="9" customFormat="1" ht="13.35" customHeight="1" x14ac:dyDescent="0.25">
      <c r="A232" s="2"/>
      <c r="B232" s="2"/>
      <c r="C232" s="2"/>
      <c r="D232" s="2"/>
      <c r="E232" s="2"/>
      <c r="F232" s="19"/>
      <c r="G232" s="19"/>
      <c r="H232" s="17"/>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row>
    <row r="233" spans="1:35" s="9" customFormat="1" ht="13.35" customHeight="1" x14ac:dyDescent="0.25">
      <c r="A233" s="2"/>
      <c r="B233" s="2"/>
      <c r="C233" s="2"/>
      <c r="D233" s="2"/>
      <c r="E233" s="2"/>
      <c r="F233" s="19"/>
      <c r="G233" s="19"/>
      <c r="H233" s="17"/>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row>
    <row r="234" spans="1:35" s="9" customFormat="1" ht="13.35" customHeight="1" x14ac:dyDescent="0.25">
      <c r="A234" s="2"/>
      <c r="B234" s="2"/>
      <c r="C234" s="2"/>
      <c r="D234" s="2"/>
      <c r="E234" s="2"/>
      <c r="F234" s="19"/>
      <c r="G234" s="19"/>
      <c r="H234" s="17"/>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row>
    <row r="235" spans="1:35" s="9" customFormat="1" ht="13.35" customHeight="1" x14ac:dyDescent="0.25">
      <c r="A235" s="2"/>
      <c r="B235" s="2"/>
      <c r="C235" s="2"/>
      <c r="D235" s="2"/>
      <c r="E235" s="2"/>
      <c r="F235" s="19"/>
      <c r="G235" s="19"/>
      <c r="H235" s="17"/>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row>
    <row r="236" spans="1:35" s="9" customFormat="1" ht="13.35" customHeight="1" x14ac:dyDescent="0.25">
      <c r="A236" s="2"/>
      <c r="B236" s="2"/>
      <c r="C236" s="2"/>
      <c r="D236" s="2"/>
      <c r="E236" s="2"/>
      <c r="F236" s="19"/>
      <c r="G236" s="19"/>
      <c r="H236" s="17"/>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row>
    <row r="237" spans="1:35" s="9" customFormat="1" ht="13.35" customHeight="1" x14ac:dyDescent="0.25">
      <c r="A237" s="2"/>
      <c r="B237" s="2"/>
      <c r="C237" s="2"/>
      <c r="D237" s="2"/>
      <c r="E237" s="2"/>
      <c r="F237" s="19"/>
      <c r="G237" s="19"/>
      <c r="H237" s="17"/>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row>
    <row r="238" spans="1:35" s="9" customFormat="1" ht="13.35" customHeight="1" x14ac:dyDescent="0.25">
      <c r="A238" s="2"/>
      <c r="B238" s="2"/>
      <c r="C238" s="2"/>
      <c r="D238" s="2"/>
      <c r="E238" s="2"/>
      <c r="F238" s="19"/>
      <c r="G238" s="19"/>
      <c r="H238" s="17"/>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row>
    <row r="239" spans="1:35" s="9" customFormat="1" ht="13.35" customHeight="1" x14ac:dyDescent="0.25">
      <c r="A239" s="2"/>
      <c r="B239" s="2"/>
      <c r="C239" s="2"/>
      <c r="D239" s="2"/>
      <c r="E239" s="2"/>
      <c r="F239" s="19"/>
      <c r="G239" s="19"/>
      <c r="H239" s="17"/>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row>
    <row r="240" spans="1:35" s="9" customFormat="1" ht="13.35" customHeight="1" x14ac:dyDescent="0.25">
      <c r="A240" s="2"/>
      <c r="B240" s="2"/>
      <c r="C240" s="2"/>
      <c r="D240" s="2"/>
      <c r="E240" s="2"/>
      <c r="F240" s="19"/>
      <c r="G240" s="19"/>
      <c r="H240" s="17"/>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row>
    <row r="241" spans="1:35" s="9" customFormat="1" ht="13.35" customHeight="1" x14ac:dyDescent="0.25">
      <c r="A241" s="2"/>
      <c r="B241" s="2"/>
      <c r="C241" s="2"/>
      <c r="D241" s="2"/>
      <c r="E241" s="2"/>
      <c r="F241" s="19"/>
      <c r="G241" s="19"/>
      <c r="H241" s="17"/>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row>
    <row r="242" spans="1:35" s="9" customFormat="1" ht="13.35" customHeight="1" x14ac:dyDescent="0.25">
      <c r="A242" s="2"/>
      <c r="B242" s="2"/>
      <c r="C242" s="2"/>
      <c r="D242" s="2"/>
      <c r="E242" s="2"/>
      <c r="F242" s="19"/>
      <c r="G242" s="19"/>
      <c r="H242" s="17"/>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row>
    <row r="243" spans="1:35" s="9" customFormat="1" ht="13.35" customHeight="1" x14ac:dyDescent="0.25">
      <c r="A243" s="2"/>
      <c r="B243" s="2"/>
      <c r="C243" s="2"/>
      <c r="D243" s="2"/>
      <c r="E243" s="2"/>
      <c r="F243" s="19"/>
      <c r="G243" s="19"/>
      <c r="H243" s="17"/>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row>
    <row r="244" spans="1:35" s="9" customFormat="1" ht="13.35" customHeight="1" x14ac:dyDescent="0.25">
      <c r="A244" s="2"/>
      <c r="B244" s="2"/>
      <c r="C244" s="2"/>
      <c r="D244" s="2"/>
      <c r="E244" s="2"/>
      <c r="F244" s="19"/>
      <c r="G244" s="19"/>
      <c r="H244" s="17"/>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row>
    <row r="245" spans="1:35" s="9" customFormat="1" ht="13.35" customHeight="1" x14ac:dyDescent="0.25">
      <c r="A245" s="2"/>
      <c r="B245" s="2"/>
      <c r="C245" s="2"/>
      <c r="D245" s="2"/>
      <c r="E245" s="2"/>
      <c r="F245" s="19"/>
      <c r="G245" s="19"/>
      <c r="H245" s="17"/>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row>
    <row r="246" spans="1:35" s="9" customFormat="1" ht="13.35" customHeight="1" x14ac:dyDescent="0.25">
      <c r="A246" s="2"/>
      <c r="B246" s="2"/>
      <c r="C246" s="2"/>
      <c r="D246" s="2"/>
      <c r="E246" s="2"/>
      <c r="F246" s="19"/>
      <c r="G246" s="19"/>
      <c r="H246" s="17"/>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row>
    <row r="247" spans="1:35" s="9" customFormat="1" ht="13.35" customHeight="1" x14ac:dyDescent="0.25">
      <c r="A247" s="2"/>
      <c r="B247" s="2"/>
      <c r="C247" s="2"/>
      <c r="D247" s="2"/>
      <c r="E247" s="2"/>
      <c r="F247" s="19"/>
      <c r="G247" s="19"/>
      <c r="H247" s="17"/>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row>
    <row r="248" spans="1:35" s="9" customFormat="1" ht="13.35" customHeight="1" x14ac:dyDescent="0.25">
      <c r="A248" s="2"/>
      <c r="B248" s="2"/>
      <c r="C248" s="2"/>
      <c r="D248" s="2"/>
      <c r="E248" s="2"/>
      <c r="F248" s="19"/>
      <c r="G248" s="19"/>
      <c r="H248" s="17"/>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row>
    <row r="249" spans="1:35" s="9" customFormat="1" ht="13.35" customHeight="1" x14ac:dyDescent="0.25">
      <c r="A249" s="2"/>
      <c r="B249" s="2"/>
      <c r="C249" s="2"/>
      <c r="D249" s="2"/>
      <c r="E249" s="2"/>
      <c r="F249" s="19"/>
      <c r="G249" s="19"/>
      <c r="H249" s="17"/>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row>
    <row r="250" spans="1:35" s="9" customFormat="1" ht="13.35" customHeight="1" x14ac:dyDescent="0.25">
      <c r="A250" s="2"/>
      <c r="B250" s="2"/>
      <c r="C250" s="2"/>
      <c r="D250" s="2"/>
      <c r="E250" s="2"/>
      <c r="F250" s="19"/>
      <c r="G250" s="19"/>
      <c r="H250" s="17"/>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row>
    <row r="251" spans="1:35" s="9" customFormat="1" ht="13.35" customHeight="1" x14ac:dyDescent="0.25">
      <c r="A251" s="2"/>
      <c r="B251" s="2"/>
      <c r="C251" s="2"/>
      <c r="D251" s="2"/>
      <c r="E251" s="2"/>
      <c r="F251" s="19"/>
      <c r="G251" s="19"/>
      <c r="H251" s="17"/>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row>
    <row r="252" spans="1:35" s="9" customFormat="1" ht="13.35" customHeight="1" x14ac:dyDescent="0.25">
      <c r="A252" s="2"/>
      <c r="B252" s="2"/>
      <c r="C252" s="2"/>
      <c r="D252" s="2"/>
      <c r="E252" s="2"/>
      <c r="F252" s="19"/>
      <c r="G252" s="19"/>
      <c r="H252" s="17"/>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row>
    <row r="253" spans="1:35" s="9" customFormat="1" ht="13.35" customHeight="1" x14ac:dyDescent="0.25">
      <c r="A253" s="2"/>
      <c r="B253" s="2"/>
      <c r="C253" s="2"/>
      <c r="D253" s="2"/>
      <c r="E253" s="2"/>
      <c r="F253" s="19"/>
      <c r="G253" s="19"/>
      <c r="H253" s="17"/>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row>
    <row r="254" spans="1:35" s="9" customFormat="1" ht="13.35" customHeight="1" x14ac:dyDescent="0.25">
      <c r="A254" s="2"/>
      <c r="B254" s="2"/>
      <c r="C254" s="2"/>
      <c r="D254" s="2"/>
      <c r="E254" s="2"/>
      <c r="F254" s="19"/>
      <c r="G254" s="19"/>
      <c r="H254" s="17"/>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row>
    <row r="255" spans="1:35" s="9" customFormat="1" ht="13.35" customHeight="1" x14ac:dyDescent="0.25">
      <c r="A255" s="2"/>
      <c r="B255" s="2"/>
      <c r="C255" s="2"/>
      <c r="D255" s="2"/>
      <c r="E255" s="2"/>
      <c r="F255" s="19"/>
      <c r="G255" s="19"/>
      <c r="H255" s="17"/>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row>
    <row r="256" spans="1:35" s="9" customFormat="1" ht="13.35" customHeight="1" x14ac:dyDescent="0.25">
      <c r="A256" s="2"/>
      <c r="B256" s="2"/>
      <c r="C256" s="2"/>
      <c r="D256" s="2"/>
      <c r="E256" s="2"/>
      <c r="F256" s="19"/>
      <c r="G256" s="19"/>
      <c r="H256" s="17"/>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row>
    <row r="257" spans="1:35" s="9" customFormat="1" ht="13.35" customHeight="1" x14ac:dyDescent="0.25">
      <c r="A257" s="2"/>
      <c r="B257" s="2"/>
      <c r="C257" s="2"/>
      <c r="D257" s="2"/>
      <c r="E257" s="2"/>
      <c r="F257" s="19"/>
      <c r="G257" s="19"/>
      <c r="H257" s="17"/>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row>
    <row r="258" spans="1:35" s="9" customFormat="1" ht="13.35" customHeight="1" x14ac:dyDescent="0.25">
      <c r="A258" s="2"/>
      <c r="B258" s="2"/>
      <c r="C258" s="2"/>
      <c r="D258" s="2"/>
      <c r="E258" s="2"/>
      <c r="F258" s="19"/>
      <c r="G258" s="19"/>
      <c r="H258" s="17"/>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row>
    <row r="259" spans="1:35" s="9" customFormat="1" ht="13.35" customHeight="1" x14ac:dyDescent="0.25">
      <c r="A259" s="2"/>
      <c r="B259" s="2"/>
      <c r="C259" s="2"/>
      <c r="D259" s="2"/>
      <c r="E259" s="2"/>
      <c r="F259" s="19"/>
      <c r="G259" s="19"/>
      <c r="H259" s="17"/>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row>
    <row r="260" spans="1:35" s="9" customFormat="1" ht="13.35" customHeight="1" x14ac:dyDescent="0.25">
      <c r="A260" s="2"/>
      <c r="B260" s="2"/>
      <c r="C260" s="2"/>
      <c r="D260" s="2"/>
      <c r="E260" s="2"/>
      <c r="F260" s="19"/>
      <c r="G260" s="19"/>
      <c r="H260" s="17"/>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row>
    <row r="261" spans="1:35" s="9" customFormat="1" ht="13.35" customHeight="1" x14ac:dyDescent="0.25">
      <c r="A261" s="2"/>
      <c r="B261" s="2"/>
      <c r="C261" s="2"/>
      <c r="D261" s="2"/>
      <c r="E261" s="2"/>
      <c r="F261" s="19"/>
      <c r="G261" s="19"/>
      <c r="H261" s="17"/>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row>
    <row r="262" spans="1:35" s="9" customFormat="1" ht="13.35" customHeight="1" x14ac:dyDescent="0.25">
      <c r="A262" s="2"/>
      <c r="B262" s="2"/>
      <c r="C262" s="2"/>
      <c r="D262" s="2"/>
      <c r="E262" s="2"/>
      <c r="F262" s="19"/>
      <c r="G262" s="19"/>
      <c r="H262" s="17"/>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row>
    <row r="263" spans="1:35" s="9" customFormat="1" ht="13.35" customHeight="1" x14ac:dyDescent="0.25">
      <c r="A263" s="2"/>
      <c r="B263" s="2"/>
      <c r="C263" s="2"/>
      <c r="D263" s="2"/>
      <c r="E263" s="2"/>
      <c r="F263" s="19"/>
      <c r="G263" s="19"/>
      <c r="H263" s="17"/>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row>
    <row r="264" spans="1:35" s="9" customFormat="1" ht="13.35" customHeight="1" x14ac:dyDescent="0.25">
      <c r="A264" s="2"/>
      <c r="B264" s="2"/>
      <c r="C264" s="2"/>
      <c r="D264" s="2"/>
      <c r="E264" s="2"/>
      <c r="F264" s="19"/>
      <c r="G264" s="19"/>
      <c r="H264" s="17"/>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row>
    <row r="265" spans="1:35" s="9" customFormat="1" ht="13.35" customHeight="1" x14ac:dyDescent="0.25">
      <c r="A265" s="2"/>
      <c r="B265" s="2"/>
      <c r="C265" s="2"/>
      <c r="D265" s="2"/>
      <c r="E265" s="2"/>
      <c r="F265" s="19"/>
      <c r="G265" s="19"/>
      <c r="H265" s="17"/>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row>
    <row r="266" spans="1:35" s="9" customFormat="1" ht="13.35" customHeight="1" x14ac:dyDescent="0.25">
      <c r="A266" s="2"/>
      <c r="B266" s="2"/>
      <c r="C266" s="2"/>
      <c r="D266" s="2"/>
      <c r="E266" s="2"/>
      <c r="F266" s="19"/>
      <c r="G266" s="19"/>
      <c r="H266" s="17"/>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row>
    <row r="267" spans="1:35" s="9" customFormat="1" ht="13.35" customHeight="1" x14ac:dyDescent="0.25">
      <c r="A267" s="8"/>
      <c r="B267" s="8"/>
      <c r="C267" s="8"/>
      <c r="D267" s="2"/>
      <c r="E267" s="2"/>
      <c r="F267" s="19"/>
      <c r="G267" s="8"/>
      <c r="H267" s="8"/>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row>
    <row r="268" spans="1:35" s="9" customFormat="1" ht="13.35" customHeight="1" x14ac:dyDescent="0.2">
      <c r="A268" s="8"/>
      <c r="B268" s="8"/>
      <c r="C268" s="8"/>
      <c r="D268" s="8"/>
      <c r="E268" s="8"/>
      <c r="F268" s="8"/>
      <c r="G268" s="8"/>
      <c r="H268" s="8"/>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row>
    <row r="269" spans="1:35" s="9" customFormat="1" ht="13.35" customHeight="1" x14ac:dyDescent="0.2">
      <c r="A269" s="8"/>
      <c r="B269" s="8"/>
      <c r="C269" s="8"/>
      <c r="D269" s="8"/>
      <c r="E269" s="8"/>
      <c r="F269" s="8"/>
      <c r="G269" s="8"/>
      <c r="H269" s="8"/>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row>
    <row r="270" spans="1:35" s="9" customFormat="1" ht="13.35" customHeight="1" x14ac:dyDescent="0.2">
      <c r="A270" s="8"/>
      <c r="B270" s="8"/>
      <c r="C270" s="8"/>
      <c r="D270" s="8"/>
      <c r="E270" s="8"/>
      <c r="F270" s="8"/>
      <c r="G270" s="8"/>
      <c r="H270" s="8"/>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row>
    <row r="271" spans="1:35" s="9" customFormat="1" ht="13.35" customHeight="1" x14ac:dyDescent="0.2">
      <c r="A271" s="8"/>
      <c r="B271" s="8"/>
      <c r="C271" s="8"/>
      <c r="D271" s="8"/>
      <c r="E271" s="8"/>
      <c r="F271" s="8"/>
      <c r="G271" s="8"/>
      <c r="H271" s="8"/>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row>
    <row r="272" spans="1:35" s="9" customFormat="1" ht="13.35" customHeight="1" x14ac:dyDescent="0.2">
      <c r="A272" s="8"/>
      <c r="B272" s="8"/>
      <c r="C272" s="8"/>
      <c r="D272" s="8"/>
      <c r="E272" s="8"/>
      <c r="F272" s="8"/>
      <c r="G272" s="8"/>
      <c r="H272" s="8"/>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row>
    <row r="273" spans="1:35" s="9" customFormat="1" ht="13.35" customHeight="1" x14ac:dyDescent="0.2">
      <c r="A273" s="8"/>
      <c r="B273" s="8"/>
      <c r="C273" s="8"/>
      <c r="D273" s="8"/>
      <c r="E273" s="8"/>
      <c r="F273" s="8"/>
      <c r="G273" s="8"/>
      <c r="H273" s="8"/>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row>
    <row r="274" spans="1:35" s="9" customFormat="1" ht="13.35" customHeight="1" x14ac:dyDescent="0.2">
      <c r="A274" s="8"/>
      <c r="B274" s="8"/>
      <c r="C274" s="8"/>
      <c r="D274" s="8"/>
      <c r="E274" s="8"/>
      <c r="F274" s="8"/>
      <c r="G274" s="8"/>
      <c r="H274" s="8"/>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row>
    <row r="275" spans="1:35" s="9" customFormat="1" ht="13.35" customHeight="1" x14ac:dyDescent="0.2">
      <c r="A275" s="8"/>
      <c r="B275" s="8"/>
      <c r="C275" s="8"/>
      <c r="D275" s="8"/>
      <c r="E275" s="8"/>
      <c r="F275" s="8"/>
      <c r="G275" s="8"/>
      <c r="H275" s="8"/>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row>
    <row r="276" spans="1:35" s="9" customFormat="1" ht="13.35" customHeight="1" x14ac:dyDescent="0.2">
      <c r="A276" s="8"/>
      <c r="B276" s="8"/>
      <c r="C276" s="8"/>
      <c r="D276" s="8"/>
      <c r="E276" s="8"/>
      <c r="F276" s="8"/>
      <c r="G276" s="8"/>
      <c r="H276" s="8"/>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row>
    <row r="277" spans="1:35" s="9" customFormat="1" ht="13.35" customHeight="1" x14ac:dyDescent="0.2">
      <c r="A277" s="8"/>
      <c r="B277" s="8"/>
      <c r="C277" s="8"/>
      <c r="D277" s="8"/>
      <c r="E277" s="8"/>
      <c r="F277" s="8"/>
      <c r="G277" s="8"/>
      <c r="H277" s="8"/>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row>
    <row r="278" spans="1:35" s="9" customFormat="1" ht="13.35" customHeight="1" x14ac:dyDescent="0.2">
      <c r="A278" s="8"/>
      <c r="B278" s="8"/>
      <c r="C278" s="8"/>
      <c r="D278" s="8"/>
      <c r="E278" s="8"/>
      <c r="F278" s="8"/>
      <c r="G278" s="8"/>
      <c r="H278" s="8"/>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row>
    <row r="279" spans="1:35" s="9" customFormat="1" ht="13.35" customHeight="1" x14ac:dyDescent="0.2">
      <c r="A279" s="8"/>
      <c r="B279" s="8"/>
      <c r="C279" s="8"/>
      <c r="D279" s="8"/>
      <c r="E279" s="8"/>
      <c r="F279" s="8"/>
      <c r="G279" s="8"/>
      <c r="H279" s="8"/>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row>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row r="1088" ht="13.35" customHeight="1" x14ac:dyDescent="0.2"/>
    <row r="1089" ht="13.35" customHeight="1" x14ac:dyDescent="0.2"/>
    <row r="1090" ht="13.35" customHeight="1" x14ac:dyDescent="0.2"/>
    <row r="1091" ht="13.35" customHeight="1" x14ac:dyDescent="0.2"/>
  </sheetData>
  <mergeCells count="23">
    <mergeCell ref="G50:I51"/>
    <mergeCell ref="G52:I53"/>
    <mergeCell ref="G54:I55"/>
    <mergeCell ref="A57:I58"/>
    <mergeCell ref="E18:F18"/>
    <mergeCell ref="E19:F19"/>
    <mergeCell ref="A22:D22"/>
    <mergeCell ref="F22:H22"/>
    <mergeCell ref="F31:H32"/>
    <mergeCell ref="F33:F34"/>
    <mergeCell ref="G33:G34"/>
    <mergeCell ref="H33:H34"/>
    <mergeCell ref="A17:I17"/>
    <mergeCell ref="A1:I1"/>
    <mergeCell ref="A9:F13"/>
    <mergeCell ref="A14:I15"/>
    <mergeCell ref="B3:D3"/>
    <mergeCell ref="B4:D4"/>
    <mergeCell ref="B5:D5"/>
    <mergeCell ref="C6:D6"/>
    <mergeCell ref="B7:D7"/>
    <mergeCell ref="H9:I9"/>
    <mergeCell ref="H10:I10"/>
  </mergeCells>
  <pageMargins left="0.7" right="0.7" top="1.1000000000000001" bottom="0.75" header="0.5" footer="0.3"/>
  <pageSetup scale="57" orientation="portrait" r:id="rId1"/>
  <headerFooter>
    <oddHeader>&amp;L&amp;"Arial,Regular"&amp;10&amp;G&amp;C&amp;"Arial,Bold"&amp;14MONTHLY PROGRESS PAYMENT 
WWTP RRE PROJECT&amp;"Arial,Regular"&amp;12
&amp;R&amp;"Arial,Bold"&amp;14Engineering Services Department</oddHeader>
  </headerFooter>
  <rowBreaks count="1" manualBreakCount="1">
    <brk id="58" max="8" man="1"/>
  </rowBreaks>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091"/>
  <sheetViews>
    <sheetView view="pageBreakPreview" zoomScale="75" zoomScaleNormal="75" zoomScaleSheetLayoutView="75" zoomScalePageLayoutView="75" workbookViewId="0">
      <selection activeCell="H10" sqref="H10:I10"/>
    </sheetView>
  </sheetViews>
  <sheetFormatPr defaultRowHeight="15" x14ac:dyDescent="0.2"/>
  <cols>
    <col min="1" max="1" width="18.28515625" style="8" customWidth="1"/>
    <col min="2" max="2" width="20" style="8" customWidth="1"/>
    <col min="3" max="3" width="19.5703125" style="8" customWidth="1"/>
    <col min="4" max="4" width="18.28515625" style="8" customWidth="1"/>
    <col min="5" max="5" width="2.42578125" style="8" customWidth="1"/>
    <col min="6" max="7" width="18.28515625" style="8" customWidth="1"/>
    <col min="8" max="8" width="20" style="8" customWidth="1"/>
    <col min="9" max="9" width="18.28515625" style="8" customWidth="1"/>
    <col min="10" max="10" width="18.85546875" style="8" customWidth="1"/>
    <col min="11" max="11" width="19" style="8" customWidth="1"/>
    <col min="12" max="16384" width="9.140625" style="8"/>
  </cols>
  <sheetData>
    <row r="1" spans="1:35" s="5" customFormat="1" ht="20.25" customHeight="1" x14ac:dyDescent="0.2">
      <c r="A1" s="254" t="s">
        <v>17</v>
      </c>
      <c r="B1" s="254"/>
      <c r="C1" s="254"/>
      <c r="D1" s="254"/>
      <c r="E1" s="254"/>
      <c r="F1" s="254"/>
      <c r="G1" s="254"/>
      <c r="H1" s="254"/>
      <c r="I1" s="254"/>
      <c r="J1" s="131"/>
      <c r="K1" s="22"/>
      <c r="L1" s="3"/>
      <c r="M1" s="3"/>
      <c r="N1" s="3"/>
      <c r="O1" s="3"/>
      <c r="P1" s="6"/>
      <c r="Q1" s="6"/>
      <c r="R1" s="6"/>
      <c r="S1" s="6"/>
      <c r="T1" s="6"/>
      <c r="U1" s="6"/>
      <c r="V1" s="6"/>
      <c r="W1" s="6"/>
      <c r="X1" s="6"/>
      <c r="Y1" s="6"/>
      <c r="Z1" s="6"/>
      <c r="AA1" s="6"/>
      <c r="AB1" s="6"/>
      <c r="AC1" s="6"/>
      <c r="AD1" s="6"/>
      <c r="AE1" s="6"/>
      <c r="AF1" s="6"/>
      <c r="AG1" s="6"/>
      <c r="AH1" s="6"/>
      <c r="AI1" s="6"/>
    </row>
    <row r="2" spans="1:35" ht="11.25" customHeight="1" x14ac:dyDescent="0.25">
      <c r="A2" s="33"/>
      <c r="B2" s="33"/>
      <c r="C2" s="33"/>
      <c r="D2" s="33"/>
      <c r="E2" s="33"/>
      <c r="F2" s="34"/>
      <c r="G2" s="34"/>
      <c r="H2" s="35"/>
      <c r="I2" s="35"/>
      <c r="J2" s="35"/>
      <c r="K2" s="23"/>
      <c r="L2" s="1"/>
      <c r="M2" s="1"/>
      <c r="N2" s="1"/>
      <c r="O2" s="1"/>
      <c r="P2" s="7"/>
      <c r="Q2" s="7"/>
      <c r="R2" s="7"/>
      <c r="S2" s="7"/>
      <c r="T2" s="7"/>
      <c r="U2" s="7"/>
      <c r="V2" s="7"/>
      <c r="W2" s="7"/>
      <c r="X2" s="7"/>
      <c r="Y2" s="7"/>
      <c r="Z2" s="7"/>
      <c r="AA2" s="7"/>
      <c r="AB2" s="7"/>
      <c r="AC2" s="7"/>
      <c r="AD2" s="7"/>
      <c r="AE2" s="7"/>
      <c r="AF2" s="7"/>
      <c r="AG2" s="7"/>
      <c r="AH2" s="7"/>
      <c r="AI2" s="7"/>
    </row>
    <row r="3" spans="1:35" ht="24" customHeight="1" thickBot="1" x14ac:dyDescent="0.35">
      <c r="A3" s="36" t="s">
        <v>0</v>
      </c>
      <c r="B3" s="255" t="str">
        <f>'PROGRESS PAYMT #1'!B3:D3</f>
        <v>N. Springbrook - N. Elliot Pavement Project</v>
      </c>
      <c r="C3" s="255"/>
      <c r="D3" s="255"/>
      <c r="E3" s="37"/>
      <c r="F3" s="38"/>
      <c r="G3" s="103" t="s">
        <v>13</v>
      </c>
      <c r="H3" s="102"/>
      <c r="I3" s="39" t="s">
        <v>19</v>
      </c>
      <c r="L3" s="1"/>
      <c r="M3" s="1"/>
      <c r="N3" s="1"/>
      <c r="O3" s="1"/>
      <c r="P3" s="7"/>
      <c r="Q3" s="7"/>
      <c r="R3" s="7"/>
      <c r="S3" s="7"/>
      <c r="T3" s="7"/>
      <c r="U3" s="7"/>
      <c r="V3" s="7"/>
      <c r="W3" s="7"/>
      <c r="X3" s="7"/>
      <c r="Y3" s="7"/>
      <c r="Z3" s="7"/>
      <c r="AA3" s="7"/>
      <c r="AB3" s="7"/>
      <c r="AC3" s="7"/>
      <c r="AD3" s="7"/>
      <c r="AE3" s="7"/>
      <c r="AF3" s="7"/>
      <c r="AG3" s="7"/>
      <c r="AH3" s="7"/>
      <c r="AI3" s="7"/>
    </row>
    <row r="4" spans="1:35" ht="21.75" customHeight="1" thickBot="1" x14ac:dyDescent="0.35">
      <c r="A4" s="36" t="s">
        <v>4</v>
      </c>
      <c r="B4" s="256">
        <f>'PROGRESS PAYMT #1'!B4:D4</f>
        <v>702171</v>
      </c>
      <c r="C4" s="256"/>
      <c r="D4" s="256"/>
      <c r="E4" s="37"/>
      <c r="F4" s="38"/>
      <c r="G4" s="42" t="s">
        <v>1</v>
      </c>
      <c r="H4" s="102"/>
      <c r="I4" s="40"/>
      <c r="K4" s="24"/>
      <c r="L4" s="1"/>
      <c r="M4" s="1"/>
      <c r="N4" s="1"/>
      <c r="O4" s="1"/>
      <c r="P4" s="7"/>
      <c r="Q4" s="7"/>
      <c r="R4" s="7"/>
      <c r="S4" s="7"/>
      <c r="T4" s="7"/>
      <c r="U4" s="7"/>
      <c r="V4" s="7"/>
      <c r="W4" s="7"/>
      <c r="X4" s="7"/>
      <c r="Y4" s="7"/>
      <c r="Z4" s="7"/>
      <c r="AA4" s="7"/>
      <c r="AB4" s="7"/>
      <c r="AC4" s="7"/>
      <c r="AD4" s="7"/>
      <c r="AE4" s="7"/>
      <c r="AF4" s="7"/>
      <c r="AG4" s="7"/>
      <c r="AH4" s="7"/>
      <c r="AI4" s="7"/>
    </row>
    <row r="5" spans="1:35" ht="24.75" customHeight="1" thickBot="1" x14ac:dyDescent="0.35">
      <c r="A5" s="41" t="s">
        <v>47</v>
      </c>
      <c r="B5" s="256" t="str">
        <f>'PROGRESS PAYMT #1'!B5:D5</f>
        <v>2016-3318</v>
      </c>
      <c r="C5" s="256"/>
      <c r="D5" s="256"/>
      <c r="E5" s="37"/>
      <c r="F5" s="38"/>
      <c r="G5" s="103" t="s">
        <v>3</v>
      </c>
      <c r="H5" s="102"/>
      <c r="I5" s="40"/>
      <c r="K5" s="24"/>
      <c r="L5" s="1"/>
      <c r="M5" s="1"/>
      <c r="N5" s="1"/>
      <c r="O5" s="1"/>
      <c r="P5" s="7"/>
      <c r="Q5" s="7"/>
      <c r="R5" s="7"/>
      <c r="S5" s="7"/>
      <c r="T5" s="7"/>
      <c r="U5" s="7"/>
      <c r="V5" s="7"/>
      <c r="W5" s="7"/>
      <c r="X5" s="7"/>
      <c r="Y5" s="7"/>
      <c r="Z5" s="7"/>
      <c r="AA5" s="7"/>
      <c r="AB5" s="7"/>
      <c r="AC5" s="7"/>
      <c r="AD5" s="7"/>
      <c r="AE5" s="7"/>
      <c r="AF5" s="7"/>
      <c r="AG5" s="7"/>
      <c r="AH5" s="7"/>
      <c r="AI5" s="7"/>
    </row>
    <row r="6" spans="1:35" ht="19.5" customHeight="1" thickBot="1" x14ac:dyDescent="0.35">
      <c r="A6" s="41" t="s">
        <v>20</v>
      </c>
      <c r="B6" s="41"/>
      <c r="C6" s="257" t="str">
        <f>'PROGRESS PAYMT #1'!C6:D6</f>
        <v>17-057</v>
      </c>
      <c r="D6" s="257"/>
      <c r="E6" s="37"/>
      <c r="F6" s="36" t="s">
        <v>2</v>
      </c>
      <c r="G6" s="103" t="s">
        <v>22</v>
      </c>
      <c r="H6" s="102"/>
      <c r="I6" s="40"/>
      <c r="K6" s="25"/>
      <c r="L6" s="1"/>
      <c r="M6" s="1"/>
      <c r="N6" s="1"/>
      <c r="O6" s="1"/>
      <c r="P6" s="7"/>
      <c r="Q6" s="7"/>
      <c r="R6" s="7"/>
      <c r="S6" s="7"/>
      <c r="T6" s="7"/>
      <c r="U6" s="7"/>
      <c r="V6" s="7"/>
      <c r="W6" s="7"/>
      <c r="X6" s="7"/>
      <c r="Y6" s="7"/>
      <c r="Z6" s="7"/>
      <c r="AA6" s="7"/>
      <c r="AB6" s="7"/>
      <c r="AC6" s="7"/>
      <c r="AD6" s="7"/>
      <c r="AE6" s="7"/>
      <c r="AF6" s="7"/>
      <c r="AG6" s="7"/>
      <c r="AH6" s="7"/>
      <c r="AI6" s="7"/>
    </row>
    <row r="7" spans="1:35" ht="21" customHeight="1" thickBot="1" x14ac:dyDescent="0.3">
      <c r="A7" s="42" t="s">
        <v>21</v>
      </c>
      <c r="B7" s="260">
        <f>'PROGRESS PAYMT #1'!B7:D7</f>
        <v>0</v>
      </c>
      <c r="C7" s="260"/>
      <c r="D7" s="260"/>
      <c r="E7" s="37"/>
      <c r="F7" s="38"/>
      <c r="G7" s="38"/>
      <c r="H7" s="38"/>
      <c r="I7" s="44"/>
      <c r="L7" s="1"/>
      <c r="M7" s="1"/>
      <c r="N7" s="1"/>
      <c r="O7" s="1"/>
      <c r="P7" s="7"/>
      <c r="Q7" s="7"/>
      <c r="R7" s="7"/>
      <c r="S7" s="7"/>
      <c r="T7" s="7"/>
      <c r="U7" s="7"/>
      <c r="V7" s="7"/>
      <c r="W7" s="7"/>
      <c r="X7" s="7"/>
      <c r="Y7" s="7"/>
      <c r="Z7" s="7"/>
      <c r="AA7" s="7"/>
      <c r="AB7" s="7"/>
      <c r="AC7" s="7"/>
      <c r="AD7" s="7"/>
      <c r="AE7" s="7"/>
      <c r="AF7" s="7"/>
      <c r="AG7" s="7"/>
      <c r="AH7" s="7"/>
      <c r="AI7" s="7"/>
    </row>
    <row r="8" spans="1:35" ht="18" customHeight="1" x14ac:dyDescent="0.25">
      <c r="A8" s="38"/>
      <c r="B8" s="38"/>
      <c r="C8" s="38"/>
      <c r="D8" s="37"/>
      <c r="E8" s="37"/>
      <c r="F8" s="38"/>
      <c r="G8" s="38"/>
      <c r="H8" s="38"/>
      <c r="I8" s="38"/>
      <c r="L8" s="1"/>
      <c r="M8" s="1"/>
      <c r="N8" s="1"/>
      <c r="O8" s="1"/>
      <c r="P8" s="7"/>
      <c r="Q8" s="7"/>
      <c r="R8" s="7"/>
      <c r="S8" s="7"/>
      <c r="T8" s="7"/>
      <c r="U8" s="7"/>
      <c r="V8" s="7"/>
      <c r="W8" s="7"/>
      <c r="X8" s="7"/>
      <c r="Y8" s="7"/>
      <c r="Z8" s="7"/>
      <c r="AA8" s="7"/>
      <c r="AB8" s="7"/>
      <c r="AC8" s="7"/>
      <c r="AD8" s="7"/>
      <c r="AE8" s="7"/>
      <c r="AF8" s="7"/>
      <c r="AG8" s="7"/>
      <c r="AH8" s="7"/>
      <c r="AI8" s="7"/>
    </row>
    <row r="9" spans="1:35" ht="25.5" customHeight="1" thickBot="1" x14ac:dyDescent="0.45">
      <c r="A9" s="253" t="str">
        <f>'PROGRESS PAYMT #1'!A9:F13</f>
        <v xml:space="preserve">The Original Kodiak Pacific Construction Contract was approved by City Council per Resolution No.2016-3318.  </v>
      </c>
      <c r="B9" s="253"/>
      <c r="C9" s="253"/>
      <c r="D9" s="253"/>
      <c r="E9" s="253"/>
      <c r="F9" s="253"/>
      <c r="G9" s="238" t="s">
        <v>56</v>
      </c>
      <c r="H9" s="258" t="str">
        <f>'PROGRESS PAYMT #1'!H9:I9</f>
        <v>Kodiak Pacific Construction</v>
      </c>
      <c r="I9" s="258"/>
      <c r="K9" s="26"/>
      <c r="L9" s="1"/>
      <c r="M9" s="1"/>
      <c r="N9" s="1"/>
      <c r="O9" s="1"/>
      <c r="P9" s="7"/>
      <c r="Q9" s="7"/>
      <c r="R9" s="7"/>
      <c r="S9" s="7"/>
      <c r="T9" s="7"/>
      <c r="U9" s="7"/>
      <c r="V9" s="7"/>
      <c r="W9" s="7"/>
      <c r="X9" s="7"/>
      <c r="Y9" s="7"/>
      <c r="Z9" s="7"/>
      <c r="AA9" s="7"/>
      <c r="AB9" s="7"/>
      <c r="AC9" s="7"/>
      <c r="AD9" s="7"/>
      <c r="AE9" s="7"/>
      <c r="AF9" s="7"/>
      <c r="AG9" s="7"/>
      <c r="AH9" s="7"/>
      <c r="AI9" s="7"/>
    </row>
    <row r="10" spans="1:35" ht="17.25" customHeight="1" thickBot="1" x14ac:dyDescent="0.3">
      <c r="A10" s="253"/>
      <c r="B10" s="253"/>
      <c r="C10" s="253"/>
      <c r="D10" s="253"/>
      <c r="E10" s="253"/>
      <c r="F10" s="253"/>
      <c r="G10" s="240" t="s">
        <v>46</v>
      </c>
      <c r="H10" s="304">
        <v>9</v>
      </c>
      <c r="I10" s="304"/>
      <c r="K10" s="27"/>
      <c r="L10" s="1"/>
      <c r="M10" s="1"/>
      <c r="N10" s="1"/>
      <c r="O10" s="1"/>
      <c r="P10" s="7"/>
      <c r="Q10" s="7"/>
      <c r="R10" s="7"/>
      <c r="S10" s="7"/>
      <c r="T10" s="7"/>
      <c r="U10" s="7"/>
      <c r="V10" s="7"/>
      <c r="W10" s="7"/>
      <c r="X10" s="7"/>
      <c r="Y10" s="7"/>
      <c r="Z10" s="7"/>
      <c r="AA10" s="7"/>
      <c r="AB10" s="7"/>
      <c r="AC10" s="7"/>
      <c r="AD10" s="7"/>
      <c r="AE10" s="7"/>
      <c r="AF10" s="7"/>
      <c r="AG10" s="7"/>
      <c r="AH10" s="7"/>
      <c r="AI10" s="7"/>
    </row>
    <row r="11" spans="1:35" ht="11.25" customHeight="1" thickBot="1" x14ac:dyDescent="0.3">
      <c r="A11" s="253"/>
      <c r="B11" s="253"/>
      <c r="C11" s="253"/>
      <c r="D11" s="253"/>
      <c r="E11" s="253"/>
      <c r="F11" s="253"/>
      <c r="G11" s="46"/>
      <c r="H11" s="46"/>
      <c r="I11" s="47"/>
      <c r="K11" s="4"/>
      <c r="L11" s="1"/>
      <c r="M11" s="1"/>
      <c r="N11" s="1"/>
      <c r="O11" s="1"/>
      <c r="P11" s="7"/>
      <c r="Q11" s="7"/>
      <c r="R11" s="7"/>
      <c r="S11" s="7"/>
      <c r="T11" s="7"/>
      <c r="U11" s="7"/>
      <c r="V11" s="7"/>
      <c r="W11" s="7"/>
      <c r="X11" s="7"/>
      <c r="Y11" s="7"/>
      <c r="Z11" s="7"/>
      <c r="AA11" s="7"/>
      <c r="AB11" s="7"/>
      <c r="AC11" s="7"/>
      <c r="AD11" s="7"/>
      <c r="AE11" s="7"/>
      <c r="AF11" s="7"/>
      <c r="AG11" s="7"/>
      <c r="AH11" s="7"/>
      <c r="AI11" s="7"/>
    </row>
    <row r="12" spans="1:35" ht="21.75" customHeight="1" thickBot="1" x14ac:dyDescent="0.3">
      <c r="A12" s="253"/>
      <c r="B12" s="253"/>
      <c r="C12" s="253"/>
      <c r="D12" s="253"/>
      <c r="E12" s="253"/>
      <c r="F12" s="253"/>
      <c r="G12" s="48"/>
      <c r="H12" s="49" t="s">
        <v>15</v>
      </c>
      <c r="I12" s="50"/>
      <c r="K12" s="28"/>
      <c r="L12" s="1"/>
      <c r="M12" s="1"/>
      <c r="N12" s="1"/>
      <c r="O12" s="1"/>
      <c r="P12" s="7"/>
      <c r="Q12" s="7"/>
      <c r="R12" s="7"/>
      <c r="S12" s="7"/>
      <c r="T12" s="7"/>
      <c r="U12" s="7"/>
      <c r="V12" s="7"/>
      <c r="W12" s="7"/>
      <c r="X12" s="7"/>
      <c r="Y12" s="7"/>
      <c r="Z12" s="7"/>
      <c r="AA12" s="7"/>
      <c r="AB12" s="7"/>
      <c r="AC12" s="7"/>
      <c r="AD12" s="7"/>
      <c r="AE12" s="7"/>
      <c r="AF12" s="7"/>
      <c r="AG12" s="7"/>
      <c r="AH12" s="7"/>
      <c r="AI12" s="7"/>
    </row>
    <row r="13" spans="1:35" ht="17.25" customHeight="1" thickBot="1" x14ac:dyDescent="0.3">
      <c r="A13" s="253"/>
      <c r="B13" s="253"/>
      <c r="C13" s="253"/>
      <c r="D13" s="253"/>
      <c r="E13" s="253"/>
      <c r="F13" s="253"/>
      <c r="G13" s="48"/>
      <c r="H13" s="48"/>
      <c r="I13" s="48"/>
      <c r="J13" s="48"/>
      <c r="K13" s="29"/>
      <c r="L13" s="1"/>
      <c r="M13" s="1"/>
      <c r="N13" s="1"/>
      <c r="O13" s="1"/>
      <c r="P13" s="7"/>
      <c r="Q13" s="7"/>
      <c r="R13" s="7"/>
      <c r="S13" s="7"/>
      <c r="T13" s="7"/>
      <c r="U13" s="7"/>
      <c r="V13" s="7"/>
      <c r="W13" s="7"/>
      <c r="X13" s="7"/>
      <c r="Y13" s="7"/>
      <c r="Z13" s="7"/>
      <c r="AA13" s="7"/>
      <c r="AB13" s="7"/>
      <c r="AC13" s="7"/>
      <c r="AD13" s="7"/>
      <c r="AE13" s="7"/>
      <c r="AF13" s="7"/>
      <c r="AG13" s="7"/>
      <c r="AH13" s="7"/>
      <c r="AI13" s="7"/>
    </row>
    <row r="14" spans="1:35" ht="19.5" customHeight="1" x14ac:dyDescent="0.25">
      <c r="A14" s="247" t="s">
        <v>45</v>
      </c>
      <c r="B14" s="248"/>
      <c r="C14" s="248"/>
      <c r="D14" s="248"/>
      <c r="E14" s="248"/>
      <c r="F14" s="248"/>
      <c r="G14" s="248"/>
      <c r="H14" s="248"/>
      <c r="I14" s="249"/>
      <c r="J14" s="51"/>
      <c r="K14" s="2"/>
      <c r="M14" s="1"/>
      <c r="N14" s="1"/>
      <c r="O14" s="1"/>
      <c r="P14" s="7"/>
      <c r="Q14" s="7"/>
      <c r="R14" s="7"/>
      <c r="S14" s="7"/>
      <c r="T14" s="7"/>
      <c r="U14" s="7"/>
      <c r="V14" s="7"/>
      <c r="W14" s="7"/>
      <c r="X14" s="7"/>
      <c r="Y14" s="7"/>
      <c r="Z14" s="7"/>
      <c r="AA14" s="7"/>
      <c r="AB14" s="7"/>
      <c r="AC14" s="7"/>
      <c r="AD14" s="7"/>
      <c r="AE14" s="7"/>
      <c r="AF14" s="7"/>
      <c r="AG14" s="7"/>
      <c r="AH14" s="7"/>
      <c r="AI14" s="7"/>
    </row>
    <row r="15" spans="1:35" ht="42" customHeight="1" thickBot="1" x14ac:dyDescent="0.3">
      <c r="A15" s="250"/>
      <c r="B15" s="251"/>
      <c r="C15" s="251"/>
      <c r="D15" s="251"/>
      <c r="E15" s="251"/>
      <c r="F15" s="251"/>
      <c r="G15" s="251"/>
      <c r="H15" s="251"/>
      <c r="I15" s="252"/>
      <c r="J15" s="38"/>
      <c r="M15" s="1"/>
      <c r="N15" s="1"/>
      <c r="O15" s="1"/>
      <c r="P15" s="7"/>
      <c r="Q15" s="7"/>
      <c r="R15" s="7"/>
      <c r="S15" s="7"/>
      <c r="T15" s="7"/>
      <c r="U15" s="7"/>
      <c r="V15" s="7"/>
      <c r="W15" s="7"/>
      <c r="X15" s="7"/>
      <c r="Y15" s="7"/>
      <c r="Z15" s="7"/>
      <c r="AA15" s="7"/>
      <c r="AB15" s="7"/>
      <c r="AC15" s="7"/>
      <c r="AD15" s="7"/>
      <c r="AE15" s="7"/>
      <c r="AF15" s="7"/>
      <c r="AG15" s="7"/>
      <c r="AH15" s="7"/>
      <c r="AI15" s="7"/>
    </row>
    <row r="16" spans="1:35" ht="21" hidden="1" customHeight="1" thickBot="1" x14ac:dyDescent="0.3">
      <c r="A16" s="38"/>
      <c r="B16" s="38"/>
      <c r="C16" s="38"/>
      <c r="D16" s="38"/>
      <c r="E16" s="38"/>
      <c r="F16" s="38"/>
      <c r="G16" s="38"/>
      <c r="H16" s="38"/>
      <c r="I16" s="38"/>
      <c r="J16" s="38"/>
      <c r="M16" s="1"/>
      <c r="N16" s="1"/>
      <c r="O16" s="1"/>
      <c r="P16" s="7"/>
      <c r="Q16" s="7"/>
      <c r="R16" s="7"/>
      <c r="S16" s="7"/>
      <c r="T16" s="7"/>
      <c r="U16" s="7"/>
      <c r="V16" s="7"/>
      <c r="W16" s="7"/>
      <c r="X16" s="7"/>
      <c r="Y16" s="7"/>
      <c r="Z16" s="7"/>
      <c r="AA16" s="7"/>
      <c r="AB16" s="7"/>
      <c r="AC16" s="7"/>
      <c r="AD16" s="7"/>
      <c r="AE16" s="7"/>
      <c r="AF16" s="7"/>
      <c r="AG16" s="7"/>
      <c r="AH16" s="7"/>
      <c r="AI16" s="7"/>
    </row>
    <row r="17" spans="1:35" ht="22.5" customHeight="1" thickBot="1" x14ac:dyDescent="0.3">
      <c r="A17" s="261" t="s">
        <v>6</v>
      </c>
      <c r="B17" s="262"/>
      <c r="C17" s="262"/>
      <c r="D17" s="262"/>
      <c r="E17" s="262"/>
      <c r="F17" s="262"/>
      <c r="G17" s="262"/>
      <c r="H17" s="262"/>
      <c r="I17" s="263"/>
      <c r="J17" s="52"/>
      <c r="K17" s="30"/>
      <c r="M17" s="1"/>
      <c r="N17" s="1"/>
      <c r="O17" s="1"/>
      <c r="P17" s="7"/>
      <c r="Q17" s="7"/>
      <c r="R17" s="7"/>
      <c r="S17" s="7"/>
      <c r="T17" s="7"/>
      <c r="U17" s="7"/>
      <c r="V17" s="7"/>
      <c r="W17" s="7"/>
      <c r="X17" s="7"/>
      <c r="Y17" s="7"/>
      <c r="Z17" s="7"/>
      <c r="AA17" s="7"/>
      <c r="AB17" s="7"/>
      <c r="AC17" s="7"/>
      <c r="AD17" s="7"/>
      <c r="AE17" s="7"/>
      <c r="AF17" s="7"/>
      <c r="AG17" s="7"/>
      <c r="AH17" s="7"/>
      <c r="AI17" s="7"/>
    </row>
    <row r="18" spans="1:35" ht="75" customHeight="1" thickBot="1" x14ac:dyDescent="0.3">
      <c r="A18" s="53" t="s">
        <v>9</v>
      </c>
      <c r="B18" s="53" t="s">
        <v>10</v>
      </c>
      <c r="C18" s="53" t="s">
        <v>11</v>
      </c>
      <c r="D18" s="53" t="s">
        <v>27</v>
      </c>
      <c r="E18" s="270" t="s">
        <v>41</v>
      </c>
      <c r="F18" s="271"/>
      <c r="G18" s="53" t="s">
        <v>28</v>
      </c>
      <c r="H18" s="53" t="s">
        <v>29</v>
      </c>
      <c r="I18" s="53" t="s">
        <v>30</v>
      </c>
      <c r="J18" s="38"/>
      <c r="L18" s="1"/>
      <c r="M18" s="1"/>
      <c r="N18" s="1"/>
      <c r="O18" s="1"/>
      <c r="P18" s="7"/>
      <c r="Q18" s="7"/>
      <c r="R18" s="7"/>
      <c r="S18" s="7"/>
      <c r="T18" s="7"/>
      <c r="U18" s="7"/>
      <c r="V18" s="7"/>
      <c r="W18" s="7"/>
      <c r="X18" s="7"/>
      <c r="Y18" s="7"/>
      <c r="Z18" s="7"/>
      <c r="AA18" s="7"/>
      <c r="AB18" s="7"/>
      <c r="AC18" s="7"/>
      <c r="AD18" s="7"/>
      <c r="AE18" s="7"/>
      <c r="AF18" s="7"/>
      <c r="AG18" s="7"/>
      <c r="AH18" s="7"/>
      <c r="AI18" s="7"/>
    </row>
    <row r="19" spans="1:35" s="9" customFormat="1" ht="36" customHeight="1" thickBot="1" x14ac:dyDescent="0.25">
      <c r="A19" s="137">
        <v>0</v>
      </c>
      <c r="B19" s="170">
        <v>0</v>
      </c>
      <c r="C19" s="139">
        <f>A19+B19</f>
        <v>0</v>
      </c>
      <c r="D19" s="139">
        <v>0</v>
      </c>
      <c r="E19" s="272">
        <f>D19*0.05</f>
        <v>0</v>
      </c>
      <c r="F19" s="273"/>
      <c r="G19" s="139">
        <f>D19-E19</f>
        <v>0</v>
      </c>
      <c r="H19" s="139">
        <f>G19-'PROGRESS PAYMT #8'!B44</f>
        <v>0</v>
      </c>
      <c r="I19" s="141">
        <f>C19-B44</f>
        <v>0</v>
      </c>
      <c r="J19" s="54"/>
      <c r="L19" s="1"/>
      <c r="M19" s="1"/>
      <c r="N19" s="1"/>
      <c r="O19" s="1"/>
      <c r="P19" s="1"/>
      <c r="Q19" s="1"/>
      <c r="R19" s="1"/>
      <c r="S19" s="1"/>
      <c r="T19" s="1"/>
      <c r="U19" s="1"/>
      <c r="V19" s="1"/>
      <c r="W19" s="1"/>
      <c r="X19" s="1"/>
      <c r="Y19" s="1"/>
      <c r="Z19" s="1"/>
      <c r="AA19" s="1"/>
      <c r="AB19" s="1"/>
      <c r="AC19" s="1"/>
      <c r="AD19" s="1"/>
      <c r="AE19" s="1"/>
      <c r="AF19" s="1"/>
      <c r="AG19" s="1"/>
      <c r="AH19" s="1"/>
      <c r="AI19" s="1"/>
    </row>
    <row r="20" spans="1:35" s="9" customFormat="1" ht="6" customHeight="1" thickBot="1" x14ac:dyDescent="0.3">
      <c r="A20" s="54"/>
      <c r="B20" s="56"/>
      <c r="C20" s="57"/>
      <c r="D20" s="58"/>
      <c r="E20" s="58"/>
      <c r="F20" s="58"/>
      <c r="G20" s="58"/>
      <c r="H20" s="58"/>
      <c r="I20" s="58"/>
      <c r="J20" s="58"/>
      <c r="K20" s="10"/>
      <c r="O20" s="1"/>
      <c r="P20" s="1"/>
      <c r="Q20" s="1"/>
      <c r="R20" s="1"/>
      <c r="S20" s="1"/>
      <c r="T20" s="1"/>
      <c r="U20" s="1"/>
      <c r="V20" s="1"/>
      <c r="W20" s="1"/>
      <c r="X20" s="1"/>
      <c r="Y20" s="1"/>
      <c r="Z20" s="1"/>
      <c r="AA20" s="1"/>
      <c r="AB20" s="1"/>
      <c r="AC20" s="1"/>
      <c r="AD20" s="1"/>
      <c r="AE20" s="1"/>
      <c r="AF20" s="1"/>
      <c r="AG20" s="1"/>
      <c r="AH20" s="1"/>
      <c r="AI20" s="1"/>
    </row>
    <row r="21" spans="1:35" s="9" customFormat="1" ht="3" hidden="1" customHeight="1" thickBot="1" x14ac:dyDescent="0.3">
      <c r="A21" s="54"/>
      <c r="B21" s="56"/>
      <c r="C21" s="57"/>
      <c r="D21" s="58"/>
      <c r="E21" s="58"/>
      <c r="G21" s="59"/>
      <c r="H21" s="59"/>
      <c r="J21" s="54"/>
      <c r="O21" s="1"/>
      <c r="P21" s="1"/>
      <c r="Q21" s="1"/>
      <c r="R21" s="1"/>
      <c r="S21" s="1"/>
      <c r="T21" s="1"/>
      <c r="U21" s="1"/>
      <c r="V21" s="1"/>
      <c r="W21" s="1"/>
      <c r="X21" s="1"/>
      <c r="Y21" s="1"/>
      <c r="Z21" s="1"/>
      <c r="AA21" s="1"/>
      <c r="AB21" s="1"/>
      <c r="AC21" s="1"/>
      <c r="AD21" s="1"/>
      <c r="AE21" s="1"/>
      <c r="AF21" s="1"/>
      <c r="AG21" s="1"/>
      <c r="AH21" s="1"/>
      <c r="AI21" s="1"/>
    </row>
    <row r="22" spans="1:35" s="9" customFormat="1" ht="24" customHeight="1" thickBot="1" x14ac:dyDescent="0.3">
      <c r="A22" s="283" t="s">
        <v>12</v>
      </c>
      <c r="B22" s="284"/>
      <c r="C22" s="284"/>
      <c r="D22" s="285"/>
      <c r="E22" s="116"/>
      <c r="F22" s="274" t="s">
        <v>43</v>
      </c>
      <c r="G22" s="275"/>
      <c r="H22" s="276"/>
      <c r="J22" s="41"/>
      <c r="K22" s="31"/>
      <c r="O22" s="1"/>
      <c r="P22" s="1"/>
      <c r="Q22" s="1"/>
      <c r="R22" s="1"/>
      <c r="S22" s="1"/>
      <c r="T22" s="1"/>
      <c r="U22" s="1"/>
      <c r="V22" s="1"/>
      <c r="W22" s="1"/>
      <c r="X22" s="1"/>
      <c r="Y22" s="1"/>
      <c r="Z22" s="1"/>
      <c r="AA22" s="1"/>
      <c r="AB22" s="1"/>
      <c r="AC22" s="1"/>
      <c r="AD22" s="1"/>
      <c r="AE22" s="1"/>
      <c r="AF22" s="1"/>
      <c r="AG22" s="1"/>
      <c r="AH22" s="1"/>
      <c r="AI22" s="1"/>
    </row>
    <row r="23" spans="1:35" s="9" customFormat="1" ht="36.75" customHeight="1" thickBot="1" x14ac:dyDescent="0.25">
      <c r="A23" s="172" t="s">
        <v>40</v>
      </c>
      <c r="B23" s="143" t="s">
        <v>31</v>
      </c>
      <c r="C23" s="173" t="s">
        <v>26</v>
      </c>
      <c r="D23" s="132" t="s">
        <v>42</v>
      </c>
      <c r="E23" s="117"/>
      <c r="F23" s="171" t="s">
        <v>32</v>
      </c>
      <c r="G23" s="172" t="s">
        <v>33</v>
      </c>
      <c r="H23" s="121" t="s">
        <v>34</v>
      </c>
      <c r="J23" s="59"/>
      <c r="K23" s="31"/>
      <c r="O23" s="1"/>
      <c r="P23" s="1"/>
      <c r="Q23" s="1"/>
      <c r="R23" s="1"/>
      <c r="S23" s="1"/>
      <c r="T23" s="1"/>
      <c r="U23" s="1"/>
      <c r="V23" s="1"/>
      <c r="W23" s="1"/>
      <c r="X23" s="1"/>
      <c r="Y23" s="1"/>
      <c r="Z23" s="1"/>
      <c r="AA23" s="1"/>
      <c r="AB23" s="1"/>
      <c r="AC23" s="1"/>
      <c r="AD23" s="1"/>
      <c r="AE23" s="1"/>
      <c r="AF23" s="1"/>
      <c r="AG23" s="1"/>
      <c r="AH23" s="1"/>
      <c r="AI23" s="1"/>
    </row>
    <row r="24" spans="1:35" s="9" customFormat="1" ht="20.25" customHeight="1" thickBot="1" x14ac:dyDescent="0.3">
      <c r="A24" s="60">
        <v>1</v>
      </c>
      <c r="B24" s="61">
        <v>0</v>
      </c>
      <c r="C24" s="62">
        <f>'PROGRESS PAYMT #2'!C24</f>
        <v>7201.6044999999995</v>
      </c>
      <c r="D24" s="63" t="e">
        <f>(B24+C24)/$C$19</f>
        <v>#DIV/0!</v>
      </c>
      <c r="E24" s="118"/>
      <c r="F24" s="105"/>
      <c r="G24" s="62"/>
      <c r="H24" s="63"/>
      <c r="J24" s="59"/>
      <c r="O24" s="1"/>
      <c r="P24" s="1"/>
      <c r="Q24" s="1"/>
      <c r="R24" s="1"/>
      <c r="S24" s="1"/>
      <c r="T24" s="1"/>
      <c r="U24" s="1"/>
      <c r="V24" s="1"/>
      <c r="W24" s="1"/>
      <c r="X24" s="1"/>
      <c r="Y24" s="1"/>
      <c r="Z24" s="1"/>
      <c r="AA24" s="1"/>
      <c r="AB24" s="1"/>
      <c r="AC24" s="1"/>
      <c r="AD24" s="1"/>
      <c r="AE24" s="1"/>
      <c r="AF24" s="1"/>
      <c r="AG24" s="1"/>
      <c r="AH24" s="1"/>
      <c r="AI24" s="1"/>
    </row>
    <row r="25" spans="1:35" s="9" customFormat="1" ht="20.25" customHeight="1" thickBot="1" x14ac:dyDescent="0.3">
      <c r="A25" s="64">
        <v>2</v>
      </c>
      <c r="B25" s="65">
        <v>0</v>
      </c>
      <c r="C25" s="66">
        <f>'PROGRESS PAYMT #2'!C25</f>
        <v>3042.39</v>
      </c>
      <c r="D25" s="63" t="e">
        <f t="shared" ref="D25:D43" si="0">(B25+C25)/$C$19</f>
        <v>#DIV/0!</v>
      </c>
      <c r="E25" s="114"/>
      <c r="F25" s="106"/>
      <c r="G25" s="66"/>
      <c r="H25" s="67"/>
      <c r="J25" s="59"/>
      <c r="M25" s="1"/>
      <c r="N25" s="1"/>
      <c r="O25" s="1"/>
      <c r="P25" s="1"/>
      <c r="Q25" s="1"/>
      <c r="R25" s="1"/>
      <c r="S25" s="1"/>
      <c r="T25" s="1"/>
      <c r="U25" s="1"/>
      <c r="V25" s="1"/>
      <c r="W25" s="1"/>
      <c r="X25" s="1"/>
      <c r="Y25" s="1"/>
      <c r="Z25" s="1"/>
      <c r="AA25" s="1"/>
      <c r="AB25" s="1"/>
      <c r="AC25" s="1"/>
      <c r="AD25" s="1"/>
      <c r="AE25" s="1"/>
      <c r="AF25" s="1"/>
      <c r="AG25" s="1"/>
    </row>
    <row r="26" spans="1:35" s="9" customFormat="1" ht="20.25" customHeight="1" thickBot="1" x14ac:dyDescent="0.3">
      <c r="A26" s="64">
        <v>3</v>
      </c>
      <c r="B26" s="65">
        <v>0</v>
      </c>
      <c r="C26" s="66">
        <f>'PROGRESS PAYMT #3'!C26</f>
        <v>0</v>
      </c>
      <c r="D26" s="63" t="e">
        <f t="shared" si="0"/>
        <v>#DIV/0!</v>
      </c>
      <c r="E26" s="114"/>
      <c r="F26" s="106"/>
      <c r="G26" s="66"/>
      <c r="H26" s="67"/>
      <c r="J26" s="71"/>
      <c r="L26" s="1"/>
      <c r="M26" s="1"/>
      <c r="N26" s="1"/>
      <c r="O26" s="1"/>
      <c r="P26" s="1"/>
      <c r="Q26" s="1"/>
      <c r="R26" s="1"/>
      <c r="S26" s="1"/>
      <c r="T26" s="1"/>
      <c r="U26" s="1"/>
      <c r="V26" s="1"/>
      <c r="W26" s="1"/>
      <c r="X26" s="1"/>
      <c r="Y26" s="1"/>
      <c r="Z26" s="1"/>
      <c r="AA26" s="1"/>
      <c r="AB26" s="1"/>
      <c r="AC26" s="1"/>
      <c r="AD26" s="1"/>
      <c r="AE26" s="1"/>
      <c r="AF26" s="1"/>
      <c r="AG26" s="1"/>
    </row>
    <row r="27" spans="1:35" s="9" customFormat="1" ht="20.25" customHeight="1" thickBot="1" x14ac:dyDescent="0.3">
      <c r="A27" s="64">
        <v>4</v>
      </c>
      <c r="B27" s="65">
        <v>0</v>
      </c>
      <c r="C27" s="66">
        <f>'PROGRESS PAYMT #4'!C27</f>
        <v>-10243.994499999999</v>
      </c>
      <c r="D27" s="63" t="e">
        <f t="shared" si="0"/>
        <v>#DIV/0!</v>
      </c>
      <c r="E27" s="104"/>
      <c r="F27" s="106"/>
      <c r="G27" s="72"/>
      <c r="H27" s="73"/>
      <c r="J27" s="75"/>
      <c r="L27" s="1"/>
      <c r="M27" s="1"/>
      <c r="N27" s="1"/>
      <c r="O27" s="1"/>
      <c r="P27" s="1"/>
      <c r="Q27" s="1"/>
      <c r="R27" s="1"/>
      <c r="S27" s="1"/>
      <c r="T27" s="1"/>
      <c r="U27" s="1"/>
      <c r="V27" s="1"/>
      <c r="W27" s="1"/>
      <c r="X27" s="1"/>
      <c r="Y27" s="1"/>
      <c r="Z27" s="1"/>
      <c r="AA27" s="1"/>
      <c r="AB27" s="1"/>
      <c r="AC27" s="1"/>
      <c r="AD27" s="1"/>
      <c r="AE27" s="1"/>
      <c r="AF27" s="1"/>
      <c r="AG27" s="1"/>
    </row>
    <row r="28" spans="1:35" ht="20.25" customHeight="1" thickBot="1" x14ac:dyDescent="0.3">
      <c r="A28" s="64">
        <v>5</v>
      </c>
      <c r="B28" s="65">
        <v>0</v>
      </c>
      <c r="C28" s="66">
        <f>'PROGRESS PAYMT #5'!C28</f>
        <v>0</v>
      </c>
      <c r="D28" s="63" t="e">
        <f t="shared" si="0"/>
        <v>#DIV/0!</v>
      </c>
      <c r="E28" s="101"/>
      <c r="F28" s="107"/>
      <c r="G28" s="108"/>
      <c r="H28" s="109"/>
      <c r="J28" s="71"/>
      <c r="L28" s="1"/>
      <c r="M28" s="1"/>
      <c r="N28" s="1"/>
      <c r="O28" s="1"/>
      <c r="P28" s="1"/>
      <c r="Q28" s="1"/>
      <c r="R28" s="1"/>
      <c r="S28" s="1"/>
      <c r="T28" s="1"/>
      <c r="U28" s="1"/>
      <c r="V28" s="1"/>
      <c r="W28" s="1"/>
      <c r="X28" s="1"/>
      <c r="Y28" s="1"/>
      <c r="Z28" s="1"/>
      <c r="AA28" s="1"/>
      <c r="AB28" s="1"/>
      <c r="AC28" s="1"/>
      <c r="AD28" s="1"/>
      <c r="AE28" s="1"/>
      <c r="AF28" s="1"/>
      <c r="AG28" s="1"/>
    </row>
    <row r="29" spans="1:35" ht="20.25" customHeight="1" thickBot="1" x14ac:dyDescent="0.3">
      <c r="A29" s="64">
        <v>6</v>
      </c>
      <c r="B29" s="65">
        <v>0</v>
      </c>
      <c r="C29" s="66">
        <f>'PROGRESS PAYMT #6'!C29</f>
        <v>0</v>
      </c>
      <c r="D29" s="63" t="e">
        <f t="shared" si="0"/>
        <v>#DIV/0!</v>
      </c>
      <c r="E29" s="101"/>
      <c r="F29" s="68"/>
      <c r="G29" s="124" t="s">
        <v>14</v>
      </c>
      <c r="H29" s="123">
        <f>SUM(H24:H28)</f>
        <v>0</v>
      </c>
      <c r="I29" s="70"/>
      <c r="J29" s="79"/>
      <c r="L29" s="1"/>
      <c r="M29" s="1"/>
      <c r="N29" s="1"/>
      <c r="O29" s="1"/>
      <c r="P29" s="1"/>
      <c r="Q29" s="1"/>
      <c r="R29" s="1"/>
      <c r="S29" s="1"/>
      <c r="T29" s="1"/>
      <c r="U29" s="1"/>
      <c r="V29" s="1"/>
      <c r="W29" s="1"/>
      <c r="X29" s="1"/>
      <c r="Y29" s="1"/>
      <c r="Z29" s="1"/>
      <c r="AA29" s="1"/>
      <c r="AB29" s="1"/>
      <c r="AC29" s="1"/>
      <c r="AD29" s="1"/>
      <c r="AE29" s="1"/>
      <c r="AF29" s="1"/>
      <c r="AG29" s="1"/>
    </row>
    <row r="30" spans="1:35" ht="20.25" customHeight="1" thickBot="1" x14ac:dyDescent="0.3">
      <c r="A30" s="64">
        <v>7</v>
      </c>
      <c r="B30" s="65">
        <v>0</v>
      </c>
      <c r="C30" s="66">
        <f>'PROGRESS PAYMT #7'!C30</f>
        <v>0</v>
      </c>
      <c r="D30" s="63" t="e">
        <f t="shared" si="0"/>
        <v>#DIV/0!</v>
      </c>
      <c r="E30" s="101"/>
      <c r="F30" s="69"/>
      <c r="G30" s="77"/>
      <c r="H30" s="78"/>
      <c r="I30" s="56"/>
      <c r="J30" s="78"/>
      <c r="L30" s="1"/>
      <c r="M30" s="1"/>
      <c r="N30" s="1"/>
      <c r="O30" s="1"/>
      <c r="P30" s="1"/>
      <c r="Q30" s="1"/>
      <c r="R30" s="1"/>
      <c r="S30" s="1"/>
      <c r="T30" s="1"/>
      <c r="U30" s="1"/>
      <c r="V30" s="1"/>
      <c r="W30" s="1"/>
      <c r="X30" s="1"/>
      <c r="Y30" s="1"/>
      <c r="Z30" s="1"/>
      <c r="AA30" s="1"/>
      <c r="AB30" s="1"/>
      <c r="AC30" s="1"/>
      <c r="AD30" s="1"/>
      <c r="AE30" s="1"/>
      <c r="AF30" s="1"/>
      <c r="AG30" s="1"/>
    </row>
    <row r="31" spans="1:35" s="9" customFormat="1" ht="20.25" customHeight="1" thickBot="1" x14ac:dyDescent="0.3">
      <c r="A31" s="64">
        <v>8</v>
      </c>
      <c r="B31" s="65">
        <v>0</v>
      </c>
      <c r="C31" s="66">
        <f>'PROGRESS PAYMT #8'!C31</f>
        <v>0</v>
      </c>
      <c r="D31" s="63" t="e">
        <f t="shared" si="0"/>
        <v>#DIV/0!</v>
      </c>
      <c r="E31" s="115"/>
      <c r="F31" s="277" t="s">
        <v>44</v>
      </c>
      <c r="G31" s="278"/>
      <c r="H31" s="279"/>
      <c r="J31" s="71"/>
      <c r="L31" s="1"/>
      <c r="M31" s="1"/>
      <c r="N31" s="1"/>
      <c r="O31" s="1"/>
      <c r="P31" s="1"/>
      <c r="Q31" s="1"/>
      <c r="R31" s="1"/>
      <c r="S31" s="1"/>
      <c r="T31" s="1"/>
      <c r="U31" s="1"/>
      <c r="V31" s="1"/>
      <c r="W31" s="1"/>
      <c r="X31" s="1"/>
      <c r="Y31" s="1"/>
      <c r="Z31" s="1"/>
      <c r="AA31" s="1"/>
      <c r="AB31" s="1"/>
      <c r="AC31" s="1"/>
      <c r="AD31" s="1"/>
      <c r="AE31" s="1"/>
      <c r="AF31" s="1"/>
      <c r="AG31" s="1"/>
    </row>
    <row r="32" spans="1:35" s="9" customFormat="1" ht="20.25" customHeight="1" thickBot="1" x14ac:dyDescent="0.3">
      <c r="A32" s="64">
        <v>9</v>
      </c>
      <c r="B32" s="65">
        <v>0</v>
      </c>
      <c r="C32" s="66">
        <f>$E$19-C30-C31-C29-C28-C27-C26-C25-C24</f>
        <v>0</v>
      </c>
      <c r="D32" s="63" t="e">
        <f t="shared" si="0"/>
        <v>#DIV/0!</v>
      </c>
      <c r="E32" s="115"/>
      <c r="F32" s="280"/>
      <c r="G32" s="281"/>
      <c r="H32" s="282"/>
      <c r="J32" s="75"/>
      <c r="L32" s="1"/>
      <c r="M32" s="1"/>
      <c r="N32" s="1"/>
      <c r="O32" s="1"/>
      <c r="P32" s="1"/>
      <c r="Q32" s="1"/>
      <c r="R32" s="1"/>
      <c r="S32" s="1"/>
      <c r="T32" s="1"/>
      <c r="U32" s="1"/>
      <c r="V32" s="1"/>
      <c r="W32" s="1"/>
      <c r="X32" s="1"/>
      <c r="Y32" s="1"/>
      <c r="Z32" s="1"/>
      <c r="AA32" s="1"/>
      <c r="AB32" s="1"/>
      <c r="AC32" s="1"/>
      <c r="AD32" s="1"/>
      <c r="AE32" s="1"/>
      <c r="AF32" s="1"/>
      <c r="AG32" s="1"/>
    </row>
    <row r="33" spans="1:35" s="9" customFormat="1" ht="20.25" customHeight="1" thickBot="1" x14ac:dyDescent="0.3">
      <c r="A33" s="64">
        <v>10</v>
      </c>
      <c r="B33" s="65"/>
      <c r="C33" s="72"/>
      <c r="D33" s="63" t="e">
        <f t="shared" si="0"/>
        <v>#DIV/0!</v>
      </c>
      <c r="E33" s="119"/>
      <c r="F33" s="302" t="s">
        <v>35</v>
      </c>
      <c r="G33" s="298" t="s">
        <v>33</v>
      </c>
      <c r="H33" s="300" t="s">
        <v>34</v>
      </c>
      <c r="J33" s="71"/>
      <c r="L33" s="1"/>
      <c r="M33" s="1"/>
      <c r="N33" s="1"/>
      <c r="O33" s="1"/>
      <c r="P33" s="1"/>
      <c r="Q33" s="1"/>
      <c r="R33" s="1"/>
      <c r="S33" s="1"/>
      <c r="T33" s="1"/>
      <c r="U33" s="1"/>
      <c r="V33" s="1"/>
      <c r="W33" s="1"/>
      <c r="X33" s="1"/>
      <c r="Y33" s="1"/>
      <c r="Z33" s="1"/>
      <c r="AA33" s="1"/>
      <c r="AB33" s="1"/>
      <c r="AC33" s="1"/>
      <c r="AD33" s="1"/>
      <c r="AE33" s="1"/>
      <c r="AF33" s="1"/>
      <c r="AG33" s="1"/>
    </row>
    <row r="34" spans="1:35" s="9" customFormat="1" ht="20.25" customHeight="1" thickBot="1" x14ac:dyDescent="0.3">
      <c r="A34" s="64">
        <v>11</v>
      </c>
      <c r="B34" s="80"/>
      <c r="C34" s="81"/>
      <c r="D34" s="63" t="e">
        <f t="shared" si="0"/>
        <v>#DIV/0!</v>
      </c>
      <c r="E34" s="54"/>
      <c r="F34" s="303"/>
      <c r="G34" s="299"/>
      <c r="H34" s="301"/>
      <c r="J34" s="54"/>
      <c r="L34" s="1"/>
      <c r="M34" s="1"/>
      <c r="N34" s="1"/>
      <c r="O34" s="1"/>
      <c r="P34" s="1"/>
      <c r="Q34" s="1"/>
      <c r="R34" s="1"/>
      <c r="S34" s="1"/>
      <c r="T34" s="1"/>
      <c r="U34" s="1"/>
      <c r="V34" s="1"/>
      <c r="W34" s="1"/>
      <c r="X34" s="1"/>
      <c r="Y34" s="1"/>
      <c r="Z34" s="1"/>
      <c r="AA34" s="1"/>
      <c r="AB34" s="1"/>
      <c r="AC34" s="1"/>
      <c r="AD34" s="1"/>
      <c r="AE34" s="1"/>
      <c r="AF34" s="1"/>
      <c r="AG34" s="1"/>
    </row>
    <row r="35" spans="1:35" s="9" customFormat="1" ht="20.25" customHeight="1" thickBot="1" x14ac:dyDescent="0.3">
      <c r="A35" s="64">
        <v>12</v>
      </c>
      <c r="B35" s="80"/>
      <c r="C35" s="81"/>
      <c r="D35" s="63" t="e">
        <f t="shared" si="0"/>
        <v>#DIV/0!</v>
      </c>
      <c r="E35" s="54"/>
      <c r="F35" s="168"/>
      <c r="G35" s="169"/>
      <c r="H35" s="67"/>
      <c r="J35" s="71"/>
      <c r="L35" s="1"/>
      <c r="M35" s="1"/>
      <c r="N35" s="1"/>
      <c r="O35" s="1"/>
      <c r="P35" s="1"/>
      <c r="Q35" s="1"/>
      <c r="R35" s="1"/>
      <c r="S35" s="1"/>
      <c r="T35" s="1"/>
      <c r="U35" s="1"/>
      <c r="V35" s="1"/>
      <c r="W35" s="1"/>
      <c r="X35" s="1"/>
      <c r="Y35" s="1"/>
      <c r="Z35" s="1"/>
      <c r="AA35" s="1"/>
      <c r="AB35" s="1"/>
      <c r="AC35" s="1"/>
      <c r="AD35" s="1"/>
      <c r="AE35" s="1"/>
      <c r="AF35" s="1"/>
      <c r="AG35" s="1"/>
    </row>
    <row r="36" spans="1:35" s="9" customFormat="1" ht="20.25" customHeight="1" thickBot="1" x14ac:dyDescent="0.3">
      <c r="A36" s="64">
        <v>13</v>
      </c>
      <c r="B36" s="80"/>
      <c r="C36" s="81"/>
      <c r="D36" s="63" t="e">
        <f t="shared" si="0"/>
        <v>#DIV/0!</v>
      </c>
      <c r="E36" s="54"/>
      <c r="F36" s="134"/>
      <c r="G36" s="133"/>
      <c r="H36" s="67"/>
      <c r="J36" s="54"/>
      <c r="L36" s="1"/>
      <c r="M36" s="1"/>
      <c r="N36" s="1"/>
      <c r="O36" s="1"/>
      <c r="P36" s="1"/>
      <c r="Q36" s="1"/>
      <c r="R36" s="1"/>
      <c r="S36" s="1"/>
      <c r="T36" s="1"/>
      <c r="U36" s="1"/>
      <c r="V36" s="1"/>
      <c r="W36" s="1"/>
      <c r="X36" s="1"/>
      <c r="Y36" s="1"/>
      <c r="Z36" s="1"/>
      <c r="AA36" s="1"/>
      <c r="AB36" s="1"/>
      <c r="AC36" s="1"/>
      <c r="AD36" s="1"/>
      <c r="AE36" s="1"/>
      <c r="AF36" s="1"/>
      <c r="AG36" s="1"/>
    </row>
    <row r="37" spans="1:35" s="9" customFormat="1" ht="20.25" customHeight="1" thickBot="1" x14ac:dyDescent="0.3">
      <c r="A37" s="64">
        <v>14</v>
      </c>
      <c r="B37" s="80"/>
      <c r="C37" s="81"/>
      <c r="D37" s="63" t="e">
        <f t="shared" si="0"/>
        <v>#DIV/0!</v>
      </c>
      <c r="E37" s="54"/>
      <c r="F37" s="134"/>
      <c r="G37" s="76"/>
      <c r="H37" s="73"/>
      <c r="J37" s="54"/>
      <c r="L37" s="1"/>
      <c r="M37" s="1"/>
      <c r="N37" s="1"/>
      <c r="O37" s="1"/>
      <c r="P37" s="1"/>
      <c r="Q37" s="1"/>
      <c r="R37" s="1"/>
      <c r="S37" s="1"/>
      <c r="T37" s="1"/>
      <c r="U37" s="1"/>
      <c r="V37" s="1"/>
      <c r="W37" s="1"/>
      <c r="X37" s="1"/>
      <c r="Y37" s="1"/>
      <c r="Z37" s="1"/>
      <c r="AA37" s="1"/>
      <c r="AB37" s="1"/>
      <c r="AC37" s="1"/>
      <c r="AD37" s="1"/>
      <c r="AE37" s="1"/>
      <c r="AF37" s="1"/>
      <c r="AG37" s="1"/>
    </row>
    <row r="38" spans="1:35" s="9" customFormat="1" ht="20.25" customHeight="1" thickBot="1" x14ac:dyDescent="0.3">
      <c r="A38" s="64">
        <v>15</v>
      </c>
      <c r="B38" s="80"/>
      <c r="C38" s="81"/>
      <c r="D38" s="63" t="e">
        <f t="shared" si="0"/>
        <v>#DIV/0!</v>
      </c>
      <c r="E38" s="54"/>
      <c r="F38" s="134"/>
      <c r="G38" s="125"/>
      <c r="H38" s="125"/>
      <c r="J38" s="54"/>
      <c r="L38" s="1"/>
      <c r="M38" s="1"/>
      <c r="N38" s="1"/>
      <c r="O38" s="1"/>
      <c r="P38" s="1"/>
      <c r="Q38" s="1"/>
      <c r="R38" s="1"/>
      <c r="S38" s="1"/>
      <c r="T38" s="1"/>
      <c r="U38" s="1"/>
      <c r="V38" s="1"/>
      <c r="W38" s="1"/>
      <c r="X38" s="1"/>
      <c r="Y38" s="1"/>
      <c r="Z38" s="1"/>
      <c r="AA38" s="1"/>
      <c r="AB38" s="1"/>
      <c r="AC38" s="1"/>
      <c r="AD38" s="1"/>
      <c r="AE38" s="1"/>
      <c r="AF38" s="1"/>
      <c r="AG38" s="1"/>
    </row>
    <row r="39" spans="1:35" s="9" customFormat="1" ht="20.25" customHeight="1" thickBot="1" x14ac:dyDescent="0.3">
      <c r="A39" s="64">
        <v>16</v>
      </c>
      <c r="B39" s="80"/>
      <c r="C39" s="81"/>
      <c r="D39" s="63" t="e">
        <f t="shared" si="0"/>
        <v>#DIV/0!</v>
      </c>
      <c r="E39" s="54"/>
      <c r="F39" s="134"/>
      <c r="G39" s="125"/>
      <c r="H39" s="125"/>
      <c r="I39" s="54"/>
      <c r="J39" s="54"/>
      <c r="K39" s="32"/>
      <c r="L39" s="1"/>
      <c r="M39" s="1"/>
      <c r="N39" s="1"/>
      <c r="O39" s="1"/>
      <c r="P39" s="1"/>
      <c r="Q39" s="1"/>
      <c r="R39" s="1"/>
      <c r="S39" s="1"/>
      <c r="T39" s="1"/>
      <c r="U39" s="1"/>
      <c r="V39" s="1"/>
      <c r="W39" s="1"/>
      <c r="X39" s="1"/>
      <c r="Y39" s="1"/>
      <c r="Z39" s="1"/>
      <c r="AA39" s="1"/>
      <c r="AB39" s="1"/>
      <c r="AC39" s="1"/>
      <c r="AD39" s="1"/>
      <c r="AE39" s="1"/>
      <c r="AF39" s="1"/>
      <c r="AG39" s="1"/>
    </row>
    <row r="40" spans="1:35" s="9" customFormat="1" ht="20.25" customHeight="1" thickBot="1" x14ac:dyDescent="0.3">
      <c r="A40" s="64">
        <v>17</v>
      </c>
      <c r="B40" s="80"/>
      <c r="C40" s="81"/>
      <c r="D40" s="63" t="e">
        <f t="shared" si="0"/>
        <v>#DIV/0!</v>
      </c>
      <c r="E40" s="54"/>
      <c r="F40" s="134"/>
      <c r="G40" s="125"/>
      <c r="H40" s="125"/>
      <c r="I40" s="54"/>
      <c r="J40" s="54"/>
      <c r="L40" s="1"/>
      <c r="M40" s="1"/>
      <c r="N40" s="1"/>
      <c r="O40" s="1"/>
      <c r="P40" s="1"/>
      <c r="Q40" s="1"/>
      <c r="R40" s="1"/>
      <c r="S40" s="1"/>
      <c r="T40" s="1"/>
      <c r="U40" s="1"/>
      <c r="V40" s="1"/>
      <c r="W40" s="1"/>
      <c r="X40" s="1"/>
      <c r="Y40" s="1"/>
      <c r="Z40" s="1"/>
      <c r="AA40" s="1"/>
      <c r="AB40" s="1"/>
      <c r="AC40" s="1"/>
      <c r="AD40" s="1"/>
      <c r="AE40" s="1"/>
      <c r="AF40" s="1"/>
      <c r="AG40" s="1"/>
    </row>
    <row r="41" spans="1:35" s="13" customFormat="1" ht="20.25" customHeight="1" thickBot="1" x14ac:dyDescent="0.3">
      <c r="A41" s="64">
        <v>18</v>
      </c>
      <c r="B41" s="82"/>
      <c r="C41" s="83"/>
      <c r="D41" s="63" t="e">
        <f t="shared" si="0"/>
        <v>#DIV/0!</v>
      </c>
      <c r="E41" s="74"/>
      <c r="F41" s="134"/>
      <c r="G41" s="125"/>
      <c r="H41" s="125"/>
      <c r="I41" s="84"/>
      <c r="J41" s="84"/>
      <c r="L41" s="11"/>
      <c r="M41" s="11"/>
      <c r="N41" s="11"/>
      <c r="O41" s="11"/>
      <c r="P41" s="11"/>
      <c r="Q41" s="11"/>
      <c r="R41" s="11"/>
      <c r="S41" s="11"/>
      <c r="T41" s="11"/>
      <c r="U41" s="11"/>
      <c r="V41" s="11"/>
      <c r="W41" s="11"/>
      <c r="X41" s="11"/>
      <c r="Y41" s="11"/>
      <c r="Z41" s="11"/>
      <c r="AA41" s="11"/>
      <c r="AB41" s="11"/>
      <c r="AC41" s="11"/>
      <c r="AD41" s="11"/>
      <c r="AE41" s="11"/>
      <c r="AF41" s="11"/>
      <c r="AG41" s="11"/>
      <c r="AH41" s="11"/>
      <c r="AI41" s="11"/>
    </row>
    <row r="42" spans="1:35" s="14" customFormat="1" ht="20.25" customHeight="1" thickBot="1" x14ac:dyDescent="0.3">
      <c r="A42" s="64">
        <v>19</v>
      </c>
      <c r="B42" s="85"/>
      <c r="C42" s="86"/>
      <c r="D42" s="63" t="e">
        <f t="shared" si="0"/>
        <v>#DIV/0!</v>
      </c>
      <c r="E42" s="74"/>
      <c r="F42" s="134"/>
      <c r="G42" s="125"/>
      <c r="H42" s="125"/>
      <c r="I42" s="74"/>
      <c r="J42" s="74"/>
      <c r="K42" s="12"/>
      <c r="L42" s="15"/>
      <c r="M42" s="15"/>
      <c r="N42" s="15"/>
      <c r="O42" s="15"/>
      <c r="P42" s="15"/>
      <c r="Q42" s="15"/>
      <c r="R42" s="15"/>
      <c r="S42" s="15"/>
      <c r="T42" s="15"/>
      <c r="U42" s="15"/>
      <c r="V42" s="15"/>
      <c r="W42" s="15"/>
      <c r="X42" s="15"/>
      <c r="Y42" s="15"/>
      <c r="Z42" s="15"/>
      <c r="AA42" s="15"/>
      <c r="AB42" s="15"/>
      <c r="AC42" s="15"/>
      <c r="AD42" s="15"/>
      <c r="AE42" s="15"/>
      <c r="AF42" s="15"/>
      <c r="AG42" s="15"/>
      <c r="AH42" s="15"/>
      <c r="AI42" s="15"/>
    </row>
    <row r="43" spans="1:35" ht="20.25" customHeight="1" x14ac:dyDescent="0.25">
      <c r="A43" s="64">
        <v>20</v>
      </c>
      <c r="B43" s="87"/>
      <c r="C43" s="88"/>
      <c r="D43" s="63" t="e">
        <f t="shared" si="0"/>
        <v>#DIV/0!</v>
      </c>
      <c r="E43" s="38"/>
      <c r="F43" s="134"/>
      <c r="G43" s="125"/>
      <c r="H43" s="125"/>
      <c r="I43" s="38"/>
      <c r="J43" s="38"/>
      <c r="L43" s="1"/>
      <c r="M43" s="1"/>
      <c r="N43" s="1"/>
      <c r="O43" s="1"/>
      <c r="P43" s="1"/>
      <c r="Q43" s="1"/>
      <c r="R43" s="1"/>
      <c r="S43" s="1"/>
      <c r="T43" s="1"/>
      <c r="U43" s="1"/>
      <c r="V43" s="1"/>
      <c r="W43" s="1"/>
      <c r="X43" s="1"/>
      <c r="Y43" s="1"/>
      <c r="Z43" s="1"/>
      <c r="AA43" s="1"/>
      <c r="AB43" s="1"/>
      <c r="AC43" s="1"/>
      <c r="AD43" s="1"/>
      <c r="AE43" s="1"/>
      <c r="AF43" s="1"/>
      <c r="AG43" s="1"/>
      <c r="AH43" s="1"/>
      <c r="AI43" s="1"/>
    </row>
    <row r="44" spans="1:35" ht="20.25" customHeight="1" thickBot="1" x14ac:dyDescent="0.3">
      <c r="A44" s="89" t="s">
        <v>14</v>
      </c>
      <c r="B44" s="90">
        <f>SUM(B24:B33)</f>
        <v>0</v>
      </c>
      <c r="C44" s="91">
        <f>SUM(C24:C33)</f>
        <v>0</v>
      </c>
      <c r="D44" s="92" t="e">
        <f>SUM(D24:D33)</f>
        <v>#DIV/0!</v>
      </c>
      <c r="E44" s="120"/>
      <c r="F44" s="135"/>
      <c r="G44" s="125"/>
      <c r="H44" s="125"/>
      <c r="I44" s="38"/>
      <c r="J44" s="38"/>
      <c r="K44" s="1"/>
      <c r="L44" s="1"/>
      <c r="M44" s="1"/>
      <c r="N44" s="1"/>
      <c r="O44" s="1"/>
      <c r="P44" s="1"/>
      <c r="Q44" s="1"/>
      <c r="R44" s="1"/>
      <c r="S44" s="1"/>
      <c r="T44" s="1"/>
      <c r="U44" s="1"/>
      <c r="V44" s="1"/>
      <c r="W44" s="1"/>
      <c r="X44" s="1"/>
      <c r="Y44" s="1"/>
      <c r="Z44" s="1"/>
      <c r="AA44" s="1"/>
      <c r="AB44" s="1"/>
      <c r="AC44" s="1"/>
      <c r="AD44" s="1"/>
      <c r="AE44" s="1"/>
      <c r="AF44" s="1"/>
      <c r="AG44" s="1"/>
      <c r="AH44" s="1"/>
      <c r="AI44" s="1"/>
    </row>
    <row r="45" spans="1:35" ht="14.25" customHeight="1" x14ac:dyDescent="0.25">
      <c r="A45" s="38"/>
      <c r="B45" s="38"/>
      <c r="C45" s="38"/>
      <c r="D45" s="38"/>
      <c r="E45" s="38"/>
      <c r="F45" s="38"/>
      <c r="G45" s="126" t="s">
        <v>36</v>
      </c>
      <c r="H45" s="127">
        <f>SUM(H34:H38)</f>
        <v>0</v>
      </c>
      <c r="J45" s="38"/>
      <c r="L45" s="1"/>
      <c r="M45" s="1"/>
      <c r="N45" s="1"/>
      <c r="O45" s="1"/>
      <c r="P45" s="1"/>
      <c r="Q45" s="1"/>
      <c r="R45" s="1"/>
      <c r="S45" s="1"/>
      <c r="T45" s="1"/>
      <c r="U45" s="1"/>
      <c r="V45" s="1"/>
      <c r="W45" s="1"/>
      <c r="X45" s="1"/>
      <c r="Y45" s="1"/>
      <c r="Z45" s="1"/>
      <c r="AA45" s="1"/>
      <c r="AB45" s="1"/>
      <c r="AC45" s="1"/>
      <c r="AD45" s="1"/>
      <c r="AE45" s="1"/>
      <c r="AF45" s="1"/>
      <c r="AG45" s="1"/>
      <c r="AH45" s="1"/>
      <c r="AI45" s="1"/>
    </row>
    <row r="46" spans="1:35" ht="39" customHeight="1" thickBot="1" x14ac:dyDescent="0.25">
      <c r="A46" s="55"/>
      <c r="B46" s="55"/>
      <c r="C46" s="55"/>
      <c r="D46" s="55"/>
      <c r="E46" s="54"/>
      <c r="F46" s="59"/>
      <c r="G46" s="146" t="s">
        <v>37</v>
      </c>
      <c r="H46" s="128">
        <v>0</v>
      </c>
      <c r="J46" s="113"/>
      <c r="R46" s="1"/>
      <c r="S46" s="1"/>
      <c r="T46" s="1"/>
      <c r="U46" s="1"/>
      <c r="V46" s="1"/>
      <c r="W46" s="1"/>
      <c r="X46" s="1"/>
      <c r="Y46" s="1"/>
      <c r="Z46" s="1"/>
      <c r="AA46" s="1"/>
      <c r="AB46" s="1"/>
      <c r="AC46" s="1"/>
      <c r="AD46" s="1"/>
      <c r="AE46" s="1"/>
      <c r="AF46" s="1"/>
      <c r="AG46" s="1"/>
      <c r="AH46" s="1"/>
      <c r="AI46" s="1"/>
    </row>
    <row r="47" spans="1:35" ht="18" customHeight="1" thickBot="1" x14ac:dyDescent="0.3">
      <c r="A47" s="51" t="s">
        <v>25</v>
      </c>
      <c r="B47" s="38"/>
      <c r="C47" s="38"/>
      <c r="D47" s="97" t="s">
        <v>8</v>
      </c>
      <c r="E47" s="112"/>
      <c r="F47" s="93"/>
      <c r="G47" s="129" t="s">
        <v>38</v>
      </c>
      <c r="H47" s="130">
        <f>H46-H45</f>
        <v>0</v>
      </c>
      <c r="J47" s="94"/>
      <c r="L47" s="1"/>
      <c r="M47" s="1"/>
      <c r="N47" s="1"/>
      <c r="O47" s="1"/>
      <c r="P47" s="1"/>
      <c r="Q47" s="1"/>
      <c r="R47" s="1"/>
      <c r="S47" s="1"/>
      <c r="T47" s="1"/>
      <c r="U47" s="1"/>
      <c r="V47" s="1"/>
      <c r="W47" s="1"/>
      <c r="X47" s="1"/>
      <c r="Y47" s="1"/>
      <c r="Z47" s="1"/>
      <c r="AA47" s="1"/>
      <c r="AB47" s="1"/>
      <c r="AC47" s="1"/>
      <c r="AD47" s="1"/>
      <c r="AE47" s="1"/>
      <c r="AF47" s="1"/>
      <c r="AG47" s="1"/>
      <c r="AH47" s="1"/>
      <c r="AI47" s="1"/>
    </row>
    <row r="48" spans="1:35" ht="9" customHeight="1" x14ac:dyDescent="0.25">
      <c r="A48" s="38"/>
      <c r="B48" s="51"/>
      <c r="C48" s="38"/>
      <c r="D48" s="51"/>
      <c r="E48" s="112"/>
      <c r="F48" s="93"/>
      <c r="J48" s="38"/>
      <c r="L48" s="1"/>
      <c r="M48" s="1"/>
      <c r="N48" s="1"/>
      <c r="O48" s="1"/>
      <c r="P48" s="1"/>
      <c r="Q48" s="1"/>
      <c r="R48" s="1"/>
      <c r="S48" s="1"/>
      <c r="T48" s="1"/>
      <c r="U48" s="1"/>
      <c r="V48" s="1"/>
      <c r="W48" s="1"/>
      <c r="X48" s="1"/>
      <c r="Y48" s="1"/>
      <c r="Z48" s="1"/>
      <c r="AA48" s="1"/>
      <c r="AB48" s="1"/>
      <c r="AC48" s="1"/>
      <c r="AD48" s="1"/>
      <c r="AE48" s="1"/>
      <c r="AF48" s="1"/>
      <c r="AG48" s="1"/>
      <c r="AH48" s="1"/>
      <c r="AI48" s="1"/>
    </row>
    <row r="49" spans="1:35" ht="14.25" customHeight="1" thickBot="1" x14ac:dyDescent="0.3">
      <c r="A49" s="96"/>
      <c r="B49" s="96"/>
      <c r="C49" s="96"/>
      <c r="D49" s="96"/>
      <c r="E49" s="112"/>
      <c r="F49" s="93"/>
      <c r="J49" s="38"/>
      <c r="L49" s="1"/>
      <c r="M49" s="1"/>
      <c r="N49" s="1"/>
      <c r="O49" s="1"/>
      <c r="P49" s="1"/>
      <c r="Q49" s="1"/>
      <c r="R49" s="1"/>
      <c r="S49" s="1"/>
      <c r="T49" s="1"/>
      <c r="U49" s="1"/>
      <c r="V49" s="1"/>
      <c r="W49" s="1"/>
      <c r="X49" s="1"/>
      <c r="Y49" s="1"/>
      <c r="Z49" s="1"/>
      <c r="AA49" s="1"/>
      <c r="AB49" s="1"/>
      <c r="AC49" s="1"/>
      <c r="AD49" s="1"/>
      <c r="AE49" s="1"/>
      <c r="AF49" s="1"/>
      <c r="AG49" s="1"/>
      <c r="AH49" s="1"/>
      <c r="AI49" s="1"/>
    </row>
    <row r="50" spans="1:35" ht="16.5" customHeight="1" x14ac:dyDescent="0.25">
      <c r="A50" s="33" t="s">
        <v>49</v>
      </c>
      <c r="B50" s="38"/>
      <c r="C50" s="51"/>
      <c r="D50" s="97" t="s">
        <v>8</v>
      </c>
      <c r="E50" s="112"/>
      <c r="F50" s="93"/>
      <c r="G50" s="286" t="s">
        <v>7</v>
      </c>
      <c r="H50" s="287"/>
      <c r="I50" s="288"/>
      <c r="J50" s="38"/>
      <c r="L50" s="1"/>
      <c r="M50" s="1"/>
      <c r="N50" s="1"/>
      <c r="O50" s="1"/>
      <c r="P50" s="1"/>
      <c r="Q50" s="1"/>
      <c r="R50" s="1"/>
      <c r="S50" s="1"/>
      <c r="T50" s="1"/>
      <c r="U50" s="1"/>
      <c r="V50" s="1"/>
      <c r="W50" s="1"/>
      <c r="X50" s="1"/>
      <c r="Y50" s="1"/>
      <c r="Z50" s="1"/>
      <c r="AA50" s="1"/>
      <c r="AB50" s="1"/>
      <c r="AC50" s="1"/>
      <c r="AD50" s="1"/>
      <c r="AE50" s="1"/>
      <c r="AF50" s="1"/>
      <c r="AG50" s="1"/>
      <c r="AH50" s="1"/>
      <c r="AI50" s="1"/>
    </row>
    <row r="51" spans="1:35" ht="9.75" customHeight="1" thickBot="1" x14ac:dyDescent="0.3">
      <c r="A51" s="33"/>
      <c r="B51" s="38"/>
      <c r="C51" s="51"/>
      <c r="D51" s="97"/>
      <c r="E51" s="38"/>
      <c r="F51" s="38"/>
      <c r="G51" s="289"/>
      <c r="H51" s="290"/>
      <c r="I51" s="291"/>
      <c r="J51" s="38"/>
      <c r="L51" s="1"/>
      <c r="M51" s="1"/>
      <c r="N51" s="1"/>
      <c r="O51" s="1"/>
      <c r="P51" s="1"/>
      <c r="Q51" s="1"/>
      <c r="R51" s="1"/>
      <c r="S51" s="1"/>
      <c r="T51" s="1"/>
      <c r="U51" s="1"/>
      <c r="V51" s="1"/>
      <c r="W51" s="1"/>
      <c r="X51" s="1"/>
      <c r="Y51" s="1"/>
      <c r="Z51" s="1"/>
      <c r="AA51" s="1"/>
      <c r="AB51" s="1"/>
      <c r="AC51" s="1"/>
      <c r="AD51" s="1"/>
      <c r="AE51" s="1"/>
      <c r="AF51" s="1"/>
      <c r="AG51" s="1"/>
      <c r="AH51" s="1"/>
      <c r="AI51" s="1"/>
    </row>
    <row r="52" spans="1:35" ht="21" customHeight="1" thickBot="1" x14ac:dyDescent="0.3">
      <c r="A52" s="51"/>
      <c r="B52" s="96"/>
      <c r="C52" s="96"/>
      <c r="D52" s="51"/>
      <c r="E52" s="95"/>
      <c r="F52" s="95"/>
      <c r="G52" s="286" t="s">
        <v>57</v>
      </c>
      <c r="H52" s="287"/>
      <c r="I52" s="288"/>
      <c r="J52" s="38"/>
      <c r="L52" s="1"/>
      <c r="M52" s="1"/>
      <c r="N52" s="1"/>
      <c r="O52" s="1"/>
      <c r="P52" s="1"/>
      <c r="Q52" s="1"/>
      <c r="R52" s="1"/>
      <c r="S52" s="1"/>
      <c r="T52" s="1"/>
      <c r="U52" s="1"/>
      <c r="V52" s="1"/>
      <c r="W52" s="1"/>
      <c r="X52" s="1"/>
      <c r="Y52" s="1"/>
      <c r="Z52" s="1"/>
      <c r="AA52" s="1"/>
      <c r="AB52" s="1"/>
      <c r="AC52" s="1"/>
      <c r="AD52" s="1"/>
      <c r="AE52" s="1"/>
      <c r="AF52" s="1"/>
      <c r="AG52" s="1"/>
      <c r="AH52" s="1"/>
      <c r="AI52" s="1"/>
    </row>
    <row r="53" spans="1:35" ht="21" customHeight="1" thickBot="1" x14ac:dyDescent="0.3">
      <c r="A53" s="98" t="s">
        <v>48</v>
      </c>
      <c r="B53" s="54"/>
      <c r="C53" s="38"/>
      <c r="D53" s="99" t="s">
        <v>8</v>
      </c>
      <c r="E53" s="95"/>
      <c r="G53" s="289"/>
      <c r="H53" s="290"/>
      <c r="I53" s="291"/>
      <c r="L53" s="1"/>
      <c r="M53" s="1"/>
      <c r="N53" s="1"/>
      <c r="O53" s="1"/>
      <c r="P53" s="1"/>
      <c r="Q53" s="1"/>
      <c r="R53" s="1"/>
      <c r="S53" s="1"/>
      <c r="T53" s="1"/>
      <c r="U53" s="1"/>
      <c r="V53" s="1"/>
      <c r="W53" s="1"/>
      <c r="X53" s="1"/>
      <c r="Y53" s="1"/>
      <c r="Z53" s="1"/>
      <c r="AA53" s="1"/>
      <c r="AB53" s="1"/>
      <c r="AC53" s="1"/>
      <c r="AD53" s="1"/>
      <c r="AE53" s="1"/>
      <c r="AF53" s="1"/>
      <c r="AG53" s="1"/>
      <c r="AH53" s="1"/>
      <c r="AI53" s="1"/>
    </row>
    <row r="54" spans="1:35" s="9" customFormat="1" ht="17.25" customHeight="1" x14ac:dyDescent="0.2">
      <c r="E54" s="95"/>
      <c r="G54" s="292">
        <f>H19</f>
        <v>0</v>
      </c>
      <c r="H54" s="293"/>
      <c r="I54" s="294"/>
      <c r="L54" s="1"/>
      <c r="M54" s="1"/>
      <c r="N54" s="1"/>
      <c r="O54" s="1"/>
      <c r="P54" s="1"/>
      <c r="Q54" s="1"/>
      <c r="R54" s="1"/>
      <c r="S54" s="1"/>
      <c r="T54" s="1"/>
      <c r="U54" s="1"/>
      <c r="V54" s="1"/>
      <c r="W54" s="1"/>
      <c r="X54" s="1"/>
      <c r="Y54" s="1"/>
      <c r="Z54" s="1"/>
      <c r="AA54" s="1"/>
      <c r="AB54" s="1"/>
      <c r="AC54" s="1"/>
      <c r="AD54" s="1"/>
      <c r="AE54" s="1"/>
      <c r="AF54" s="1"/>
      <c r="AG54" s="1"/>
      <c r="AH54" s="1"/>
      <c r="AI54" s="1"/>
    </row>
    <row r="55" spans="1:35" s="9" customFormat="1" ht="11.25" customHeight="1" thickBot="1" x14ac:dyDescent="0.3">
      <c r="E55" s="38"/>
      <c r="G55" s="295"/>
      <c r="H55" s="296"/>
      <c r="I55" s="297"/>
      <c r="K55" s="1"/>
      <c r="L55" s="1"/>
      <c r="M55" s="1"/>
      <c r="N55" s="1"/>
      <c r="O55" s="1"/>
      <c r="P55" s="1"/>
      <c r="Q55" s="1"/>
      <c r="R55" s="1"/>
      <c r="S55" s="1"/>
      <c r="T55" s="1"/>
      <c r="U55" s="1"/>
      <c r="V55" s="1"/>
      <c r="W55" s="1"/>
      <c r="X55" s="1"/>
      <c r="Y55" s="1"/>
      <c r="Z55" s="1"/>
      <c r="AA55" s="1"/>
      <c r="AB55" s="1"/>
      <c r="AC55" s="1"/>
      <c r="AD55" s="1"/>
      <c r="AE55" s="1"/>
      <c r="AF55" s="1"/>
      <c r="AG55" s="1"/>
      <c r="AH55" s="1"/>
      <c r="AI55" s="1"/>
    </row>
    <row r="56" spans="1:35" s="9" customFormat="1" ht="8.25" customHeight="1" thickBot="1" x14ac:dyDescent="0.25">
      <c r="E56" s="111"/>
      <c r="K56" s="20"/>
      <c r="L56" s="2"/>
      <c r="M56" s="2"/>
      <c r="N56" s="2"/>
      <c r="O56" s="2"/>
      <c r="P56" s="2"/>
      <c r="Q56" s="2"/>
      <c r="R56" s="2"/>
      <c r="S56" s="2"/>
      <c r="T56" s="2"/>
      <c r="U56" s="2"/>
      <c r="V56" s="2"/>
      <c r="W56" s="2"/>
      <c r="X56" s="2"/>
      <c r="Y56" s="2"/>
      <c r="Z56" s="2"/>
      <c r="AA56" s="2"/>
      <c r="AB56" s="2"/>
      <c r="AC56" s="2"/>
      <c r="AD56" s="2"/>
      <c r="AE56" s="2"/>
      <c r="AF56" s="2"/>
      <c r="AG56" s="2"/>
      <c r="AH56" s="2"/>
      <c r="AI56" s="2"/>
    </row>
    <row r="57" spans="1:35" s="9" customFormat="1" ht="23.25" customHeight="1" x14ac:dyDescent="0.2">
      <c r="A57" s="264" t="s">
        <v>16</v>
      </c>
      <c r="B57" s="265"/>
      <c r="C57" s="265"/>
      <c r="D57" s="265"/>
      <c r="E57" s="265"/>
      <c r="F57" s="265"/>
      <c r="G57" s="265"/>
      <c r="H57" s="265"/>
      <c r="I57" s="266"/>
      <c r="K57" s="21"/>
      <c r="L57" s="2"/>
      <c r="M57" s="2"/>
      <c r="N57" s="2"/>
      <c r="O57" s="2"/>
      <c r="P57" s="2"/>
      <c r="Q57" s="2"/>
      <c r="R57" s="2"/>
      <c r="S57" s="2"/>
      <c r="T57" s="2"/>
      <c r="U57" s="2"/>
      <c r="V57" s="2"/>
      <c r="W57" s="2"/>
      <c r="X57" s="2"/>
      <c r="Y57" s="2"/>
      <c r="Z57" s="2"/>
      <c r="AA57" s="2"/>
      <c r="AB57" s="2"/>
      <c r="AC57" s="2"/>
      <c r="AD57" s="2"/>
      <c r="AE57" s="2"/>
      <c r="AF57" s="2"/>
      <c r="AG57" s="2"/>
      <c r="AH57" s="2"/>
      <c r="AI57" s="2"/>
    </row>
    <row r="58" spans="1:35" s="9" customFormat="1" ht="13.35" customHeight="1" thickBot="1" x14ac:dyDescent="0.25">
      <c r="A58" s="267"/>
      <c r="B58" s="268"/>
      <c r="C58" s="268"/>
      <c r="D58" s="268"/>
      <c r="E58" s="268"/>
      <c r="F58" s="268"/>
      <c r="G58" s="268"/>
      <c r="H58" s="268"/>
      <c r="I58" s="269"/>
      <c r="K58" s="2"/>
      <c r="L58" s="2"/>
      <c r="M58" s="2"/>
      <c r="N58" s="2"/>
      <c r="O58" s="2"/>
      <c r="P58" s="2"/>
      <c r="Q58" s="2"/>
      <c r="R58" s="2"/>
      <c r="S58" s="2"/>
      <c r="T58" s="2"/>
      <c r="U58" s="2"/>
      <c r="V58" s="2"/>
      <c r="W58" s="2"/>
      <c r="X58" s="2"/>
      <c r="Y58" s="2"/>
      <c r="Z58" s="2"/>
      <c r="AA58" s="2"/>
      <c r="AB58" s="2"/>
      <c r="AC58" s="2"/>
      <c r="AD58" s="2"/>
      <c r="AE58" s="2"/>
      <c r="AF58" s="2"/>
      <c r="AG58" s="2"/>
      <c r="AH58" s="2"/>
      <c r="AI58" s="2"/>
    </row>
    <row r="59" spans="1:35" s="9" customFormat="1" ht="13.35" customHeight="1" x14ac:dyDescent="0.2">
      <c r="K59" s="2"/>
      <c r="L59" s="2"/>
      <c r="M59" s="2"/>
      <c r="N59" s="2"/>
      <c r="O59" s="2"/>
      <c r="P59" s="2"/>
      <c r="Q59" s="2"/>
      <c r="R59" s="2"/>
      <c r="S59" s="2"/>
      <c r="T59" s="2"/>
      <c r="U59" s="2"/>
      <c r="V59" s="2"/>
      <c r="W59" s="2"/>
      <c r="X59" s="2"/>
      <c r="Y59" s="2"/>
      <c r="Z59" s="2"/>
      <c r="AA59" s="2"/>
      <c r="AB59" s="2"/>
      <c r="AC59" s="2"/>
      <c r="AD59" s="2"/>
      <c r="AE59" s="2"/>
      <c r="AF59" s="2"/>
      <c r="AG59" s="2"/>
      <c r="AH59" s="2"/>
      <c r="AI59" s="2"/>
    </row>
    <row r="60" spans="1:35" s="9" customFormat="1" ht="19.5" customHeight="1" x14ac:dyDescent="0.2">
      <c r="K60" s="2"/>
      <c r="L60" s="2"/>
      <c r="M60" s="2"/>
      <c r="N60" s="2"/>
      <c r="O60" s="2"/>
      <c r="P60" s="2"/>
      <c r="Q60" s="2"/>
      <c r="R60" s="2"/>
      <c r="S60" s="2"/>
      <c r="T60" s="2"/>
      <c r="U60" s="2"/>
      <c r="V60" s="2"/>
      <c r="W60" s="2"/>
      <c r="X60" s="2"/>
      <c r="Y60" s="2"/>
      <c r="Z60" s="2"/>
      <c r="AA60" s="2"/>
      <c r="AB60" s="2"/>
      <c r="AC60" s="2"/>
      <c r="AD60" s="2"/>
      <c r="AE60" s="2"/>
      <c r="AF60" s="2"/>
      <c r="AG60" s="2"/>
      <c r="AH60" s="2"/>
      <c r="AI60" s="2"/>
    </row>
    <row r="61" spans="1:35" s="9" customFormat="1" ht="13.35" customHeight="1" x14ac:dyDescent="0.25">
      <c r="A61" s="38"/>
      <c r="B61" s="38"/>
      <c r="C61" s="38"/>
      <c r="D61" s="33"/>
      <c r="E61" s="33"/>
      <c r="F61" s="38"/>
      <c r="G61" s="33"/>
      <c r="H61" s="38"/>
      <c r="I61" s="51"/>
      <c r="J61" s="97"/>
      <c r="K61" s="2"/>
      <c r="L61" s="2"/>
      <c r="M61" s="2"/>
      <c r="N61" s="2"/>
      <c r="O61" s="2"/>
      <c r="P61" s="2"/>
      <c r="Q61" s="2"/>
      <c r="R61" s="2"/>
      <c r="S61" s="2"/>
      <c r="T61" s="2"/>
      <c r="U61" s="2"/>
      <c r="V61" s="2"/>
      <c r="W61" s="2"/>
      <c r="X61" s="2"/>
      <c r="Y61" s="2"/>
      <c r="Z61" s="2"/>
      <c r="AA61" s="2"/>
      <c r="AB61" s="2"/>
      <c r="AC61" s="2"/>
      <c r="AD61" s="2"/>
      <c r="AE61" s="2"/>
      <c r="AF61" s="2"/>
      <c r="AG61" s="2"/>
      <c r="AH61" s="2"/>
      <c r="AI61" s="2"/>
    </row>
    <row r="62" spans="1:35" s="9" customFormat="1" ht="18" customHeight="1" x14ac:dyDescent="0.25">
      <c r="J62" s="38"/>
      <c r="K62" s="2"/>
      <c r="L62" s="2"/>
      <c r="M62" s="2"/>
      <c r="N62" s="2"/>
      <c r="O62" s="2"/>
      <c r="P62" s="2"/>
      <c r="Q62" s="2"/>
      <c r="R62" s="2"/>
      <c r="S62" s="2"/>
      <c r="T62" s="2"/>
      <c r="U62" s="2"/>
      <c r="V62" s="2"/>
      <c r="W62" s="2"/>
      <c r="X62" s="2"/>
      <c r="Y62" s="2"/>
      <c r="Z62" s="2"/>
      <c r="AA62" s="2"/>
      <c r="AB62" s="2"/>
      <c r="AC62" s="2"/>
      <c r="AD62" s="2"/>
      <c r="AE62" s="2"/>
      <c r="AF62" s="2"/>
      <c r="AG62" s="2"/>
      <c r="AH62" s="2"/>
      <c r="AI62" s="2"/>
    </row>
    <row r="63" spans="1:35" s="9" customFormat="1" ht="18" customHeight="1" x14ac:dyDescent="0.2">
      <c r="J63" s="54"/>
      <c r="K63" s="2"/>
      <c r="L63" s="2"/>
      <c r="M63" s="2"/>
      <c r="N63" s="2"/>
      <c r="O63" s="2"/>
      <c r="P63" s="2"/>
      <c r="Q63" s="2"/>
      <c r="R63" s="2"/>
      <c r="S63" s="2"/>
      <c r="T63" s="2"/>
      <c r="U63" s="2"/>
      <c r="V63" s="2"/>
      <c r="W63" s="2"/>
      <c r="X63" s="2"/>
      <c r="Y63" s="2"/>
      <c r="Z63" s="2"/>
      <c r="AA63" s="2"/>
      <c r="AB63" s="2"/>
      <c r="AC63" s="2"/>
      <c r="AD63" s="2"/>
      <c r="AE63" s="2"/>
      <c r="AF63" s="2"/>
      <c r="AG63" s="2"/>
      <c r="AH63" s="2"/>
      <c r="AI63" s="2"/>
    </row>
    <row r="64" spans="1:35" s="9" customFormat="1" ht="13.35" customHeight="1" x14ac:dyDescent="0.25">
      <c r="A64" s="38"/>
      <c r="B64" s="38"/>
      <c r="C64" s="38"/>
      <c r="D64" s="33"/>
      <c r="E64" s="33"/>
      <c r="F64" s="100"/>
      <c r="G64" s="100"/>
      <c r="H64" s="51"/>
      <c r="I64" s="51"/>
      <c r="J64" s="78"/>
      <c r="K64" s="2"/>
      <c r="L64" s="2"/>
      <c r="M64" s="2"/>
      <c r="N64" s="2"/>
      <c r="O64" s="2"/>
      <c r="P64" s="2"/>
      <c r="Q64" s="2"/>
      <c r="R64" s="2"/>
      <c r="S64" s="2"/>
      <c r="T64" s="2"/>
      <c r="U64" s="2"/>
      <c r="V64" s="2"/>
      <c r="W64" s="2"/>
      <c r="X64" s="2"/>
      <c r="Y64" s="2"/>
      <c r="Z64" s="2"/>
      <c r="AA64" s="2"/>
      <c r="AB64" s="2"/>
      <c r="AC64" s="2"/>
      <c r="AD64" s="2"/>
      <c r="AE64" s="2"/>
      <c r="AF64" s="2"/>
      <c r="AG64" s="2"/>
      <c r="AH64" s="2"/>
      <c r="AI64" s="2"/>
    </row>
    <row r="65" spans="1:35" s="9" customFormat="1" ht="13.35" customHeight="1" x14ac:dyDescent="0.25">
      <c r="J65" s="45"/>
      <c r="K65" s="2"/>
      <c r="L65" s="2"/>
      <c r="M65" s="2"/>
      <c r="N65" s="2"/>
      <c r="O65" s="2"/>
      <c r="P65" s="2"/>
      <c r="Q65" s="2"/>
      <c r="R65" s="2"/>
      <c r="S65" s="2"/>
      <c r="T65" s="2"/>
      <c r="U65" s="2"/>
      <c r="V65" s="2"/>
      <c r="W65" s="2"/>
      <c r="X65" s="2"/>
      <c r="Y65" s="2"/>
      <c r="Z65" s="2"/>
      <c r="AA65" s="2"/>
      <c r="AB65" s="2"/>
      <c r="AC65" s="2"/>
      <c r="AD65" s="2"/>
      <c r="AE65" s="2"/>
      <c r="AF65" s="2"/>
      <c r="AG65" s="2"/>
      <c r="AH65" s="2"/>
      <c r="AI65" s="2"/>
    </row>
    <row r="66" spans="1:35" s="9" customFormat="1" ht="22.5" customHeight="1" x14ac:dyDescent="0.2">
      <c r="J66" s="18"/>
      <c r="K66" s="2"/>
      <c r="L66" s="2"/>
      <c r="M66" s="2"/>
      <c r="N66" s="2"/>
      <c r="O66" s="2"/>
      <c r="P66" s="2"/>
      <c r="Q66" s="2"/>
      <c r="R66" s="2"/>
      <c r="S66" s="2"/>
      <c r="T66" s="2"/>
      <c r="U66" s="2"/>
      <c r="V66" s="2"/>
      <c r="W66" s="2"/>
      <c r="X66" s="2"/>
      <c r="Y66" s="2"/>
      <c r="Z66" s="2"/>
      <c r="AA66" s="2"/>
      <c r="AB66" s="2"/>
      <c r="AC66" s="2"/>
      <c r="AD66" s="2"/>
      <c r="AE66" s="2"/>
      <c r="AF66" s="2"/>
      <c r="AG66" s="2"/>
      <c r="AH66" s="2"/>
      <c r="AI66" s="2"/>
    </row>
    <row r="67" spans="1:35" s="9" customFormat="1" ht="13.35" customHeight="1" x14ac:dyDescent="0.25">
      <c r="A67" s="2"/>
      <c r="B67" s="2"/>
      <c r="C67" s="2"/>
      <c r="D67" s="2"/>
      <c r="E67" s="2"/>
      <c r="F67" s="19"/>
      <c r="G67" s="19"/>
      <c r="H67" s="17"/>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row>
    <row r="68" spans="1:35" s="9" customFormat="1" ht="13.35" customHeight="1" x14ac:dyDescent="0.25">
      <c r="A68" s="2"/>
      <c r="B68" s="2"/>
      <c r="C68" s="2"/>
      <c r="D68" s="2"/>
      <c r="E68" s="2"/>
      <c r="F68" s="19"/>
      <c r="G68" s="19"/>
      <c r="H68" s="17"/>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row>
    <row r="69" spans="1:35" s="9" customFormat="1" ht="13.35" customHeight="1" x14ac:dyDescent="0.25">
      <c r="A69" s="2"/>
      <c r="B69" s="2"/>
      <c r="C69" s="2"/>
      <c r="D69" s="2"/>
      <c r="E69" s="2"/>
      <c r="F69" s="19"/>
      <c r="G69" s="19"/>
      <c r="H69" s="17"/>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row>
    <row r="70" spans="1:35" s="9" customFormat="1" ht="13.35" customHeight="1" x14ac:dyDescent="0.25">
      <c r="A70" s="2"/>
      <c r="B70" s="2"/>
      <c r="C70" s="2"/>
      <c r="D70" s="2"/>
      <c r="E70" s="2"/>
      <c r="F70" s="19"/>
      <c r="G70" s="19"/>
      <c r="H70" s="17"/>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row>
    <row r="71" spans="1:35" s="9" customFormat="1" ht="13.35" customHeight="1" x14ac:dyDescent="0.25">
      <c r="A71" s="2"/>
      <c r="B71" s="2"/>
      <c r="C71" s="2"/>
      <c r="D71" s="2"/>
      <c r="E71" s="2"/>
      <c r="F71" s="19"/>
      <c r="G71" s="19"/>
      <c r="H71" s="17"/>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row>
    <row r="72" spans="1:35" s="9" customFormat="1" ht="13.35" customHeight="1" x14ac:dyDescent="0.25">
      <c r="A72" s="2"/>
      <c r="B72" s="2"/>
      <c r="C72" s="2"/>
      <c r="D72" s="2"/>
      <c r="E72" s="2"/>
      <c r="F72" s="19"/>
      <c r="G72" s="19"/>
      <c r="H72" s="17"/>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row>
    <row r="73" spans="1:35" s="9" customFormat="1" ht="13.35" customHeight="1" x14ac:dyDescent="0.25">
      <c r="A73" s="2"/>
      <c r="B73" s="2"/>
      <c r="C73" s="2"/>
      <c r="D73" s="2"/>
      <c r="E73" s="2"/>
      <c r="F73" s="19"/>
      <c r="G73" s="19"/>
      <c r="H73" s="17"/>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row>
    <row r="74" spans="1:35" s="9" customFormat="1" ht="13.35" customHeight="1" x14ac:dyDescent="0.25">
      <c r="A74" s="2"/>
      <c r="B74" s="2"/>
      <c r="C74" s="2"/>
      <c r="D74" s="2"/>
      <c r="E74" s="2"/>
      <c r="F74" s="19"/>
      <c r="G74" s="19"/>
      <c r="H74" s="17"/>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row>
    <row r="75" spans="1:35" s="9" customFormat="1" ht="13.35" customHeight="1" x14ac:dyDescent="0.25">
      <c r="A75" s="2"/>
      <c r="B75" s="2"/>
      <c r="C75" s="2"/>
      <c r="D75" s="2"/>
      <c r="E75" s="2"/>
      <c r="F75" s="19"/>
      <c r="G75" s="19"/>
      <c r="H75" s="17"/>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row>
    <row r="76" spans="1:35" s="9" customFormat="1" ht="13.35" customHeight="1" x14ac:dyDescent="0.25">
      <c r="A76" s="2"/>
      <c r="B76" s="2"/>
      <c r="C76" s="2"/>
      <c r="D76" s="2"/>
      <c r="E76" s="2"/>
      <c r="F76" s="19"/>
      <c r="G76" s="19"/>
      <c r="H76" s="17"/>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row>
    <row r="77" spans="1:35" s="9" customFormat="1" ht="13.35" customHeight="1" x14ac:dyDescent="0.25">
      <c r="A77" s="2"/>
      <c r="B77" s="2"/>
      <c r="C77" s="2"/>
      <c r="D77" s="2"/>
      <c r="E77" s="2"/>
      <c r="F77" s="19"/>
      <c r="G77" s="19"/>
      <c r="H77" s="17"/>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row>
    <row r="78" spans="1:35" s="9" customFormat="1" ht="13.35" customHeight="1" x14ac:dyDescent="0.25">
      <c r="A78" s="2"/>
      <c r="B78" s="2"/>
      <c r="C78" s="2"/>
      <c r="D78" s="2"/>
      <c r="E78" s="2"/>
      <c r="F78" s="19"/>
      <c r="G78" s="19"/>
      <c r="H78" s="17"/>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row>
    <row r="79" spans="1:35" s="9" customFormat="1" ht="13.35" customHeight="1" x14ac:dyDescent="0.25">
      <c r="A79" s="2"/>
      <c r="B79" s="2"/>
      <c r="C79" s="2"/>
      <c r="D79" s="2"/>
      <c r="E79" s="2"/>
      <c r="F79" s="19"/>
      <c r="G79" s="19"/>
      <c r="H79" s="17"/>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row>
    <row r="80" spans="1:35" s="9" customFormat="1" ht="13.35" customHeight="1" x14ac:dyDescent="0.25">
      <c r="A80" s="2"/>
      <c r="B80" s="2"/>
      <c r="C80" s="2"/>
      <c r="D80" s="2"/>
      <c r="E80" s="2"/>
      <c r="F80" s="19"/>
      <c r="G80" s="19"/>
      <c r="H80" s="17"/>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row>
    <row r="81" spans="1:35" s="9" customFormat="1" ht="13.35" customHeight="1" x14ac:dyDescent="0.25">
      <c r="A81" s="2"/>
      <c r="B81" s="2"/>
      <c r="C81" s="2"/>
      <c r="D81" s="2"/>
      <c r="E81" s="2"/>
      <c r="F81" s="19"/>
      <c r="G81" s="19"/>
      <c r="H81" s="17"/>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row>
    <row r="82" spans="1:35" s="9" customFormat="1" ht="13.35" customHeight="1" x14ac:dyDescent="0.25">
      <c r="A82" s="2"/>
      <c r="B82" s="2"/>
      <c r="C82" s="2"/>
      <c r="D82" s="2"/>
      <c r="E82" s="2"/>
      <c r="F82" s="19"/>
      <c r="G82" s="19"/>
      <c r="H82" s="17"/>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row>
    <row r="83" spans="1:35" s="9" customFormat="1" ht="13.35" customHeight="1" x14ac:dyDescent="0.25">
      <c r="A83" s="2"/>
      <c r="B83" s="2"/>
      <c r="C83" s="2"/>
      <c r="D83" s="2"/>
      <c r="E83" s="2"/>
      <c r="F83" s="19"/>
      <c r="G83" s="19"/>
      <c r="H83" s="17"/>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row>
    <row r="84" spans="1:35" s="9" customFormat="1" ht="13.35" customHeight="1" x14ac:dyDescent="0.25">
      <c r="A84" s="2"/>
      <c r="B84" s="2"/>
      <c r="C84" s="2"/>
      <c r="D84" s="2"/>
      <c r="E84" s="2"/>
      <c r="F84" s="19"/>
      <c r="G84" s="19"/>
      <c r="H84" s="17"/>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row>
    <row r="85" spans="1:35" s="9" customFormat="1" ht="13.35" customHeight="1" x14ac:dyDescent="0.25">
      <c r="A85" s="2"/>
      <c r="B85" s="2"/>
      <c r="C85" s="2"/>
      <c r="D85" s="2"/>
      <c r="E85" s="2"/>
      <c r="F85" s="19"/>
      <c r="G85" s="19"/>
      <c r="H85" s="17"/>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row>
    <row r="86" spans="1:35" s="9" customFormat="1" ht="13.35" customHeight="1" x14ac:dyDescent="0.25">
      <c r="A86" s="2"/>
      <c r="B86" s="2"/>
      <c r="C86" s="2"/>
      <c r="D86" s="2"/>
      <c r="E86" s="2"/>
      <c r="F86" s="19"/>
      <c r="G86" s="19"/>
      <c r="H86" s="17"/>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row>
    <row r="87" spans="1:35" s="9" customFormat="1" ht="13.35" customHeight="1" x14ac:dyDescent="0.25">
      <c r="A87" s="2"/>
      <c r="B87" s="2"/>
      <c r="C87" s="2"/>
      <c r="D87" s="2"/>
      <c r="E87" s="2"/>
      <c r="F87" s="19"/>
      <c r="G87" s="19"/>
      <c r="H87" s="17"/>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row>
    <row r="88" spans="1:35" s="9" customFormat="1" ht="13.35" customHeight="1" x14ac:dyDescent="0.25">
      <c r="A88" s="2"/>
      <c r="B88" s="2"/>
      <c r="C88" s="2"/>
      <c r="D88" s="2"/>
      <c r="E88" s="2"/>
      <c r="F88" s="19"/>
      <c r="G88" s="19"/>
      <c r="H88" s="17"/>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row>
    <row r="89" spans="1:35" s="9" customFormat="1" ht="13.35" customHeight="1" x14ac:dyDescent="0.25">
      <c r="A89" s="2"/>
      <c r="B89" s="2"/>
      <c r="C89" s="2"/>
      <c r="D89" s="2"/>
      <c r="E89" s="2"/>
      <c r="F89" s="19"/>
      <c r="G89" s="19"/>
      <c r="H89" s="17"/>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row>
    <row r="90" spans="1:35" s="9" customFormat="1" ht="13.35" customHeight="1" x14ac:dyDescent="0.25">
      <c r="A90" s="2"/>
      <c r="B90" s="2"/>
      <c r="C90" s="2"/>
      <c r="D90" s="2"/>
      <c r="E90" s="2"/>
      <c r="F90" s="19"/>
      <c r="G90" s="19"/>
      <c r="H90" s="17"/>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row>
    <row r="91" spans="1:35" s="9" customFormat="1" ht="13.35" customHeight="1" x14ac:dyDescent="0.25">
      <c r="A91" s="2"/>
      <c r="B91" s="2"/>
      <c r="C91" s="2"/>
      <c r="D91" s="2"/>
      <c r="E91" s="2"/>
      <c r="F91" s="19"/>
      <c r="G91" s="19"/>
      <c r="H91" s="17"/>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row>
    <row r="92" spans="1:35" s="9" customFormat="1" ht="13.35" customHeight="1" x14ac:dyDescent="0.25">
      <c r="A92" s="2"/>
      <c r="B92" s="2"/>
      <c r="C92" s="2"/>
      <c r="D92" s="2"/>
      <c r="E92" s="2"/>
      <c r="F92" s="19"/>
      <c r="G92" s="19"/>
      <c r="H92" s="17"/>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row>
    <row r="93" spans="1:35" s="9" customFormat="1" ht="13.35" customHeight="1" x14ac:dyDescent="0.25">
      <c r="A93" s="2"/>
      <c r="B93" s="2"/>
      <c r="C93" s="2"/>
      <c r="D93" s="2"/>
      <c r="E93" s="2"/>
      <c r="F93" s="19"/>
      <c r="G93" s="19"/>
      <c r="H93" s="17"/>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row>
    <row r="94" spans="1:35" s="9" customFormat="1" ht="13.35" customHeight="1" x14ac:dyDescent="0.25">
      <c r="A94" s="2"/>
      <c r="B94" s="2"/>
      <c r="C94" s="2"/>
      <c r="D94" s="2"/>
      <c r="E94" s="2"/>
      <c r="F94" s="19"/>
      <c r="G94" s="19"/>
      <c r="H94" s="17"/>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row>
    <row r="95" spans="1:35" s="9" customFormat="1" ht="13.35" customHeight="1" x14ac:dyDescent="0.25">
      <c r="A95" s="2"/>
      <c r="B95" s="2"/>
      <c r="C95" s="2"/>
      <c r="D95" s="2"/>
      <c r="E95" s="2"/>
      <c r="F95" s="19"/>
      <c r="G95" s="19"/>
      <c r="H95" s="17"/>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row>
    <row r="96" spans="1:35" s="9" customFormat="1" ht="13.35" customHeight="1" x14ac:dyDescent="0.25">
      <c r="A96" s="2"/>
      <c r="B96" s="2"/>
      <c r="C96" s="2"/>
      <c r="D96" s="2"/>
      <c r="E96" s="2"/>
      <c r="F96" s="19"/>
      <c r="G96" s="19"/>
      <c r="H96" s="17"/>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row>
    <row r="97" spans="1:35" s="9" customFormat="1" ht="13.35" customHeight="1" x14ac:dyDescent="0.25">
      <c r="A97" s="2"/>
      <c r="B97" s="2"/>
      <c r="C97" s="2"/>
      <c r="D97" s="2"/>
      <c r="E97" s="2"/>
      <c r="F97" s="19"/>
      <c r="G97" s="19"/>
      <c r="H97" s="17"/>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row>
    <row r="98" spans="1:35" s="9" customFormat="1" ht="13.35" customHeight="1" x14ac:dyDescent="0.25">
      <c r="A98" s="2"/>
      <c r="B98" s="2"/>
      <c r="C98" s="2"/>
      <c r="D98" s="2"/>
      <c r="E98" s="2"/>
      <c r="F98" s="19"/>
      <c r="G98" s="19"/>
      <c r="H98" s="17"/>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row>
    <row r="99" spans="1:35" s="9" customFormat="1" ht="13.35" customHeight="1" x14ac:dyDescent="0.25">
      <c r="A99" s="2"/>
      <c r="B99" s="2"/>
      <c r="C99" s="2"/>
      <c r="D99" s="2"/>
      <c r="E99" s="2"/>
      <c r="F99" s="19"/>
      <c r="G99" s="19"/>
      <c r="H99" s="17"/>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row>
    <row r="100" spans="1:35" s="9" customFormat="1" ht="13.35" customHeight="1" x14ac:dyDescent="0.25">
      <c r="A100" s="2"/>
      <c r="B100" s="2"/>
      <c r="C100" s="2"/>
      <c r="D100" s="2"/>
      <c r="E100" s="2"/>
      <c r="F100" s="19"/>
      <c r="G100" s="19"/>
      <c r="H100" s="17"/>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row>
    <row r="101" spans="1:35" s="9" customFormat="1" ht="13.35" customHeight="1" x14ac:dyDescent="0.25">
      <c r="A101" s="2"/>
      <c r="B101" s="2"/>
      <c r="C101" s="2"/>
      <c r="D101" s="2"/>
      <c r="E101" s="2"/>
      <c r="F101" s="19"/>
      <c r="G101" s="19"/>
      <c r="H101" s="17"/>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row>
    <row r="102" spans="1:35" s="9" customFormat="1" ht="13.35" customHeight="1" x14ac:dyDescent="0.25">
      <c r="A102" s="2"/>
      <c r="B102" s="2"/>
      <c r="C102" s="2"/>
      <c r="D102" s="2"/>
      <c r="E102" s="2"/>
      <c r="F102" s="19"/>
      <c r="G102" s="19"/>
      <c r="H102" s="17"/>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row>
    <row r="103" spans="1:35" s="9" customFormat="1" ht="13.35" customHeight="1" x14ac:dyDescent="0.25">
      <c r="A103" s="2"/>
      <c r="B103" s="2"/>
      <c r="C103" s="2"/>
      <c r="D103" s="2"/>
      <c r="E103" s="2"/>
      <c r="F103" s="19"/>
      <c r="G103" s="19"/>
      <c r="H103" s="17"/>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row>
    <row r="104" spans="1:35" s="9" customFormat="1" ht="13.35" customHeight="1" x14ac:dyDescent="0.25">
      <c r="A104" s="2"/>
      <c r="B104" s="2"/>
      <c r="C104" s="2"/>
      <c r="D104" s="2"/>
      <c r="E104" s="2"/>
      <c r="F104" s="19"/>
      <c r="G104" s="19"/>
      <c r="H104" s="17"/>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row>
    <row r="105" spans="1:35" s="9" customFormat="1" ht="13.35" customHeight="1" x14ac:dyDescent="0.25">
      <c r="A105" s="2"/>
      <c r="B105" s="2"/>
      <c r="C105" s="2"/>
      <c r="D105" s="2"/>
      <c r="E105" s="2"/>
      <c r="F105" s="19"/>
      <c r="G105" s="19"/>
      <c r="H105" s="17"/>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row>
    <row r="106" spans="1:35" s="9" customFormat="1" ht="13.35" customHeight="1" x14ac:dyDescent="0.25">
      <c r="A106" s="2"/>
      <c r="B106" s="2"/>
      <c r="C106" s="2"/>
      <c r="D106" s="2"/>
      <c r="E106" s="2"/>
      <c r="F106" s="19"/>
      <c r="G106" s="19"/>
      <c r="H106" s="17"/>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row>
    <row r="107" spans="1:35" s="9" customFormat="1" ht="13.35" customHeight="1" x14ac:dyDescent="0.25">
      <c r="A107" s="2"/>
      <c r="B107" s="2"/>
      <c r="C107" s="2"/>
      <c r="D107" s="2"/>
      <c r="E107" s="2"/>
      <c r="F107" s="19"/>
      <c r="G107" s="19"/>
      <c r="H107" s="17"/>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row>
    <row r="108" spans="1:35" s="9" customFormat="1" ht="13.35" customHeight="1" x14ac:dyDescent="0.25">
      <c r="A108" s="2"/>
      <c r="B108" s="2"/>
      <c r="C108" s="2"/>
      <c r="D108" s="2"/>
      <c r="E108" s="2"/>
      <c r="F108" s="19"/>
      <c r="G108" s="19"/>
      <c r="H108" s="17"/>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row>
    <row r="109" spans="1:35" s="9" customFormat="1" ht="13.35" customHeight="1" x14ac:dyDescent="0.25">
      <c r="A109" s="2"/>
      <c r="B109" s="2"/>
      <c r="C109" s="2"/>
      <c r="D109" s="2"/>
      <c r="E109" s="2"/>
      <c r="F109" s="19"/>
      <c r="G109" s="19"/>
      <c r="H109" s="17"/>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row>
    <row r="110" spans="1:35" s="9" customFormat="1" ht="13.35" customHeight="1" x14ac:dyDescent="0.25">
      <c r="A110" s="2"/>
      <c r="B110" s="2"/>
      <c r="C110" s="2"/>
      <c r="D110" s="2"/>
      <c r="E110" s="2"/>
      <c r="F110" s="19"/>
      <c r="G110" s="8"/>
      <c r="H110" s="8"/>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row>
    <row r="111" spans="1:35" s="9" customFormat="1" ht="13.35" customHeight="1" x14ac:dyDescent="0.25">
      <c r="A111" s="2"/>
      <c r="B111" s="2"/>
      <c r="C111" s="2"/>
      <c r="D111" s="2"/>
      <c r="E111" s="2"/>
      <c r="F111" s="19"/>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row>
    <row r="112" spans="1:35" s="9" customFormat="1" ht="13.35" customHeight="1" x14ac:dyDescent="0.25">
      <c r="A112" s="2"/>
      <c r="B112" s="2"/>
      <c r="C112" s="2"/>
      <c r="D112" s="2"/>
      <c r="E112" s="2"/>
      <c r="F112" s="19"/>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row>
    <row r="113" spans="1:35" s="9" customFormat="1" ht="13.35" customHeight="1" x14ac:dyDescent="0.25">
      <c r="A113" s="2"/>
      <c r="B113" s="2"/>
      <c r="C113" s="2"/>
      <c r="D113" s="2"/>
      <c r="E113" s="2"/>
      <c r="F113" s="19"/>
      <c r="G113" s="1"/>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row>
    <row r="114" spans="1:35" s="9" customFormat="1" ht="13.35" customHeight="1" x14ac:dyDescent="0.25">
      <c r="A114" s="2"/>
      <c r="B114" s="2"/>
      <c r="C114" s="2"/>
      <c r="D114" s="2"/>
      <c r="E114" s="2"/>
      <c r="F114" s="19"/>
      <c r="G114" s="1"/>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row>
    <row r="115" spans="1:35" s="9" customFormat="1" ht="13.35" customHeight="1" x14ac:dyDescent="0.25">
      <c r="A115" s="2"/>
      <c r="B115" s="2"/>
      <c r="C115" s="2"/>
      <c r="D115" s="2"/>
      <c r="E115" s="2"/>
      <c r="F115" s="19"/>
      <c r="G115" s="1"/>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row>
    <row r="116" spans="1:35" s="9" customFormat="1" ht="13.35" customHeight="1" x14ac:dyDescent="0.25">
      <c r="A116" s="2"/>
      <c r="B116" s="2"/>
      <c r="C116" s="2"/>
      <c r="D116" s="2"/>
      <c r="E116" s="2"/>
      <c r="F116" s="19"/>
      <c r="G116" s="1"/>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row>
    <row r="117" spans="1:35" s="9" customFormat="1" ht="13.35" customHeight="1" x14ac:dyDescent="0.25">
      <c r="A117" s="2"/>
      <c r="B117" s="2"/>
      <c r="C117" s="2"/>
      <c r="D117" s="2"/>
      <c r="E117" s="2"/>
      <c r="F117" s="19"/>
      <c r="G117" s="1"/>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row>
    <row r="118" spans="1:35" s="9" customFormat="1" ht="13.35" customHeight="1" x14ac:dyDescent="0.25">
      <c r="A118" s="2"/>
      <c r="B118" s="2"/>
      <c r="C118" s="2"/>
      <c r="D118" s="2"/>
      <c r="E118" s="2"/>
      <c r="F118" s="19"/>
      <c r="G118" s="1"/>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row>
    <row r="119" spans="1:35" s="9" customFormat="1" ht="13.35" customHeight="1" x14ac:dyDescent="0.25">
      <c r="A119" s="2"/>
      <c r="B119" s="2"/>
      <c r="C119" s="2"/>
      <c r="D119" s="2"/>
      <c r="E119" s="2"/>
      <c r="F119" s="19"/>
      <c r="G119" s="1"/>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row>
    <row r="120" spans="1:35" s="9" customFormat="1" ht="13.35" customHeight="1" x14ac:dyDescent="0.25">
      <c r="A120" s="2"/>
      <c r="B120" s="2"/>
      <c r="C120" s="2"/>
      <c r="D120" s="2"/>
      <c r="E120" s="2"/>
      <c r="F120" s="19"/>
      <c r="G120" s="1"/>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row>
    <row r="121" spans="1:35" s="9" customFormat="1" ht="13.35" customHeight="1" x14ac:dyDescent="0.25">
      <c r="A121" s="2"/>
      <c r="B121" s="2"/>
      <c r="C121" s="2"/>
      <c r="D121" s="2"/>
      <c r="E121" s="2"/>
      <c r="F121" s="19"/>
      <c r="G121" s="2"/>
      <c r="H121" s="2"/>
      <c r="I121" s="16"/>
      <c r="J121" s="16"/>
      <c r="K121" s="2"/>
      <c r="L121" s="2"/>
      <c r="M121" s="2"/>
      <c r="N121" s="2"/>
      <c r="O121" s="2"/>
      <c r="P121" s="2"/>
      <c r="Q121" s="2"/>
      <c r="R121" s="2"/>
      <c r="S121" s="2"/>
      <c r="T121" s="2"/>
      <c r="U121" s="2"/>
      <c r="V121" s="2"/>
      <c r="W121" s="2"/>
      <c r="X121" s="2"/>
      <c r="Y121" s="2"/>
      <c r="Z121" s="2"/>
      <c r="AA121" s="2"/>
      <c r="AB121" s="2"/>
      <c r="AC121" s="2"/>
      <c r="AD121" s="2"/>
      <c r="AE121" s="2"/>
      <c r="AF121" s="2"/>
    </row>
    <row r="122" spans="1:35" s="9" customFormat="1" ht="13.35" customHeight="1" x14ac:dyDescent="0.25">
      <c r="A122" s="2"/>
      <c r="B122" s="2"/>
      <c r="C122" s="2"/>
      <c r="D122" s="2"/>
      <c r="E122" s="2"/>
      <c r="F122" s="19"/>
      <c r="G122" s="2"/>
      <c r="H122" s="2"/>
      <c r="I122" s="16"/>
      <c r="J122" s="16"/>
      <c r="K122" s="2"/>
      <c r="L122" s="2"/>
      <c r="M122" s="2"/>
      <c r="N122" s="2"/>
      <c r="O122" s="2"/>
      <c r="P122" s="2"/>
      <c r="Q122" s="2"/>
      <c r="R122" s="2"/>
      <c r="S122" s="2"/>
      <c r="T122" s="2"/>
      <c r="U122" s="2"/>
      <c r="V122" s="2"/>
      <c r="W122" s="2"/>
      <c r="X122" s="2"/>
      <c r="Y122" s="2"/>
      <c r="Z122" s="2"/>
      <c r="AA122" s="2"/>
      <c r="AB122" s="2"/>
      <c r="AC122" s="2"/>
      <c r="AD122" s="2"/>
      <c r="AE122" s="2"/>
      <c r="AF122" s="2"/>
    </row>
    <row r="123" spans="1:35" s="9" customFormat="1" ht="13.35" customHeight="1" x14ac:dyDescent="0.25">
      <c r="A123" s="2"/>
      <c r="B123" s="2"/>
      <c r="C123" s="2"/>
      <c r="D123" s="2"/>
      <c r="E123" s="2"/>
      <c r="F123" s="19"/>
      <c r="G123" s="2"/>
      <c r="H123" s="2"/>
      <c r="I123" s="16"/>
      <c r="J123" s="16"/>
      <c r="K123" s="2"/>
      <c r="L123" s="2"/>
      <c r="M123" s="2"/>
      <c r="N123" s="2"/>
      <c r="O123" s="2"/>
      <c r="P123" s="2"/>
      <c r="Q123" s="2"/>
      <c r="R123" s="2"/>
      <c r="S123" s="2"/>
      <c r="T123" s="2"/>
      <c r="U123" s="2"/>
      <c r="V123" s="2"/>
      <c r="W123" s="2"/>
      <c r="X123" s="2"/>
      <c r="Y123" s="2"/>
      <c r="Z123" s="2"/>
      <c r="AA123" s="2"/>
      <c r="AB123" s="2"/>
      <c r="AC123" s="2"/>
      <c r="AD123" s="2"/>
      <c r="AE123" s="2"/>
      <c r="AF123" s="2"/>
    </row>
    <row r="124" spans="1:35" s="9" customFormat="1" ht="13.35" customHeight="1" x14ac:dyDescent="0.25">
      <c r="A124" s="2"/>
      <c r="B124" s="2"/>
      <c r="C124" s="2"/>
      <c r="D124" s="2"/>
      <c r="E124" s="2"/>
      <c r="F124" s="19"/>
      <c r="G124" s="19"/>
      <c r="H124" s="17"/>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row>
    <row r="125" spans="1:35" s="9" customFormat="1" ht="13.35" customHeight="1" x14ac:dyDescent="0.25">
      <c r="A125" s="2"/>
      <c r="B125" s="2"/>
      <c r="C125" s="2"/>
      <c r="D125" s="2"/>
      <c r="E125" s="2"/>
      <c r="F125" s="19"/>
      <c r="G125" s="19"/>
      <c r="H125" s="17"/>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row>
    <row r="126" spans="1:35" s="9" customFormat="1" ht="13.35" customHeight="1" x14ac:dyDescent="0.25">
      <c r="A126" s="2"/>
      <c r="B126" s="2"/>
      <c r="C126" s="2"/>
      <c r="D126" s="2"/>
      <c r="E126" s="2"/>
      <c r="F126" s="19"/>
      <c r="G126" s="19"/>
      <c r="H126" s="17"/>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row>
    <row r="127" spans="1:35" s="9" customFormat="1" ht="13.35" customHeight="1" x14ac:dyDescent="0.25">
      <c r="A127" s="2"/>
      <c r="B127" s="2"/>
      <c r="C127" s="2"/>
      <c r="D127" s="2"/>
      <c r="E127" s="2"/>
      <c r="F127" s="19"/>
      <c r="G127" s="19"/>
      <c r="H127" s="17"/>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row>
    <row r="128" spans="1:35" s="9" customFormat="1" ht="13.35" customHeight="1" x14ac:dyDescent="0.25">
      <c r="A128" s="2"/>
      <c r="B128" s="2"/>
      <c r="C128" s="2"/>
      <c r="D128" s="2"/>
      <c r="E128" s="2"/>
      <c r="F128" s="19"/>
      <c r="G128" s="19"/>
      <c r="H128" s="17"/>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row>
    <row r="129" spans="1:35" s="9" customFormat="1" ht="13.35" customHeight="1" x14ac:dyDescent="0.25">
      <c r="A129" s="2"/>
      <c r="B129" s="2"/>
      <c r="C129" s="2"/>
      <c r="D129" s="2"/>
      <c r="E129" s="2"/>
      <c r="F129" s="19"/>
      <c r="G129" s="19"/>
      <c r="H129" s="17"/>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row>
    <row r="130" spans="1:35" s="9" customFormat="1" ht="13.35" customHeight="1" x14ac:dyDescent="0.25">
      <c r="A130" s="2"/>
      <c r="B130" s="2"/>
      <c r="C130" s="2"/>
      <c r="D130" s="2"/>
      <c r="E130" s="2"/>
      <c r="F130" s="19"/>
      <c r="G130" s="19"/>
      <c r="H130" s="17"/>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row>
    <row r="131" spans="1:35" s="9" customFormat="1" ht="13.35" customHeight="1" x14ac:dyDescent="0.25">
      <c r="A131" s="2"/>
      <c r="B131" s="2"/>
      <c r="C131" s="2"/>
      <c r="D131" s="2"/>
      <c r="E131" s="2"/>
      <c r="F131" s="19"/>
      <c r="G131" s="19"/>
      <c r="H131" s="17"/>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row>
    <row r="132" spans="1:35" s="9" customFormat="1" ht="13.35" customHeight="1" x14ac:dyDescent="0.25">
      <c r="A132" s="2"/>
      <c r="B132" s="2"/>
      <c r="C132" s="2"/>
      <c r="D132" s="2"/>
      <c r="E132" s="2"/>
      <c r="F132" s="19"/>
      <c r="G132" s="19"/>
      <c r="H132" s="17"/>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row>
    <row r="133" spans="1:35" s="9" customFormat="1" ht="13.35" customHeight="1" x14ac:dyDescent="0.25">
      <c r="A133" s="2"/>
      <c r="B133" s="2"/>
      <c r="C133" s="2"/>
      <c r="D133" s="2"/>
      <c r="E133" s="2"/>
      <c r="F133" s="19"/>
      <c r="G133" s="19"/>
      <c r="H133" s="17"/>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row>
    <row r="134" spans="1:35" s="9" customFormat="1" ht="13.35" customHeight="1" x14ac:dyDescent="0.25">
      <c r="A134" s="2"/>
      <c r="B134" s="2"/>
      <c r="C134" s="2"/>
      <c r="D134" s="2"/>
      <c r="E134" s="2"/>
      <c r="F134" s="19"/>
      <c r="G134" s="19"/>
      <c r="H134" s="17"/>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row>
    <row r="135" spans="1:35" s="9" customFormat="1" ht="13.35" customHeight="1" x14ac:dyDescent="0.25">
      <c r="A135" s="2"/>
      <c r="B135" s="2"/>
      <c r="C135" s="2"/>
      <c r="D135" s="2"/>
      <c r="E135" s="2"/>
      <c r="F135" s="19"/>
      <c r="G135" s="19"/>
      <c r="H135" s="17"/>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row>
    <row r="136" spans="1:35" s="9" customFormat="1" ht="13.35" customHeight="1" x14ac:dyDescent="0.25">
      <c r="A136" s="2"/>
      <c r="B136" s="2"/>
      <c r="C136" s="2"/>
      <c r="D136" s="2"/>
      <c r="E136" s="2"/>
      <c r="F136" s="19"/>
      <c r="G136" s="19"/>
      <c r="H136" s="17"/>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row>
    <row r="137" spans="1:35" s="9" customFormat="1" ht="13.35" customHeight="1" x14ac:dyDescent="0.25">
      <c r="A137" s="2"/>
      <c r="B137" s="2"/>
      <c r="C137" s="2"/>
      <c r="D137" s="2"/>
      <c r="E137" s="2"/>
      <c r="F137" s="19"/>
      <c r="G137" s="19"/>
      <c r="H137" s="17"/>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row>
    <row r="138" spans="1:35" s="9" customFormat="1" ht="13.35" customHeight="1" x14ac:dyDescent="0.25">
      <c r="A138" s="2"/>
      <c r="B138" s="2"/>
      <c r="C138" s="2"/>
      <c r="D138" s="2"/>
      <c r="E138" s="2"/>
      <c r="F138" s="19"/>
      <c r="G138" s="19"/>
      <c r="H138" s="17"/>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row>
    <row r="139" spans="1:35" s="9" customFormat="1" ht="13.35" customHeight="1" x14ac:dyDescent="0.25">
      <c r="A139" s="2"/>
      <c r="B139" s="2"/>
      <c r="C139" s="2"/>
      <c r="D139" s="2"/>
      <c r="E139" s="2"/>
      <c r="F139" s="19"/>
      <c r="G139" s="19"/>
      <c r="H139" s="17"/>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row>
    <row r="140" spans="1:35" s="9" customFormat="1" ht="13.35" customHeight="1" x14ac:dyDescent="0.25">
      <c r="A140" s="2"/>
      <c r="B140" s="2"/>
      <c r="C140" s="2"/>
      <c r="D140" s="2"/>
      <c r="E140" s="2"/>
      <c r="F140" s="19"/>
      <c r="G140" s="19"/>
      <c r="H140" s="17"/>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row>
    <row r="141" spans="1:35" s="9" customFormat="1" ht="13.35" customHeight="1" x14ac:dyDescent="0.25">
      <c r="A141" s="2"/>
      <c r="B141" s="2"/>
      <c r="C141" s="2"/>
      <c r="D141" s="2"/>
      <c r="E141" s="2"/>
      <c r="F141" s="19"/>
      <c r="G141" s="19"/>
      <c r="H141" s="17"/>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row>
    <row r="142" spans="1:35" s="9" customFormat="1" ht="13.35" customHeight="1" x14ac:dyDescent="0.25">
      <c r="A142" s="2"/>
      <c r="B142" s="2"/>
      <c r="C142" s="2"/>
      <c r="D142" s="2"/>
      <c r="E142" s="2"/>
      <c r="F142" s="19"/>
      <c r="G142" s="19"/>
      <c r="H142" s="17"/>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row>
    <row r="143" spans="1:35" s="9" customFormat="1" ht="13.35" customHeight="1" x14ac:dyDescent="0.25">
      <c r="A143" s="2"/>
      <c r="B143" s="2"/>
      <c r="C143" s="2"/>
      <c r="D143" s="2"/>
      <c r="E143" s="2"/>
      <c r="F143" s="19"/>
      <c r="G143" s="19"/>
      <c r="H143" s="17"/>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row>
    <row r="144" spans="1:35" s="9" customFormat="1" ht="13.35" customHeight="1" x14ac:dyDescent="0.25">
      <c r="A144" s="2"/>
      <c r="B144" s="2"/>
      <c r="C144" s="2"/>
      <c r="D144" s="2"/>
      <c r="E144" s="2"/>
      <c r="F144" s="19"/>
      <c r="G144" s="19"/>
      <c r="H144" s="17"/>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row>
    <row r="145" spans="1:35" s="9" customFormat="1" ht="13.35" customHeight="1" x14ac:dyDescent="0.25">
      <c r="A145" s="2"/>
      <c r="B145" s="2"/>
      <c r="C145" s="2"/>
      <c r="D145" s="2"/>
      <c r="E145" s="2"/>
      <c r="F145" s="19"/>
      <c r="G145" s="19"/>
      <c r="H145" s="17"/>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row>
    <row r="146" spans="1:35" s="9" customFormat="1" ht="13.35" customHeight="1" x14ac:dyDescent="0.25">
      <c r="A146" s="2"/>
      <c r="B146" s="2"/>
      <c r="C146" s="2"/>
      <c r="D146" s="2"/>
      <c r="E146" s="2"/>
      <c r="F146" s="19"/>
      <c r="G146" s="19"/>
      <c r="H146" s="17"/>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row>
    <row r="147" spans="1:35" s="9" customFormat="1" ht="13.35" customHeight="1" x14ac:dyDescent="0.25">
      <c r="A147" s="2"/>
      <c r="B147" s="2"/>
      <c r="C147" s="2"/>
      <c r="D147" s="2"/>
      <c r="E147" s="2"/>
      <c r="F147" s="19"/>
      <c r="G147" s="19"/>
      <c r="H147" s="17"/>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row>
    <row r="148" spans="1:35" s="9" customFormat="1" ht="13.35" customHeight="1" x14ac:dyDescent="0.25">
      <c r="A148" s="2"/>
      <c r="B148" s="2"/>
      <c r="C148" s="2"/>
      <c r="D148" s="2"/>
      <c r="E148" s="2"/>
      <c r="F148" s="19"/>
      <c r="G148" s="19"/>
      <c r="H148" s="17"/>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row>
    <row r="149" spans="1:35" s="9" customFormat="1" ht="13.35" customHeight="1" x14ac:dyDescent="0.25">
      <c r="A149" s="2"/>
      <c r="B149" s="2"/>
      <c r="C149" s="2"/>
      <c r="D149" s="2"/>
      <c r="E149" s="2"/>
      <c r="F149" s="19"/>
      <c r="G149" s="19"/>
      <c r="H149" s="17"/>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row>
    <row r="150" spans="1:35" s="9" customFormat="1" ht="13.35" customHeight="1" x14ac:dyDescent="0.25">
      <c r="A150" s="2"/>
      <c r="B150" s="2"/>
      <c r="C150" s="2"/>
      <c r="D150" s="2"/>
      <c r="E150" s="2"/>
      <c r="F150" s="19"/>
      <c r="G150" s="19"/>
      <c r="H150" s="17"/>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row>
    <row r="151" spans="1:35" s="9" customFormat="1" ht="13.35" customHeight="1" x14ac:dyDescent="0.25">
      <c r="A151" s="2"/>
      <c r="B151" s="2"/>
      <c r="C151" s="2"/>
      <c r="D151" s="2"/>
      <c r="E151" s="2"/>
      <c r="F151" s="19"/>
      <c r="G151" s="19"/>
      <c r="H151" s="17"/>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row>
    <row r="152" spans="1:35" s="9" customFormat="1" ht="13.35" customHeight="1" x14ac:dyDescent="0.25">
      <c r="A152" s="2"/>
      <c r="B152" s="2"/>
      <c r="C152" s="2"/>
      <c r="D152" s="2"/>
      <c r="E152" s="2"/>
      <c r="F152" s="19"/>
      <c r="G152" s="19"/>
      <c r="H152" s="17"/>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row>
    <row r="153" spans="1:35" s="9" customFormat="1" ht="13.35" customHeight="1" x14ac:dyDescent="0.25">
      <c r="A153" s="2"/>
      <c r="B153" s="2"/>
      <c r="C153" s="2"/>
      <c r="D153" s="2"/>
      <c r="E153" s="2"/>
      <c r="F153" s="19"/>
      <c r="G153" s="19"/>
      <c r="H153" s="17"/>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row>
    <row r="154" spans="1:35" s="9" customFormat="1" ht="13.35" customHeight="1" x14ac:dyDescent="0.25">
      <c r="A154" s="2"/>
      <c r="B154" s="2"/>
      <c r="C154" s="2"/>
      <c r="D154" s="2"/>
      <c r="E154" s="2"/>
      <c r="F154" s="19"/>
      <c r="G154" s="19"/>
      <c r="H154" s="17"/>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row>
    <row r="155" spans="1:35" s="9" customFormat="1" ht="13.35" customHeight="1" x14ac:dyDescent="0.25">
      <c r="A155" s="2"/>
      <c r="B155" s="2"/>
      <c r="C155" s="2"/>
      <c r="D155" s="2"/>
      <c r="E155" s="2"/>
      <c r="F155" s="19"/>
      <c r="G155" s="19"/>
      <c r="H155" s="17"/>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row>
    <row r="156" spans="1:35" s="9" customFormat="1" ht="13.35" customHeight="1" x14ac:dyDescent="0.25">
      <c r="A156" s="2"/>
      <c r="B156" s="2"/>
      <c r="C156" s="2"/>
      <c r="D156" s="2"/>
      <c r="E156" s="2"/>
      <c r="F156" s="19"/>
      <c r="G156" s="19"/>
      <c r="H156" s="17"/>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row>
    <row r="157" spans="1:35" s="9" customFormat="1" ht="13.35" customHeight="1" x14ac:dyDescent="0.25">
      <c r="A157" s="2"/>
      <c r="B157" s="2"/>
      <c r="C157" s="2"/>
      <c r="D157" s="2"/>
      <c r="E157" s="2"/>
      <c r="F157" s="19"/>
      <c r="G157" s="19"/>
      <c r="H157" s="17"/>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row>
    <row r="158" spans="1:35" s="9" customFormat="1" ht="13.35" customHeight="1" x14ac:dyDescent="0.25">
      <c r="A158" s="2"/>
      <c r="B158" s="2"/>
      <c r="C158" s="2"/>
      <c r="D158" s="2"/>
      <c r="E158" s="2"/>
      <c r="F158" s="19"/>
      <c r="G158" s="19"/>
      <c r="H158" s="17"/>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row>
    <row r="159" spans="1:35" s="9" customFormat="1" ht="13.35" customHeight="1" x14ac:dyDescent="0.25">
      <c r="A159" s="2"/>
      <c r="B159" s="2"/>
      <c r="C159" s="2"/>
      <c r="D159" s="2"/>
      <c r="E159" s="2"/>
      <c r="F159" s="19"/>
      <c r="G159" s="19"/>
      <c r="H159" s="17"/>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row>
    <row r="160" spans="1:35" s="9" customFormat="1" ht="13.35" customHeight="1" x14ac:dyDescent="0.25">
      <c r="A160" s="2"/>
      <c r="B160" s="2"/>
      <c r="C160" s="2"/>
      <c r="D160" s="2"/>
      <c r="E160" s="2"/>
      <c r="F160" s="19"/>
      <c r="G160" s="19"/>
      <c r="H160" s="17"/>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row>
    <row r="161" spans="1:35" s="9" customFormat="1" ht="13.35" customHeight="1" x14ac:dyDescent="0.25">
      <c r="A161" s="2"/>
      <c r="B161" s="2"/>
      <c r="C161" s="2"/>
      <c r="D161" s="2"/>
      <c r="E161" s="2"/>
      <c r="F161" s="19"/>
      <c r="G161" s="19"/>
      <c r="H161" s="17"/>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row>
    <row r="162" spans="1:35" s="9" customFormat="1" ht="13.35" customHeight="1" x14ac:dyDescent="0.25">
      <c r="A162" s="2"/>
      <c r="B162" s="2"/>
      <c r="C162" s="2"/>
      <c r="D162" s="2"/>
      <c r="E162" s="2"/>
      <c r="F162" s="19"/>
      <c r="G162" s="19"/>
      <c r="H162" s="17"/>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row>
    <row r="163" spans="1:35" s="9" customFormat="1" ht="13.35" customHeight="1" x14ac:dyDescent="0.25">
      <c r="A163" s="2"/>
      <c r="B163" s="2"/>
      <c r="C163" s="2"/>
      <c r="D163" s="2"/>
      <c r="E163" s="2"/>
      <c r="F163" s="19"/>
      <c r="G163" s="19"/>
      <c r="H163" s="17"/>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row>
    <row r="164" spans="1:35" s="9" customFormat="1" ht="13.35" customHeight="1" x14ac:dyDescent="0.25">
      <c r="A164" s="2"/>
      <c r="B164" s="2"/>
      <c r="C164" s="2"/>
      <c r="D164" s="2"/>
      <c r="E164" s="2"/>
      <c r="F164" s="19"/>
      <c r="G164" s="19"/>
      <c r="H164" s="17"/>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row>
    <row r="165" spans="1:35" s="9" customFormat="1" ht="13.35" customHeight="1" x14ac:dyDescent="0.25">
      <c r="A165" s="2"/>
      <c r="B165" s="2"/>
      <c r="C165" s="2"/>
      <c r="D165" s="2"/>
      <c r="E165" s="2"/>
      <c r="F165" s="19"/>
      <c r="G165" s="19"/>
      <c r="H165" s="17"/>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row>
    <row r="166" spans="1:35" s="9" customFormat="1" ht="13.35" customHeight="1" x14ac:dyDescent="0.25">
      <c r="A166" s="2"/>
      <c r="B166" s="2"/>
      <c r="C166" s="2"/>
      <c r="D166" s="2"/>
      <c r="E166" s="2"/>
      <c r="F166" s="19"/>
      <c r="G166" s="19"/>
      <c r="H166" s="17"/>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row>
    <row r="167" spans="1:35" s="9" customFormat="1" ht="13.35" customHeight="1" x14ac:dyDescent="0.25">
      <c r="A167" s="2"/>
      <c r="B167" s="2"/>
      <c r="C167" s="2"/>
      <c r="D167" s="2"/>
      <c r="E167" s="2"/>
      <c r="F167" s="19"/>
      <c r="G167" s="19"/>
      <c r="H167" s="17"/>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row>
    <row r="168" spans="1:35" s="9" customFormat="1" ht="13.35" customHeight="1" x14ac:dyDescent="0.25">
      <c r="A168" s="2"/>
      <c r="B168" s="2"/>
      <c r="C168" s="2"/>
      <c r="D168" s="2"/>
      <c r="E168" s="2"/>
      <c r="F168" s="19"/>
      <c r="G168" s="19"/>
      <c r="H168" s="17"/>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row>
    <row r="169" spans="1:35" s="9" customFormat="1" ht="13.35" customHeight="1" x14ac:dyDescent="0.25">
      <c r="A169" s="2"/>
      <c r="B169" s="2"/>
      <c r="C169" s="2"/>
      <c r="D169" s="2"/>
      <c r="E169" s="2"/>
      <c r="F169" s="19"/>
      <c r="G169" s="19"/>
      <c r="H169" s="17"/>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row>
    <row r="170" spans="1:35" s="9" customFormat="1" ht="13.35" customHeight="1" x14ac:dyDescent="0.25">
      <c r="A170" s="2"/>
      <c r="B170" s="2"/>
      <c r="C170" s="2"/>
      <c r="D170" s="2"/>
      <c r="E170" s="2"/>
      <c r="F170" s="19"/>
      <c r="G170" s="19"/>
      <c r="H170" s="17"/>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row>
    <row r="171" spans="1:35" s="9" customFormat="1" ht="13.35" customHeight="1" x14ac:dyDescent="0.25">
      <c r="A171" s="2"/>
      <c r="B171" s="2"/>
      <c r="C171" s="2"/>
      <c r="D171" s="2"/>
      <c r="E171" s="2"/>
      <c r="F171" s="19"/>
      <c r="G171" s="19"/>
      <c r="H171" s="17"/>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row>
    <row r="172" spans="1:35" s="9" customFormat="1" ht="13.35" customHeight="1" x14ac:dyDescent="0.25">
      <c r="A172" s="2"/>
      <c r="B172" s="2"/>
      <c r="C172" s="2"/>
      <c r="D172" s="2"/>
      <c r="E172" s="2"/>
      <c r="F172" s="19"/>
      <c r="G172" s="19"/>
      <c r="H172" s="17"/>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row>
    <row r="173" spans="1:35" s="9" customFormat="1" ht="13.35" customHeight="1" x14ac:dyDescent="0.25">
      <c r="A173" s="2"/>
      <c r="B173" s="2"/>
      <c r="C173" s="2"/>
      <c r="D173" s="2"/>
      <c r="E173" s="2"/>
      <c r="F173" s="19"/>
      <c r="G173" s="19"/>
      <c r="H173" s="17"/>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row>
    <row r="174" spans="1:35" s="9" customFormat="1" ht="13.35" customHeight="1" x14ac:dyDescent="0.25">
      <c r="A174" s="2"/>
      <c r="B174" s="2"/>
      <c r="C174" s="2"/>
      <c r="D174" s="2"/>
      <c r="E174" s="2"/>
      <c r="F174" s="19"/>
      <c r="G174" s="19"/>
      <c r="H174" s="17"/>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row>
    <row r="175" spans="1:35" s="9" customFormat="1" ht="13.35" customHeight="1" x14ac:dyDescent="0.25">
      <c r="A175" s="2"/>
      <c r="B175" s="2"/>
      <c r="C175" s="2"/>
      <c r="D175" s="2"/>
      <c r="E175" s="2"/>
      <c r="F175" s="19"/>
      <c r="G175" s="19"/>
      <c r="H175" s="17"/>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row>
    <row r="176" spans="1:35" s="9" customFormat="1" ht="13.35" customHeight="1" x14ac:dyDescent="0.25">
      <c r="A176" s="2"/>
      <c r="B176" s="2"/>
      <c r="C176" s="2"/>
      <c r="D176" s="2"/>
      <c r="E176" s="2"/>
      <c r="F176" s="19"/>
      <c r="G176" s="19"/>
      <c r="H176" s="17"/>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row>
    <row r="177" spans="1:35" s="9" customFormat="1" ht="13.35" customHeight="1" x14ac:dyDescent="0.25">
      <c r="A177" s="2"/>
      <c r="B177" s="2"/>
      <c r="C177" s="2"/>
      <c r="D177" s="2"/>
      <c r="E177" s="2"/>
      <c r="F177" s="19"/>
      <c r="G177" s="19"/>
      <c r="H177" s="17"/>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row>
    <row r="178" spans="1:35" s="9" customFormat="1" ht="13.35" customHeight="1" x14ac:dyDescent="0.25">
      <c r="A178" s="2"/>
      <c r="B178" s="2"/>
      <c r="C178" s="2"/>
      <c r="D178" s="2"/>
      <c r="E178" s="2"/>
      <c r="F178" s="19"/>
      <c r="G178" s="19"/>
      <c r="H178" s="17"/>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row>
    <row r="179" spans="1:35" s="9" customFormat="1" ht="13.35" customHeight="1" x14ac:dyDescent="0.25">
      <c r="A179" s="2"/>
      <c r="B179" s="2"/>
      <c r="C179" s="2"/>
      <c r="D179" s="2"/>
      <c r="E179" s="2"/>
      <c r="F179" s="19"/>
      <c r="G179" s="19"/>
      <c r="H179" s="17"/>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row>
    <row r="180" spans="1:35" s="9" customFormat="1" ht="13.35" customHeight="1" x14ac:dyDescent="0.25">
      <c r="A180" s="2"/>
      <c r="B180" s="2"/>
      <c r="C180" s="2"/>
      <c r="D180" s="2"/>
      <c r="E180" s="2"/>
      <c r="F180" s="19"/>
      <c r="G180" s="19"/>
      <c r="H180" s="17"/>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row>
    <row r="181" spans="1:35" s="9" customFormat="1" ht="13.35" customHeight="1" x14ac:dyDescent="0.25">
      <c r="A181" s="2"/>
      <c r="B181" s="2"/>
      <c r="C181" s="2"/>
      <c r="D181" s="2"/>
      <c r="E181" s="2"/>
      <c r="F181" s="19"/>
      <c r="G181" s="19"/>
      <c r="H181" s="17"/>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row>
    <row r="182" spans="1:35" s="9" customFormat="1" ht="13.35" customHeight="1" x14ac:dyDescent="0.25">
      <c r="A182" s="2"/>
      <c r="B182" s="2"/>
      <c r="C182" s="2"/>
      <c r="D182" s="2"/>
      <c r="E182" s="2"/>
      <c r="F182" s="19"/>
      <c r="G182" s="19"/>
      <c r="H182" s="17"/>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row>
    <row r="183" spans="1:35" s="9" customFormat="1" ht="13.35" customHeight="1" x14ac:dyDescent="0.25">
      <c r="A183" s="2"/>
      <c r="B183" s="2"/>
      <c r="C183" s="2"/>
      <c r="D183" s="2"/>
      <c r="E183" s="2"/>
      <c r="F183" s="19"/>
      <c r="G183" s="19"/>
      <c r="H183" s="17"/>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row>
    <row r="184" spans="1:35" s="9" customFormat="1" ht="13.35" customHeight="1" x14ac:dyDescent="0.25">
      <c r="A184" s="2"/>
      <c r="B184" s="2"/>
      <c r="C184" s="2"/>
      <c r="D184" s="2"/>
      <c r="E184" s="2"/>
      <c r="F184" s="19"/>
      <c r="G184" s="19"/>
      <c r="H184" s="17"/>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row>
    <row r="185" spans="1:35" s="9" customFormat="1" ht="13.35" customHeight="1" x14ac:dyDescent="0.25">
      <c r="A185" s="2"/>
      <c r="B185" s="2"/>
      <c r="C185" s="2"/>
      <c r="D185" s="2"/>
      <c r="E185" s="2"/>
      <c r="F185" s="19"/>
      <c r="G185" s="19"/>
      <c r="H185" s="17"/>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row>
    <row r="186" spans="1:35" s="9" customFormat="1" ht="13.35" customHeight="1" x14ac:dyDescent="0.25">
      <c r="A186" s="2"/>
      <c r="B186" s="2"/>
      <c r="C186" s="2"/>
      <c r="D186" s="2"/>
      <c r="E186" s="2"/>
      <c r="F186" s="19"/>
      <c r="G186" s="19"/>
      <c r="H186" s="17"/>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row>
    <row r="187" spans="1:35" s="9" customFormat="1" ht="13.35" customHeight="1" x14ac:dyDescent="0.25">
      <c r="A187" s="2"/>
      <c r="B187" s="2"/>
      <c r="C187" s="2"/>
      <c r="D187" s="2"/>
      <c r="E187" s="2"/>
      <c r="F187" s="19"/>
      <c r="G187" s="19"/>
      <c r="H187" s="17"/>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row>
    <row r="188" spans="1:35" s="9" customFormat="1" ht="13.35" customHeight="1" x14ac:dyDescent="0.25">
      <c r="A188" s="2"/>
      <c r="B188" s="2"/>
      <c r="C188" s="2"/>
      <c r="D188" s="2"/>
      <c r="E188" s="2"/>
      <c r="F188" s="19"/>
      <c r="G188" s="19"/>
      <c r="H188" s="17"/>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row>
    <row r="189" spans="1:35" s="9" customFormat="1" ht="13.35" customHeight="1" x14ac:dyDescent="0.25">
      <c r="A189" s="2"/>
      <c r="B189" s="2"/>
      <c r="C189" s="2"/>
      <c r="D189" s="2"/>
      <c r="E189" s="2"/>
      <c r="F189" s="19"/>
      <c r="G189" s="19"/>
      <c r="H189" s="17"/>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row>
    <row r="190" spans="1:35" s="9" customFormat="1" ht="13.35" customHeight="1" x14ac:dyDescent="0.25">
      <c r="A190" s="2"/>
      <c r="B190" s="2"/>
      <c r="C190" s="2"/>
      <c r="D190" s="2"/>
      <c r="E190" s="2"/>
      <c r="F190" s="19"/>
      <c r="G190" s="19"/>
      <c r="H190" s="17"/>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row>
    <row r="191" spans="1:35" s="9" customFormat="1" ht="13.35" customHeight="1" x14ac:dyDescent="0.25">
      <c r="A191" s="2"/>
      <c r="B191" s="2"/>
      <c r="C191" s="2"/>
      <c r="D191" s="2"/>
      <c r="E191" s="2"/>
      <c r="F191" s="19"/>
      <c r="G191" s="19"/>
      <c r="H191" s="17"/>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row>
    <row r="192" spans="1:35" s="9" customFormat="1" ht="13.35" customHeight="1" x14ac:dyDescent="0.25">
      <c r="A192" s="2"/>
      <c r="B192" s="2"/>
      <c r="C192" s="2"/>
      <c r="D192" s="2"/>
      <c r="E192" s="2"/>
      <c r="F192" s="19"/>
      <c r="G192" s="19"/>
      <c r="H192" s="17"/>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row>
    <row r="193" spans="1:35" s="9" customFormat="1" ht="13.35" customHeight="1" x14ac:dyDescent="0.25">
      <c r="A193" s="2"/>
      <c r="B193" s="2"/>
      <c r="C193" s="2"/>
      <c r="D193" s="2"/>
      <c r="E193" s="2"/>
      <c r="F193" s="19"/>
      <c r="G193" s="19"/>
      <c r="H193" s="17"/>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row>
    <row r="194" spans="1:35" s="9" customFormat="1" ht="13.35" customHeight="1" x14ac:dyDescent="0.25">
      <c r="A194" s="2"/>
      <c r="B194" s="2"/>
      <c r="C194" s="2"/>
      <c r="D194" s="2"/>
      <c r="E194" s="2"/>
      <c r="F194" s="19"/>
      <c r="G194" s="19"/>
      <c r="H194" s="17"/>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row>
    <row r="195" spans="1:35" s="9" customFormat="1" ht="13.35" customHeight="1" x14ac:dyDescent="0.25">
      <c r="A195" s="2"/>
      <c r="B195" s="2"/>
      <c r="C195" s="2"/>
      <c r="D195" s="2"/>
      <c r="E195" s="2"/>
      <c r="F195" s="19"/>
      <c r="G195" s="19"/>
      <c r="H195" s="17"/>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row>
    <row r="196" spans="1:35" s="9" customFormat="1" ht="13.35" customHeight="1" x14ac:dyDescent="0.25">
      <c r="A196" s="2"/>
      <c r="B196" s="2"/>
      <c r="C196" s="2"/>
      <c r="D196" s="2"/>
      <c r="E196" s="2"/>
      <c r="F196" s="19"/>
      <c r="G196" s="19"/>
      <c r="H196" s="17"/>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row>
    <row r="197" spans="1:35" s="9" customFormat="1" ht="13.35" customHeight="1" x14ac:dyDescent="0.25">
      <c r="A197" s="2"/>
      <c r="B197" s="2"/>
      <c r="C197" s="2"/>
      <c r="D197" s="2"/>
      <c r="E197" s="2"/>
      <c r="F197" s="19"/>
      <c r="G197" s="19"/>
      <c r="H197" s="17"/>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row>
    <row r="198" spans="1:35" s="9" customFormat="1" ht="13.35" customHeight="1" x14ac:dyDescent="0.25">
      <c r="A198" s="2"/>
      <c r="B198" s="2"/>
      <c r="C198" s="2"/>
      <c r="D198" s="2"/>
      <c r="E198" s="2"/>
      <c r="F198" s="19"/>
      <c r="G198" s="19"/>
      <c r="H198" s="17"/>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row>
    <row r="199" spans="1:35" s="9" customFormat="1" ht="13.35" customHeight="1" x14ac:dyDescent="0.25">
      <c r="A199" s="2"/>
      <c r="B199" s="2"/>
      <c r="C199" s="2"/>
      <c r="D199" s="2"/>
      <c r="E199" s="2"/>
      <c r="F199" s="19"/>
      <c r="G199" s="19"/>
      <c r="H199" s="17"/>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row>
    <row r="200" spans="1:35" s="9" customFormat="1" ht="13.35" customHeight="1" x14ac:dyDescent="0.25">
      <c r="A200" s="2"/>
      <c r="B200" s="2"/>
      <c r="C200" s="2"/>
      <c r="D200" s="2"/>
      <c r="E200" s="2"/>
      <c r="F200" s="19"/>
      <c r="G200" s="19"/>
      <c r="H200" s="17"/>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row>
    <row r="201" spans="1:35" s="9" customFormat="1" ht="13.35" customHeight="1" x14ac:dyDescent="0.25">
      <c r="A201" s="2"/>
      <c r="B201" s="2"/>
      <c r="C201" s="2"/>
      <c r="D201" s="2"/>
      <c r="E201" s="2"/>
      <c r="F201" s="19"/>
      <c r="G201" s="19"/>
      <c r="H201" s="17"/>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row>
    <row r="202" spans="1:35" s="9" customFormat="1" ht="13.35" customHeight="1" x14ac:dyDescent="0.25">
      <c r="A202" s="2"/>
      <c r="B202" s="2"/>
      <c r="C202" s="2"/>
      <c r="D202" s="2"/>
      <c r="E202" s="2"/>
      <c r="F202" s="19"/>
      <c r="G202" s="19"/>
      <c r="H202" s="17"/>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row>
    <row r="203" spans="1:35" s="9" customFormat="1" ht="13.35" customHeight="1" x14ac:dyDescent="0.25">
      <c r="A203" s="2"/>
      <c r="B203" s="2"/>
      <c r="C203" s="2"/>
      <c r="D203" s="2"/>
      <c r="E203" s="2"/>
      <c r="F203" s="19"/>
      <c r="G203" s="19"/>
      <c r="H203" s="17"/>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row>
    <row r="204" spans="1:35" s="9" customFormat="1" ht="13.35" customHeight="1" x14ac:dyDescent="0.25">
      <c r="A204" s="2"/>
      <c r="B204" s="2"/>
      <c r="C204" s="2"/>
      <c r="D204" s="2"/>
      <c r="E204" s="2"/>
      <c r="F204" s="19"/>
      <c r="G204" s="19"/>
      <c r="H204" s="17"/>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row>
    <row r="205" spans="1:35" s="9" customFormat="1" ht="13.35" customHeight="1" x14ac:dyDescent="0.25">
      <c r="A205" s="2"/>
      <c r="B205" s="2"/>
      <c r="C205" s="2"/>
      <c r="D205" s="2"/>
      <c r="E205" s="2"/>
      <c r="F205" s="19"/>
      <c r="G205" s="19"/>
      <c r="H205" s="17"/>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row>
    <row r="206" spans="1:35" s="9" customFormat="1" ht="13.35" customHeight="1" x14ac:dyDescent="0.25">
      <c r="A206" s="2"/>
      <c r="B206" s="2"/>
      <c r="C206" s="2"/>
      <c r="D206" s="2"/>
      <c r="E206" s="2"/>
      <c r="F206" s="19"/>
      <c r="G206" s="19"/>
      <c r="H206" s="17"/>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row>
    <row r="207" spans="1:35" s="9" customFormat="1" ht="13.35" customHeight="1" x14ac:dyDescent="0.25">
      <c r="A207" s="2"/>
      <c r="B207" s="2"/>
      <c r="C207" s="2"/>
      <c r="D207" s="2"/>
      <c r="E207" s="2"/>
      <c r="F207" s="19"/>
      <c r="G207" s="19"/>
      <c r="H207" s="17"/>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row>
    <row r="208" spans="1:35" s="9" customFormat="1" ht="13.35" customHeight="1" x14ac:dyDescent="0.25">
      <c r="A208" s="2"/>
      <c r="B208" s="2"/>
      <c r="C208" s="2"/>
      <c r="D208" s="2"/>
      <c r="E208" s="2"/>
      <c r="F208" s="19"/>
      <c r="G208" s="19"/>
      <c r="H208" s="17"/>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row>
    <row r="209" spans="1:35" s="9" customFormat="1" ht="13.35" customHeight="1" x14ac:dyDescent="0.25">
      <c r="A209" s="2"/>
      <c r="B209" s="2"/>
      <c r="C209" s="2"/>
      <c r="D209" s="2"/>
      <c r="E209" s="2"/>
      <c r="F209" s="19"/>
      <c r="G209" s="19"/>
      <c r="H209" s="17"/>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row>
    <row r="210" spans="1:35" s="9" customFormat="1" ht="13.35" customHeight="1" x14ac:dyDescent="0.25">
      <c r="A210" s="2"/>
      <c r="B210" s="2"/>
      <c r="C210" s="2"/>
      <c r="D210" s="2"/>
      <c r="E210" s="2"/>
      <c r="F210" s="19"/>
      <c r="G210" s="19"/>
      <c r="H210" s="17"/>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row>
    <row r="211" spans="1:35" s="9" customFormat="1" ht="13.35" customHeight="1" x14ac:dyDescent="0.25">
      <c r="A211" s="2"/>
      <c r="B211" s="2"/>
      <c r="C211" s="2"/>
      <c r="D211" s="2"/>
      <c r="E211" s="2"/>
      <c r="F211" s="19"/>
      <c r="G211" s="19"/>
      <c r="H211" s="17"/>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row>
    <row r="212" spans="1:35" s="9" customFormat="1" ht="13.35" customHeight="1" x14ac:dyDescent="0.25">
      <c r="A212" s="2"/>
      <c r="B212" s="2"/>
      <c r="C212" s="2"/>
      <c r="D212" s="2"/>
      <c r="E212" s="2"/>
      <c r="F212" s="19"/>
      <c r="G212" s="19"/>
      <c r="H212" s="17"/>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row>
    <row r="213" spans="1:35" s="9" customFormat="1" ht="13.35" customHeight="1" x14ac:dyDescent="0.25">
      <c r="A213" s="2"/>
      <c r="B213" s="2"/>
      <c r="C213" s="2"/>
      <c r="D213" s="2"/>
      <c r="E213" s="2"/>
      <c r="F213" s="19"/>
      <c r="G213" s="19"/>
      <c r="H213" s="17"/>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row>
    <row r="214" spans="1:35" s="9" customFormat="1" ht="13.35" customHeight="1" x14ac:dyDescent="0.25">
      <c r="A214" s="2"/>
      <c r="B214" s="2"/>
      <c r="C214" s="2"/>
      <c r="D214" s="2"/>
      <c r="E214" s="2"/>
      <c r="F214" s="19"/>
      <c r="G214" s="19"/>
      <c r="H214" s="17"/>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row>
    <row r="215" spans="1:35" s="9" customFormat="1" ht="13.35" customHeight="1" x14ac:dyDescent="0.25">
      <c r="A215" s="2"/>
      <c r="B215" s="2"/>
      <c r="C215" s="2"/>
      <c r="D215" s="2"/>
      <c r="E215" s="2"/>
      <c r="F215" s="19"/>
      <c r="G215" s="19"/>
      <c r="H215" s="17"/>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row>
    <row r="216" spans="1:35" s="9" customFormat="1" ht="13.35" customHeight="1" x14ac:dyDescent="0.25">
      <c r="A216" s="2"/>
      <c r="B216" s="2"/>
      <c r="C216" s="2"/>
      <c r="D216" s="2"/>
      <c r="E216" s="2"/>
      <c r="F216" s="19"/>
      <c r="G216" s="19"/>
      <c r="H216" s="17"/>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row>
    <row r="217" spans="1:35" s="9" customFormat="1" ht="13.35" customHeight="1" x14ac:dyDescent="0.25">
      <c r="A217" s="2"/>
      <c r="B217" s="2"/>
      <c r="C217" s="2"/>
      <c r="D217" s="2"/>
      <c r="E217" s="2"/>
      <c r="F217" s="19"/>
      <c r="G217" s="19"/>
      <c r="H217" s="17"/>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row>
    <row r="218" spans="1:35" s="9" customFormat="1" ht="13.35" customHeight="1" x14ac:dyDescent="0.25">
      <c r="A218" s="2"/>
      <c r="B218" s="2"/>
      <c r="C218" s="2"/>
      <c r="D218" s="2"/>
      <c r="E218" s="2"/>
      <c r="F218" s="19"/>
      <c r="G218" s="19"/>
      <c r="H218" s="17"/>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row>
    <row r="219" spans="1:35" s="9" customFormat="1" ht="13.35" customHeight="1" x14ac:dyDescent="0.25">
      <c r="A219" s="2"/>
      <c r="B219" s="2"/>
      <c r="C219" s="2"/>
      <c r="D219" s="2"/>
      <c r="E219" s="2"/>
      <c r="F219" s="19"/>
      <c r="G219" s="19"/>
      <c r="H219" s="17"/>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row>
    <row r="220" spans="1:35" s="9" customFormat="1" ht="13.35" customHeight="1" x14ac:dyDescent="0.25">
      <c r="A220" s="2"/>
      <c r="B220" s="2"/>
      <c r="C220" s="2"/>
      <c r="D220" s="2"/>
      <c r="E220" s="2"/>
      <c r="F220" s="19"/>
      <c r="G220" s="19"/>
      <c r="H220" s="17"/>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row>
    <row r="221" spans="1:35" s="9" customFormat="1" ht="13.35" customHeight="1" x14ac:dyDescent="0.25">
      <c r="A221" s="2"/>
      <c r="B221" s="2"/>
      <c r="C221" s="2"/>
      <c r="D221" s="2"/>
      <c r="E221" s="2"/>
      <c r="F221" s="19"/>
      <c r="G221" s="19"/>
      <c r="H221" s="17"/>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row>
    <row r="222" spans="1:35" s="9" customFormat="1" ht="13.35" customHeight="1" x14ac:dyDescent="0.25">
      <c r="A222" s="2"/>
      <c r="B222" s="2"/>
      <c r="C222" s="2"/>
      <c r="D222" s="2"/>
      <c r="E222" s="2"/>
      <c r="F222" s="19"/>
      <c r="G222" s="19"/>
      <c r="H222" s="17"/>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row>
    <row r="223" spans="1:35" s="9" customFormat="1" ht="13.35" customHeight="1" x14ac:dyDescent="0.25">
      <c r="A223" s="2"/>
      <c r="B223" s="2"/>
      <c r="C223" s="2"/>
      <c r="D223" s="2"/>
      <c r="E223" s="2"/>
      <c r="F223" s="19"/>
      <c r="G223" s="19"/>
      <c r="H223" s="17"/>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row>
    <row r="224" spans="1:35" s="9" customFormat="1" ht="13.35" customHeight="1" x14ac:dyDescent="0.25">
      <c r="A224" s="2"/>
      <c r="B224" s="2"/>
      <c r="C224" s="2"/>
      <c r="D224" s="2"/>
      <c r="E224" s="2"/>
      <c r="F224" s="19"/>
      <c r="G224" s="19"/>
      <c r="H224" s="17"/>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row>
    <row r="225" spans="1:35" s="9" customFormat="1" ht="13.35" customHeight="1" x14ac:dyDescent="0.25">
      <c r="A225" s="2"/>
      <c r="B225" s="2"/>
      <c r="C225" s="2"/>
      <c r="D225" s="2"/>
      <c r="E225" s="2"/>
      <c r="F225" s="19"/>
      <c r="G225" s="19"/>
      <c r="H225" s="17"/>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row>
    <row r="226" spans="1:35" s="9" customFormat="1" ht="13.35" customHeight="1" x14ac:dyDescent="0.25">
      <c r="A226" s="2"/>
      <c r="B226" s="2"/>
      <c r="C226" s="2"/>
      <c r="D226" s="2"/>
      <c r="E226" s="2"/>
      <c r="F226" s="19"/>
      <c r="G226" s="19"/>
      <c r="H226" s="17"/>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row>
    <row r="227" spans="1:35" s="9" customFormat="1" ht="13.35" customHeight="1" x14ac:dyDescent="0.25">
      <c r="A227" s="2"/>
      <c r="B227" s="2"/>
      <c r="C227" s="2"/>
      <c r="D227" s="2"/>
      <c r="E227" s="2"/>
      <c r="F227" s="19"/>
      <c r="G227" s="19"/>
      <c r="H227" s="17"/>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row>
    <row r="228" spans="1:35" s="9" customFormat="1" ht="13.35" customHeight="1" x14ac:dyDescent="0.25">
      <c r="A228" s="2"/>
      <c r="B228" s="2"/>
      <c r="C228" s="2"/>
      <c r="D228" s="2"/>
      <c r="E228" s="2"/>
      <c r="F228" s="19"/>
      <c r="G228" s="19"/>
      <c r="H228" s="17"/>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row>
    <row r="229" spans="1:35" s="9" customFormat="1" ht="13.35" customHeight="1" x14ac:dyDescent="0.25">
      <c r="A229" s="2"/>
      <c r="B229" s="2"/>
      <c r="C229" s="2"/>
      <c r="D229" s="2"/>
      <c r="E229" s="2"/>
      <c r="F229" s="19"/>
      <c r="G229" s="19"/>
      <c r="H229" s="17"/>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row>
    <row r="230" spans="1:35" s="9" customFormat="1" ht="13.35" customHeight="1" x14ac:dyDescent="0.25">
      <c r="A230" s="2"/>
      <c r="B230" s="2"/>
      <c r="C230" s="2"/>
      <c r="D230" s="2"/>
      <c r="E230" s="2"/>
      <c r="F230" s="19"/>
      <c r="G230" s="19"/>
      <c r="H230" s="17"/>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row>
    <row r="231" spans="1:35" s="9" customFormat="1" ht="13.35" customHeight="1" x14ac:dyDescent="0.25">
      <c r="A231" s="2"/>
      <c r="B231" s="2"/>
      <c r="C231" s="2"/>
      <c r="D231" s="2"/>
      <c r="E231" s="2"/>
      <c r="F231" s="19"/>
      <c r="G231" s="19"/>
      <c r="H231" s="17"/>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row>
    <row r="232" spans="1:35" s="9" customFormat="1" ht="13.35" customHeight="1" x14ac:dyDescent="0.25">
      <c r="A232" s="2"/>
      <c r="B232" s="2"/>
      <c r="C232" s="2"/>
      <c r="D232" s="2"/>
      <c r="E232" s="2"/>
      <c r="F232" s="19"/>
      <c r="G232" s="19"/>
      <c r="H232" s="17"/>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row>
    <row r="233" spans="1:35" s="9" customFormat="1" ht="13.35" customHeight="1" x14ac:dyDescent="0.25">
      <c r="A233" s="2"/>
      <c r="B233" s="2"/>
      <c r="C233" s="2"/>
      <c r="D233" s="2"/>
      <c r="E233" s="2"/>
      <c r="F233" s="19"/>
      <c r="G233" s="19"/>
      <c r="H233" s="17"/>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row>
    <row r="234" spans="1:35" s="9" customFormat="1" ht="13.35" customHeight="1" x14ac:dyDescent="0.25">
      <c r="A234" s="2"/>
      <c r="B234" s="2"/>
      <c r="C234" s="2"/>
      <c r="D234" s="2"/>
      <c r="E234" s="2"/>
      <c r="F234" s="19"/>
      <c r="G234" s="19"/>
      <c r="H234" s="17"/>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row>
    <row r="235" spans="1:35" s="9" customFormat="1" ht="13.35" customHeight="1" x14ac:dyDescent="0.25">
      <c r="A235" s="2"/>
      <c r="B235" s="2"/>
      <c r="C235" s="2"/>
      <c r="D235" s="2"/>
      <c r="E235" s="2"/>
      <c r="F235" s="19"/>
      <c r="G235" s="19"/>
      <c r="H235" s="17"/>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row>
    <row r="236" spans="1:35" s="9" customFormat="1" ht="13.35" customHeight="1" x14ac:dyDescent="0.25">
      <c r="A236" s="2"/>
      <c r="B236" s="2"/>
      <c r="C236" s="2"/>
      <c r="D236" s="2"/>
      <c r="E236" s="2"/>
      <c r="F236" s="19"/>
      <c r="G236" s="19"/>
      <c r="H236" s="17"/>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row>
    <row r="237" spans="1:35" s="9" customFormat="1" ht="13.35" customHeight="1" x14ac:dyDescent="0.25">
      <c r="A237" s="2"/>
      <c r="B237" s="2"/>
      <c r="C237" s="2"/>
      <c r="D237" s="2"/>
      <c r="E237" s="2"/>
      <c r="F237" s="19"/>
      <c r="G237" s="19"/>
      <c r="H237" s="17"/>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row>
    <row r="238" spans="1:35" s="9" customFormat="1" ht="13.35" customHeight="1" x14ac:dyDescent="0.25">
      <c r="A238" s="2"/>
      <c r="B238" s="2"/>
      <c r="C238" s="2"/>
      <c r="D238" s="2"/>
      <c r="E238" s="2"/>
      <c r="F238" s="19"/>
      <c r="G238" s="19"/>
      <c r="H238" s="17"/>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row>
    <row r="239" spans="1:35" s="9" customFormat="1" ht="13.35" customHeight="1" x14ac:dyDescent="0.25">
      <c r="A239" s="2"/>
      <c r="B239" s="2"/>
      <c r="C239" s="2"/>
      <c r="D239" s="2"/>
      <c r="E239" s="2"/>
      <c r="F239" s="19"/>
      <c r="G239" s="19"/>
      <c r="H239" s="17"/>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row>
    <row r="240" spans="1:35" s="9" customFormat="1" ht="13.35" customHeight="1" x14ac:dyDescent="0.25">
      <c r="A240" s="2"/>
      <c r="B240" s="2"/>
      <c r="C240" s="2"/>
      <c r="D240" s="2"/>
      <c r="E240" s="2"/>
      <c r="F240" s="19"/>
      <c r="G240" s="19"/>
      <c r="H240" s="17"/>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row>
    <row r="241" spans="1:35" s="9" customFormat="1" ht="13.35" customHeight="1" x14ac:dyDescent="0.25">
      <c r="A241" s="2"/>
      <c r="B241" s="2"/>
      <c r="C241" s="2"/>
      <c r="D241" s="2"/>
      <c r="E241" s="2"/>
      <c r="F241" s="19"/>
      <c r="G241" s="19"/>
      <c r="H241" s="17"/>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row>
    <row r="242" spans="1:35" s="9" customFormat="1" ht="13.35" customHeight="1" x14ac:dyDescent="0.25">
      <c r="A242" s="2"/>
      <c r="B242" s="2"/>
      <c r="C242" s="2"/>
      <c r="D242" s="2"/>
      <c r="E242" s="2"/>
      <c r="F242" s="19"/>
      <c r="G242" s="19"/>
      <c r="H242" s="17"/>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row>
    <row r="243" spans="1:35" s="9" customFormat="1" ht="13.35" customHeight="1" x14ac:dyDescent="0.25">
      <c r="A243" s="2"/>
      <c r="B243" s="2"/>
      <c r="C243" s="2"/>
      <c r="D243" s="2"/>
      <c r="E243" s="2"/>
      <c r="F243" s="19"/>
      <c r="G243" s="19"/>
      <c r="H243" s="17"/>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row>
    <row r="244" spans="1:35" s="9" customFormat="1" ht="13.35" customHeight="1" x14ac:dyDescent="0.25">
      <c r="A244" s="2"/>
      <c r="B244" s="2"/>
      <c r="C244" s="2"/>
      <c r="D244" s="2"/>
      <c r="E244" s="2"/>
      <c r="F244" s="19"/>
      <c r="G244" s="19"/>
      <c r="H244" s="17"/>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row>
    <row r="245" spans="1:35" s="9" customFormat="1" ht="13.35" customHeight="1" x14ac:dyDescent="0.25">
      <c r="A245" s="2"/>
      <c r="B245" s="2"/>
      <c r="C245" s="2"/>
      <c r="D245" s="2"/>
      <c r="E245" s="2"/>
      <c r="F245" s="19"/>
      <c r="G245" s="19"/>
      <c r="H245" s="17"/>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row>
    <row r="246" spans="1:35" s="9" customFormat="1" ht="13.35" customHeight="1" x14ac:dyDescent="0.25">
      <c r="A246" s="2"/>
      <c r="B246" s="2"/>
      <c r="C246" s="2"/>
      <c r="D246" s="2"/>
      <c r="E246" s="2"/>
      <c r="F246" s="19"/>
      <c r="G246" s="19"/>
      <c r="H246" s="17"/>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row>
    <row r="247" spans="1:35" s="9" customFormat="1" ht="13.35" customHeight="1" x14ac:dyDescent="0.25">
      <c r="A247" s="2"/>
      <c r="B247" s="2"/>
      <c r="C247" s="2"/>
      <c r="D247" s="2"/>
      <c r="E247" s="2"/>
      <c r="F247" s="19"/>
      <c r="G247" s="19"/>
      <c r="H247" s="17"/>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row>
    <row r="248" spans="1:35" s="9" customFormat="1" ht="13.35" customHeight="1" x14ac:dyDescent="0.25">
      <c r="A248" s="2"/>
      <c r="B248" s="2"/>
      <c r="C248" s="2"/>
      <c r="D248" s="2"/>
      <c r="E248" s="2"/>
      <c r="F248" s="19"/>
      <c r="G248" s="19"/>
      <c r="H248" s="17"/>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row>
    <row r="249" spans="1:35" s="9" customFormat="1" ht="13.35" customHeight="1" x14ac:dyDescent="0.25">
      <c r="A249" s="2"/>
      <c r="B249" s="2"/>
      <c r="C249" s="2"/>
      <c r="D249" s="2"/>
      <c r="E249" s="2"/>
      <c r="F249" s="19"/>
      <c r="G249" s="19"/>
      <c r="H249" s="17"/>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row>
    <row r="250" spans="1:35" s="9" customFormat="1" ht="13.35" customHeight="1" x14ac:dyDescent="0.25">
      <c r="A250" s="2"/>
      <c r="B250" s="2"/>
      <c r="C250" s="2"/>
      <c r="D250" s="2"/>
      <c r="E250" s="2"/>
      <c r="F250" s="19"/>
      <c r="G250" s="19"/>
      <c r="H250" s="17"/>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row>
    <row r="251" spans="1:35" s="9" customFormat="1" ht="13.35" customHeight="1" x14ac:dyDescent="0.25">
      <c r="A251" s="2"/>
      <c r="B251" s="2"/>
      <c r="C251" s="2"/>
      <c r="D251" s="2"/>
      <c r="E251" s="2"/>
      <c r="F251" s="19"/>
      <c r="G251" s="19"/>
      <c r="H251" s="17"/>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row>
    <row r="252" spans="1:35" s="9" customFormat="1" ht="13.35" customHeight="1" x14ac:dyDescent="0.25">
      <c r="A252" s="2"/>
      <c r="B252" s="2"/>
      <c r="C252" s="2"/>
      <c r="D252" s="2"/>
      <c r="E252" s="2"/>
      <c r="F252" s="19"/>
      <c r="G252" s="19"/>
      <c r="H252" s="17"/>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row>
    <row r="253" spans="1:35" s="9" customFormat="1" ht="13.35" customHeight="1" x14ac:dyDescent="0.25">
      <c r="A253" s="2"/>
      <c r="B253" s="2"/>
      <c r="C253" s="2"/>
      <c r="D253" s="2"/>
      <c r="E253" s="2"/>
      <c r="F253" s="19"/>
      <c r="G253" s="19"/>
      <c r="H253" s="17"/>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row>
    <row r="254" spans="1:35" s="9" customFormat="1" ht="13.35" customHeight="1" x14ac:dyDescent="0.25">
      <c r="A254" s="2"/>
      <c r="B254" s="2"/>
      <c r="C254" s="2"/>
      <c r="D254" s="2"/>
      <c r="E254" s="2"/>
      <c r="F254" s="19"/>
      <c r="G254" s="19"/>
      <c r="H254" s="17"/>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row>
    <row r="255" spans="1:35" s="9" customFormat="1" ht="13.35" customHeight="1" x14ac:dyDescent="0.25">
      <c r="A255" s="2"/>
      <c r="B255" s="2"/>
      <c r="C255" s="2"/>
      <c r="D255" s="2"/>
      <c r="E255" s="2"/>
      <c r="F255" s="19"/>
      <c r="G255" s="19"/>
      <c r="H255" s="17"/>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row>
    <row r="256" spans="1:35" s="9" customFormat="1" ht="13.35" customHeight="1" x14ac:dyDescent="0.25">
      <c r="A256" s="2"/>
      <c r="B256" s="2"/>
      <c r="C256" s="2"/>
      <c r="D256" s="2"/>
      <c r="E256" s="2"/>
      <c r="F256" s="19"/>
      <c r="G256" s="19"/>
      <c r="H256" s="17"/>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row>
    <row r="257" spans="1:35" s="9" customFormat="1" ht="13.35" customHeight="1" x14ac:dyDescent="0.25">
      <c r="A257" s="2"/>
      <c r="B257" s="2"/>
      <c r="C257" s="2"/>
      <c r="D257" s="2"/>
      <c r="E257" s="2"/>
      <c r="F257" s="19"/>
      <c r="G257" s="19"/>
      <c r="H257" s="17"/>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row>
    <row r="258" spans="1:35" s="9" customFormat="1" ht="13.35" customHeight="1" x14ac:dyDescent="0.25">
      <c r="A258" s="2"/>
      <c r="B258" s="2"/>
      <c r="C258" s="2"/>
      <c r="D258" s="2"/>
      <c r="E258" s="2"/>
      <c r="F258" s="19"/>
      <c r="G258" s="19"/>
      <c r="H258" s="17"/>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row>
    <row r="259" spans="1:35" s="9" customFormat="1" ht="13.35" customHeight="1" x14ac:dyDescent="0.25">
      <c r="A259" s="2"/>
      <c r="B259" s="2"/>
      <c r="C259" s="2"/>
      <c r="D259" s="2"/>
      <c r="E259" s="2"/>
      <c r="F259" s="19"/>
      <c r="G259" s="19"/>
      <c r="H259" s="17"/>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row>
    <row r="260" spans="1:35" s="9" customFormat="1" ht="13.35" customHeight="1" x14ac:dyDescent="0.25">
      <c r="A260" s="2"/>
      <c r="B260" s="2"/>
      <c r="C260" s="2"/>
      <c r="D260" s="2"/>
      <c r="E260" s="2"/>
      <c r="F260" s="19"/>
      <c r="G260" s="19"/>
      <c r="H260" s="17"/>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row>
    <row r="261" spans="1:35" s="9" customFormat="1" ht="13.35" customHeight="1" x14ac:dyDescent="0.25">
      <c r="A261" s="2"/>
      <c r="B261" s="2"/>
      <c r="C261" s="2"/>
      <c r="D261" s="2"/>
      <c r="E261" s="2"/>
      <c r="F261" s="19"/>
      <c r="G261" s="19"/>
      <c r="H261" s="17"/>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row>
    <row r="262" spans="1:35" s="9" customFormat="1" ht="13.35" customHeight="1" x14ac:dyDescent="0.25">
      <c r="A262" s="2"/>
      <c r="B262" s="2"/>
      <c r="C262" s="2"/>
      <c r="D262" s="2"/>
      <c r="E262" s="2"/>
      <c r="F262" s="19"/>
      <c r="G262" s="19"/>
      <c r="H262" s="17"/>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row>
    <row r="263" spans="1:35" s="9" customFormat="1" ht="13.35" customHeight="1" x14ac:dyDescent="0.25">
      <c r="A263" s="2"/>
      <c r="B263" s="2"/>
      <c r="C263" s="2"/>
      <c r="D263" s="2"/>
      <c r="E263" s="2"/>
      <c r="F263" s="19"/>
      <c r="G263" s="19"/>
      <c r="H263" s="17"/>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row>
    <row r="264" spans="1:35" s="9" customFormat="1" ht="13.35" customHeight="1" x14ac:dyDescent="0.25">
      <c r="A264" s="2"/>
      <c r="B264" s="2"/>
      <c r="C264" s="2"/>
      <c r="D264" s="2"/>
      <c r="E264" s="2"/>
      <c r="F264" s="19"/>
      <c r="G264" s="19"/>
      <c r="H264" s="17"/>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row>
    <row r="265" spans="1:35" s="9" customFormat="1" ht="13.35" customHeight="1" x14ac:dyDescent="0.25">
      <c r="A265" s="2"/>
      <c r="B265" s="2"/>
      <c r="C265" s="2"/>
      <c r="D265" s="2"/>
      <c r="E265" s="2"/>
      <c r="F265" s="19"/>
      <c r="G265" s="19"/>
      <c r="H265" s="17"/>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row>
    <row r="266" spans="1:35" s="9" customFormat="1" ht="13.35" customHeight="1" x14ac:dyDescent="0.25">
      <c r="A266" s="2"/>
      <c r="B266" s="2"/>
      <c r="C266" s="2"/>
      <c r="D266" s="2"/>
      <c r="E266" s="2"/>
      <c r="F266" s="19"/>
      <c r="G266" s="19"/>
      <c r="H266" s="17"/>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row>
    <row r="267" spans="1:35" s="9" customFormat="1" ht="13.35" customHeight="1" x14ac:dyDescent="0.25">
      <c r="A267" s="8"/>
      <c r="B267" s="8"/>
      <c r="C267" s="8"/>
      <c r="D267" s="2"/>
      <c r="E267" s="2"/>
      <c r="F267" s="19"/>
      <c r="G267" s="8"/>
      <c r="H267" s="8"/>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row>
    <row r="268" spans="1:35" s="9" customFormat="1" ht="13.35" customHeight="1" x14ac:dyDescent="0.2">
      <c r="A268" s="8"/>
      <c r="B268" s="8"/>
      <c r="C268" s="8"/>
      <c r="D268" s="8"/>
      <c r="E268" s="8"/>
      <c r="F268" s="8"/>
      <c r="G268" s="8"/>
      <c r="H268" s="8"/>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row>
    <row r="269" spans="1:35" s="9" customFormat="1" ht="13.35" customHeight="1" x14ac:dyDescent="0.2">
      <c r="A269" s="8"/>
      <c r="B269" s="8"/>
      <c r="C269" s="8"/>
      <c r="D269" s="8"/>
      <c r="E269" s="8"/>
      <c r="F269" s="8"/>
      <c r="G269" s="8"/>
      <c r="H269" s="8"/>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row>
    <row r="270" spans="1:35" s="9" customFormat="1" ht="13.35" customHeight="1" x14ac:dyDescent="0.2">
      <c r="A270" s="8"/>
      <c r="B270" s="8"/>
      <c r="C270" s="8"/>
      <c r="D270" s="8"/>
      <c r="E270" s="8"/>
      <c r="F270" s="8"/>
      <c r="G270" s="8"/>
      <c r="H270" s="8"/>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row>
    <row r="271" spans="1:35" s="9" customFormat="1" ht="13.35" customHeight="1" x14ac:dyDescent="0.2">
      <c r="A271" s="8"/>
      <c r="B271" s="8"/>
      <c r="C271" s="8"/>
      <c r="D271" s="8"/>
      <c r="E271" s="8"/>
      <c r="F271" s="8"/>
      <c r="G271" s="8"/>
      <c r="H271" s="8"/>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row>
    <row r="272" spans="1:35" s="9" customFormat="1" ht="13.35" customHeight="1" x14ac:dyDescent="0.2">
      <c r="A272" s="8"/>
      <c r="B272" s="8"/>
      <c r="C272" s="8"/>
      <c r="D272" s="8"/>
      <c r="E272" s="8"/>
      <c r="F272" s="8"/>
      <c r="G272" s="8"/>
      <c r="H272" s="8"/>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row>
    <row r="273" spans="1:35" s="9" customFormat="1" ht="13.35" customHeight="1" x14ac:dyDescent="0.2">
      <c r="A273" s="8"/>
      <c r="B273" s="8"/>
      <c r="C273" s="8"/>
      <c r="D273" s="8"/>
      <c r="E273" s="8"/>
      <c r="F273" s="8"/>
      <c r="G273" s="8"/>
      <c r="H273" s="8"/>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row>
    <row r="274" spans="1:35" s="9" customFormat="1" ht="13.35" customHeight="1" x14ac:dyDescent="0.2">
      <c r="A274" s="8"/>
      <c r="B274" s="8"/>
      <c r="C274" s="8"/>
      <c r="D274" s="8"/>
      <c r="E274" s="8"/>
      <c r="F274" s="8"/>
      <c r="G274" s="8"/>
      <c r="H274" s="8"/>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row>
    <row r="275" spans="1:35" s="9" customFormat="1" ht="13.35" customHeight="1" x14ac:dyDescent="0.2">
      <c r="A275" s="8"/>
      <c r="B275" s="8"/>
      <c r="C275" s="8"/>
      <c r="D275" s="8"/>
      <c r="E275" s="8"/>
      <c r="F275" s="8"/>
      <c r="G275" s="8"/>
      <c r="H275" s="8"/>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row>
    <row r="276" spans="1:35" s="9" customFormat="1" ht="13.35" customHeight="1" x14ac:dyDescent="0.2">
      <c r="A276" s="8"/>
      <c r="B276" s="8"/>
      <c r="C276" s="8"/>
      <c r="D276" s="8"/>
      <c r="E276" s="8"/>
      <c r="F276" s="8"/>
      <c r="G276" s="8"/>
      <c r="H276" s="8"/>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row>
    <row r="277" spans="1:35" s="9" customFormat="1" ht="13.35" customHeight="1" x14ac:dyDescent="0.2">
      <c r="A277" s="8"/>
      <c r="B277" s="8"/>
      <c r="C277" s="8"/>
      <c r="D277" s="8"/>
      <c r="E277" s="8"/>
      <c r="F277" s="8"/>
      <c r="G277" s="8"/>
      <c r="H277" s="8"/>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row>
    <row r="278" spans="1:35" s="9" customFormat="1" ht="13.35" customHeight="1" x14ac:dyDescent="0.2">
      <c r="A278" s="8"/>
      <c r="B278" s="8"/>
      <c r="C278" s="8"/>
      <c r="D278" s="8"/>
      <c r="E278" s="8"/>
      <c r="F278" s="8"/>
      <c r="G278" s="8"/>
      <c r="H278" s="8"/>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row>
    <row r="279" spans="1:35" s="9" customFormat="1" ht="13.35" customHeight="1" x14ac:dyDescent="0.2">
      <c r="A279" s="8"/>
      <c r="B279" s="8"/>
      <c r="C279" s="8"/>
      <c r="D279" s="8"/>
      <c r="E279" s="8"/>
      <c r="F279" s="8"/>
      <c r="G279" s="8"/>
      <c r="H279" s="8"/>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row>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row r="1088" ht="13.35" customHeight="1" x14ac:dyDescent="0.2"/>
    <row r="1089" ht="13.35" customHeight="1" x14ac:dyDescent="0.2"/>
    <row r="1090" ht="13.35" customHeight="1" x14ac:dyDescent="0.2"/>
    <row r="1091" ht="13.35" customHeight="1" x14ac:dyDescent="0.2"/>
  </sheetData>
  <mergeCells count="23">
    <mergeCell ref="A17:I17"/>
    <mergeCell ref="A1:I1"/>
    <mergeCell ref="A9:F13"/>
    <mergeCell ref="A14:I15"/>
    <mergeCell ref="B3:D3"/>
    <mergeCell ref="B4:D4"/>
    <mergeCell ref="B5:D5"/>
    <mergeCell ref="C6:D6"/>
    <mergeCell ref="B7:D7"/>
    <mergeCell ref="H9:I9"/>
    <mergeCell ref="H10:I10"/>
    <mergeCell ref="G50:I51"/>
    <mergeCell ref="G52:I53"/>
    <mergeCell ref="G54:I55"/>
    <mergeCell ref="A57:I58"/>
    <mergeCell ref="E18:F18"/>
    <mergeCell ref="E19:F19"/>
    <mergeCell ref="A22:D22"/>
    <mergeCell ref="F22:H22"/>
    <mergeCell ref="F31:H32"/>
    <mergeCell ref="F33:F34"/>
    <mergeCell ref="G33:G34"/>
    <mergeCell ref="H33:H34"/>
  </mergeCells>
  <pageMargins left="0.7" right="0.7" top="1.1000000000000001" bottom="0.75" header="0.5" footer="0.3"/>
  <pageSetup scale="57" orientation="portrait" r:id="rId1"/>
  <headerFooter>
    <oddHeader>&amp;L&amp;"Arial,Regular"&amp;10&amp;G&amp;C&amp;"Arial,Bold"&amp;14MONTHLY PROGRESS PAYMENT 
WWTP RRE PROJECT&amp;"Arial,Regular"&amp;12
&amp;R&amp;"Arial,Bold"&amp;14Engineering Services Department</oddHeader>
  </headerFooter>
  <rowBreaks count="1" manualBreakCount="1">
    <brk id="58" max="8" man="1"/>
  </rowBreaks>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21</vt:i4>
      </vt:variant>
    </vt:vector>
  </HeadingPairs>
  <TitlesOfParts>
    <vt:vector size="42" baseType="lpstr">
      <vt:lpstr>PROGRESS PAYMT #1</vt:lpstr>
      <vt:lpstr>PROGRESS PAYMT #2</vt:lpstr>
      <vt:lpstr>PROGRESS PAYMT #3</vt:lpstr>
      <vt:lpstr>PROGRESS PAYMT #4</vt:lpstr>
      <vt:lpstr>PROGRESS PAYMT #5</vt:lpstr>
      <vt:lpstr>PROGRESS PAYMT #6</vt:lpstr>
      <vt:lpstr>PROGRESS PAYMT #7</vt:lpstr>
      <vt:lpstr>PROGRESS PAYMT #8</vt:lpstr>
      <vt:lpstr>PROGRESS PAYMT #9</vt:lpstr>
      <vt:lpstr>PROGRESS PAYMT #10</vt:lpstr>
      <vt:lpstr>PROGRESS PAYMT #11</vt:lpstr>
      <vt:lpstr>PROGRESS PAYMT #12</vt:lpstr>
      <vt:lpstr>PROGRESS PAYMT #13-14</vt:lpstr>
      <vt:lpstr>RETEN1</vt:lpstr>
      <vt:lpstr>PROGRESS PAYMT #15</vt:lpstr>
      <vt:lpstr>PROGRESS PAYMT #16</vt:lpstr>
      <vt:lpstr>PROGRESS PAYMT #17</vt:lpstr>
      <vt:lpstr>RETEN2</vt:lpstr>
      <vt:lpstr>PROGRESS PAYMT #18</vt:lpstr>
      <vt:lpstr>PROGRESS PAYMT #19</vt:lpstr>
      <vt:lpstr>PROGRESS PAYMT #20</vt:lpstr>
      <vt:lpstr>'PROGRESS PAYMT #1'!Print_Area</vt:lpstr>
      <vt:lpstr>'PROGRESS PAYMT #10'!Print_Area</vt:lpstr>
      <vt:lpstr>'PROGRESS PAYMT #11'!Print_Area</vt:lpstr>
      <vt:lpstr>'PROGRESS PAYMT #12'!Print_Area</vt:lpstr>
      <vt:lpstr>'PROGRESS PAYMT #13-14'!Print_Area</vt:lpstr>
      <vt:lpstr>'PROGRESS PAYMT #15'!Print_Area</vt:lpstr>
      <vt:lpstr>'PROGRESS PAYMT #16'!Print_Area</vt:lpstr>
      <vt:lpstr>'PROGRESS PAYMT #17'!Print_Area</vt:lpstr>
      <vt:lpstr>'PROGRESS PAYMT #18'!Print_Area</vt:lpstr>
      <vt:lpstr>'PROGRESS PAYMT #19'!Print_Area</vt:lpstr>
      <vt:lpstr>'PROGRESS PAYMT #2'!Print_Area</vt:lpstr>
      <vt:lpstr>'PROGRESS PAYMT #20'!Print_Area</vt:lpstr>
      <vt:lpstr>'PROGRESS PAYMT #3'!Print_Area</vt:lpstr>
      <vt:lpstr>'PROGRESS PAYMT #4'!Print_Area</vt:lpstr>
      <vt:lpstr>'PROGRESS PAYMT #5'!Print_Area</vt:lpstr>
      <vt:lpstr>'PROGRESS PAYMT #6'!Print_Area</vt:lpstr>
      <vt:lpstr>'PROGRESS PAYMT #7'!Print_Area</vt:lpstr>
      <vt:lpstr>'PROGRESS PAYMT #8'!Print_Area</vt:lpstr>
      <vt:lpstr>'PROGRESS PAYMT #9'!Print_Area</vt:lpstr>
      <vt:lpstr>RETEN1!Print_Area</vt:lpstr>
      <vt:lpstr>RETEN2!Print_Area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Tabrina McPherson</dc:creator>
  <cp:lastModifiedBy>Brittney Jeffries</cp:lastModifiedBy>
  <cp:lastPrinted>2016-12-06T00:58:10Z</cp:lastPrinted>
  <dcterms:created xsi:type="dcterms:W3CDTF">2000-09-14T17:10:19Z</dcterms:created>
  <dcterms:modified xsi:type="dcterms:W3CDTF">2016-12-06T01:04:56Z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-1469679999</vt:i4>
  </property>
  <property fmtid="{D5CDD505-2E9C-101B-9397-08002B2CF9AE}" pid="3" name="_EmailSubject">
    <vt:lpwstr>Forms</vt:lpwstr>
  </property>
  <property fmtid="{D5CDD505-2E9C-101B-9397-08002B2CF9AE}" pid="4" name="_AuthorEmail">
    <vt:lpwstr>paul.chiu@ci.newberg.or.us</vt:lpwstr>
  </property>
  <property fmtid="{D5CDD505-2E9C-101B-9397-08002B2CF9AE}" pid="5" name="_AuthorEmailDisplayName">
    <vt:lpwstr>Paul Chiu</vt:lpwstr>
  </property>
  <property fmtid="{D5CDD505-2E9C-101B-9397-08002B2CF9AE}" pid="6" name="_ReviewingToolsShownOnce">
    <vt:lpwstr/>
  </property>
</Properties>
</file>