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0731_Revised Final/CAO Modification Documents/"/>
    </mc:Choice>
  </mc:AlternateContent>
  <xr:revisionPtr revIDLastSave="17" documentId="8_{32AFC66F-C7DA-4659-92C4-B2E4F8F54D30}" xr6:coauthVersionLast="47" xr6:coauthVersionMax="47" xr10:uidLastSave="{2CD0619A-9196-469E-85A8-BB0768C1380D}"/>
  <bookViews>
    <workbookView xWindow="28680" yWindow="-6450" windowWidth="29040" windowHeight="15720" tabRatio="734" firstSheet="1" activeTab="4"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Activities'!$A$14:$M$54</definedName>
    <definedName name="_xlnm._FilterDatabase" localSheetId="3" hidden="1">'3. Pollutant Emissions - EF'!$A$12:$O$683</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6" i="9" l="1"/>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8" i="9"/>
  <c r="D428" i="9" s="1"/>
  <c r="C429" i="9"/>
  <c r="D429" i="9" s="1"/>
  <c r="C431" i="9"/>
  <c r="D431" i="9" s="1"/>
  <c r="C432" i="9"/>
  <c r="D432"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<sst xmlns="http://schemas.openxmlformats.org/spreadsheetml/2006/main" count="8543" uniqueCount="1550">
  <si>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</si>
  <si>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</si>
  <si>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</si>
  <si>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</si>
  <si>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</si>
  <si>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</si>
  <si>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</si>
  <si>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</si>
  <si>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</si>
  <si>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</si>
  <si>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</si>
  <si>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</si>
  <si>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</si>
  <si>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</si>
  <si>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</si>
  <si>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</si>
  <si>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</si>
  <si>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</si>
  <si>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</si>
  <si>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</si>
  <si>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</si>
  <si>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</si>
  <si>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</si>
  <si>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</si>
  <si>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</si>
  <si>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</si>
  <si>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</si>
  <si>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</si>
  <si>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</si>
  <si>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</si>
  <si>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</si>
  <si>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</si>
  <si>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</si>
  <si>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</si>
  <si>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</si>
  <si>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</si>
  <si>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</si>
  <si>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</si>
  <si>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</si>
  <si>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</si>
  <si>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</si>
  <si>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</si>
  <si>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</si>
  <si>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</si>
  <si>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</si>
  <si>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</si>
  <si>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</si>
  <si>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</si>
  <si>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</si>
  <si>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</si>
  <si>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</si>
  <si>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</si>
  <si>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</si>
  <si>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</si>
  <si>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</si>
  <si>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</si>
  <si>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</si>
  <si>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</si>
  <si>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</si>
  <si>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</si>
  <si>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</si>
  <si>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</si>
  <si>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</si>
  <si>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</si>
  <si>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</si>
  <si>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</si>
  <si>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</si>
  <si>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</si>
  <si>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</si>
  <si>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</si>
  <si>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</si>
  <si>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</si>
  <si>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</si>
  <si>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</si>
  <si>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</si>
  <si>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</si>
  <si>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</si>
  <si>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</si>
  <si>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</si>
  <si>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</si>
  <si>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</si>
  <si>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</si>
  <si>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</si>
  <si>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</si>
  <si>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</si>
  <si>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</si>
  <si>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</si>
  <si>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</si>
  <si>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</si>
  <si>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</si>
  <si>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</si>
  <si>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</si>
  <si>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</si>
  <si>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</si>
  <si>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</si>
  <si>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</si>
  <si>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</si>
  <si>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</si>
  <si>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</si>
  <si>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</si>
  <si>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</si>
  <si>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</si>
  <si>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</si>
  <si>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</si>
  <si>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</si>
  <si>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</si>
  <si>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</si>
  <si>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</si>
  <si>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</si>
  <si>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</si>
  <si>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</si>
  <si>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</si>
  <si>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</si>
  <si>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</si>
  <si>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</si>
  <si>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</si>
  <si>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</si>
  <si>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</si>
  <si>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</si>
  <si>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</si>
  <si>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</si>
  <si>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</si>
  <si>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</si>
  <si>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</si>
  <si>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</si>
  <si>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</si>
  <si>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</si>
  <si>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</si>
  <si>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</si>
  <si>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</si>
  <si>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</si>
  <si>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</si>
  <si>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</si>
  <si>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</si>
  <si>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</si>
  <si>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</si>
  <si>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</si>
  <si>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</si>
  <si>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</si>
  <si>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</si>
  <si>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</si>
  <si>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</si>
  <si>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</si>
  <si>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</si>
  <si>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</si>
  <si>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</si>
  <si>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</si>
  <si>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</si>
  <si>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</si>
  <si>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</si>
  <si>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</si>
  <si>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</si>
  <si>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</si>
  <si>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</si>
  <si>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</si>
  <si>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</si>
  <si>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</si>
  <si>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</si>
  <si>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</si>
  <si>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</si>
  <si>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</si>
  <si>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</si>
  <si>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</si>
  <si>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</si>
  <si>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</si>
  <si>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</si>
  <si>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</si>
  <si>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</si>
  <si>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</si>
  <si>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</si>
  <si>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</si>
  <si>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</si>
  <si>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</si>
  <si>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</si>
  <si>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</si>
  <si>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</si>
  <si>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</si>
  <si>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</si>
  <si>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</si>
  <si>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</si>
  <si>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</si>
  <si>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</si>
  <si>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</si>
  <si>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</si>
  <si>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</si>
  <si>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</si>
  <si>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</si>
  <si>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</si>
  <si>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</si>
  <si>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</si>
  <si>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</si>
  <si>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</si>
  <si>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</si>
  <si>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</si>
  <si>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</si>
  <si>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</si>
  <si>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</si>
  <si>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</si>
  <si>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</si>
  <si>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</si>
  <si>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</si>
  <si>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</si>
  <si>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</si>
  <si>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</si>
  <si>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</si>
  <si>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</si>
  <si>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</si>
  <si>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</si>
  <si>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</si>
  <si>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</si>
  <si>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</si>
  <si>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</si>
  <si>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</si>
  <si>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</si>
  <si>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</si>
  <si>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</si>
  <si>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</si>
  <si>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</si>
  <si>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</si>
  <si>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</si>
  <si>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</si>
  <si>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</si>
  <si>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</si>
  <si>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</si>
  <si>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</si>
  <si>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</si>
  <si>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</si>
  <si>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</si>
  <si>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</si>
  <si>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</si>
  <si>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</si>
  <si>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</si>
  <si>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</si>
  <si>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</si>
  <si>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</si>
  <si>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</si>
  <si>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</si>
  <si>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</si>
  <si>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</si>
  <si>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</si>
  <si>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</si>
  <si>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</si>
  <si>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</si>
  <si>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</si>
  <si>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</si>
  <si>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</si>
  <si>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</si>
  <si>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</si>
  <si>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</si>
  <si>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</si>
  <si>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</si>
  <si>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</si>
  <si>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</si>
  <si>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</si>
  <si>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</si>
  <si>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</si>
  <si>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</si>
  <si>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</si>
  <si>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</si>
  <si>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</si>
  <si>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</si>
  <si>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</si>
  <si>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</si>
  <si>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</si>
  <si>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</si>
  <si>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</si>
  <si>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</si>
  <si>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</si>
  <si>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</si>
  <si>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</si>
  <si>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</si>
  <si>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</si>
  <si>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</si>
  <si>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</si>
  <si>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</si>
  <si>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</si>
  <si>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</si>
  <si>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</si>
  <si>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</si>
  <si>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</si>
  <si>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</si>
  <si>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</si>
  <si>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</si>
  <si>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</si>
  <si>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</si>
  <si>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</si>
  <si>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</si>
  <si>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</si>
  <si>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</si>
  <si>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</si>
  <si>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</si>
  <si>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</si>
  <si>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</si>
  <si>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</si>
  <si>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</si>
  <si>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</si>
  <si>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</si>
  <si>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</si>
  <si>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</si>
  <si>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</si>
  <si>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</si>
  <si>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</si>
  <si>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</si>
  <si>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</si>
  <si>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</si>
  <si>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</si>
  <si>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</si>
  <si>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</si>
  <si>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</si>
  <si>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</si>
  <si>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</si>
  <si>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</si>
  <si>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</si>
  <si>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</si>
  <si>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</si>
  <si>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</si>
  <si>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</si>
  <si>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</si>
  <si>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</si>
  <si>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</si>
  <si>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</si>
  <si>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</si>
  <si>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</si>
  <si>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</si>
  <si>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</si>
  <si>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</si>
  <si>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</si>
  <si>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</si>
  <si>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</si>
  <si>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</si>
  <si>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</si>
  <si>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</si>
  <si>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</si>
  <si>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</si>
  <si>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</si>
  <si>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</si>
  <si>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</si>
  <si>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</si>
  <si>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</si>
  <si>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</si>
  <si>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</si>
  <si>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</si>
  <si>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</si>
  <si>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</si>
  <si>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</si>
  <si>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</si>
  <si>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</si>
  <si>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</si>
  <si>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</si>
  <si>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</si>
  <si>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</si>
  <si>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</si>
  <si>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</si>
  <si>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</si>
  <si>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</si>
  <si>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</si>
  <si>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</si>
  <si>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</si>
  <si>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</si>
  <si>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</si>
  <si>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</si>
  <si>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</si>
  <si>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</si>
  <si>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</si>
  <si>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</si>
  <si>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</si>
  <si>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</si>
  <si>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</si>
  <si>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</si>
  <si>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</si>
  <si>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</si>
  <si>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</si>
  <si>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</si>
  <si>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</si>
  <si>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</si>
  <si>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</si>
  <si>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</si>
  <si>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</si>
  <si>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</si>
  <si>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</si>
  <si>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</si>
  <si>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</si>
  <si>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</si>
  <si>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</si>
  <si>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</si>
  <si>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</si>
  <si>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</si>
  <si>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</si>
  <si>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</si>
  <si>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</si>
  <si>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</si>
  <si>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</si>
  <si>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</si>
  <si>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</si>
  <si>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</si>
  <si>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</si>
  <si>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</si>
  <si>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</si>
  <si>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</si>
  <si>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</si>
  <si>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</si>
  <si>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</si>
  <si>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</si>
  <si>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</si>
  <si>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</si>
  <si>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</si>
  <si>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</si>
  <si>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</si>
  <si>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</si>
  <si>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</si>
  <si>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</si>
  <si>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</si>
  <si>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</si>
  <si>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</si>
  <si>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</si>
  <si>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</si>
  <si>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</si>
  <si>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</si>
  <si>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</si>
  <si>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</si>
  <si>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</si>
  <si>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</si>
  <si>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</si>
  <si>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</si>
  <si>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</si>
  <si>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</si>
  <si>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</si>
  <si>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</si>
  <si>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</si>
  <si>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</si>
  <si>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</si>
  <si>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</si>
  <si>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</si>
  <si>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</si>
  <si>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</si>
  <si>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</si>
  <si>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</si>
  <si>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</si>
  <si>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</si>
  <si>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</si>
  <si>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</si>
  <si>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</si>
  <si>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</si>
  <si>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</si>
  <si>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</si>
  <si>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</si>
  <si>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</si>
  <si>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</si>
  <si>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</si>
  <si>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</si>
  <si>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</si>
  <si>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</si>
  <si>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</si>
  <si>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</si>
  <si>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</si>
  <si>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</si>
  <si>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</si>
  <si>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</si>
  <si>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</si>
  <si>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</si>
  <si>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</si>
  <si>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</si>
  <si>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</si>
  <si>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</si>
  <si>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</si>
  <si>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</si>
  <si>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</si>
  <si>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</si>
  <si>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</si>
  <si>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</si>
  <si>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</si>
  <si>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</si>
  <si>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</si>
  <si>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</si>
  <si>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</si>
  <si>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</si>
  <si>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</si>
  <si>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</si>
  <si>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</si>
  <si>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</si>
  <si>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</si>
  <si>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</si>
  <si>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</si>
  <si>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</si>
  <si>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</si>
  <si>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</si>
  <si>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</si>
  <si>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</si>
  <si>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</si>
  <si>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</si>
  <si>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</si>
  <si>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</si>
  <si>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</si>
  <si>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</si>
  <si>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</si>
  <si>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</si>
  <si>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</si>
  <si>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</si>
  <si>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</si>
  <si>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</si>
  <si>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</si>
  <si>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</si>
  <si>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</si>
  <si>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</si>
  <si>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</si>
  <si>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</si>
  <si>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</si>
  <si>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</si>
  <si>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</si>
  <si>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</si>
  <si>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</si>
  <si>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</si>
  <si>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</si>
  <si>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</si>
  <si>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</si>
  <si>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</si>
  <si>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</si>
  <si>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</si>
  <si>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</si>
  <si>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</si>
  <si>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</si>
  <si>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</si>
  <si>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</si>
  <si>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</si>
  <si>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</si>
  <si>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</si>
  <si>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</si>
  <si>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</si>
  <si>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</si>
  <si>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</si>
  <si>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</si>
  <si>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</si>
  <si>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</si>
  <si>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</si>
  <si>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</si>
  <si>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</si>
  <si>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</si>
  <si>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</si>
  <si>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</si>
  <si>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</si>
  <si>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</si>
  <si>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</si>
  <si>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</si>
  <si>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</si>
  <si>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</si>
  <si>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</si>
  <si>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</si>
  <si>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</si>
  <si>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</si>
  <si>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</si>
  <si>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</si>
  <si>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</si>
  <si>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</si>
  <si>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</si>
  <si>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</si>
  <si>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</si>
  <si>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</si>
  <si>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</si>
  <si>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</si>
  <si>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</si>
  <si>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</si>
  <si>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</si>
  <si>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</si>
  <si>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</si>
  <si>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</si>
  <si>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</si>
  <si>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</si>
  <si>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</si>
  <si>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</si>
  <si>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</si>
  <si>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</si>
  <si>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</si>
  <si>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</si>
  <si>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</si>
  <si>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</si>
  <si>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</si>
  <si>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</si>
  <si>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</si>
  <si>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</si>
  <si>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</si>
  <si>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</si>
  <si>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</si>
  <si>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</si>
  <si>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</si>
  <si>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</si>
  <si>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</si>
  <si>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</si>
  <si>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</si>
  <si>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</si>
  <si>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</si>
  <si>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</si>
  <si>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</si>
  <si>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</si>
  <si>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</si>
  <si>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</si>
  <si>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</si>
  <si>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</si>
  <si>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</si>
  <si>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</si>
  <si>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</si>
  <si>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</si>
  <si>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</si>
  <si>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</si>
  <si>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</si>
  <si>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</si>
  <si>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</si>
  <si>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</si>
  <si>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</si>
  <si>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</si>
  <si>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</si>
  <si>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</si>
  <si>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</si>
  <si>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</si>
  <si>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</si>
  <si>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</si>
  <si>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</si>
  <si>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</si>
  <si>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</si>
  <si>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</si>
  <si>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</si>
  <si>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</si>
  <si>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</si>
  <si>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</si>
  <si>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</si>
  <si>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</si>
  <si>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</si>
  <si>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</si>
  <si>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</si>
  <si>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</si>
  <si>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</si>
  <si>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</si>
  <si>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</si>
  <si>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</si>
  <si>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</si>
  <si>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</si>
  <si>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</si>
  <si>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</si>
  <si>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</si>
  <si>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</si>
  <si>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</si>
  <si>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</si>
  <si>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</si>
  <si>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</si>
  <si>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</si>
  <si>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</si>
  <si>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</si>
  <si>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</si>
  <si>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</si>
  <si>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</si>
  <si>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</si>
  <si>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</si>
  <si>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</si>
  <si>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</si>
  <si>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</si>
  <si>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</si>
  <si>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</si>
  <si>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</si>
  <si>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</si>
  <si>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</si>
  <si>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</si>
  <si>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</si>
  <si>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</si>
  <si>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</si>
  <si>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</si>
  <si>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</si>
  <si>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</si>
  <si>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</si>
  <si>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</si>
  <si>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</si>
  <si>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</si>
  <si>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</si>
  <si>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</si>
  <si>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</si>
  <si>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</si>
  <si>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</si>
  <si>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</si>
  <si>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</si>
  <si>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</si>
  <si>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</si>
  <si>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</si>
  <si>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</si>
  <si>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</si>
  <si>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</si>
  <si>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</si>
  <si>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</si>
  <si>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</si>
  <si>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</si>
  <si>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</si>
  <si>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</si>
  <si>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</si>
  <si>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</si>
  <si>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</si>
  <si>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</si>
  <si>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</si>
  <si>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</si>
  <si>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</si>
  <si>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</si>
  <si>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</si>
  <si>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</si>
  <si>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</si>
  <si>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</si>
  <si>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</si>
  <si>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</si>
  <si>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</si>
  <si>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</si>
  <si>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</si>
  <si>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</si>
  <si>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</si>
  <si>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</si>
  <si>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</si>
  <si>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</si>
  <si>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</si>
  <si>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</si>
  <si>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</si>
  <si>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</si>
  <si>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</si>
  <si>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</si>
  <si>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</si>
  <si>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</si>
  <si>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</si>
  <si>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</si>
  <si>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</si>
  <si>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</si>
  <si>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</si>
  <si>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</si>
  <si>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</si>
  <si>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</si>
  <si>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</si>
  <si>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</si>
  <si>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</si>
  <si>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</si>
  <si>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</si>
  <si>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</si>
  <si>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</si>
  <si>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</si>
  <si>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</si>
  <si>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</si>
  <si>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</si>
  <si>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</si>
  <si>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</si>
  <si>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</si>
  <si>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</si>
  <si>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</si>
  <si>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</si>
  <si>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</si>
  <si>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</si>
  <si>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</si>
  <si>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</si>
  <si>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</si>
  <si>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</si>
  <si>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</si>
  <si>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</si>
  <si>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</si>
  <si>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</si>
  <si>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</si>
  <si>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</si>
  <si>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</si>
  <si>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</si>
  <si>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</si>
  <si>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</si>
  <si>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</si>
  <si>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</si>
  <si>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</si>
  <si>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</si>
  <si>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</si>
  <si>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</si>
  <si>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</si>
  <si>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</si>
  <si>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</si>
  <si>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</si>
  <si>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</si>
  <si>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</si>
  <si>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</si>
  <si>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</si>
  <si>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</si>
  <si>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</si>
  <si>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</si>
  <si>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</si>
  <si>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</si>
  <si>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</si>
  <si>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</si>
  <si>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</si>
  <si>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</si>
  <si>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</si>
  <si>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</si>
  <si>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</si>
  <si>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</si>
  <si>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</si>
  <si>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</si>
  <si>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</si>
  <si>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</si>
  <si>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</si>
  <si>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</si>
  <si>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</si>
  <si>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</si>
  <si>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</si>
  <si>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</si>
  <si>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</si>
  <si>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</si>
  <si>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</si>
  <si>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</si>
  <si>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</si>
  <si>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</si>
  <si>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</si>
  <si>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</si>
  <si>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</si>
  <si>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</si>
  <si>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</si>
  <si>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</si>
  <si>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</si>
  <si>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</si>
  <si>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</si>
  <si>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</si>
  <si>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</si>
  <si>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</si>
  <si>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</si>
  <si>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</si>
  <si>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</si>
  <si>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</si>
  <si>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</si>
  <si>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</si>
  <si>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</si>
  <si>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</si>
  <si>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</si>
  <si>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</si>
  <si>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</si>
  <si>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</si>
  <si>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</si>
  <si>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</si>
  <si>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</si>
  <si>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</si>
  <si>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</si>
  <si>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</si>
  <si>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</si>
  <si>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</si>
  <si>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</si>
  <si>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</si>
  <si>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</si>
  <si>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</si>
  <si>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</si>
  <si>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</si>
  <si>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</si>
  <si>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</si>
  <si>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</si>
  <si>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</si>
  <si>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</si>
  <si>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</si>
  <si>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</si>
  <si>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</si>
  <si>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</si>
  <si>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</si>
  <si>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</si>
  <si>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</si>
  <si>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</si>
  <si>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</si>
  <si>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</si>
  <si>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</si>
  <si>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</si>
  <si>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</si>
  <si>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</si>
  <si>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</si>
  <si>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</si>
  <si>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</si>
  <si>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</si>
  <si>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</si>
  <si>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</si>
  <si>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</si>
  <si>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</si>
  <si>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</si>
  <si>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</si>
  <si>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</si>
  <si>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</si>
  <si>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</si>
  <si>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</si>
  <si>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</si>
  <si>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</si>
  <si>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</si>
  <si>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</si>
  <si>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</si>
  <si>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</si>
  <si>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</si>
  <si>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</si>
  <si>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</si>
  <si>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</si>
  <si>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</si>
  <si>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</si>
  <si>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</si>
  <si>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</si>
  <si>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</si>
  <si>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</si>
  <si>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</si>
  <si>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</si>
  <si>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</si>
  <si>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</si>
  <si>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</si>
  <si>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</si>
  <si>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</si>
  <si>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</si>
  <si>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</si>
  <si>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</si>
  <si>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</si>
  <si>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</si>
  <si>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</si>
  <si>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</si>
  <si>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</si>
  <si>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</si>
  <si>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</si>
  <si>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</si>
  <si>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</si>
  <si>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</si>
  <si>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</si>
  <si>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</si>
  <si>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</si>
  <si>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</si>
  <si>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</si>
  <si>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</si>
  <si>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</si>
  <si>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</si>
  <si>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</si>
  <si>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</si>
  <si>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</si>
  <si>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</si>
  <si>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</si>
  <si>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</si>
  <si>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</si>
  <si>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</si>
  <si>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</si>
  <si>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</si>
  <si>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</si>
  <si>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</si>
  <si>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</si>
  <si>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</si>
  <si>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</si>
  <si>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</si>
  <si>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</si>
  <si>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</si>
  <si>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</si>
  <si>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</si>
  <si>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</si>
  <si>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</si>
  <si>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</si>
  <si>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</si>
  <si>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</si>
  <si>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</si>
  <si>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</si>
  <si>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</si>
  <si>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</si>
  <si>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</si>
  <si>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</si>
  <si>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</si>
  <si>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</si>
  <si>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</si>
  <si>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</si>
  <si>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</si>
  <si>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</si>
  <si>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</si>
  <si>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</si>
  <si>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</si>
  <si>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</si>
  <si>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</si>
  <si>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</si>
  <si>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</si>
  <si>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</si>
  <si>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</si>
  <si>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</si>
  <si>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</si>
  <si>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</si>
  <si>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</si>
  <si>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</si>
  <si>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</si>
  <si>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</si>
  <si>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</si>
  <si>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</si>
  <si>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</si>
  <si>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</si>
  <si>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</si>
  <si>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</si>
  <si>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</si>
  <si>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</si>
  <si>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</si>
  <si>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</si>
  <si>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</si>
  <si>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</si>
  <si>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</si>
  <si>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</si>
  <si>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</si>
  <si>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</si>
  <si>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</si>
  <si>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</si>
  <si>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</si>
  <si>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</si>
  <si>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</si>
  <si>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</si>
  <si>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</si>
  <si>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</si>
  <si>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</si>
  <si>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</si>
  <si>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</si>
  <si>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</si>
  <si>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</si>
  <si>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</si>
  <si>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</si>
  <si>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</si>
  <si>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</si>
  <si>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</si>
  <si>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</si>
  <si>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</si>
  <si>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</si>
  <si>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</si>
  <si>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</si>
  <si>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</si>
  <si>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</si>
  <si>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</si>
  <si>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</si>
  <si>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</si>
  <si>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</si>
  <si>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</si>
  <si>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</si>
  <si>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</si>
  <si>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</si>
  <si>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</si>
  <si>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</si>
  <si>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</si>
  <si>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</si>
  <si>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</si>
  <si>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</si>
  <si>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</si>
  <si>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</si>
  <si>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</si>
  <si>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</si>
  <si>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</si>
  <si>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</si>
  <si>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</si>
  <si>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</si>
  <si>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</si>
  <si>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</si>
  <si>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</si>
  <si>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</si>
  <si>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</si>
  <si>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</si>
  <si>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</si>
  <si>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</si>
  <si>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</si>
  <si>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</si>
  <si>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</si>
  <si>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</si>
  <si>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</si>
  <si>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</si>
  <si>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</si>
  <si>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</si>
  <si>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</si>
  <si>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</si>
  <si>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</si>
  <si>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</si>
  <si>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</si>
  <si>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</si>
  <si>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</si>
  <si>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</si>
  <si>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</si>
  <si>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</si>
  <si>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</si>
  <si>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</si>
  <si>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</si>
  <si>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</si>
  <si>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</si>
  <si>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</si>
  <si>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</si>
  <si>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</si>
  <si>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</si>
  <si>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</si>
  <si>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</si>
  <si>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</si>
  <si>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</si>
  <si>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</si>
  <si>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</si>
  <si>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</si>
  <si>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</si>
  <si>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</si>
  <si>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</si>
  <si>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</si>
  <si>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</si>
  <si>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</si>
  <si>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</si>
  <si>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</si>
  <si>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</si>
  <si>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</si>
  <si>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</si>
  <si>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</si>
  <si>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</si>
  <si>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</si>
  <si>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</si>
  <si>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</si>
  <si>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</si>
  <si>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</si>
  <si>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</si>
  <si>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</si>
  <si>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</si>
  <si>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</si>
  <si>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</si>
  <si>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</si>
  <si>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</si>
  <si>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</si>
  <si>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</si>
  <si>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</si>
  <si>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</si>
  <si>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</si>
  <si>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</si>
  <si>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</si>
  <si>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</si>
  <si>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</si>
  <si>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</si>
  <si>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</si>
  <si>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</si>
  <si>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</si>
  <si>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</si>
  <si>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</si>
  <si>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</si>
  <si>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</si>
  <si>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</si>
  <si>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</si>
  <si>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</si>
  <si>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</si>
  <si>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</si>
  <si>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</si>
  <si>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</si>
  <si>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</si>
  <si>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</si>
  <si>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</si>
  <si>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</si>
  <si>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</si>
  <si>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</si>
  <si>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</si>
  <si>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</si>
  <si>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</si>
  <si>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</si>
  <si>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</si>
  <si>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</si>
  <si>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</si>
  <si>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</si>
  <si>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</si>
  <si>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</si>
  <si>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</si>
  <si>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</si>
  <si>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</si>
  <si>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</si>
  <si>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</si>
  <si>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</si>
  <si>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</si>
  <si>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</si>
  <si>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</si>
  <si>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</si>
  <si>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</si>
  <si>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</si>
  <si>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</si>
  <si>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</si>
  <si>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</si>
  <si>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</si>
  <si>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</si>
  <si>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</si>
  <si>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</si>
  <si>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</si>
  <si>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</si>
  <si>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</si>
  <si>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</si>
  <si>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</si>
  <si>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</si>
  <si>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</si>
  <si>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</si>
  <si>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</si>
  <si>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</si>
  <si>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</si>
  <si>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</si>
  <si>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</si>
  <si>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</si>
  <si>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</si>
  <si>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</si>
  <si>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</si>
  <si>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</si>
  <si>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</si>
  <si>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</si>
  <si>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</si>
  <si>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</si>
  <si>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</si>
  <si>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</si>
  <si>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</si>
  <si>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</si>
  <si>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</si>
  <si>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</si>
  <si>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</si>
  <si>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</si>
  <si>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</si>
  <si>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</si>
  <si>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</si>
  <si>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</si>
  <si>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</si>
  <si>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</si>
  <si>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</si>
  <si>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</si>
  <si>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</si>
  <si>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</si>
  <si>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</si>
  <si>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</si>
  <si>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</si>
  <si>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</si>
  <si>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</si>
  <si>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</si>
  <si>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</si>
  <si>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</si>
  <si>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</si>
  <si>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</si>
  <si>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</si>
  <si>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</si>
  <si>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</si>
  <si>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</si>
  <si>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</si>
  <si>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</si>
  <si>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</si>
  <si>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</si>
  <si>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</si>
  <si>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</si>
  <si>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</si>
  <si>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</si>
  <si>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</si>
  <si>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</si>
  <si>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</si>
  <si>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</si>
  <si>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</si>
  <si>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</si>
  <si>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</si>
  <si>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</si>
  <si>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</si>
  <si>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</si>
  <si>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</si>
  <si>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</si>
  <si>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</si>
  <si>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</si>
  <si>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</si>
  <si>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</si>
  <si>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</si>
  <si>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</si>
  <si>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</si>
  <si>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</si>
  <si>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</si>
  <si>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</si>
  <si>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</si>
  <si>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</si>
  <si>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</si>
  <si>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</si>
  <si>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</si>
  <si>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</si>
  <si>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</si>
  <si>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</si>
  <si>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</si>
  <si>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</si>
  <si>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</si>
  <si>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</si>
  <si>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</si>
  <si>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</si>
  <si>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</si>
  <si>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</si>
  <si>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</si>
  <si>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</si>
  <si>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</si>
  <si>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</si>
  <si>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</si>
  <si>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</si>
  <si>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</si>
  <si>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</si>
  <si>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</si>
  <si>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</si>
  <si>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</si>
  <si>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</si>
  <si>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</si>
  <si>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</si>
  <si>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</si>
  <si>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</si>
  <si>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</si>
  <si>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</si>
  <si>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</si>
  <si>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</si>
  <si>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</si>
  <si>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</si>
  <si>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</si>
  <si>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</si>
  <si>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</si>
  <si>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</si>
  <si>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</si>
  <si>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</si>
  <si>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</si>
  <si>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</si>
  <si>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</si>
  <si>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</si>
  <si>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</si>
  <si>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</si>
  <si>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</si>
  <si>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</si>
  <si>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</si>
  <si>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</si>
  <si>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</si>
  <si>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</si>
  <si>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</si>
  <si>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</si>
  <si>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</si>
  <si>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</si>
  <si>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</si>
  <si>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</si>
  <si>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</si>
  <si>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</si>
  <si>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</si>
  <si>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</si>
  <si>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</si>
  <si>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</si>
  <si>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</si>
  <si>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</si>
  <si>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</si>
  <si>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</si>
  <si>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</si>
  <si>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</si>
  <si>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</si>
  <si>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</si>
  <si>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</si>
  <si>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</si>
  <si>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</si>
  <si>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</si>
  <si>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</si>
  <si>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</si>
  <si>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</si>
  <si>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</si>
  <si>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</si>
  <si>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</si>
  <si>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</si>
  <si>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</si>
  <si>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</si>
  <si>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</si>
  <si>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</si>
  <si>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</si>
  <si>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</si>
  <si>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</si>
  <si>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</si>
  <si>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</si>
  <si>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</si>
  <si>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</si>
  <si>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</si>
  <si>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</si>
  <si>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</si>
  <si>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</si>
  <si>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</si>
  <si>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</si>
  <si>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</si>
  <si>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</si>
  <si>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</si>
  <si>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</si>
  <si>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</si>
  <si>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</si>
  <si>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</si>
  <si>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</si>
  <si>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</si>
  <si>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</si>
  <si>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</si>
  <si>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</si>
  <si>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</si>
  <si>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</si>
  <si>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</si>
  <si>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</si>
  <si>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</si>
  <si>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</si>
  <si>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</si>
  <si>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</si>
  <si>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</si>
  <si>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</si>
  <si>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</si>
  <si>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</si>
  <si>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</si>
  <si>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</si>
  <si>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</si>
  <si>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</si>
  <si>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</si>
  <si>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</si>
  <si>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Boiler controlled by Scrubber</t>
  </si>
  <si>
    <t>Wet Scrubber</t>
  </si>
  <si>
    <t>Kiln - Doug Fir</t>
  </si>
  <si>
    <t>None</t>
  </si>
  <si>
    <t>Fugitive</t>
  </si>
  <si>
    <t>KILN1-KILN6</t>
  </si>
  <si>
    <t>Thousand-board feet</t>
  </si>
  <si>
    <t>Kiln - Western Hemlock</t>
  </si>
  <si>
    <t>Kiln - True Fir</t>
  </si>
  <si>
    <t>Press stack-based emissions release</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</si>
  <si>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</si>
  <si>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</si>
  <si>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</si>
  <si>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</si>
  <si>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</si>
  <si>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</si>
  <si>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</si>
  <si>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</si>
  <si>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</si>
  <si>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</si>
  <si>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</si>
  <si>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</si>
  <si>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</si>
  <si>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</si>
  <si>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</si>
  <si>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</si>
  <si>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</si>
  <si>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</si>
  <si>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</si>
  <si>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</si>
  <si>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</si>
  <si>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</si>
  <si>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</si>
  <si>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</si>
  <si>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AP-42 Chapter 1 (March 2022), Table 1.6-3, "Emission Factors for Speciated Organic Compounds, TOC, VOC, Nitrous Oxide, and Carbon Dioxide from Wood Residue Combustion."</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</si>
  <si>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</si>
  <si>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</si>
  <si>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</si>
  <si>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</si>
  <si>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</si>
  <si>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</si>
  <si>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</si>
  <si>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</si>
  <si>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</si>
  <si>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</si>
  <si>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</si>
  <si>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</si>
  <si>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</si>
  <si>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</si>
  <si>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</si>
  <si>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</si>
  <si>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</si>
  <si>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</si>
  <si>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</si>
  <si>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</si>
  <si>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</si>
  <si>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</si>
  <si>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</si>
  <si>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</si>
  <si>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</si>
  <si>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</si>
  <si>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</si>
  <si>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</si>
  <si>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</si>
  <si>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</si>
  <si>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</si>
  <si>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</si>
  <si>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</si>
  <si>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</si>
  <si>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</si>
  <si>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</si>
  <si>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</si>
  <si>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</si>
  <si>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</si>
  <si>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</si>
  <si>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</si>
  <si>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</si>
  <si>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</si>
  <si>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</si>
  <si>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</si>
  <si>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</si>
  <si>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</si>
  <si>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</si>
  <si>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</si>
  <si>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</si>
  <si>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</si>
  <si>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</si>
  <si>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</si>
  <si>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</si>
  <si>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</si>
  <si>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</si>
  <si>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</si>
  <si>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</si>
  <si>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</si>
  <si>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</si>
  <si>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</si>
  <si>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</si>
  <si>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</si>
  <si>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</si>
  <si>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</si>
  <si>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</si>
  <si>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</si>
  <si>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</si>
  <si>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</si>
  <si>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</si>
  <si>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</si>
  <si>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</si>
  <si>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</si>
  <si>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</si>
  <si>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</si>
  <si>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</si>
  <si>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</si>
  <si>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</si>
  <si>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</si>
  <si>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</si>
  <si>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</si>
  <si>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</si>
  <si>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</si>
  <si>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</si>
  <si>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</si>
  <si>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</si>
  <si>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</si>
  <si>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</si>
  <si>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</si>
  <si>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</si>
  <si>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</si>
  <si>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</si>
  <si>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</si>
  <si>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</si>
  <si>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</si>
  <si>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</si>
  <si>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</si>
  <si>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</si>
  <si>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</si>
  <si>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</si>
  <si>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</si>
  <si>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</si>
  <si>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</si>
  <si>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</si>
  <si>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</si>
  <si>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</si>
  <si>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</si>
  <si>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</si>
  <si>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SM-CHIP</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</si>
  <si>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</si>
  <si>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</si>
  <si>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</si>
  <si>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</si>
  <si>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</si>
  <si>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</si>
  <si>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</si>
  <si>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</si>
  <si>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</si>
  <si>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</si>
  <si>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Boiler MACT compliance Source Test Reports dated November 5, 2019 and December 1, 2022. Representative of the average between the two 3-run average from the scrubber outlet.</t>
  </si>
  <si>
    <t>AP-42 Chapter 1 (March 2022), Table 1.6-3, "Emission Factors for Speciated Organic Compounds, TOC, VOC, Nitrous Oxide, and Carbon Dioxide from Wood Residue Combustion." Emission factors are for uncontrolled sources.</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</si>
  <si>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</si>
  <si>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</si>
  <si>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</si>
  <si>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</si>
  <si>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</si>
  <si>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</si>
  <si>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</si>
  <si>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Emission Factor Verification Source Test Reports dated July 9, 2007 and August 1, 2023. Representative of the average between the two 3-run average from the scrubber outlet.</t>
  </si>
  <si>
    <t>AP-42, Chapter 7 (October 2024)</t>
  </si>
  <si>
    <t>HBLR_MC</t>
  </si>
  <si>
    <t>HBLR_SCR</t>
  </si>
  <si>
    <t>HBLR_ESP</t>
  </si>
  <si>
    <t>Single Boiler controlled by Multli-Clone during Startup</t>
  </si>
  <si>
    <t>Multi-Clone</t>
  </si>
  <si>
    <t>H-BLR_MC</t>
  </si>
  <si>
    <t>NCASI Technical Bulletin 1050 (September 2018). Emission factor for wood-fired boiler with mechanical collector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</si>
</sst>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29">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0" t="s">
        <v>1160</v>
      </c>
      <c r="B5" s="200"/>
      <c r="C5" s="200"/>
      <c r="D5" s="200"/>
      <c r="E5" s="200"/>
      <c r="F5" s="200"/>
      <c r="G5" s="200"/>
      <c r="H5" s="200"/>
      <c r="I5" s="200"/>
      <c r="J5" s="200"/>
      <c r="K5" s="200"/>
      <c r="L5" s="200"/>
      <c r="M5" s="200"/>
    </row>
    <row r="6" spans="1:21" ht="34.5" customHeight="1" x14ac:dyDescent="0.4">
      <c r="A6" s="32" t="s">
        <v>1231</v>
      </c>
      <c r="B6" s="33"/>
      <c r="C6" s="33"/>
      <c r="D6" s="33"/>
      <c r="E6" s="33"/>
      <c r="F6" s="33"/>
      <c r="G6" s="33"/>
      <c r="H6" s="33"/>
      <c r="I6" s="33"/>
      <c r="J6" s="33"/>
      <c r="K6" s="33"/>
      <c r="L6" s="33"/>
      <c r="M6" s="33"/>
    </row>
    <row r="7" spans="1:21" ht="34.5" customHeight="1" x14ac:dyDescent="0.4">
      <c r="A7" s="205" t="s">
        <v>1224</v>
      </c>
      <c r="B7" s="205"/>
      <c r="C7" s="205"/>
      <c r="D7" s="205"/>
      <c r="E7" s="205"/>
      <c r="F7" s="33"/>
      <c r="G7" s="33"/>
      <c r="H7" s="33"/>
      <c r="I7" s="33"/>
      <c r="J7" s="33"/>
      <c r="K7" s="33"/>
      <c r="L7" s="33"/>
      <c r="M7" s="33"/>
    </row>
    <row r="8" spans="1:21" ht="15" thickBot="1" x14ac:dyDescent="0.35">
      <c r="A8" s="204"/>
      <c r="B8" s="204"/>
      <c r="C8" s="204"/>
      <c r="D8" s="204"/>
      <c r="E8" s="204"/>
      <c r="F8" s="34"/>
      <c r="G8" s="34"/>
      <c r="H8" s="34"/>
      <c r="I8" s="34"/>
      <c r="J8" s="34"/>
      <c r="K8" s="34"/>
      <c r="L8" s="34"/>
      <c r="M8" s="35"/>
    </row>
    <row r="9" spans="1:21" s="13" customFormat="1" ht="15" customHeight="1" x14ac:dyDescent="0.3">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3">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199" t="s">
        <v>1163</v>
      </c>
      <c r="D14" s="199"/>
      <c r="E14" s="199"/>
      <c r="F14" s="199"/>
      <c r="G14" s="199"/>
      <c r="H14" s="199"/>
      <c r="I14" s="199"/>
      <c r="J14" s="199"/>
      <c r="K14" s="199"/>
      <c r="L14" s="199"/>
      <c r="M14" s="41"/>
      <c r="N14" s="14"/>
      <c r="O14" s="14"/>
      <c r="P14" s="14"/>
    </row>
    <row r="15" spans="1:21" s="13" customFormat="1" ht="69" customHeight="1" x14ac:dyDescent="0.3">
      <c r="A15" s="40" t="s">
        <v>1164</v>
      </c>
      <c r="B15" s="40" t="s">
        <v>1188</v>
      </c>
      <c r="C15" s="199" t="s">
        <v>1229</v>
      </c>
      <c r="D15" s="199"/>
      <c r="E15" s="199"/>
      <c r="F15" s="199"/>
      <c r="G15" s="199"/>
      <c r="H15" s="199"/>
      <c r="I15" s="199"/>
      <c r="J15" s="199"/>
      <c r="K15" s="199"/>
      <c r="L15" s="199"/>
      <c r="M15" s="41"/>
      <c r="N15" s="14"/>
      <c r="O15" s="14"/>
      <c r="P15" s="14"/>
    </row>
    <row r="16" spans="1:21" s="13" customFormat="1" ht="46.5" customHeight="1" x14ac:dyDescent="0.3">
      <c r="A16" s="42" t="s">
        <v>1165</v>
      </c>
      <c r="B16" s="42" t="s">
        <v>1190</v>
      </c>
      <c r="C16" s="199" t="s">
        <v>1241</v>
      </c>
      <c r="D16" s="199"/>
      <c r="E16" s="199"/>
      <c r="F16" s="199"/>
      <c r="G16" s="199"/>
      <c r="H16" s="199"/>
      <c r="I16" s="199"/>
      <c r="J16" s="199"/>
      <c r="K16" s="199"/>
      <c r="L16" s="199"/>
      <c r="M16" s="43"/>
      <c r="N16" s="15"/>
      <c r="O16" s="15"/>
      <c r="P16" s="15"/>
    </row>
    <row r="17" spans="1:16" s="13" customFormat="1" ht="69" customHeight="1" x14ac:dyDescent="0.3">
      <c r="A17" s="42" t="s">
        <v>1166</v>
      </c>
      <c r="B17" s="42" t="s">
        <v>1191</v>
      </c>
      <c r="C17" s="199" t="s">
        <v>1230</v>
      </c>
      <c r="D17" s="199"/>
      <c r="E17" s="199"/>
      <c r="F17" s="199"/>
      <c r="G17" s="199"/>
      <c r="H17" s="199"/>
      <c r="I17" s="199"/>
      <c r="J17" s="199"/>
      <c r="K17" s="199"/>
      <c r="L17" s="199"/>
      <c r="M17" s="41"/>
      <c r="N17" s="14"/>
      <c r="O17" s="14"/>
      <c r="P17" s="14"/>
    </row>
    <row r="18" spans="1:16" s="13" customFormat="1" ht="46.5" customHeight="1" x14ac:dyDescent="0.3">
      <c r="A18" s="42" t="s">
        <v>1189</v>
      </c>
      <c r="B18" s="42" t="s">
        <v>1192</v>
      </c>
      <c r="C18" s="199" t="s">
        <v>1242</v>
      </c>
      <c r="D18" s="199"/>
      <c r="E18" s="199"/>
      <c r="F18" s="199"/>
      <c r="G18" s="199"/>
      <c r="H18" s="199"/>
      <c r="I18" s="199"/>
      <c r="J18" s="199"/>
      <c r="K18" s="199"/>
      <c r="L18" s="199"/>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198" t="s">
        <v>1209</v>
      </c>
      <c r="B32" s="198"/>
      <c r="C32" s="198"/>
      <c r="D32" s="198"/>
      <c r="E32" s="198"/>
      <c r="F32" s="198"/>
      <c r="G32" s="198"/>
      <c r="H32" s="198"/>
      <c r="I32" s="198"/>
      <c r="J32" s="198"/>
      <c r="K32" s="198"/>
      <c r="L32" s="198"/>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198" t="s">
        <v>1334</v>
      </c>
      <c r="B36" s="198"/>
      <c r="C36" s="198"/>
      <c r="D36" s="198"/>
      <c r="E36" s="198"/>
      <c r="F36" s="198"/>
      <c r="G36" s="198"/>
      <c r="H36" s="198"/>
      <c r="I36" s="198"/>
      <c r="J36" s="198"/>
      <c r="K36" s="198"/>
      <c r="L36" s="198"/>
      <c r="M36" s="39"/>
    </row>
    <row r="37" spans="1:13" s="13" customFormat="1" ht="46.5" customHeight="1" x14ac:dyDescent="0.3">
      <c r="A37" s="198" t="s">
        <v>1213</v>
      </c>
      <c r="B37" s="198"/>
      <c r="C37" s="198"/>
      <c r="D37" s="198"/>
      <c r="E37" s="198"/>
      <c r="F37" s="198"/>
      <c r="G37" s="198"/>
      <c r="H37" s="198"/>
      <c r="I37" s="198"/>
      <c r="J37" s="198"/>
      <c r="K37" s="198"/>
      <c r="L37" s="198"/>
      <c r="M37" s="39"/>
    </row>
    <row r="38" spans="1:13" s="13" customFormat="1" ht="37.5" customHeight="1" x14ac:dyDescent="0.3">
      <c r="A38" s="198" t="s">
        <v>1335</v>
      </c>
      <c r="B38" s="198"/>
      <c r="C38" s="198"/>
      <c r="D38" s="198"/>
      <c r="E38" s="198"/>
      <c r="F38" s="198"/>
      <c r="G38" s="198"/>
      <c r="H38" s="198"/>
      <c r="I38" s="198"/>
      <c r="J38" s="198"/>
      <c r="K38" s="198"/>
      <c r="L38" s="198"/>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198" t="s">
        <v>1336</v>
      </c>
      <c r="B40" s="198"/>
      <c r="C40" s="198"/>
      <c r="D40" s="198"/>
      <c r="E40" s="198"/>
      <c r="F40" s="198"/>
      <c r="G40" s="198"/>
      <c r="H40" s="198"/>
      <c r="I40" s="198"/>
      <c r="J40" s="198"/>
      <c r="K40" s="198"/>
      <c r="L40" s="198"/>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198" t="s">
        <v>1244</v>
      </c>
      <c r="B47" s="198"/>
      <c r="C47" s="198"/>
      <c r="D47" s="198"/>
      <c r="E47" s="198"/>
      <c r="F47" s="198"/>
      <c r="G47" s="198"/>
      <c r="H47" s="198"/>
      <c r="I47" s="198"/>
      <c r="J47" s="198"/>
      <c r="K47" s="198"/>
      <c r="L47" s="198"/>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198" t="s">
        <v>1339</v>
      </c>
      <c r="B49" s="198"/>
      <c r="C49" s="198"/>
      <c r="D49" s="198"/>
      <c r="E49" s="198"/>
      <c r="F49" s="198"/>
      <c r="G49" s="198"/>
      <c r="H49" s="198"/>
      <c r="I49" s="198"/>
      <c r="J49" s="198"/>
      <c r="K49" s="198"/>
      <c r="L49" s="198"/>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198" t="s">
        <v>1340</v>
      </c>
      <c r="B51" s="198"/>
      <c r="C51" s="198"/>
      <c r="D51" s="198"/>
      <c r="E51" s="198"/>
      <c r="F51" s="198"/>
      <c r="G51" s="198"/>
      <c r="H51" s="198"/>
      <c r="I51" s="198"/>
      <c r="J51" s="198"/>
      <c r="K51" s="198"/>
      <c r="L51" s="198"/>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198" t="s">
        <v>1356</v>
      </c>
      <c r="B53" s="198"/>
      <c r="C53" s="198"/>
      <c r="D53" s="198"/>
      <c r="E53" s="198"/>
      <c r="F53" s="198"/>
      <c r="G53" s="198"/>
      <c r="H53" s="198"/>
      <c r="I53" s="198"/>
      <c r="J53" s="198"/>
      <c r="K53" s="198"/>
      <c r="L53" s="198"/>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198" t="s">
        <v>1214</v>
      </c>
      <c r="B66" s="198"/>
      <c r="C66" s="198"/>
      <c r="D66" s="198"/>
      <c r="E66" s="198"/>
      <c r="F66" s="198"/>
      <c r="G66" s="198"/>
      <c r="H66" s="198"/>
      <c r="I66" s="198"/>
      <c r="J66" s="198"/>
      <c r="K66" s="198"/>
      <c r="L66" s="198"/>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198" t="s">
        <v>1347</v>
      </c>
      <c r="B68" s="198"/>
      <c r="C68" s="198"/>
      <c r="D68" s="198"/>
      <c r="E68" s="198"/>
      <c r="F68" s="198"/>
      <c r="G68" s="198"/>
      <c r="H68" s="198"/>
      <c r="I68" s="198"/>
      <c r="J68" s="198"/>
      <c r="K68" s="198"/>
      <c r="L68" s="198"/>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198" t="s">
        <v>1243</v>
      </c>
      <c r="B80" s="198"/>
      <c r="C80" s="198"/>
      <c r="D80" s="198"/>
      <c r="E80" s="198"/>
      <c r="F80" s="198"/>
      <c r="G80" s="198"/>
      <c r="H80" s="198"/>
      <c r="I80" s="198"/>
      <c r="J80" s="198"/>
      <c r="K80" s="198"/>
      <c r="L80" s="198"/>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198" t="s">
        <v>1349</v>
      </c>
      <c r="B82" s="198"/>
      <c r="C82" s="198"/>
      <c r="D82" s="198"/>
      <c r="E82" s="198"/>
      <c r="F82" s="198"/>
      <c r="G82" s="198"/>
      <c r="H82" s="198"/>
      <c r="I82" s="198"/>
      <c r="J82" s="198"/>
      <c r="K82" s="198"/>
      <c r="L82" s="198"/>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198" t="s">
        <v>1222</v>
      </c>
      <c r="B84" s="198"/>
      <c r="C84" s="198"/>
      <c r="D84" s="198"/>
      <c r="E84" s="198"/>
      <c r="F84" s="198"/>
      <c r="G84" s="198"/>
      <c r="H84" s="198"/>
      <c r="I84" s="198"/>
      <c r="J84" s="198"/>
      <c r="K84" s="198"/>
      <c r="L84" s="198"/>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198" t="s">
        <v>1221</v>
      </c>
      <c r="C86" s="198"/>
      <c r="D86" s="198"/>
      <c r="E86" s="198"/>
      <c r="F86" s="198"/>
      <c r="G86" s="198"/>
      <c r="H86" s="198"/>
      <c r="I86" s="198"/>
      <c r="J86" s="198"/>
      <c r="K86" s="198"/>
      <c r="L86" s="198"/>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198" t="s">
        <v>1227</v>
      </c>
      <c r="B88" s="198"/>
      <c r="C88" s="198"/>
      <c r="D88" s="198"/>
      <c r="E88" s="198"/>
      <c r="F88" s="198"/>
      <c r="G88" s="198"/>
      <c r="H88" s="198"/>
      <c r="I88" s="198"/>
      <c r="J88" s="198"/>
      <c r="K88" s="198"/>
      <c r="L88" s="198"/>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198" t="s">
        <v>1355</v>
      </c>
      <c r="B90" s="198"/>
      <c r="C90" s="198"/>
      <c r="D90" s="198"/>
      <c r="E90" s="198"/>
      <c r="F90" s="198"/>
      <c r="G90" s="198"/>
      <c r="H90" s="198"/>
      <c r="I90" s="198"/>
      <c r="J90" s="198"/>
      <c r="K90" s="198"/>
      <c r="L90" s="198"/>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B12"/>
    </sheetView>
  </sheetViews>
  <sheetFormatPr defaultColWidth="9.109375" defaultRowHeight="14.4" x14ac:dyDescent="0.3"/>
  <cols>
    <col min="1" max="1" width="30.5546875" customWidth="1"/>
    <col min="2" max="2" width="60.5546875" customWidth="1"/>
  </cols>
  <sheetData>
    <row r="5" spans="1:2" ht="21" x14ac:dyDescent="0.4">
      <c r="A5" s="206" t="s">
        <v>1206</v>
      </c>
      <c r="B5" s="206"/>
    </row>
    <row r="6" spans="1:2" ht="21.9" customHeight="1" x14ac:dyDescent="0.3">
      <c r="A6" s="65" t="s">
        <v>0</v>
      </c>
      <c r="B6" s="66" t="s">
        <v>1509</v>
      </c>
    </row>
    <row r="7" spans="1:2" ht="21.9" customHeight="1" x14ac:dyDescent="0.3">
      <c r="A7" s="65" t="s">
        <v>1</v>
      </c>
      <c r="B7" s="66" t="s">
        <v>1507</v>
      </c>
    </row>
    <row r="8" spans="1:2" ht="21.9" customHeight="1" x14ac:dyDescent="0.3">
      <c r="A8" s="65" t="s">
        <v>2</v>
      </c>
      <c r="B8" s="66" t="s">
        <v>1508</v>
      </c>
    </row>
    <row r="9" spans="1:2" ht="21.9" customHeight="1" x14ac:dyDescent="0.3">
      <c r="A9" s="65" t="s">
        <v>3</v>
      </c>
      <c r="B9" s="66">
        <v>97119</v>
      </c>
    </row>
    <row r="10" spans="1:2" ht="63" x14ac:dyDescent="0.3">
      <c r="A10" s="65" t="s">
        <v>1207</v>
      </c>
      <c r="B10" s="66" t="s">
        <v>1510</v>
      </c>
    </row>
    <row r="11" spans="1:2" ht="21.9" customHeight="1" x14ac:dyDescent="0.3">
      <c r="A11" s="65" t="s">
        <v>4</v>
      </c>
      <c r="B11" s="66" t="s">
        <v>1519</v>
      </c>
    </row>
    <row r="12" spans="1:2" ht="21.9" customHeight="1" x14ac:dyDescent="0.3">
      <c r="A12" s="65" t="s">
        <v>5</v>
      </c>
      <c r="B12" s="66" t="s">
        <v>1520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3"/>
  <sheetViews>
    <sheetView zoomScaleNormal="100" workbookViewId="0">
      <pane ySplit="12" topLeftCell="A13" activePane="bottomLeft" state="frozen"/>
      <selection activeCell="A10" sqref="A10:D10"/>
      <selection pane="bottomLeft" activeCell="H23" sqref="H23"/>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0" t="s">
        <v>13</v>
      </c>
      <c r="B10" s="211"/>
      <c r="C10" s="211"/>
      <c r="D10" s="226" t="s">
        <v>1087</v>
      </c>
      <c r="E10" s="227"/>
      <c r="F10" s="210" t="s">
        <v>6</v>
      </c>
      <c r="G10" s="211"/>
      <c r="H10" s="211"/>
      <c r="I10" s="211"/>
      <c r="J10" s="211"/>
      <c r="K10" s="211"/>
      <c r="L10" s="211"/>
      <c r="M10" s="212"/>
    </row>
    <row r="11" spans="1:13" ht="20.100000000000001" customHeight="1" thickBot="1" x14ac:dyDescent="0.35">
      <c r="A11" s="228" t="s">
        <v>1139</v>
      </c>
      <c r="B11" s="213" t="s">
        <v>9</v>
      </c>
      <c r="C11" s="215" t="s">
        <v>12</v>
      </c>
      <c r="D11" s="224" t="s">
        <v>11</v>
      </c>
      <c r="E11" s="217" t="s">
        <v>1086</v>
      </c>
      <c r="F11" s="219" t="s">
        <v>1354</v>
      </c>
      <c r="G11" s="217" t="s">
        <v>10</v>
      </c>
      <c r="H11" s="221" t="s">
        <v>1154</v>
      </c>
      <c r="I11" s="222"/>
      <c r="J11" s="223"/>
      <c r="K11" s="207" t="s">
        <v>1199</v>
      </c>
      <c r="L11" s="208"/>
      <c r="M11" s="209"/>
    </row>
    <row r="12" spans="1:13" ht="48" customHeight="1" thickBot="1" x14ac:dyDescent="0.35">
      <c r="A12" s="229"/>
      <c r="B12" s="214"/>
      <c r="C12" s="216"/>
      <c r="D12" s="225"/>
      <c r="E12" s="218"/>
      <c r="F12" s="220"/>
      <c r="G12" s="218"/>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1545</v>
      </c>
      <c r="B15" s="80" t="s">
        <v>1374</v>
      </c>
      <c r="C15" s="81" t="s">
        <v>1375</v>
      </c>
      <c r="D15" s="82" t="s">
        <v>1129</v>
      </c>
      <c r="E15" s="83" t="s">
        <v>1421</v>
      </c>
      <c r="F15" s="82" t="s">
        <v>1376</v>
      </c>
      <c r="G15" s="84" t="s">
        <v>1377</v>
      </c>
      <c r="H15" s="197" t="s">
        <v>1404</v>
      </c>
      <c r="I15" s="86">
        <v>1089775.1099999999</v>
      </c>
      <c r="J15" s="83" t="s">
        <v>1404</v>
      </c>
      <c r="K15" s="197" t="s">
        <v>1404</v>
      </c>
      <c r="L15" s="86">
        <v>3205.3583519999997</v>
      </c>
      <c r="M15" s="83" t="s">
        <v>1404</v>
      </c>
    </row>
    <row r="16" spans="1:13" x14ac:dyDescent="0.3">
      <c r="A16" s="79" t="s">
        <v>1544</v>
      </c>
      <c r="B16" s="80" t="s">
        <v>1378</v>
      </c>
      <c r="C16" s="81" t="s">
        <v>1379</v>
      </c>
      <c r="D16" s="82" t="s">
        <v>1129</v>
      </c>
      <c r="E16" s="83" t="s">
        <v>1422</v>
      </c>
      <c r="F16" s="82" t="s">
        <v>1376</v>
      </c>
      <c r="G16" s="84" t="s">
        <v>1377</v>
      </c>
      <c r="H16" s="197" t="s">
        <v>1404</v>
      </c>
      <c r="I16" s="86">
        <v>78180</v>
      </c>
      <c r="J16" s="83" t="s">
        <v>1404</v>
      </c>
      <c r="K16" s="197" t="s">
        <v>1404</v>
      </c>
      <c r="L16" s="86">
        <v>1051.4256479999999</v>
      </c>
      <c r="M16" s="83" t="s">
        <v>1404</v>
      </c>
    </row>
    <row r="17" spans="1:13" x14ac:dyDescent="0.3">
      <c r="A17" s="79" t="s">
        <v>1543</v>
      </c>
      <c r="B17" s="80" t="s">
        <v>1546</v>
      </c>
      <c r="C17" s="81" t="s">
        <v>1547</v>
      </c>
      <c r="D17" s="82" t="s">
        <v>1129</v>
      </c>
      <c r="E17" s="83" t="s">
        <v>1421</v>
      </c>
      <c r="F17" s="82" t="s">
        <v>1376</v>
      </c>
      <c r="G17" s="84" t="s">
        <v>1377</v>
      </c>
      <c r="H17" s="197" t="s">
        <v>1404</v>
      </c>
      <c r="I17" s="86">
        <v>69875.200000000012</v>
      </c>
      <c r="J17" s="83" t="s">
        <v>1404</v>
      </c>
      <c r="K17" s="197" t="s">
        <v>1404</v>
      </c>
      <c r="L17" s="86">
        <v>873.44</v>
      </c>
      <c r="M17" s="83" t="s">
        <v>1404</v>
      </c>
    </row>
    <row r="18" spans="1:13" x14ac:dyDescent="0.3">
      <c r="A18" s="79" t="s">
        <v>1423</v>
      </c>
      <c r="B18" s="80" t="s">
        <v>1380</v>
      </c>
      <c r="C18" s="81" t="s">
        <v>1381</v>
      </c>
      <c r="D18" s="82" t="s">
        <v>1382</v>
      </c>
      <c r="E18" s="83" t="s">
        <v>1383</v>
      </c>
      <c r="F18" s="82" t="s">
        <v>1511</v>
      </c>
      <c r="G18" s="84" t="s">
        <v>1384</v>
      </c>
      <c r="H18" s="197" t="s">
        <v>1404</v>
      </c>
      <c r="I18" s="86">
        <v>193355.06400000001</v>
      </c>
      <c r="J18" s="83" t="s">
        <v>1404</v>
      </c>
      <c r="K18" s="197" t="s">
        <v>1404</v>
      </c>
      <c r="L18" s="86">
        <v>698</v>
      </c>
      <c r="M18" s="83" t="s">
        <v>1404</v>
      </c>
    </row>
    <row r="19" spans="1:13" x14ac:dyDescent="0.3">
      <c r="A19" s="79" t="s">
        <v>1424</v>
      </c>
      <c r="B19" s="80" t="s">
        <v>1385</v>
      </c>
      <c r="C19" s="81" t="s">
        <v>1381</v>
      </c>
      <c r="D19" s="82" t="s">
        <v>1382</v>
      </c>
      <c r="E19" s="83" t="s">
        <v>1383</v>
      </c>
      <c r="F19" s="82" t="s">
        <v>1511</v>
      </c>
      <c r="G19" s="84" t="s">
        <v>1384</v>
      </c>
      <c r="H19" s="197" t="s">
        <v>1404</v>
      </c>
      <c r="I19" s="86">
        <v>40300</v>
      </c>
      <c r="J19" s="83" t="s">
        <v>1404</v>
      </c>
      <c r="K19" s="197" t="s">
        <v>1404</v>
      </c>
      <c r="L19" s="86">
        <v>698</v>
      </c>
      <c r="M19" s="83" t="s">
        <v>1404</v>
      </c>
    </row>
    <row r="20" spans="1:13" x14ac:dyDescent="0.3">
      <c r="A20" s="79" t="s">
        <v>1425</v>
      </c>
      <c r="B20" s="80" t="s">
        <v>1386</v>
      </c>
      <c r="C20" s="81" t="s">
        <v>1381</v>
      </c>
      <c r="D20" s="82" t="s">
        <v>1382</v>
      </c>
      <c r="E20" s="83" t="s">
        <v>1383</v>
      </c>
      <c r="F20" s="82" t="s">
        <v>1511</v>
      </c>
      <c r="G20" s="84" t="s">
        <v>1384</v>
      </c>
      <c r="H20" s="197" t="s">
        <v>1404</v>
      </c>
      <c r="I20" s="86">
        <v>4480</v>
      </c>
      <c r="J20" s="83" t="s">
        <v>1404</v>
      </c>
      <c r="K20" s="197" t="s">
        <v>1404</v>
      </c>
      <c r="L20" s="86">
        <v>698</v>
      </c>
      <c r="M20" s="83" t="s">
        <v>1404</v>
      </c>
    </row>
    <row r="21" spans="1:13" x14ac:dyDescent="0.3">
      <c r="A21" s="79" t="s">
        <v>1426</v>
      </c>
      <c r="B21" s="80" t="s">
        <v>1387</v>
      </c>
      <c r="C21" s="81" t="s">
        <v>1379</v>
      </c>
      <c r="D21" s="82" t="s">
        <v>1129</v>
      </c>
      <c r="E21" s="83" t="s">
        <v>1426</v>
      </c>
      <c r="F21" s="82" t="s">
        <v>1511</v>
      </c>
      <c r="G21" s="84" t="s">
        <v>1384</v>
      </c>
      <c r="H21" s="197" t="s">
        <v>1404</v>
      </c>
      <c r="I21" s="86">
        <v>103740</v>
      </c>
      <c r="J21" s="83" t="s">
        <v>1404</v>
      </c>
      <c r="K21" s="197" t="s">
        <v>1404</v>
      </c>
      <c r="L21" s="86">
        <v>386.47266666666673</v>
      </c>
      <c r="M21" s="83" t="s">
        <v>1404</v>
      </c>
    </row>
    <row r="22" spans="1:13" x14ac:dyDescent="0.3">
      <c r="A22" s="79" t="s">
        <v>1427</v>
      </c>
      <c r="B22" s="80" t="s">
        <v>1388</v>
      </c>
      <c r="C22" s="81" t="s">
        <v>1381</v>
      </c>
      <c r="D22" s="82" t="s">
        <v>1382</v>
      </c>
      <c r="E22" s="83" t="s">
        <v>1427</v>
      </c>
      <c r="F22" s="82" t="s">
        <v>1511</v>
      </c>
      <c r="G22" s="84" t="s">
        <v>1384</v>
      </c>
      <c r="H22" s="197" t="s">
        <v>1404</v>
      </c>
      <c r="I22" s="86">
        <v>1260</v>
      </c>
      <c r="J22" s="83" t="s">
        <v>1404</v>
      </c>
      <c r="K22" s="197" t="s">
        <v>1404</v>
      </c>
      <c r="L22" s="86">
        <v>4.694</v>
      </c>
      <c r="M22" s="83" t="s">
        <v>1404</v>
      </c>
    </row>
    <row r="23" spans="1:13" x14ac:dyDescent="0.3">
      <c r="A23" s="79" t="s">
        <v>1428</v>
      </c>
      <c r="B23" s="80" t="s">
        <v>1429</v>
      </c>
      <c r="C23" s="81" t="s">
        <v>1379</v>
      </c>
      <c r="D23" s="82" t="s">
        <v>1129</v>
      </c>
      <c r="E23" s="83" t="s">
        <v>1428</v>
      </c>
      <c r="F23" s="82" t="s">
        <v>1389</v>
      </c>
      <c r="G23" s="84" t="s">
        <v>1390</v>
      </c>
      <c r="H23" s="197" t="s">
        <v>1404</v>
      </c>
      <c r="I23" s="86">
        <v>35640</v>
      </c>
      <c r="J23" s="83" t="s">
        <v>1404</v>
      </c>
      <c r="K23" s="197" t="s">
        <v>1404</v>
      </c>
      <c r="L23" s="86">
        <v>122.24</v>
      </c>
      <c r="M23" s="83" t="s">
        <v>1404</v>
      </c>
    </row>
    <row r="24" spans="1:13" x14ac:dyDescent="0.3">
      <c r="A24" s="79" t="s">
        <v>1430</v>
      </c>
      <c r="B24" s="80" t="s">
        <v>1431</v>
      </c>
      <c r="C24" s="81" t="s">
        <v>1381</v>
      </c>
      <c r="D24" s="82" t="s">
        <v>1382</v>
      </c>
      <c r="E24" s="83" t="s">
        <v>1430</v>
      </c>
      <c r="F24" s="82" t="s">
        <v>1389</v>
      </c>
      <c r="G24" s="84" t="s">
        <v>1390</v>
      </c>
      <c r="H24" s="197" t="s">
        <v>1404</v>
      </c>
      <c r="I24" s="86">
        <v>35640</v>
      </c>
      <c r="J24" s="83" t="s">
        <v>1404</v>
      </c>
      <c r="K24" s="197" t="s">
        <v>1404</v>
      </c>
      <c r="L24" s="86">
        <v>122.24</v>
      </c>
      <c r="M24" s="83" t="s">
        <v>1404</v>
      </c>
    </row>
    <row r="25" spans="1:13" x14ac:dyDescent="0.3">
      <c r="A25" s="79" t="s">
        <v>1432</v>
      </c>
      <c r="B25" s="80" t="s">
        <v>1433</v>
      </c>
      <c r="C25" s="81" t="s">
        <v>1381</v>
      </c>
      <c r="D25" s="82" t="s">
        <v>1129</v>
      </c>
      <c r="E25" s="83" t="s">
        <v>1432</v>
      </c>
      <c r="F25" s="82" t="s">
        <v>1389</v>
      </c>
      <c r="G25" s="84" t="s">
        <v>1390</v>
      </c>
      <c r="H25" s="197" t="s">
        <v>1404</v>
      </c>
      <c r="I25" s="86">
        <v>35640</v>
      </c>
      <c r="J25" s="83" t="s">
        <v>1404</v>
      </c>
      <c r="K25" s="197" t="s">
        <v>1404</v>
      </c>
      <c r="L25" s="86">
        <v>122.24</v>
      </c>
      <c r="M25" s="83" t="s">
        <v>1404</v>
      </c>
    </row>
    <row r="26" spans="1:13" x14ac:dyDescent="0.3">
      <c r="A26" s="79" t="s">
        <v>1434</v>
      </c>
      <c r="B26" s="80" t="s">
        <v>1435</v>
      </c>
      <c r="C26" s="81" t="s">
        <v>1381</v>
      </c>
      <c r="D26" s="82" t="s">
        <v>1382</v>
      </c>
      <c r="E26" s="83" t="s">
        <v>1434</v>
      </c>
      <c r="F26" s="82" t="s">
        <v>1389</v>
      </c>
      <c r="G26" s="84" t="s">
        <v>1390</v>
      </c>
      <c r="H26" s="197" t="s">
        <v>1404</v>
      </c>
      <c r="I26" s="86">
        <v>3564</v>
      </c>
      <c r="J26" s="83" t="s">
        <v>1404</v>
      </c>
      <c r="K26" s="197" t="s">
        <v>1404</v>
      </c>
      <c r="L26" s="86">
        <v>12.223999999999998</v>
      </c>
      <c r="M26" s="83" t="s">
        <v>1404</v>
      </c>
    </row>
    <row r="27" spans="1:13" x14ac:dyDescent="0.3">
      <c r="A27" s="79" t="s">
        <v>1436</v>
      </c>
      <c r="B27" s="80" t="s">
        <v>1391</v>
      </c>
      <c r="C27" s="81" t="s">
        <v>1379</v>
      </c>
      <c r="D27" s="82" t="s">
        <v>1129</v>
      </c>
      <c r="E27" s="83" t="s">
        <v>1422</v>
      </c>
      <c r="F27" s="82" t="s">
        <v>1389</v>
      </c>
      <c r="G27" s="84" t="s">
        <v>1390</v>
      </c>
      <c r="H27" s="197" t="s">
        <v>1404</v>
      </c>
      <c r="I27" s="86">
        <v>11880.000000000002</v>
      </c>
      <c r="J27" s="83" t="s">
        <v>1404</v>
      </c>
      <c r="K27" s="197" t="s">
        <v>1404</v>
      </c>
      <c r="L27" s="86">
        <v>63.360000000000007</v>
      </c>
      <c r="M27" s="83" t="s">
        <v>1404</v>
      </c>
    </row>
    <row r="28" spans="1:13" x14ac:dyDescent="0.3">
      <c r="A28" s="79" t="s">
        <v>1437</v>
      </c>
      <c r="B28" s="80" t="s">
        <v>1392</v>
      </c>
      <c r="C28" s="81" t="s">
        <v>1393</v>
      </c>
      <c r="D28" s="82" t="s">
        <v>1129</v>
      </c>
      <c r="E28" s="83" t="s">
        <v>1437</v>
      </c>
      <c r="F28" s="82" t="s">
        <v>1389</v>
      </c>
      <c r="G28" s="84" t="s">
        <v>1390</v>
      </c>
      <c r="H28" s="197" t="s">
        <v>1404</v>
      </c>
      <c r="I28" s="86">
        <v>99120</v>
      </c>
      <c r="J28" s="83" t="s">
        <v>1404</v>
      </c>
      <c r="K28" s="197" t="s">
        <v>1404</v>
      </c>
      <c r="L28" s="86">
        <v>370.63799999999998</v>
      </c>
      <c r="M28" s="83" t="s">
        <v>1404</v>
      </c>
    </row>
    <row r="29" spans="1:13" x14ac:dyDescent="0.3">
      <c r="A29" s="79" t="s">
        <v>1361</v>
      </c>
      <c r="B29" s="80" t="s">
        <v>1438</v>
      </c>
      <c r="C29" s="81" t="s">
        <v>1381</v>
      </c>
      <c r="D29" s="82" t="s">
        <v>1129</v>
      </c>
      <c r="E29" s="83" t="s">
        <v>1361</v>
      </c>
      <c r="F29" s="82" t="s">
        <v>1396</v>
      </c>
      <c r="G29" s="84" t="s">
        <v>1397</v>
      </c>
      <c r="H29" s="197" t="s">
        <v>1404</v>
      </c>
      <c r="I29" s="86">
        <v>4.0833333333333321</v>
      </c>
      <c r="J29" s="83" t="s">
        <v>1404</v>
      </c>
      <c r="K29" s="197" t="s">
        <v>1404</v>
      </c>
      <c r="L29" s="86">
        <v>8.1699999999999995E-2</v>
      </c>
      <c r="M29" s="83" t="s">
        <v>1404</v>
      </c>
    </row>
    <row r="30" spans="1:13" x14ac:dyDescent="0.3">
      <c r="A30" s="79" t="s">
        <v>1439</v>
      </c>
      <c r="B30" s="80" t="s">
        <v>1440</v>
      </c>
      <c r="C30" s="81" t="s">
        <v>1441</v>
      </c>
      <c r="D30" s="82" t="s">
        <v>1129</v>
      </c>
      <c r="E30" s="83" t="s">
        <v>1361</v>
      </c>
      <c r="F30" s="82" t="s">
        <v>1394</v>
      </c>
      <c r="G30" s="84" t="s">
        <v>1395</v>
      </c>
      <c r="H30" s="197" t="s">
        <v>1404</v>
      </c>
      <c r="I30" s="86">
        <v>100</v>
      </c>
      <c r="J30" s="83" t="s">
        <v>1404</v>
      </c>
      <c r="K30" s="197" t="s">
        <v>1404</v>
      </c>
      <c r="L30" s="86">
        <v>2</v>
      </c>
      <c r="M30" s="83" t="s">
        <v>1404</v>
      </c>
    </row>
    <row r="31" spans="1:13" x14ac:dyDescent="0.3">
      <c r="A31" s="79" t="s">
        <v>1362</v>
      </c>
      <c r="B31" s="80" t="s">
        <v>1442</v>
      </c>
      <c r="C31" s="81" t="s">
        <v>1381</v>
      </c>
      <c r="D31" s="82" t="s">
        <v>1129</v>
      </c>
      <c r="E31" s="83" t="s">
        <v>1362</v>
      </c>
      <c r="F31" s="82" t="s">
        <v>1396</v>
      </c>
      <c r="G31" s="84" t="s">
        <v>1397</v>
      </c>
      <c r="H31" s="197" t="s">
        <v>1404</v>
      </c>
      <c r="I31" s="86">
        <v>0.72028985507246368</v>
      </c>
      <c r="J31" s="83" t="s">
        <v>1404</v>
      </c>
      <c r="K31" s="197" t="s">
        <v>1404</v>
      </c>
      <c r="L31" s="86">
        <v>1.44E-2</v>
      </c>
      <c r="M31" s="83" t="s">
        <v>1404</v>
      </c>
    </row>
    <row r="32" spans="1:13" x14ac:dyDescent="0.3">
      <c r="A32" s="79" t="s">
        <v>1443</v>
      </c>
      <c r="B32" s="80" t="s">
        <v>1444</v>
      </c>
      <c r="C32" s="81" t="s">
        <v>1381</v>
      </c>
      <c r="D32" s="82" t="s">
        <v>1129</v>
      </c>
      <c r="E32" s="83" t="s">
        <v>1362</v>
      </c>
      <c r="F32" s="82" t="s">
        <v>1394</v>
      </c>
      <c r="G32" s="84" t="s">
        <v>1395</v>
      </c>
      <c r="H32" s="197" t="s">
        <v>1404</v>
      </c>
      <c r="I32" s="86">
        <v>100</v>
      </c>
      <c r="J32" s="83" t="s">
        <v>1404</v>
      </c>
      <c r="K32" s="197" t="s">
        <v>1404</v>
      </c>
      <c r="L32" s="86">
        <v>2</v>
      </c>
      <c r="M32" s="83" t="s">
        <v>1404</v>
      </c>
    </row>
    <row r="33" spans="1:13" x14ac:dyDescent="0.3">
      <c r="A33" s="79" t="s">
        <v>1445</v>
      </c>
      <c r="B33" s="80" t="s">
        <v>1517</v>
      </c>
      <c r="C33" s="81" t="s">
        <v>1381</v>
      </c>
      <c r="D33" s="82" t="s">
        <v>1382</v>
      </c>
      <c r="E33" s="83" t="s">
        <v>1445</v>
      </c>
      <c r="F33" s="82" t="s">
        <v>1398</v>
      </c>
      <c r="G33" s="84" t="s">
        <v>1399</v>
      </c>
      <c r="H33" s="197" t="s">
        <v>1404</v>
      </c>
      <c r="I33" s="86">
        <v>116000</v>
      </c>
      <c r="J33" s="83" t="s">
        <v>1404</v>
      </c>
      <c r="K33" s="197" t="s">
        <v>1404</v>
      </c>
      <c r="L33" s="86">
        <v>7603.5093057484837</v>
      </c>
      <c r="M33" s="83" t="s">
        <v>1404</v>
      </c>
    </row>
    <row r="34" spans="1:13" x14ac:dyDescent="0.3">
      <c r="A34" s="79" t="s">
        <v>1446</v>
      </c>
      <c r="B34" s="80" t="s">
        <v>1518</v>
      </c>
      <c r="C34" s="81" t="s">
        <v>1381</v>
      </c>
      <c r="D34" s="82" t="s">
        <v>1382</v>
      </c>
      <c r="E34" s="83" t="s">
        <v>1446</v>
      </c>
      <c r="F34" s="82" t="s">
        <v>1398</v>
      </c>
      <c r="G34" s="84" t="s">
        <v>1399</v>
      </c>
      <c r="H34" s="197" t="s">
        <v>1404</v>
      </c>
      <c r="I34" s="86">
        <v>87000</v>
      </c>
      <c r="J34" s="83" t="s">
        <v>1404</v>
      </c>
      <c r="K34" s="197" t="s">
        <v>1404</v>
      </c>
      <c r="L34" s="86">
        <v>5914.9278740557347</v>
      </c>
      <c r="M34" s="83" t="s">
        <v>1404</v>
      </c>
    </row>
    <row r="35" spans="1:13" x14ac:dyDescent="0.3">
      <c r="A35" s="79" t="s">
        <v>1447</v>
      </c>
      <c r="B35" s="80" t="s">
        <v>1448</v>
      </c>
      <c r="C35" s="81" t="s">
        <v>1381</v>
      </c>
      <c r="D35" s="82" t="s">
        <v>1382</v>
      </c>
      <c r="E35" s="83" t="s">
        <v>1447</v>
      </c>
      <c r="F35" s="82" t="s">
        <v>1398</v>
      </c>
      <c r="G35" s="84" t="s">
        <v>1400</v>
      </c>
      <c r="H35" s="197" t="s">
        <v>1404</v>
      </c>
      <c r="I35" s="86">
        <v>15000</v>
      </c>
      <c r="J35" s="83" t="s">
        <v>1404</v>
      </c>
      <c r="K35" s="197" t="s">
        <v>1404</v>
      </c>
      <c r="L35" s="86">
        <v>3623.6544349017554</v>
      </c>
      <c r="M35" s="83" t="s">
        <v>1404</v>
      </c>
    </row>
    <row r="36" spans="1:13" x14ac:dyDescent="0.3">
      <c r="A36" s="79" t="s">
        <v>1449</v>
      </c>
      <c r="B36" s="80" t="s">
        <v>1450</v>
      </c>
      <c r="C36" s="81" t="s">
        <v>1381</v>
      </c>
      <c r="D36" s="82" t="s">
        <v>1382</v>
      </c>
      <c r="E36" s="83" t="s">
        <v>1449</v>
      </c>
      <c r="F36" s="82" t="s">
        <v>1398</v>
      </c>
      <c r="G36" s="84" t="s">
        <v>1401</v>
      </c>
      <c r="H36" s="197" t="s">
        <v>1404</v>
      </c>
      <c r="I36" s="86">
        <v>157853.33333333334</v>
      </c>
      <c r="J36" s="83" t="s">
        <v>1404</v>
      </c>
      <c r="K36" s="197" t="s">
        <v>1404</v>
      </c>
      <c r="L36" s="86">
        <v>4763</v>
      </c>
      <c r="M36" s="83" t="s">
        <v>1404</v>
      </c>
    </row>
    <row r="37" spans="1:13" x14ac:dyDescent="0.3">
      <c r="A37" s="79" t="s">
        <v>1451</v>
      </c>
      <c r="B37" s="80" t="s">
        <v>1452</v>
      </c>
      <c r="C37" s="81" t="s">
        <v>1381</v>
      </c>
      <c r="D37" s="82" t="s">
        <v>1382</v>
      </c>
      <c r="E37" s="83" t="s">
        <v>1451</v>
      </c>
      <c r="F37" s="82" t="s">
        <v>1398</v>
      </c>
      <c r="G37" s="84" t="s">
        <v>1401</v>
      </c>
      <c r="H37" s="197" t="s">
        <v>1404</v>
      </c>
      <c r="I37" s="86">
        <v>157853.33333333334</v>
      </c>
      <c r="J37" s="83" t="s">
        <v>1404</v>
      </c>
      <c r="K37" s="197" t="s">
        <v>1404</v>
      </c>
      <c r="L37" s="86">
        <v>5195</v>
      </c>
      <c r="M37" s="83" t="s">
        <v>1404</v>
      </c>
    </row>
    <row r="38" spans="1:13" x14ac:dyDescent="0.3">
      <c r="A38" s="79" t="s">
        <v>1453</v>
      </c>
      <c r="B38" s="80" t="s">
        <v>1454</v>
      </c>
      <c r="C38" s="81" t="s">
        <v>1381</v>
      </c>
      <c r="D38" s="82" t="s">
        <v>1382</v>
      </c>
      <c r="E38" s="83" t="s">
        <v>1453</v>
      </c>
      <c r="F38" s="82" t="s">
        <v>1398</v>
      </c>
      <c r="G38" s="84" t="s">
        <v>1401</v>
      </c>
      <c r="H38" s="197" t="s">
        <v>1404</v>
      </c>
      <c r="I38" s="86">
        <v>157853.33333333334</v>
      </c>
      <c r="J38" s="83" t="s">
        <v>1404</v>
      </c>
      <c r="K38" s="197" t="s">
        <v>1404</v>
      </c>
      <c r="L38" s="86">
        <v>5223</v>
      </c>
      <c r="M38" s="83" t="s">
        <v>1404</v>
      </c>
    </row>
    <row r="39" spans="1:13" x14ac:dyDescent="0.3">
      <c r="A39" s="79" t="s">
        <v>1525</v>
      </c>
      <c r="B39" s="80" t="s">
        <v>1526</v>
      </c>
      <c r="C39" s="81" t="s">
        <v>1381</v>
      </c>
      <c r="D39" s="82" t="s">
        <v>1382</v>
      </c>
      <c r="E39" s="83" t="s">
        <v>1363</v>
      </c>
      <c r="F39" s="82" t="s">
        <v>1398</v>
      </c>
      <c r="G39" s="84" t="s">
        <v>1401</v>
      </c>
      <c r="H39" s="197" t="s">
        <v>1404</v>
      </c>
      <c r="I39" s="86">
        <v>19365</v>
      </c>
      <c r="J39" s="83" t="s">
        <v>1404</v>
      </c>
      <c r="K39" s="197" t="s">
        <v>1404</v>
      </c>
      <c r="L39" s="86">
        <v>1469</v>
      </c>
      <c r="M39" s="83" t="s">
        <v>1404</v>
      </c>
    </row>
    <row r="40" spans="1:13" x14ac:dyDescent="0.3">
      <c r="A40" s="79" t="s">
        <v>1455</v>
      </c>
      <c r="B40" s="80" t="s">
        <v>1456</v>
      </c>
      <c r="C40" s="81" t="s">
        <v>1381</v>
      </c>
      <c r="D40" s="82" t="s">
        <v>1382</v>
      </c>
      <c r="E40" s="83" t="s">
        <v>1455</v>
      </c>
      <c r="F40" s="82" t="s">
        <v>1457</v>
      </c>
      <c r="G40" s="84" t="s">
        <v>1458</v>
      </c>
      <c r="H40" s="197" t="s">
        <v>1404</v>
      </c>
      <c r="I40" s="86">
        <v>480</v>
      </c>
      <c r="J40" s="83" t="s">
        <v>1404</v>
      </c>
      <c r="K40" s="197" t="s">
        <v>1404</v>
      </c>
      <c r="L40" s="86">
        <v>20</v>
      </c>
      <c r="M40" s="83" t="s">
        <v>1404</v>
      </c>
    </row>
    <row r="41" spans="1:13" x14ac:dyDescent="0.3">
      <c r="A41" s="79" t="s">
        <v>1459</v>
      </c>
      <c r="B41" s="80" t="s">
        <v>1460</v>
      </c>
      <c r="C41" s="81" t="s">
        <v>1381</v>
      </c>
      <c r="D41" s="82" t="s">
        <v>1382</v>
      </c>
      <c r="E41" s="83" t="s">
        <v>1459</v>
      </c>
      <c r="F41" s="82" t="s">
        <v>1457</v>
      </c>
      <c r="G41" s="84" t="s">
        <v>1458</v>
      </c>
      <c r="H41" s="197" t="s">
        <v>1404</v>
      </c>
      <c r="I41" s="86">
        <v>520</v>
      </c>
      <c r="J41" s="83" t="s">
        <v>1404</v>
      </c>
      <c r="K41" s="197" t="s">
        <v>1404</v>
      </c>
      <c r="L41" s="86">
        <v>10</v>
      </c>
      <c r="M41" s="83" t="s">
        <v>1404</v>
      </c>
    </row>
    <row r="42" spans="1:13" x14ac:dyDescent="0.3">
      <c r="A42" s="79" t="s">
        <v>1402</v>
      </c>
      <c r="B42" s="80" t="s">
        <v>1461</v>
      </c>
      <c r="C42" s="81" t="s">
        <v>1381</v>
      </c>
      <c r="D42" s="82" t="s">
        <v>1382</v>
      </c>
      <c r="E42" s="83" t="s">
        <v>1402</v>
      </c>
      <c r="F42" s="82" t="s">
        <v>1457</v>
      </c>
      <c r="G42" s="84" t="s">
        <v>1462</v>
      </c>
      <c r="H42" s="197" t="s">
        <v>1404</v>
      </c>
      <c r="I42" s="86">
        <v>2745</v>
      </c>
      <c r="J42" s="83" t="s">
        <v>1404</v>
      </c>
      <c r="K42" s="197" t="s">
        <v>1404</v>
      </c>
      <c r="L42" s="86">
        <v>18</v>
      </c>
      <c r="M42" s="83" t="s">
        <v>1404</v>
      </c>
    </row>
    <row r="43" spans="1:13" x14ac:dyDescent="0.3">
      <c r="A43" s="79" t="s">
        <v>1363</v>
      </c>
      <c r="B43" s="80" t="s">
        <v>1463</v>
      </c>
      <c r="C43" s="81" t="s">
        <v>1381</v>
      </c>
      <c r="D43" s="82" t="s">
        <v>1382</v>
      </c>
      <c r="E43" s="83" t="s">
        <v>1363</v>
      </c>
      <c r="F43" s="82" t="s">
        <v>1464</v>
      </c>
      <c r="G43" s="84" t="s">
        <v>1465</v>
      </c>
      <c r="H43" s="197" t="s">
        <v>1404</v>
      </c>
      <c r="I43" s="86">
        <v>75</v>
      </c>
      <c r="J43" s="83" t="s">
        <v>1404</v>
      </c>
      <c r="K43" s="197" t="s">
        <v>1404</v>
      </c>
      <c r="L43" s="86">
        <v>0.2054</v>
      </c>
      <c r="M43" s="83" t="s">
        <v>1404</v>
      </c>
    </row>
    <row r="44" spans="1:13" x14ac:dyDescent="0.3">
      <c r="A44" s="79" t="s">
        <v>1364</v>
      </c>
      <c r="B44" s="80" t="s">
        <v>1466</v>
      </c>
      <c r="C44" s="81" t="s">
        <v>1381</v>
      </c>
      <c r="D44" s="82" t="s">
        <v>1382</v>
      </c>
      <c r="E44" s="83" t="s">
        <v>1364</v>
      </c>
      <c r="F44" s="82" t="s">
        <v>1464</v>
      </c>
      <c r="G44" s="84" t="s">
        <v>1465</v>
      </c>
      <c r="H44" s="197" t="s">
        <v>1404</v>
      </c>
      <c r="I44" s="86">
        <v>75</v>
      </c>
      <c r="J44" s="83" t="s">
        <v>1404</v>
      </c>
      <c r="K44" s="197" t="s">
        <v>1404</v>
      </c>
      <c r="L44" s="86">
        <v>0.2054</v>
      </c>
      <c r="M44" s="83" t="s">
        <v>1404</v>
      </c>
    </row>
    <row r="45" spans="1:13" x14ac:dyDescent="0.3">
      <c r="A45" s="79" t="s">
        <v>1365</v>
      </c>
      <c r="B45" s="80" t="s">
        <v>1467</v>
      </c>
      <c r="C45" s="81" t="s">
        <v>1381</v>
      </c>
      <c r="D45" s="82" t="s">
        <v>1382</v>
      </c>
      <c r="E45" s="83" t="s">
        <v>1365</v>
      </c>
      <c r="F45" s="82" t="s">
        <v>1464</v>
      </c>
      <c r="G45" s="84" t="s">
        <v>1465</v>
      </c>
      <c r="H45" s="197" t="s">
        <v>1404</v>
      </c>
      <c r="I45" s="86">
        <v>75</v>
      </c>
      <c r="J45" s="83" t="s">
        <v>1404</v>
      </c>
      <c r="K45" s="197" t="s">
        <v>1404</v>
      </c>
      <c r="L45" s="86">
        <v>0.2054</v>
      </c>
      <c r="M45" s="83" t="s">
        <v>1404</v>
      </c>
    </row>
    <row r="46" spans="1:13" x14ac:dyDescent="0.3">
      <c r="A46" s="79" t="s">
        <v>1366</v>
      </c>
      <c r="B46" s="80" t="s">
        <v>1468</v>
      </c>
      <c r="C46" s="81" t="s">
        <v>1381</v>
      </c>
      <c r="D46" s="82" t="s">
        <v>1382</v>
      </c>
      <c r="E46" s="83" t="s">
        <v>1366</v>
      </c>
      <c r="F46" s="82" t="s">
        <v>1464</v>
      </c>
      <c r="G46" s="84" t="s">
        <v>1465</v>
      </c>
      <c r="H46" s="197" t="s">
        <v>1404</v>
      </c>
      <c r="I46" s="86">
        <v>124.10000000000001</v>
      </c>
      <c r="J46" s="83" t="s">
        <v>1404</v>
      </c>
      <c r="K46" s="197" t="s">
        <v>1404</v>
      </c>
      <c r="L46" s="86">
        <v>0.34</v>
      </c>
      <c r="M46" s="83" t="s">
        <v>1404</v>
      </c>
    </row>
    <row r="47" spans="1:13" x14ac:dyDescent="0.3">
      <c r="A47" s="79" t="s">
        <v>1367</v>
      </c>
      <c r="B47" s="80" t="s">
        <v>1469</v>
      </c>
      <c r="C47" s="81" t="s">
        <v>1381</v>
      </c>
      <c r="D47" s="82" t="s">
        <v>1382</v>
      </c>
      <c r="E47" s="83" t="s">
        <v>1367</v>
      </c>
      <c r="F47" s="82" t="s">
        <v>1464</v>
      </c>
      <c r="G47" s="84" t="s">
        <v>1465</v>
      </c>
      <c r="H47" s="197" t="s">
        <v>1404</v>
      </c>
      <c r="I47" s="86">
        <v>124.10000000000001</v>
      </c>
      <c r="J47" s="83" t="s">
        <v>1404</v>
      </c>
      <c r="K47" s="197" t="s">
        <v>1404</v>
      </c>
      <c r="L47" s="86">
        <v>0.34</v>
      </c>
      <c r="M47" s="83" t="s">
        <v>1404</v>
      </c>
    </row>
    <row r="48" spans="1:13" x14ac:dyDescent="0.3">
      <c r="A48" s="79" t="s">
        <v>1368</v>
      </c>
      <c r="B48" s="80" t="s">
        <v>1470</v>
      </c>
      <c r="C48" s="81" t="s">
        <v>1381</v>
      </c>
      <c r="D48" s="82" t="s">
        <v>1382</v>
      </c>
      <c r="E48" s="83" t="s">
        <v>1368</v>
      </c>
      <c r="F48" s="82" t="s">
        <v>1464</v>
      </c>
      <c r="G48" s="84" t="s">
        <v>1465</v>
      </c>
      <c r="H48" s="197" t="s">
        <v>1404</v>
      </c>
      <c r="I48" s="86">
        <v>124.10000000000001</v>
      </c>
      <c r="J48" s="83" t="s">
        <v>1404</v>
      </c>
      <c r="K48" s="197" t="s">
        <v>1404</v>
      </c>
      <c r="L48" s="86">
        <v>0.34</v>
      </c>
      <c r="M48" s="83" t="s">
        <v>1404</v>
      </c>
    </row>
    <row r="49" spans="1:13" x14ac:dyDescent="0.3">
      <c r="A49" s="79" t="s">
        <v>1369</v>
      </c>
      <c r="B49" s="80" t="s">
        <v>1471</v>
      </c>
      <c r="C49" s="81" t="s">
        <v>1381</v>
      </c>
      <c r="D49" s="82" t="s">
        <v>1382</v>
      </c>
      <c r="E49" s="83" t="s">
        <v>1369</v>
      </c>
      <c r="F49" s="82" t="s">
        <v>1464</v>
      </c>
      <c r="G49" s="84" t="s">
        <v>1465</v>
      </c>
      <c r="H49" s="197" t="s">
        <v>1404</v>
      </c>
      <c r="I49" s="86">
        <v>124.10000000000001</v>
      </c>
      <c r="J49" s="83" t="s">
        <v>1404</v>
      </c>
      <c r="K49" s="197" t="s">
        <v>1404</v>
      </c>
      <c r="L49" s="86">
        <v>0.34</v>
      </c>
      <c r="M49" s="83" t="s">
        <v>1404</v>
      </c>
    </row>
    <row r="50" spans="1:13" x14ac:dyDescent="0.3">
      <c r="A50" s="79" t="s">
        <v>1370</v>
      </c>
      <c r="B50" s="80" t="s">
        <v>1472</v>
      </c>
      <c r="C50" s="81" t="s">
        <v>1381</v>
      </c>
      <c r="D50" s="82" t="s">
        <v>1382</v>
      </c>
      <c r="E50" s="83" t="s">
        <v>1370</v>
      </c>
      <c r="F50" s="82" t="s">
        <v>1464</v>
      </c>
      <c r="G50" s="84" t="s">
        <v>1465</v>
      </c>
      <c r="H50" s="197" t="s">
        <v>1404</v>
      </c>
      <c r="I50" s="86">
        <v>124.10000000000001</v>
      </c>
      <c r="J50" s="83" t="s">
        <v>1404</v>
      </c>
      <c r="K50" s="197" t="s">
        <v>1404</v>
      </c>
      <c r="L50" s="86">
        <v>0.34</v>
      </c>
      <c r="M50" s="83" t="s">
        <v>1404</v>
      </c>
    </row>
    <row r="51" spans="1:13" x14ac:dyDescent="0.3">
      <c r="A51" s="79" t="s">
        <v>1371</v>
      </c>
      <c r="B51" s="80" t="s">
        <v>1473</v>
      </c>
      <c r="C51" s="81" t="s">
        <v>1381</v>
      </c>
      <c r="D51" s="82" t="s">
        <v>1382</v>
      </c>
      <c r="E51" s="83" t="s">
        <v>1371</v>
      </c>
      <c r="F51" s="82" t="s">
        <v>1464</v>
      </c>
      <c r="G51" s="84" t="s">
        <v>1465</v>
      </c>
      <c r="H51" s="197" t="s">
        <v>1404</v>
      </c>
      <c r="I51" s="86">
        <v>124.10000000000001</v>
      </c>
      <c r="J51" s="83" t="s">
        <v>1404</v>
      </c>
      <c r="K51" s="197" t="s">
        <v>1404</v>
      </c>
      <c r="L51" s="86">
        <v>0.34</v>
      </c>
      <c r="M51" s="83" t="s">
        <v>1404</v>
      </c>
    </row>
    <row r="52" spans="1:13" x14ac:dyDescent="0.3">
      <c r="A52" s="79" t="s">
        <v>1372</v>
      </c>
      <c r="B52" s="80" t="s">
        <v>1474</v>
      </c>
      <c r="C52" s="81" t="s">
        <v>1381</v>
      </c>
      <c r="D52" s="82" t="s">
        <v>1382</v>
      </c>
      <c r="E52" s="83" t="s">
        <v>1372</v>
      </c>
      <c r="F52" s="82" t="s">
        <v>1464</v>
      </c>
      <c r="G52" s="84" t="s">
        <v>1465</v>
      </c>
      <c r="H52" s="197" t="s">
        <v>1404</v>
      </c>
      <c r="I52" s="86">
        <v>124.10000000000001</v>
      </c>
      <c r="J52" s="83" t="s">
        <v>1404</v>
      </c>
      <c r="K52" s="197" t="s">
        <v>1404</v>
      </c>
      <c r="L52" s="86">
        <v>0.34</v>
      </c>
      <c r="M52" s="83" t="s">
        <v>1404</v>
      </c>
    </row>
    <row r="53" spans="1:13" x14ac:dyDescent="0.3">
      <c r="A53" s="79" t="s">
        <v>1373</v>
      </c>
      <c r="B53" s="80" t="s">
        <v>1475</v>
      </c>
      <c r="C53" s="81" t="s">
        <v>1381</v>
      </c>
      <c r="D53" s="82" t="s">
        <v>1382</v>
      </c>
      <c r="E53" s="83" t="s">
        <v>1373</v>
      </c>
      <c r="F53" s="82" t="s">
        <v>1464</v>
      </c>
      <c r="G53" s="84" t="s">
        <v>1465</v>
      </c>
      <c r="H53" s="197" t="s">
        <v>1404</v>
      </c>
      <c r="I53" s="86">
        <v>124.10000000000001</v>
      </c>
      <c r="J53" s="83" t="s">
        <v>1404</v>
      </c>
      <c r="K53" s="197" t="s">
        <v>1404</v>
      </c>
      <c r="L53" s="86">
        <v>0.34</v>
      </c>
      <c r="M53" s="83" t="s">
        <v>1404</v>
      </c>
    </row>
    <row r="54" spans="1:13" x14ac:dyDescent="0.3">
      <c r="A54" s="79" t="s">
        <v>1476</v>
      </c>
      <c r="B54" s="80" t="s">
        <v>1477</v>
      </c>
      <c r="C54" s="81" t="s">
        <v>1381</v>
      </c>
      <c r="D54" s="82" t="s">
        <v>1382</v>
      </c>
      <c r="E54" s="83" t="s">
        <v>1476</v>
      </c>
      <c r="F54" s="82" t="s">
        <v>1464</v>
      </c>
      <c r="G54" s="84" t="s">
        <v>1465</v>
      </c>
      <c r="H54" s="197" t="s">
        <v>1404</v>
      </c>
      <c r="I54" s="86">
        <v>38.72448</v>
      </c>
      <c r="J54" s="83" t="s">
        <v>1404</v>
      </c>
      <c r="K54" s="197" t="s">
        <v>1404</v>
      </c>
      <c r="L54" s="86">
        <v>0.43027199999999999</v>
      </c>
      <c r="M54" s="83" t="s">
        <v>1404</v>
      </c>
    </row>
    <row r="55" spans="1:13" x14ac:dyDescent="0.3">
      <c r="A55" s="79" t="s">
        <v>1514</v>
      </c>
      <c r="B55" s="80" t="s">
        <v>1522</v>
      </c>
      <c r="C55" s="81" t="s">
        <v>1381</v>
      </c>
      <c r="D55" s="82" t="s">
        <v>1129</v>
      </c>
      <c r="E55" s="83" t="s">
        <v>1514</v>
      </c>
      <c r="F55" s="82" t="s">
        <v>1396</v>
      </c>
      <c r="G55" s="84" t="s">
        <v>1397</v>
      </c>
      <c r="H55" s="197" t="s">
        <v>1404</v>
      </c>
      <c r="I55" s="86">
        <v>1.49</v>
      </c>
      <c r="J55" s="83" t="s">
        <v>1404</v>
      </c>
      <c r="K55" s="197" t="s">
        <v>1404</v>
      </c>
      <c r="L55" s="86">
        <v>0.35759999999999997</v>
      </c>
      <c r="M55" s="83" t="s">
        <v>1404</v>
      </c>
    </row>
    <row r="56" spans="1:13" x14ac:dyDescent="0.3">
      <c r="A56" s="79" t="s">
        <v>1521</v>
      </c>
      <c r="B56" s="80" t="s">
        <v>1523</v>
      </c>
      <c r="C56" s="81" t="s">
        <v>1381</v>
      </c>
      <c r="D56" s="82" t="s">
        <v>1382</v>
      </c>
      <c r="E56" s="83" t="s">
        <v>1524</v>
      </c>
      <c r="F56" s="82" t="s">
        <v>1389</v>
      </c>
      <c r="G56" s="84" t="s">
        <v>1390</v>
      </c>
      <c r="H56" s="197" t="s">
        <v>1404</v>
      </c>
      <c r="I56" s="86">
        <v>38976</v>
      </c>
      <c r="J56" s="83" t="s">
        <v>1404</v>
      </c>
      <c r="K56" s="197" t="s">
        <v>1404</v>
      </c>
      <c r="L56" s="86">
        <v>223</v>
      </c>
      <c r="M56" s="83" t="s">
        <v>1404</v>
      </c>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ht="15" thickBot="1" x14ac:dyDescent="0.35">
      <c r="A202" s="87"/>
      <c r="B202" s="88"/>
      <c r="C202" s="89"/>
      <c r="D202" s="90"/>
      <c r="E202" s="91"/>
      <c r="F202" s="90"/>
      <c r="G202" s="92"/>
      <c r="H202" s="93"/>
      <c r="I202" s="94"/>
      <c r="J202" s="91"/>
      <c r="K202" s="93"/>
      <c r="L202" s="94"/>
      <c r="M202" s="91"/>
    </row>
    <row r="203" spans="1:13" ht="39.9" customHeight="1" thickBot="1" x14ac:dyDescent="0.35">
      <c r="A203" s="95"/>
      <c r="B203" s="96"/>
      <c r="C203" s="96"/>
      <c r="D203" s="97"/>
      <c r="E203" s="97"/>
      <c r="F203" s="97"/>
      <c r="G203" s="96"/>
      <c r="H203" s="97"/>
      <c r="I203" s="97"/>
      <c r="J203" s="97"/>
      <c r="K203" s="97"/>
      <c r="L203" s="97"/>
      <c r="M203" s="98"/>
    </row>
  </sheetData>
  <sheetProtection insertRows="0"/>
  <autoFilter ref="A14:M54"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5:H56">
    <cfRule type="cellIs" dxfId="28" priority="6" operator="lessThan">
      <formula>0.01</formula>
    </cfRule>
    <cfRule type="cellIs" dxfId="27" priority="7" operator="greaterThan">
      <formula>100</formula>
    </cfRule>
    <cfRule type="cellIs" dxfId="26" priority="8" operator="between">
      <formula>0.01</formula>
      <formula>100</formula>
    </cfRule>
  </conditionalFormatting>
  <conditionalFormatting sqref="H15:I55">
    <cfRule type="cellIs" dxfId="25" priority="12" operator="greaterThan">
      <formula>100</formula>
    </cfRule>
    <cfRule type="cellIs" dxfId="24" priority="13" operator="between">
      <formula>0.01</formula>
      <formula>100</formula>
    </cfRule>
  </conditionalFormatting>
  <conditionalFormatting sqref="H15:M55">
    <cfRule type="cellIs" dxfId="23" priority="11" operator="lessThan">
      <formula>0.01</formula>
    </cfRule>
  </conditionalFormatting>
  <conditionalFormatting sqref="J15:J56 M15:M56">
    <cfRule type="cellIs" dxfId="22" priority="15" operator="greaterThan">
      <formula>100</formula>
    </cfRule>
    <cfRule type="cellIs" dxfId="21" priority="16" operator="between">
      <formula>10</formula>
      <formula>100</formula>
    </cfRule>
    <cfRule type="cellIs" dxfId="20" priority="17" operator="between">
      <formula>0.01</formula>
      <formula>10</formula>
    </cfRule>
  </conditionalFormatting>
  <conditionalFormatting sqref="J55:K55">
    <cfRule type="cellIs" dxfId="19" priority="5" operator="lessThan">
      <formula>0.01</formula>
    </cfRule>
  </conditionalFormatting>
  <conditionalFormatting sqref="K55:K56">
    <cfRule type="cellIs" dxfId="18" priority="3" operator="greaterThan">
      <formula>100</formula>
    </cfRule>
    <cfRule type="cellIs" dxfId="17" priority="4" operator="between">
      <formula>0.01</formula>
      <formula>100</formula>
    </cfRule>
  </conditionalFormatting>
  <conditionalFormatting sqref="K15:L55">
    <cfRule type="cellIs" dxfId="16" priority="9" operator="greaterThan">
      <formula>100</formula>
    </cfRule>
    <cfRule type="cellIs" dxfId="15" priority="10" operator="between">
      <formula>0.01</formula>
      <formula>100</formula>
    </cfRule>
  </conditionalFormatting>
  <conditionalFormatting sqref="M55:M56">
    <cfRule type="cellIs" dxfId="14" priority="2" operator="lessThan">
      <formula>0.01</formula>
    </cfRule>
  </conditionalFormatting>
  <conditionalFormatting sqref="J56:K56">
    <cfRule type="cellIs" dxfId="13"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740"/>
  <sheetViews>
    <sheetView topLeftCell="A10" zoomScale="70" zoomScaleNormal="70" workbookViewId="0">
      <pane ySplit="3" topLeftCell="A57" activePane="bottomLeft" state="frozen"/>
      <selection activeCell="A10" sqref="A10:D10"/>
      <selection pane="bottomLeft" activeCell="M670" sqref="M670"/>
    </sheetView>
  </sheetViews>
  <sheetFormatPr defaultRowHeight="14.4" x14ac:dyDescent="0.3"/>
  <cols>
    <col min="1" max="1" width="13.109375" style="1" customWidth="1"/>
    <col min="2" max="2" width="16.88671875" style="3" customWidth="1"/>
    <col min="3" max="3" width="40" customWidth="1"/>
    <col min="4" max="4" width="19.109375" style="1" hidden="1" customWidth="1"/>
    <col min="5" max="5" width="19.5546875" style="7" customWidth="1"/>
    <col min="6" max="8" width="18.5546875" style="1" customWidth="1"/>
    <col min="9" max="9" width="31" customWidth="1"/>
    <col min="10" max="15" width="18.5546875" style="1" customWidth="1"/>
    <col min="16" max="16" width="3.109375" customWidth="1"/>
  </cols>
  <sheetData>
    <row r="1" spans="1:15" ht="20.100000000000001" customHeight="1" x14ac:dyDescent="0.3">
      <c r="E1" s="150"/>
    </row>
    <row r="2" spans="1:15" ht="20.100000000000001" customHeight="1" x14ac:dyDescent="0.3">
      <c r="E2" s="150"/>
    </row>
    <row r="3" spans="1:15" ht="20.100000000000001" customHeight="1" x14ac:dyDescent="0.3">
      <c r="E3" s="150"/>
    </row>
    <row r="4" spans="1:15" ht="20.100000000000001" customHeight="1" x14ac:dyDescent="0.3">
      <c r="E4" s="150"/>
    </row>
    <row r="5" spans="1:15" ht="20.100000000000001" customHeight="1" x14ac:dyDescent="0.3">
      <c r="E5" s="150"/>
    </row>
    <row r="6" spans="1:15" ht="20.100000000000001" customHeight="1" x14ac:dyDescent="0.3">
      <c r="E6" s="150"/>
    </row>
    <row r="7" spans="1:15" ht="20.100000000000001" customHeight="1" x14ac:dyDescent="0.3">
      <c r="E7" s="150"/>
    </row>
    <row r="8" spans="1:15" ht="20.100000000000001" customHeight="1" thickBot="1" x14ac:dyDescent="0.35">
      <c r="E8" s="150"/>
    </row>
    <row r="9" spans="1:15" ht="20.100000000000001" customHeight="1" thickBot="1" x14ac:dyDescent="0.4">
      <c r="A9" s="22"/>
      <c r="B9" s="109"/>
      <c r="C9" s="110"/>
      <c r="D9" s="22"/>
      <c r="E9" s="151"/>
      <c r="F9" s="110"/>
      <c r="G9" s="110"/>
      <c r="H9" s="110"/>
      <c r="I9" s="110"/>
      <c r="J9" s="230" t="s">
        <v>1194</v>
      </c>
      <c r="K9" s="231"/>
      <c r="L9" s="231"/>
      <c r="M9" s="231"/>
      <c r="N9" s="231"/>
      <c r="O9" s="232"/>
    </row>
    <row r="10" spans="1:15" ht="21" thickBot="1" x14ac:dyDescent="0.35">
      <c r="A10" s="245" t="s">
        <v>1151</v>
      </c>
      <c r="B10" s="251" t="s">
        <v>1083</v>
      </c>
      <c r="C10" s="215"/>
      <c r="D10" s="252"/>
      <c r="E10" s="248" t="s">
        <v>1205</v>
      </c>
      <c r="F10" s="233" t="s">
        <v>1202</v>
      </c>
      <c r="G10" s="234"/>
      <c r="H10" s="234"/>
      <c r="I10" s="235"/>
      <c r="J10" s="259" t="s">
        <v>1195</v>
      </c>
      <c r="K10" s="260"/>
      <c r="L10" s="261"/>
      <c r="M10" s="265" t="s">
        <v>1198</v>
      </c>
      <c r="N10" s="266"/>
      <c r="O10" s="267"/>
    </row>
    <row r="11" spans="1:15" ht="18" thickBot="1" x14ac:dyDescent="0.35">
      <c r="A11" s="246"/>
      <c r="B11" s="253"/>
      <c r="C11" s="216"/>
      <c r="D11" s="254"/>
      <c r="E11" s="249"/>
      <c r="F11" s="255" t="s">
        <v>1203</v>
      </c>
      <c r="G11" s="256"/>
      <c r="H11" s="257" t="s">
        <v>1089</v>
      </c>
      <c r="I11" s="257" t="s">
        <v>1088</v>
      </c>
      <c r="J11" s="262"/>
      <c r="K11" s="263"/>
      <c r="L11" s="264"/>
      <c r="M11" s="268"/>
      <c r="N11" s="269"/>
      <c r="O11" s="270"/>
    </row>
    <row r="12" spans="1:15" ht="20.100000000000001" customHeight="1" thickBot="1" x14ac:dyDescent="0.35">
      <c r="A12" s="247"/>
      <c r="B12" s="152" t="s">
        <v>1240</v>
      </c>
      <c r="C12" s="153" t="s">
        <v>1100</v>
      </c>
      <c r="D12" s="154" t="s">
        <v>1150</v>
      </c>
      <c r="E12" s="250"/>
      <c r="F12" s="155" t="s">
        <v>1196</v>
      </c>
      <c r="G12" s="156" t="s">
        <v>1197</v>
      </c>
      <c r="H12" s="258"/>
      <c r="I12" s="258"/>
      <c r="J12" s="99" t="s">
        <v>7</v>
      </c>
      <c r="K12" s="157" t="s">
        <v>1157</v>
      </c>
      <c r="L12" s="158" t="s">
        <v>8</v>
      </c>
      <c r="M12" s="159" t="s">
        <v>7</v>
      </c>
      <c r="N12" s="157" t="s">
        <v>1157</v>
      </c>
      <c r="O12" s="69" t="s">
        <v>8</v>
      </c>
    </row>
    <row r="13" spans="1:15"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
      <c r="A16" s="79" t="s">
        <v>1421</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1403</v>
      </c>
      <c r="F16" s="102">
        <v>3.0600000000000001E-7</v>
      </c>
      <c r="G16" s="103">
        <v>3.0600000000000001E-7</v>
      </c>
      <c r="H16" s="83" t="s">
        <v>1405</v>
      </c>
      <c r="I16" s="104" t="s">
        <v>1409</v>
      </c>
      <c r="J16" s="197" t="s">
        <v>1404</v>
      </c>
      <c r="K16" s="86">
        <v>0.33347118365999995</v>
      </c>
      <c r="L16" s="83" t="s">
        <v>1404</v>
      </c>
      <c r="M16" s="197" t="s">
        <v>1404</v>
      </c>
      <c r="N16" s="86">
        <v>8.6838393599999997E-4</v>
      </c>
      <c r="O16" s="83" t="s">
        <v>1404</v>
      </c>
    </row>
    <row r="17" spans="1:15" x14ac:dyDescent="0.3">
      <c r="A17" s="79" t="s">
        <v>1421</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1403</v>
      </c>
      <c r="F17" s="102">
        <v>1.8899999999999999E-6</v>
      </c>
      <c r="G17" s="103">
        <v>1.8899999999999999E-6</v>
      </c>
      <c r="H17" s="83" t="s">
        <v>1405</v>
      </c>
      <c r="I17" s="104" t="s">
        <v>1409</v>
      </c>
      <c r="J17" s="197" t="s">
        <v>1404</v>
      </c>
      <c r="K17" s="86">
        <v>2.0596749578999995</v>
      </c>
      <c r="L17" s="83" t="s">
        <v>1404</v>
      </c>
      <c r="M17" s="197" t="s">
        <v>1404</v>
      </c>
      <c r="N17" s="86">
        <v>5.363547839999999E-3</v>
      </c>
      <c r="O17" s="83" t="s">
        <v>1404</v>
      </c>
    </row>
    <row r="18" spans="1:15" x14ac:dyDescent="0.3">
      <c r="A18" s="79" t="s">
        <v>1421</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1403</v>
      </c>
      <c r="F18" s="102">
        <v>2.0900000000000001E-4</v>
      </c>
      <c r="G18" s="103">
        <v>2.0900000000000001E-4</v>
      </c>
      <c r="H18" s="83" t="s">
        <v>1405</v>
      </c>
      <c r="I18" s="104" t="s">
        <v>1409</v>
      </c>
      <c r="J18" s="197" t="s">
        <v>1404</v>
      </c>
      <c r="K18" s="86">
        <v>227.76299798999997</v>
      </c>
      <c r="L18" s="83" t="s">
        <v>1404</v>
      </c>
      <c r="M18" s="197" t="s">
        <v>1404</v>
      </c>
      <c r="N18" s="86">
        <v>0.59311190400000002</v>
      </c>
      <c r="O18" s="83" t="s">
        <v>1404</v>
      </c>
    </row>
    <row r="19" spans="1:15" x14ac:dyDescent="0.3">
      <c r="A19" s="79" t="s">
        <v>1421</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1403</v>
      </c>
      <c r="F19" s="102">
        <v>2.85E-8</v>
      </c>
      <c r="G19" s="103">
        <v>2.85E-8</v>
      </c>
      <c r="H19" s="83" t="s">
        <v>1405</v>
      </c>
      <c r="I19" s="104" t="s">
        <v>1409</v>
      </c>
      <c r="J19" s="197" t="s">
        <v>1404</v>
      </c>
      <c r="K19" s="86">
        <v>3.1058590634999998E-2</v>
      </c>
      <c r="L19" s="83" t="s">
        <v>1404</v>
      </c>
      <c r="M19" s="197" t="s">
        <v>1404</v>
      </c>
      <c r="N19" s="86">
        <v>8.0878895999999991E-5</v>
      </c>
      <c r="O19" s="83" t="s">
        <v>1404</v>
      </c>
    </row>
    <row r="20" spans="1:15" x14ac:dyDescent="0.3">
      <c r="A20" s="79" t="s">
        <v>1421</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1403</v>
      </c>
      <c r="F20" s="102">
        <v>3.2399999999999999E-7</v>
      </c>
      <c r="G20" s="103">
        <v>3.2399999999999999E-7</v>
      </c>
      <c r="H20" s="83" t="s">
        <v>1405</v>
      </c>
      <c r="I20" s="104" t="s">
        <v>1409</v>
      </c>
      <c r="J20" s="197" t="s">
        <v>1404</v>
      </c>
      <c r="K20" s="86">
        <v>0.35308713563999994</v>
      </c>
      <c r="L20" s="83" t="s">
        <v>1404</v>
      </c>
      <c r="M20" s="197" t="s">
        <v>1404</v>
      </c>
      <c r="N20" s="86">
        <v>9.1946534399999988E-4</v>
      </c>
      <c r="O20" s="83" t="s">
        <v>1404</v>
      </c>
    </row>
    <row r="21" spans="1:15" x14ac:dyDescent="0.3">
      <c r="A21" s="79" t="s">
        <v>1421</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1403</v>
      </c>
      <c r="F21" s="102">
        <v>2.72E-7</v>
      </c>
      <c r="G21" s="103">
        <v>2.72E-7</v>
      </c>
      <c r="H21" s="83" t="s">
        <v>1405</v>
      </c>
      <c r="I21" s="104" t="s">
        <v>1409</v>
      </c>
      <c r="J21" s="197" t="s">
        <v>1404</v>
      </c>
      <c r="K21" s="86">
        <v>0.29641882991999996</v>
      </c>
      <c r="L21" s="83" t="s">
        <v>1404</v>
      </c>
      <c r="M21" s="197" t="s">
        <v>1404</v>
      </c>
      <c r="N21" s="86">
        <v>7.7189683199999993E-4</v>
      </c>
      <c r="O21" s="83" t="s">
        <v>1404</v>
      </c>
    </row>
    <row r="22" spans="1:15" x14ac:dyDescent="0.3">
      <c r="A22" s="79" t="s">
        <v>1421</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1403</v>
      </c>
      <c r="F22" s="102">
        <v>4.9699999999999996E-7</v>
      </c>
      <c r="G22" s="103">
        <v>4.9699999999999996E-7</v>
      </c>
      <c r="H22" s="83" t="s">
        <v>1405</v>
      </c>
      <c r="I22" s="104" t="s">
        <v>1409</v>
      </c>
      <c r="J22" s="197" t="s">
        <v>1404</v>
      </c>
      <c r="K22" s="86">
        <v>0.54161822966999995</v>
      </c>
      <c r="L22" s="83" t="s">
        <v>1404</v>
      </c>
      <c r="M22" s="197" t="s">
        <v>1404</v>
      </c>
      <c r="N22" s="86">
        <v>1.4104144319999998E-3</v>
      </c>
      <c r="O22" s="83" t="s">
        <v>1404</v>
      </c>
    </row>
    <row r="23" spans="1:15" x14ac:dyDescent="0.3">
      <c r="A23" s="79" t="s">
        <v>1421</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1403</v>
      </c>
      <c r="F23" s="102">
        <v>3.7900000000000001E-6</v>
      </c>
      <c r="G23" s="103">
        <v>3.7900000000000001E-6</v>
      </c>
      <c r="H23" s="83" t="s">
        <v>1405</v>
      </c>
      <c r="I23" s="104" t="s">
        <v>1409</v>
      </c>
      <c r="J23" s="197" t="s">
        <v>1404</v>
      </c>
      <c r="K23" s="86">
        <v>4.1302476668999999</v>
      </c>
      <c r="L23" s="83" t="s">
        <v>1404</v>
      </c>
      <c r="M23" s="197" t="s">
        <v>1404</v>
      </c>
      <c r="N23" s="86">
        <v>1.075547424E-2</v>
      </c>
      <c r="O23" s="83" t="s">
        <v>1404</v>
      </c>
    </row>
    <row r="24" spans="1:15" x14ac:dyDescent="0.3">
      <c r="A24" s="79" t="s">
        <v>1421</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1403</v>
      </c>
      <c r="F24" s="102">
        <v>5.2100000000000001E-6</v>
      </c>
      <c r="G24" s="103">
        <v>5.2100000000000001E-6</v>
      </c>
      <c r="H24" s="83" t="s">
        <v>1405</v>
      </c>
      <c r="I24" s="104" t="s">
        <v>1409</v>
      </c>
      <c r="J24" s="197" t="s">
        <v>1404</v>
      </c>
      <c r="K24" s="86">
        <v>5.6777283230999993</v>
      </c>
      <c r="L24" s="83" t="s">
        <v>1404</v>
      </c>
      <c r="M24" s="197" t="s">
        <v>1404</v>
      </c>
      <c r="N24" s="86">
        <v>1.4785229759999999E-2</v>
      </c>
      <c r="O24" s="83" t="s">
        <v>1404</v>
      </c>
    </row>
    <row r="25" spans="1:15" x14ac:dyDescent="0.3">
      <c r="A25" s="79" t="s">
        <v>1421</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1403</v>
      </c>
      <c r="F25" s="102">
        <v>9.5699999999999995E-5</v>
      </c>
      <c r="G25" s="103">
        <v>9.5699999999999995E-5</v>
      </c>
      <c r="H25" s="83" t="s">
        <v>1405</v>
      </c>
      <c r="I25" s="104" t="s">
        <v>1409</v>
      </c>
      <c r="J25" s="197" t="s">
        <v>1404</v>
      </c>
      <c r="K25" s="86">
        <v>104.29147802699998</v>
      </c>
      <c r="L25" s="83" t="s">
        <v>1404</v>
      </c>
      <c r="M25" s="197" t="s">
        <v>1404</v>
      </c>
      <c r="N25" s="86">
        <v>0.27158281919999994</v>
      </c>
      <c r="O25" s="83" t="s">
        <v>1404</v>
      </c>
    </row>
    <row r="26" spans="1:15" x14ac:dyDescent="0.3">
      <c r="A26" s="79" t="s">
        <v>1421</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1403</v>
      </c>
      <c r="F26" s="102">
        <v>9.1999999999999998E-7</v>
      </c>
      <c r="G26" s="103">
        <v>9.1999999999999998E-7</v>
      </c>
      <c r="H26" s="83" t="s">
        <v>1405</v>
      </c>
      <c r="I26" s="104" t="s">
        <v>1531</v>
      </c>
      <c r="J26" s="197" t="s">
        <v>1404</v>
      </c>
      <c r="K26" s="86">
        <v>1.0025931011999998</v>
      </c>
      <c r="L26" s="83" t="s">
        <v>1404</v>
      </c>
      <c r="M26" s="197" t="s">
        <v>1404</v>
      </c>
      <c r="N26" s="86">
        <v>2.6108275199999997E-3</v>
      </c>
      <c r="O26" s="83" t="s">
        <v>1404</v>
      </c>
    </row>
    <row r="27" spans="1:15" x14ac:dyDescent="0.3">
      <c r="A27" s="79" t="s">
        <v>1421</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1403</v>
      </c>
      <c r="F27" s="102">
        <v>3.1053236060448153E-6</v>
      </c>
      <c r="G27" s="103">
        <v>3.1053236060448153E-6</v>
      </c>
      <c r="H27" s="83" t="s">
        <v>1405</v>
      </c>
      <c r="I27" s="104" t="s">
        <v>1409</v>
      </c>
      <c r="J27" s="197" t="s">
        <v>1404</v>
      </c>
      <c r="K27" s="86">
        <v>3.3841043743630848</v>
      </c>
      <c r="L27" s="83" t="s">
        <v>1404</v>
      </c>
      <c r="M27" s="197" t="s">
        <v>1404</v>
      </c>
      <c r="N27" s="86">
        <v>8.8124612273559142E-3</v>
      </c>
      <c r="O27" s="83" t="s">
        <v>1404</v>
      </c>
    </row>
    <row r="28" spans="1:15" x14ac:dyDescent="0.3">
      <c r="A28" s="79" t="s">
        <v>1421</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1403</v>
      </c>
      <c r="F28" s="102">
        <v>2.7999999999999999E-6</v>
      </c>
      <c r="G28" s="103">
        <v>2.7999999999999999E-6</v>
      </c>
      <c r="H28" s="83" t="s">
        <v>1405</v>
      </c>
      <c r="I28" s="104" t="s">
        <v>1409</v>
      </c>
      <c r="J28" s="197" t="s">
        <v>1404</v>
      </c>
      <c r="K28" s="86">
        <v>3.0513703079999996</v>
      </c>
      <c r="L28" s="83" t="s">
        <v>1404</v>
      </c>
      <c r="M28" s="197" t="s">
        <v>1404</v>
      </c>
      <c r="N28" s="86">
        <v>7.9459967999999988E-3</v>
      </c>
      <c r="O28" s="83" t="s">
        <v>1404</v>
      </c>
    </row>
    <row r="29" spans="1:15" x14ac:dyDescent="0.3">
      <c r="A29" s="79" t="s">
        <v>1421</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1403</v>
      </c>
      <c r="F29" s="102">
        <v>1.6199999999999999E-6</v>
      </c>
      <c r="G29" s="103">
        <v>1.6199999999999999E-6</v>
      </c>
      <c r="H29" s="83" t="s">
        <v>1405</v>
      </c>
      <c r="I29" s="104" t="s">
        <v>1409</v>
      </c>
      <c r="J29" s="197" t="s">
        <v>1404</v>
      </c>
      <c r="K29" s="86">
        <v>1.7654356781999998</v>
      </c>
      <c r="L29" s="83" t="s">
        <v>1404</v>
      </c>
      <c r="M29" s="197" t="s">
        <v>1404</v>
      </c>
      <c r="N29" s="86">
        <v>4.5973267199999994E-3</v>
      </c>
      <c r="O29" s="83" t="s">
        <v>1404</v>
      </c>
    </row>
    <row r="30" spans="1:15" x14ac:dyDescent="0.3">
      <c r="A30" s="79" t="s">
        <v>1421</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1403</v>
      </c>
      <c r="F30" s="102">
        <v>9.850000000000001E-7</v>
      </c>
      <c r="G30" s="103">
        <v>9.850000000000001E-7</v>
      </c>
      <c r="H30" s="83" t="s">
        <v>1405</v>
      </c>
      <c r="I30" s="104" t="s">
        <v>1410</v>
      </c>
      <c r="J30" s="197" t="s">
        <v>1404</v>
      </c>
      <c r="K30" s="86">
        <v>1.0734284833500001</v>
      </c>
      <c r="L30" s="83" t="s">
        <v>1404</v>
      </c>
      <c r="M30" s="197" t="s">
        <v>1404</v>
      </c>
      <c r="N30" s="86">
        <v>2.7952881600000002E-3</v>
      </c>
      <c r="O30" s="83" t="s">
        <v>1404</v>
      </c>
    </row>
    <row r="31" spans="1:15" x14ac:dyDescent="0.3">
      <c r="A31" s="79" t="s">
        <v>1421</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1403</v>
      </c>
      <c r="F31" s="102">
        <v>1.8500000000000001E-6</v>
      </c>
      <c r="G31" s="103">
        <v>1.8500000000000001E-6</v>
      </c>
      <c r="H31" s="83" t="s">
        <v>1405</v>
      </c>
      <c r="I31" s="104" t="s">
        <v>1409</v>
      </c>
      <c r="J31" s="197" t="s">
        <v>1404</v>
      </c>
      <c r="K31" s="86">
        <v>2.0160839534999999</v>
      </c>
      <c r="L31" s="83" t="s">
        <v>1404</v>
      </c>
      <c r="M31" s="197" t="s">
        <v>1404</v>
      </c>
      <c r="N31" s="86">
        <v>5.2500335999999996E-3</v>
      </c>
      <c r="O31" s="83" t="s">
        <v>1404</v>
      </c>
    </row>
    <row r="32" spans="1:15" x14ac:dyDescent="0.3">
      <c r="A32" s="79" t="s">
        <v>1421</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1403</v>
      </c>
      <c r="F32" s="102">
        <v>5.9400000000000005E-7</v>
      </c>
      <c r="G32" s="103">
        <v>5.9400000000000005E-7</v>
      </c>
      <c r="H32" s="83" t="s">
        <v>1405</v>
      </c>
      <c r="I32" s="104" t="s">
        <v>1409</v>
      </c>
      <c r="J32" s="197" t="s">
        <v>1404</v>
      </c>
      <c r="K32" s="86">
        <v>0.64732641534000002</v>
      </c>
      <c r="L32" s="83" t="s">
        <v>1404</v>
      </c>
      <c r="M32" s="197" t="s">
        <v>1404</v>
      </c>
      <c r="N32" s="86">
        <v>1.6856864639999999E-3</v>
      </c>
      <c r="O32" s="83" t="s">
        <v>1404</v>
      </c>
    </row>
    <row r="33" spans="1:15" x14ac:dyDescent="0.3">
      <c r="A33" s="79" t="s">
        <v>1421</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1403</v>
      </c>
      <c r="F33" s="102">
        <v>5.7599999999999997E-5</v>
      </c>
      <c r="G33" s="103">
        <v>5.7599999999999997E-5</v>
      </c>
      <c r="H33" s="83" t="s">
        <v>1405</v>
      </c>
      <c r="I33" s="104" t="s">
        <v>1409</v>
      </c>
      <c r="J33" s="197" t="s">
        <v>1404</v>
      </c>
      <c r="K33" s="86">
        <v>62.771046335999991</v>
      </c>
      <c r="L33" s="83" t="s">
        <v>1404</v>
      </c>
      <c r="M33" s="197" t="s">
        <v>1404</v>
      </c>
      <c r="N33" s="86">
        <v>0.16346050559999997</v>
      </c>
      <c r="O33" s="83" t="s">
        <v>1404</v>
      </c>
    </row>
    <row r="34" spans="1:15" x14ac:dyDescent="0.3">
      <c r="A34" s="79" t="s">
        <v>1421</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1403</v>
      </c>
      <c r="F34" s="102">
        <v>1.6799999999999998E-5</v>
      </c>
      <c r="G34" s="103">
        <v>1.6799999999999998E-5</v>
      </c>
      <c r="H34" s="83" t="s">
        <v>1405</v>
      </c>
      <c r="I34" s="104" t="s">
        <v>1411</v>
      </c>
      <c r="J34" s="197" t="s">
        <v>1404</v>
      </c>
      <c r="K34" s="86">
        <v>18.308221847999995</v>
      </c>
      <c r="L34" s="83" t="s">
        <v>1404</v>
      </c>
      <c r="M34" s="197" t="s">
        <v>1404</v>
      </c>
      <c r="N34" s="86">
        <v>4.767598079999999E-2</v>
      </c>
      <c r="O34" s="83" t="s">
        <v>1404</v>
      </c>
    </row>
    <row r="35" spans="1:15" x14ac:dyDescent="0.3">
      <c r="A35" s="79" t="s">
        <v>1421</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1403</v>
      </c>
      <c r="F35" s="102">
        <v>2.8299999999999999E-4</v>
      </c>
      <c r="G35" s="103">
        <v>2.8299999999999999E-4</v>
      </c>
      <c r="H35" s="83" t="s">
        <v>1405</v>
      </c>
      <c r="I35" s="104" t="s">
        <v>1411</v>
      </c>
      <c r="J35" s="197" t="s">
        <v>1404</v>
      </c>
      <c r="K35" s="86">
        <v>308.40635612999995</v>
      </c>
      <c r="L35" s="83" t="s">
        <v>1404</v>
      </c>
      <c r="M35" s="197" t="s">
        <v>1404</v>
      </c>
      <c r="N35" s="86">
        <v>0.80311324799999995</v>
      </c>
      <c r="O35" s="83" t="s">
        <v>1404</v>
      </c>
    </row>
    <row r="36" spans="1:15" x14ac:dyDescent="0.3">
      <c r="A36" s="79" t="s">
        <v>1421</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1403</v>
      </c>
      <c r="F36" s="102">
        <v>5.2899999999999996E-4</v>
      </c>
      <c r="G36" s="103">
        <v>5.2899999999999996E-4</v>
      </c>
      <c r="H36" s="83" t="s">
        <v>1405</v>
      </c>
      <c r="I36" s="104" t="s">
        <v>1411</v>
      </c>
      <c r="J36" s="197" t="s">
        <v>1404</v>
      </c>
      <c r="K36" s="86">
        <v>576.49103318999994</v>
      </c>
      <c r="L36" s="83" t="s">
        <v>1404</v>
      </c>
      <c r="M36" s="197" t="s">
        <v>1404</v>
      </c>
      <c r="N36" s="86">
        <v>1.5012258239999998</v>
      </c>
      <c r="O36" s="83" t="s">
        <v>1404</v>
      </c>
    </row>
    <row r="37" spans="1:15" x14ac:dyDescent="0.3">
      <c r="A37" s="79" t="s">
        <v>1421</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1403</v>
      </c>
      <c r="F37" s="102">
        <v>1.84E-6</v>
      </c>
      <c r="G37" s="103">
        <v>1.84E-6</v>
      </c>
      <c r="H37" s="83" t="s">
        <v>1405</v>
      </c>
      <c r="I37" s="104" t="s">
        <v>1411</v>
      </c>
      <c r="J37" s="197" t="s">
        <v>1404</v>
      </c>
      <c r="K37" s="86">
        <v>2.0051862023999996</v>
      </c>
      <c r="L37" s="83" t="s">
        <v>1404</v>
      </c>
      <c r="M37" s="197" t="s">
        <v>1404</v>
      </c>
      <c r="N37" s="86">
        <v>5.2216550399999994E-3</v>
      </c>
      <c r="O37" s="83" t="s">
        <v>1404</v>
      </c>
    </row>
    <row r="38" spans="1:15" x14ac:dyDescent="0.3">
      <c r="A38" s="79" t="s">
        <v>1421</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1403</v>
      </c>
      <c r="F38" s="102">
        <v>2.5999999999999998E-4</v>
      </c>
      <c r="G38" s="103">
        <v>2.5999999999999998E-4</v>
      </c>
      <c r="H38" s="83" t="s">
        <v>1405</v>
      </c>
      <c r="I38" s="104" t="s">
        <v>1411</v>
      </c>
      <c r="J38" s="197" t="s">
        <v>1404</v>
      </c>
      <c r="K38" s="86">
        <v>283.34152859999995</v>
      </c>
      <c r="L38" s="83" t="s">
        <v>1404</v>
      </c>
      <c r="M38" s="197" t="s">
        <v>1404</v>
      </c>
      <c r="N38" s="86">
        <v>0.73784255999999993</v>
      </c>
      <c r="O38" s="83" t="s">
        <v>1404</v>
      </c>
    </row>
    <row r="39" spans="1:15" x14ac:dyDescent="0.3">
      <c r="A39" s="79" t="s">
        <v>1421</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1403</v>
      </c>
      <c r="F39" s="102">
        <v>9.7999999999999997E-4</v>
      </c>
      <c r="G39" s="103">
        <v>9.7999999999999997E-4</v>
      </c>
      <c r="H39" s="83" t="s">
        <v>1405</v>
      </c>
      <c r="I39" s="104" t="s">
        <v>1411</v>
      </c>
      <c r="J39" s="197" t="s">
        <v>1404</v>
      </c>
      <c r="K39" s="86">
        <v>1067.9796077999999</v>
      </c>
      <c r="L39" s="83" t="s">
        <v>1404</v>
      </c>
      <c r="M39" s="197" t="s">
        <v>1404</v>
      </c>
      <c r="N39" s="86">
        <v>2.7810988799999996</v>
      </c>
      <c r="O39" s="83" t="s">
        <v>1404</v>
      </c>
    </row>
    <row r="40" spans="1:15" x14ac:dyDescent="0.3">
      <c r="A40" s="79" t="s">
        <v>1421</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1403</v>
      </c>
      <c r="F40" s="102">
        <v>9.8700000000000004E-6</v>
      </c>
      <c r="G40" s="103">
        <v>9.8700000000000004E-6</v>
      </c>
      <c r="H40" s="83" t="s">
        <v>1405</v>
      </c>
      <c r="I40" s="104" t="s">
        <v>1411</v>
      </c>
      <c r="J40" s="197" t="s">
        <v>1404</v>
      </c>
      <c r="K40" s="86">
        <v>10.756080335699998</v>
      </c>
      <c r="L40" s="83" t="s">
        <v>1404</v>
      </c>
      <c r="M40" s="197" t="s">
        <v>1404</v>
      </c>
      <c r="N40" s="86">
        <v>2.8009638719999997E-2</v>
      </c>
      <c r="O40" s="83" t="s">
        <v>1404</v>
      </c>
    </row>
    <row r="41" spans="1:15" x14ac:dyDescent="0.3">
      <c r="A41" s="79" t="s">
        <v>1421</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1403</v>
      </c>
      <c r="F41" s="102">
        <v>7.9000000000000001E-4</v>
      </c>
      <c r="G41" s="103">
        <v>7.9000000000000001E-4</v>
      </c>
      <c r="H41" s="83" t="s">
        <v>1405</v>
      </c>
      <c r="I41" s="104" t="s">
        <v>1412</v>
      </c>
      <c r="J41" s="197" t="s">
        <v>1404</v>
      </c>
      <c r="K41" s="86">
        <v>860.92233689999989</v>
      </c>
      <c r="L41" s="83" t="s">
        <v>1404</v>
      </c>
      <c r="M41" s="197" t="s">
        <v>1404</v>
      </c>
      <c r="N41" s="86">
        <v>2.2419062400000001</v>
      </c>
      <c r="O41" s="83" t="s">
        <v>1404</v>
      </c>
    </row>
    <row r="42" spans="1:15" x14ac:dyDescent="0.3">
      <c r="A42" s="79" t="s">
        <v>1421</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1403</v>
      </c>
      <c r="F42" s="102">
        <v>1.66E-5</v>
      </c>
      <c r="G42" s="103">
        <v>1.66E-5</v>
      </c>
      <c r="H42" s="83" t="s">
        <v>1405</v>
      </c>
      <c r="I42" s="104" t="s">
        <v>1411</v>
      </c>
      <c r="J42" s="197" t="s">
        <v>1404</v>
      </c>
      <c r="K42" s="86">
        <v>18.090266825999997</v>
      </c>
      <c r="L42" s="83" t="s">
        <v>1404</v>
      </c>
      <c r="M42" s="197" t="s">
        <v>1404</v>
      </c>
      <c r="N42" s="86">
        <v>4.7108409599999998E-2</v>
      </c>
      <c r="O42" s="83" t="s">
        <v>1404</v>
      </c>
    </row>
    <row r="43" spans="1:15" x14ac:dyDescent="0.3">
      <c r="A43" s="79" t="s">
        <v>1421</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1403</v>
      </c>
      <c r="F43" s="102">
        <v>2.0100000000000001E-5</v>
      </c>
      <c r="G43" s="103">
        <v>2.0100000000000001E-5</v>
      </c>
      <c r="H43" s="83" t="s">
        <v>1405</v>
      </c>
      <c r="I43" s="104" t="s">
        <v>1411</v>
      </c>
      <c r="J43" s="197" t="s">
        <v>1404</v>
      </c>
      <c r="K43" s="86">
        <v>21.904479710999997</v>
      </c>
      <c r="L43" s="83" t="s">
        <v>1404</v>
      </c>
      <c r="M43" s="197" t="s">
        <v>1404</v>
      </c>
      <c r="N43" s="86">
        <v>5.7040905599999997E-2</v>
      </c>
      <c r="O43" s="83" t="s">
        <v>1404</v>
      </c>
    </row>
    <row r="44" spans="1:15" x14ac:dyDescent="0.3">
      <c r="A44" s="79" t="s">
        <v>1421</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1403</v>
      </c>
      <c r="F44" s="102">
        <v>4.4799999999999998E-5</v>
      </c>
      <c r="G44" s="103">
        <v>4.4799999999999998E-5</v>
      </c>
      <c r="H44" s="83" t="s">
        <v>1405</v>
      </c>
      <c r="I44" s="104" t="s">
        <v>1411</v>
      </c>
      <c r="J44" s="197" t="s">
        <v>1404</v>
      </c>
      <c r="K44" s="86">
        <v>48.821924927999994</v>
      </c>
      <c r="L44" s="83" t="s">
        <v>1404</v>
      </c>
      <c r="M44" s="197" t="s">
        <v>1404</v>
      </c>
      <c r="N44" s="86">
        <v>0.12713594879999998</v>
      </c>
      <c r="O44" s="83" t="s">
        <v>1404</v>
      </c>
    </row>
    <row r="45" spans="1:15" x14ac:dyDescent="0.3">
      <c r="A45" s="79" t="s">
        <v>1421</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1403</v>
      </c>
      <c r="F45" s="102">
        <v>3.3300000000000003E-5</v>
      </c>
      <c r="G45" s="103">
        <v>3.3300000000000003E-5</v>
      </c>
      <c r="H45" s="83" t="s">
        <v>1405</v>
      </c>
      <c r="I45" s="104" t="s">
        <v>1411</v>
      </c>
      <c r="J45" s="197" t="s">
        <v>1404</v>
      </c>
      <c r="K45" s="86">
        <v>36.289511163</v>
      </c>
      <c r="L45" s="83" t="s">
        <v>1404</v>
      </c>
      <c r="M45" s="197" t="s">
        <v>1404</v>
      </c>
      <c r="N45" s="86">
        <v>9.4500604799999999E-2</v>
      </c>
      <c r="O45" s="83" t="s">
        <v>1404</v>
      </c>
    </row>
    <row r="46" spans="1:15" x14ac:dyDescent="0.3">
      <c r="A46" s="79" t="s">
        <v>1421</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1403</v>
      </c>
      <c r="F46" s="102">
        <v>4.3600000000000003E-5</v>
      </c>
      <c r="G46" s="103">
        <v>4.3600000000000003E-5</v>
      </c>
      <c r="H46" s="83" t="s">
        <v>1405</v>
      </c>
      <c r="I46" s="104" t="s">
        <v>1411</v>
      </c>
      <c r="J46" s="197" t="s">
        <v>1404</v>
      </c>
      <c r="K46" s="86">
        <v>47.514194795999998</v>
      </c>
      <c r="L46" s="83" t="s">
        <v>1404</v>
      </c>
      <c r="M46" s="197" t="s">
        <v>1404</v>
      </c>
      <c r="N46" s="86">
        <v>0.1237305216</v>
      </c>
      <c r="O46" s="83" t="s">
        <v>1404</v>
      </c>
    </row>
    <row r="47" spans="1:15" x14ac:dyDescent="0.3">
      <c r="A47" s="79" t="s">
        <v>1421</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1403</v>
      </c>
      <c r="F47" s="102">
        <v>1.22E-5</v>
      </c>
      <c r="G47" s="103">
        <v>1.22E-5</v>
      </c>
      <c r="H47" s="83" t="s">
        <v>1405</v>
      </c>
      <c r="I47" s="104" t="s">
        <v>1411</v>
      </c>
      <c r="J47" s="197" t="s">
        <v>1404</v>
      </c>
      <c r="K47" s="86">
        <v>13.295256341999998</v>
      </c>
      <c r="L47" s="83" t="s">
        <v>1404</v>
      </c>
      <c r="M47" s="197" t="s">
        <v>1404</v>
      </c>
      <c r="N47" s="86">
        <v>3.4621843199999995E-2</v>
      </c>
      <c r="O47" s="83" t="s">
        <v>1404</v>
      </c>
    </row>
    <row r="48" spans="1:15" x14ac:dyDescent="0.3">
      <c r="A48" s="79" t="s">
        <v>1421</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1403</v>
      </c>
      <c r="F48" s="102">
        <v>1.0499999999999999E-3</v>
      </c>
      <c r="G48" s="103">
        <v>1.0499999999999999E-3</v>
      </c>
      <c r="H48" s="83" t="s">
        <v>1405</v>
      </c>
      <c r="I48" s="104" t="s">
        <v>1411</v>
      </c>
      <c r="J48" s="197" t="s">
        <v>1404</v>
      </c>
      <c r="K48" s="86">
        <v>1144.2638654999998</v>
      </c>
      <c r="L48" s="83" t="s">
        <v>1404</v>
      </c>
      <c r="M48" s="197" t="s">
        <v>1404</v>
      </c>
      <c r="N48" s="86">
        <v>2.9797487999999994</v>
      </c>
      <c r="O48" s="83" t="s">
        <v>1404</v>
      </c>
    </row>
    <row r="49" spans="1:15" x14ac:dyDescent="0.3">
      <c r="A49" s="79" t="s">
        <v>1421</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1403</v>
      </c>
      <c r="F49" s="102">
        <v>2.8800000000000001E-4</v>
      </c>
      <c r="G49" s="103">
        <v>2.8800000000000001E-4</v>
      </c>
      <c r="H49" s="83" t="s">
        <v>1405</v>
      </c>
      <c r="I49" s="104" t="s">
        <v>1411</v>
      </c>
      <c r="J49" s="197" t="s">
        <v>1404</v>
      </c>
      <c r="K49" s="86">
        <v>313.85523167999997</v>
      </c>
      <c r="L49" s="83" t="s">
        <v>1404</v>
      </c>
      <c r="M49" s="197" t="s">
        <v>1404</v>
      </c>
      <c r="N49" s="86">
        <v>0.81730252799999992</v>
      </c>
      <c r="O49" s="83" t="s">
        <v>1404</v>
      </c>
    </row>
    <row r="50" spans="1:15" x14ac:dyDescent="0.3">
      <c r="A50" s="79" t="s">
        <v>1421</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1403</v>
      </c>
      <c r="F50" s="102">
        <v>4.5199999999999997E-3</v>
      </c>
      <c r="G50" s="103">
        <v>4.5199999999999997E-3</v>
      </c>
      <c r="H50" s="83" t="s">
        <v>1405</v>
      </c>
      <c r="I50" s="104" t="s">
        <v>1411</v>
      </c>
      <c r="J50" s="197" t="s">
        <v>1404</v>
      </c>
      <c r="K50" s="86">
        <v>4925.7834971999991</v>
      </c>
      <c r="L50" s="83" t="s">
        <v>1404</v>
      </c>
      <c r="M50" s="197" t="s">
        <v>1404</v>
      </c>
      <c r="N50" s="86">
        <v>12.827109119999998</v>
      </c>
      <c r="O50" s="83" t="s">
        <v>1404</v>
      </c>
    </row>
    <row r="51" spans="1:15" x14ac:dyDescent="0.3">
      <c r="A51" s="79" t="s">
        <v>1421</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1403</v>
      </c>
      <c r="F51" s="102">
        <v>7.3200000000000001E-4</v>
      </c>
      <c r="G51" s="103">
        <v>7.3200000000000001E-4</v>
      </c>
      <c r="H51" s="83" t="s">
        <v>1405</v>
      </c>
      <c r="I51" s="104" t="s">
        <v>1411</v>
      </c>
      <c r="J51" s="197" t="s">
        <v>1404</v>
      </c>
      <c r="K51" s="86">
        <v>797.71538051999994</v>
      </c>
      <c r="L51" s="83" t="s">
        <v>1404</v>
      </c>
      <c r="M51" s="197" t="s">
        <v>1404</v>
      </c>
      <c r="N51" s="86">
        <v>2.0773105919999999</v>
      </c>
      <c r="O51" s="83" t="s">
        <v>1404</v>
      </c>
    </row>
    <row r="52" spans="1:15" x14ac:dyDescent="0.3">
      <c r="A52" s="79" t="s">
        <v>1421</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1403</v>
      </c>
      <c r="F52" s="102">
        <v>1.13E-5</v>
      </c>
      <c r="G52" s="103">
        <v>1.13E-5</v>
      </c>
      <c r="H52" s="83" t="s">
        <v>1405</v>
      </c>
      <c r="I52" s="104" t="s">
        <v>1411</v>
      </c>
      <c r="J52" s="197" t="s">
        <v>1404</v>
      </c>
      <c r="K52" s="86">
        <v>12.314458742999999</v>
      </c>
      <c r="L52" s="83" t="s">
        <v>1404</v>
      </c>
      <c r="M52" s="197" t="s">
        <v>1404</v>
      </c>
      <c r="N52" s="86">
        <v>3.2067772799999998E-2</v>
      </c>
      <c r="O52" s="83" t="s">
        <v>1404</v>
      </c>
    </row>
    <row r="53" spans="1:15" x14ac:dyDescent="0.3">
      <c r="A53" s="79" t="s">
        <v>1421</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1403</v>
      </c>
      <c r="F53" s="102">
        <v>4.35E-5</v>
      </c>
      <c r="G53" s="103">
        <v>4.35E-5</v>
      </c>
      <c r="H53" s="83" t="s">
        <v>1405</v>
      </c>
      <c r="I53" s="104" t="s">
        <v>1411</v>
      </c>
      <c r="J53" s="197" t="s">
        <v>1404</v>
      </c>
      <c r="K53" s="86">
        <v>47.405217284999992</v>
      </c>
      <c r="L53" s="83" t="s">
        <v>1404</v>
      </c>
      <c r="M53" s="197" t="s">
        <v>1404</v>
      </c>
      <c r="N53" s="86">
        <v>0.12344673599999999</v>
      </c>
      <c r="O53" s="83" t="s">
        <v>1404</v>
      </c>
    </row>
    <row r="54" spans="1:15" x14ac:dyDescent="0.3">
      <c r="A54" s="79" t="s">
        <v>1421</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1403</v>
      </c>
      <c r="F54" s="102">
        <v>5.7800000000000002E-5</v>
      </c>
      <c r="G54" s="103">
        <v>5.7800000000000002E-5</v>
      </c>
      <c r="H54" s="83" t="s">
        <v>1405</v>
      </c>
      <c r="I54" s="104" t="s">
        <v>1411</v>
      </c>
      <c r="J54" s="197" t="s">
        <v>1404</v>
      </c>
      <c r="K54" s="86">
        <v>62.989001357999996</v>
      </c>
      <c r="L54" s="83" t="s">
        <v>1404</v>
      </c>
      <c r="M54" s="197" t="s">
        <v>1404</v>
      </c>
      <c r="N54" s="86">
        <v>0.16402807680000001</v>
      </c>
      <c r="O54" s="83" t="s">
        <v>1404</v>
      </c>
    </row>
    <row r="55" spans="1:15" x14ac:dyDescent="0.3">
      <c r="A55" s="79" t="s">
        <v>1421</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1403</v>
      </c>
      <c r="F55" s="102">
        <v>3.9800000000000002E-4</v>
      </c>
      <c r="G55" s="103">
        <v>3.9800000000000002E-4</v>
      </c>
      <c r="H55" s="83" t="s">
        <v>1405</v>
      </c>
      <c r="I55" s="104" t="s">
        <v>1411</v>
      </c>
      <c r="J55" s="197" t="s">
        <v>1404</v>
      </c>
      <c r="K55" s="86">
        <v>433.73049377999996</v>
      </c>
      <c r="L55" s="83" t="s">
        <v>1404</v>
      </c>
      <c r="M55" s="197" t="s">
        <v>1404</v>
      </c>
      <c r="N55" s="86">
        <v>1.1294666879999999</v>
      </c>
      <c r="O55" s="83" t="s">
        <v>1404</v>
      </c>
    </row>
    <row r="56" spans="1:15" x14ac:dyDescent="0.3">
      <c r="A56" s="79" t="s">
        <v>1421</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1403</v>
      </c>
      <c r="F56" s="102">
        <v>4.4499999999999997E-4</v>
      </c>
      <c r="G56" s="103">
        <v>4.4499999999999997E-4</v>
      </c>
      <c r="H56" s="83" t="s">
        <v>1405</v>
      </c>
      <c r="I56" s="104" t="s">
        <v>1411</v>
      </c>
      <c r="J56" s="197" t="s">
        <v>1404</v>
      </c>
      <c r="K56" s="86">
        <v>484.94992394999991</v>
      </c>
      <c r="L56" s="83" t="s">
        <v>1404</v>
      </c>
      <c r="M56" s="197" t="s">
        <v>1404</v>
      </c>
      <c r="N56" s="86">
        <v>1.2628459199999997</v>
      </c>
      <c r="O56" s="83" t="s">
        <v>1404</v>
      </c>
    </row>
    <row r="57" spans="1:15" x14ac:dyDescent="0.3">
      <c r="A57" s="79" t="s">
        <v>1421</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1403</v>
      </c>
      <c r="F57" s="102">
        <v>6.9700000000000002E-6</v>
      </c>
      <c r="G57" s="103">
        <v>6.9700000000000002E-6</v>
      </c>
      <c r="H57" s="83" t="s">
        <v>1405</v>
      </c>
      <c r="I57" s="104" t="s">
        <v>1411</v>
      </c>
      <c r="J57" s="197" t="s">
        <v>1404</v>
      </c>
      <c r="K57" s="86">
        <v>7.5957325166999992</v>
      </c>
      <c r="L57" s="83" t="s">
        <v>1404</v>
      </c>
      <c r="M57" s="197" t="s">
        <v>1404</v>
      </c>
      <c r="N57" s="86">
        <v>1.9779856319999997E-2</v>
      </c>
      <c r="O57" s="83" t="s">
        <v>1404</v>
      </c>
    </row>
    <row r="58" spans="1:15" x14ac:dyDescent="0.3">
      <c r="A58" s="79" t="s">
        <v>1421</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1403</v>
      </c>
      <c r="F58" s="102">
        <v>1.6000000000000001E-4</v>
      </c>
      <c r="G58" s="103">
        <v>1.6000000000000001E-4</v>
      </c>
      <c r="H58" s="83" t="s">
        <v>1405</v>
      </c>
      <c r="I58" s="104" t="s">
        <v>1411</v>
      </c>
      <c r="J58" s="197" t="s">
        <v>1404</v>
      </c>
      <c r="K58" s="86">
        <v>174.36401759999998</v>
      </c>
      <c r="L58" s="83" t="s">
        <v>1404</v>
      </c>
      <c r="M58" s="197" t="s">
        <v>1404</v>
      </c>
      <c r="N58" s="86">
        <v>0.45405696000000001</v>
      </c>
      <c r="O58" s="83" t="s">
        <v>1404</v>
      </c>
    </row>
    <row r="59" spans="1:15" x14ac:dyDescent="0.3">
      <c r="A59" s="79" t="s">
        <v>1421</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1403</v>
      </c>
      <c r="F59" s="102">
        <v>3.1E-4</v>
      </c>
      <c r="G59" s="103">
        <v>3.1E-4</v>
      </c>
      <c r="H59" s="83" t="s">
        <v>1405</v>
      </c>
      <c r="I59" s="104" t="s">
        <v>1411</v>
      </c>
      <c r="J59" s="197" t="s">
        <v>1404</v>
      </c>
      <c r="K59" s="86">
        <v>337.83028409999997</v>
      </c>
      <c r="L59" s="83" t="s">
        <v>1404</v>
      </c>
      <c r="M59" s="197" t="s">
        <v>1404</v>
      </c>
      <c r="N59" s="86">
        <v>0.87973535999999997</v>
      </c>
      <c r="O59" s="83" t="s">
        <v>1404</v>
      </c>
    </row>
    <row r="60" spans="1:15" x14ac:dyDescent="0.3">
      <c r="A60" s="79" t="s">
        <v>1421</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1403</v>
      </c>
      <c r="F60" s="102">
        <v>3.1100000000000002E-4</v>
      </c>
      <c r="G60" s="103">
        <v>3.1100000000000002E-4</v>
      </c>
      <c r="H60" s="83" t="s">
        <v>1405</v>
      </c>
      <c r="I60" s="104" t="s">
        <v>1411</v>
      </c>
      <c r="J60" s="197" t="s">
        <v>1404</v>
      </c>
      <c r="K60" s="86">
        <v>338.92005920999998</v>
      </c>
      <c r="L60" s="83" t="s">
        <v>1404</v>
      </c>
      <c r="M60" s="197" t="s">
        <v>1404</v>
      </c>
      <c r="N60" s="86">
        <v>0.88257321600000005</v>
      </c>
      <c r="O60" s="83" t="s">
        <v>1404</v>
      </c>
    </row>
    <row r="61" spans="1:15" x14ac:dyDescent="0.3">
      <c r="A61" s="79" t="s">
        <v>1421</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1403</v>
      </c>
      <c r="F61" s="102">
        <v>4.6900000000000002E-4</v>
      </c>
      <c r="G61" s="103">
        <v>4.6900000000000002E-4</v>
      </c>
      <c r="H61" s="83" t="s">
        <v>1405</v>
      </c>
      <c r="I61" s="104" t="s">
        <v>1411</v>
      </c>
      <c r="J61" s="197" t="s">
        <v>1404</v>
      </c>
      <c r="K61" s="86">
        <v>511.10452658999998</v>
      </c>
      <c r="L61" s="83" t="s">
        <v>1404</v>
      </c>
      <c r="M61" s="197" t="s">
        <v>1404</v>
      </c>
      <c r="N61" s="86">
        <v>1.3309544639999999</v>
      </c>
      <c r="O61" s="83" t="s">
        <v>1404</v>
      </c>
    </row>
    <row r="62" spans="1:15" x14ac:dyDescent="0.3">
      <c r="A62" s="79" t="s">
        <v>1421</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1403</v>
      </c>
      <c r="F62" s="102">
        <v>1.1399999999999999E-5</v>
      </c>
      <c r="G62" s="103">
        <v>1.1399999999999999E-5</v>
      </c>
      <c r="H62" s="83" t="s">
        <v>1405</v>
      </c>
      <c r="I62" s="104" t="s">
        <v>1411</v>
      </c>
      <c r="J62" s="197" t="s">
        <v>1404</v>
      </c>
      <c r="K62" s="86">
        <v>12.423436253999999</v>
      </c>
      <c r="L62" s="83" t="s">
        <v>1404</v>
      </c>
      <c r="M62" s="197" t="s">
        <v>1404</v>
      </c>
      <c r="N62" s="86">
        <v>3.2351558399999994E-2</v>
      </c>
      <c r="O62" s="83" t="s">
        <v>1404</v>
      </c>
    </row>
    <row r="63" spans="1:15" x14ac:dyDescent="0.3">
      <c r="A63" s="79" t="s">
        <v>1421</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1403</v>
      </c>
      <c r="F63" s="102">
        <v>5.22E-6</v>
      </c>
      <c r="G63" s="103">
        <v>5.22E-6</v>
      </c>
      <c r="H63" s="83" t="s">
        <v>1405</v>
      </c>
      <c r="I63" s="104" t="s">
        <v>1411</v>
      </c>
      <c r="J63" s="197" t="s">
        <v>1404</v>
      </c>
      <c r="K63" s="86">
        <v>5.6886260741999992</v>
      </c>
      <c r="L63" s="83" t="s">
        <v>1404</v>
      </c>
      <c r="M63" s="197" t="s">
        <v>1404</v>
      </c>
      <c r="N63" s="86">
        <v>1.4813608319999999E-2</v>
      </c>
      <c r="O63" s="83" t="s">
        <v>1404</v>
      </c>
    </row>
    <row r="64" spans="1:15" x14ac:dyDescent="0.3">
      <c r="A64" s="79" t="s">
        <v>1421</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1403</v>
      </c>
      <c r="F64" s="102">
        <v>9.0500000000000004E-5</v>
      </c>
      <c r="G64" s="103">
        <v>9.0500000000000004E-5</v>
      </c>
      <c r="H64" s="83" t="s">
        <v>1405</v>
      </c>
      <c r="I64" s="104" t="s">
        <v>1410</v>
      </c>
      <c r="J64" s="197" t="s">
        <v>1404</v>
      </c>
      <c r="K64" s="86">
        <v>98.624647454999987</v>
      </c>
      <c r="L64" s="83" t="s">
        <v>1404</v>
      </c>
      <c r="M64" s="197" t="s">
        <v>1404</v>
      </c>
      <c r="N64" s="86">
        <v>0.25682596800000002</v>
      </c>
      <c r="O64" s="83" t="s">
        <v>1404</v>
      </c>
    </row>
    <row r="65" spans="1:15" x14ac:dyDescent="0.3">
      <c r="A65" s="79" t="s">
        <v>1421</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1403</v>
      </c>
      <c r="F65" s="102">
        <v>7.7600000000000002E-5</v>
      </c>
      <c r="G65" s="103">
        <v>7.7600000000000002E-5</v>
      </c>
      <c r="H65" s="83" t="s">
        <v>1405</v>
      </c>
      <c r="I65" s="104" t="s">
        <v>1410</v>
      </c>
      <c r="J65" s="197" t="s">
        <v>1404</v>
      </c>
      <c r="K65" s="86">
        <v>84.566548535999999</v>
      </c>
      <c r="L65" s="83" t="s">
        <v>1404</v>
      </c>
      <c r="M65" s="197" t="s">
        <v>1404</v>
      </c>
      <c r="N65" s="86">
        <v>0.22021762559999999</v>
      </c>
      <c r="O65" s="83" t="s">
        <v>1404</v>
      </c>
    </row>
    <row r="66" spans="1:15" x14ac:dyDescent="0.3">
      <c r="A66" s="79" t="s">
        <v>1421</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1403</v>
      </c>
      <c r="F66" s="102">
        <v>8.5300000000000003E-7</v>
      </c>
      <c r="G66" s="103">
        <v>8.5300000000000003E-7</v>
      </c>
      <c r="H66" s="83" t="s">
        <v>1405</v>
      </c>
      <c r="I66" s="104" t="s">
        <v>1411</v>
      </c>
      <c r="J66" s="197" t="s">
        <v>1404</v>
      </c>
      <c r="K66" s="86">
        <v>0.92957816882999988</v>
      </c>
      <c r="L66" s="83" t="s">
        <v>1404</v>
      </c>
      <c r="M66" s="197" t="s">
        <v>1404</v>
      </c>
      <c r="N66" s="86">
        <v>2.4206911679999998E-3</v>
      </c>
      <c r="O66" s="83" t="s">
        <v>1404</v>
      </c>
    </row>
    <row r="67" spans="1:15" x14ac:dyDescent="0.3">
      <c r="A67" s="79" t="s">
        <v>1421</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1403</v>
      </c>
      <c r="F67" s="102">
        <v>4.69E-6</v>
      </c>
      <c r="G67" s="103">
        <v>4.69E-6</v>
      </c>
      <c r="H67" s="83" t="s">
        <v>1405</v>
      </c>
      <c r="I67" s="104" t="s">
        <v>1411</v>
      </c>
      <c r="J67" s="197" t="s">
        <v>1404</v>
      </c>
      <c r="K67" s="86">
        <v>5.1110452658999996</v>
      </c>
      <c r="L67" s="83" t="s">
        <v>1404</v>
      </c>
      <c r="M67" s="197" t="s">
        <v>1404</v>
      </c>
      <c r="N67" s="86">
        <v>1.3309544639999999E-2</v>
      </c>
      <c r="O67" s="83" t="s">
        <v>1404</v>
      </c>
    </row>
    <row r="68" spans="1:15" x14ac:dyDescent="0.3">
      <c r="A68" s="79" t="s">
        <v>1421</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1403</v>
      </c>
      <c r="F68" s="102">
        <v>2.6800000000000002E-6</v>
      </c>
      <c r="G68" s="103">
        <v>2.6800000000000002E-6</v>
      </c>
      <c r="H68" s="83" t="s">
        <v>1405</v>
      </c>
      <c r="I68" s="104" t="s">
        <v>1411</v>
      </c>
      <c r="J68" s="197" t="s">
        <v>1404</v>
      </c>
      <c r="K68" s="86">
        <v>2.9205972947999999</v>
      </c>
      <c r="L68" s="83" t="s">
        <v>1404</v>
      </c>
      <c r="M68" s="197" t="s">
        <v>1404</v>
      </c>
      <c r="N68" s="86">
        <v>7.6054540799999999E-3</v>
      </c>
      <c r="O68" s="83" t="s">
        <v>1404</v>
      </c>
    </row>
    <row r="69" spans="1:15" x14ac:dyDescent="0.3">
      <c r="A69" s="79" t="s">
        <v>1421</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1403</v>
      </c>
      <c r="F69" s="102">
        <v>8.1299999999999993E-8</v>
      </c>
      <c r="G69" s="103">
        <v>8.1299999999999993E-8</v>
      </c>
      <c r="H69" s="83" t="s">
        <v>1405</v>
      </c>
      <c r="I69" s="104" t="s">
        <v>1411</v>
      </c>
      <c r="J69" s="197" t="s">
        <v>1404</v>
      </c>
      <c r="K69" s="86">
        <v>8.8598716442999978E-2</v>
      </c>
      <c r="L69" s="83" t="s">
        <v>1404</v>
      </c>
      <c r="M69" s="197" t="s">
        <v>1404</v>
      </c>
      <c r="N69" s="86">
        <v>2.3071769279999995E-4</v>
      </c>
      <c r="O69" s="83" t="s">
        <v>1404</v>
      </c>
    </row>
    <row r="70" spans="1:15" x14ac:dyDescent="0.3">
      <c r="A70" s="79" t="s">
        <v>1421</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1403</v>
      </c>
      <c r="F70" s="102">
        <v>2.2199999999999999E-6</v>
      </c>
      <c r="G70" s="103">
        <v>2.2199999999999999E-6</v>
      </c>
      <c r="H70" s="83" t="s">
        <v>1405</v>
      </c>
      <c r="I70" s="104" t="s">
        <v>1411</v>
      </c>
      <c r="J70" s="197" t="s">
        <v>1404</v>
      </c>
      <c r="K70" s="86">
        <v>2.4193007441999996</v>
      </c>
      <c r="L70" s="83" t="s">
        <v>1404</v>
      </c>
      <c r="M70" s="197" t="s">
        <v>1404</v>
      </c>
      <c r="N70" s="86">
        <v>6.3000403199999994E-3</v>
      </c>
      <c r="O70" s="83" t="s">
        <v>1404</v>
      </c>
    </row>
    <row r="71" spans="1:15" x14ac:dyDescent="0.3">
      <c r="A71" s="79" t="s">
        <v>1421</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1403</v>
      </c>
      <c r="F71" s="102">
        <v>1.42E-7</v>
      </c>
      <c r="G71" s="103">
        <v>1.42E-7</v>
      </c>
      <c r="H71" s="83" t="s">
        <v>1405</v>
      </c>
      <c r="I71" s="104" t="s">
        <v>1411</v>
      </c>
      <c r="J71" s="197" t="s">
        <v>1404</v>
      </c>
      <c r="K71" s="86">
        <v>0.15474806561999999</v>
      </c>
      <c r="L71" s="83" t="s">
        <v>1404</v>
      </c>
      <c r="M71" s="197" t="s">
        <v>1404</v>
      </c>
      <c r="N71" s="86">
        <v>4.0297555199999999E-4</v>
      </c>
      <c r="O71" s="83" t="s">
        <v>1404</v>
      </c>
    </row>
    <row r="72" spans="1:15" x14ac:dyDescent="0.3">
      <c r="A72" s="79" t="s">
        <v>1421</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1403</v>
      </c>
      <c r="F72" s="102">
        <v>2.11E-7</v>
      </c>
      <c r="G72" s="103">
        <v>2.11E-7</v>
      </c>
      <c r="H72" s="83" t="s">
        <v>1405</v>
      </c>
      <c r="I72" s="104" t="s">
        <v>1411</v>
      </c>
      <c r="J72" s="197" t="s">
        <v>1404</v>
      </c>
      <c r="K72" s="86">
        <v>0.22994254820999996</v>
      </c>
      <c r="L72" s="83" t="s">
        <v>1404</v>
      </c>
      <c r="M72" s="197" t="s">
        <v>1404</v>
      </c>
      <c r="N72" s="86">
        <v>5.9878761599999996E-4</v>
      </c>
      <c r="O72" s="83" t="s">
        <v>1404</v>
      </c>
    </row>
    <row r="73" spans="1:15" x14ac:dyDescent="0.3">
      <c r="A73" s="79" t="s">
        <v>1421</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1403</v>
      </c>
      <c r="F73" s="102">
        <v>1.5099999999999999E-7</v>
      </c>
      <c r="G73" s="103">
        <v>1.5099999999999999E-7</v>
      </c>
      <c r="H73" s="83" t="s">
        <v>1405</v>
      </c>
      <c r="I73" s="104" t="s">
        <v>1411</v>
      </c>
      <c r="J73" s="197" t="s">
        <v>1404</v>
      </c>
      <c r="K73" s="86">
        <v>0.16455604160999998</v>
      </c>
      <c r="L73" s="83" t="s">
        <v>1404</v>
      </c>
      <c r="M73" s="197" t="s">
        <v>1404</v>
      </c>
      <c r="N73" s="86">
        <v>4.2851625599999994E-4</v>
      </c>
      <c r="O73" s="83" t="s">
        <v>1404</v>
      </c>
    </row>
    <row r="74" spans="1:15" x14ac:dyDescent="0.3">
      <c r="A74" s="79" t="s">
        <v>1421</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1403</v>
      </c>
      <c r="F74" s="102">
        <v>1.5599999999999999E-7</v>
      </c>
      <c r="G74" s="103">
        <v>1.5599999999999999E-7</v>
      </c>
      <c r="H74" s="83" t="s">
        <v>1405</v>
      </c>
      <c r="I74" s="104" t="s">
        <v>1411</v>
      </c>
      <c r="J74" s="197" t="s">
        <v>1404</v>
      </c>
      <c r="K74" s="86">
        <v>0.17000491715999996</v>
      </c>
      <c r="L74" s="83" t="s">
        <v>1404</v>
      </c>
      <c r="M74" s="197" t="s">
        <v>1404</v>
      </c>
      <c r="N74" s="86">
        <v>4.4270553599999997E-4</v>
      </c>
      <c r="O74" s="83" t="s">
        <v>1404</v>
      </c>
    </row>
    <row r="75" spans="1:15" x14ac:dyDescent="0.3">
      <c r="A75" s="79" t="s">
        <v>1421</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1403</v>
      </c>
      <c r="F75" s="102">
        <v>5.1800000000000001E-8</v>
      </c>
      <c r="G75" s="103">
        <v>5.1800000000000001E-8</v>
      </c>
      <c r="H75" s="83" t="s">
        <v>1405</v>
      </c>
      <c r="I75" s="104" t="s">
        <v>1411</v>
      </c>
      <c r="J75" s="197" t="s">
        <v>1404</v>
      </c>
      <c r="K75" s="86">
        <v>5.6450350697999994E-2</v>
      </c>
      <c r="L75" s="83" t="s">
        <v>1404</v>
      </c>
      <c r="M75" s="197" t="s">
        <v>1404</v>
      </c>
      <c r="N75" s="86">
        <v>1.4700094079999999E-4</v>
      </c>
      <c r="O75" s="83" t="s">
        <v>1404</v>
      </c>
    </row>
    <row r="76" spans="1:15" x14ac:dyDescent="0.3">
      <c r="A76" s="79" t="s">
        <v>1421</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1403</v>
      </c>
      <c r="F76" s="102">
        <v>7.9000000000000006E-8</v>
      </c>
      <c r="G76" s="103">
        <v>7.9000000000000006E-8</v>
      </c>
      <c r="H76" s="83" t="s">
        <v>1405</v>
      </c>
      <c r="I76" s="104" t="s">
        <v>1411</v>
      </c>
      <c r="J76" s="197" t="s">
        <v>1404</v>
      </c>
      <c r="K76" s="86">
        <v>8.6092233689999992E-2</v>
      </c>
      <c r="L76" s="83" t="s">
        <v>1404</v>
      </c>
      <c r="M76" s="197" t="s">
        <v>1404</v>
      </c>
      <c r="N76" s="86">
        <v>2.2419062400000001E-4</v>
      </c>
      <c r="O76" s="83" t="s">
        <v>1404</v>
      </c>
    </row>
    <row r="77" spans="1:15" x14ac:dyDescent="0.3">
      <c r="A77" s="79" t="s">
        <v>1421</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1403</v>
      </c>
      <c r="F77" s="102">
        <v>1.6700000000000001E-6</v>
      </c>
      <c r="G77" s="103">
        <v>1.6700000000000001E-6</v>
      </c>
      <c r="H77" s="83" t="s">
        <v>1405</v>
      </c>
      <c r="I77" s="104" t="s">
        <v>1411</v>
      </c>
      <c r="J77" s="197" t="s">
        <v>1404</v>
      </c>
      <c r="K77" s="86">
        <v>1.8199244336999998</v>
      </c>
      <c r="L77" s="83" t="s">
        <v>1404</v>
      </c>
      <c r="M77" s="197" t="s">
        <v>1404</v>
      </c>
      <c r="N77" s="86">
        <v>4.7392195199999999E-3</v>
      </c>
      <c r="O77" s="83" t="s">
        <v>1404</v>
      </c>
    </row>
    <row r="78" spans="1:15" x14ac:dyDescent="0.3">
      <c r="A78" s="79" t="s">
        <v>1421</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1403</v>
      </c>
      <c r="F78" s="102">
        <v>3.01E-6</v>
      </c>
      <c r="G78" s="103">
        <v>3.01E-6</v>
      </c>
      <c r="H78" s="83" t="s">
        <v>1405</v>
      </c>
      <c r="I78" s="104" t="s">
        <v>1411</v>
      </c>
      <c r="J78" s="197" t="s">
        <v>1404</v>
      </c>
      <c r="K78" s="86">
        <v>3.2802230810999995</v>
      </c>
      <c r="L78" s="83" t="s">
        <v>1404</v>
      </c>
      <c r="M78" s="197" t="s">
        <v>1404</v>
      </c>
      <c r="N78" s="86">
        <v>8.5419465599999994E-3</v>
      </c>
      <c r="O78" s="83" t="s">
        <v>1404</v>
      </c>
    </row>
    <row r="79" spans="1:15" x14ac:dyDescent="0.3">
      <c r="A79" s="79" t="s">
        <v>1421</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1403</v>
      </c>
      <c r="F79" s="102">
        <v>1.02E-7</v>
      </c>
      <c r="G79" s="103">
        <v>1.02E-7</v>
      </c>
      <c r="H79" s="83" t="s">
        <v>1405</v>
      </c>
      <c r="I79" s="104" t="s">
        <v>1411</v>
      </c>
      <c r="J79" s="197" t="s">
        <v>1404</v>
      </c>
      <c r="K79" s="86">
        <v>0.11115706121999999</v>
      </c>
      <c r="L79" s="83" t="s">
        <v>1404</v>
      </c>
      <c r="M79" s="197" t="s">
        <v>1404</v>
      </c>
      <c r="N79" s="86">
        <v>2.8946131199999997E-4</v>
      </c>
      <c r="O79" s="83" t="s">
        <v>1404</v>
      </c>
    </row>
    <row r="80" spans="1:15" x14ac:dyDescent="0.3">
      <c r="A80" s="79" t="s">
        <v>1421</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1403</v>
      </c>
      <c r="F80" s="102">
        <v>1.3999999999999999E-6</v>
      </c>
      <c r="G80" s="103">
        <v>1.3999999999999999E-6</v>
      </c>
      <c r="H80" s="83" t="s">
        <v>1405</v>
      </c>
      <c r="I80" s="104" t="s">
        <v>1411</v>
      </c>
      <c r="J80" s="197" t="s">
        <v>1404</v>
      </c>
      <c r="K80" s="86">
        <v>1.5256851539999998</v>
      </c>
      <c r="L80" s="83" t="s">
        <v>1404</v>
      </c>
      <c r="M80" s="197" t="s">
        <v>1404</v>
      </c>
      <c r="N80" s="86">
        <v>3.9729983999999994E-3</v>
      </c>
      <c r="O80" s="83" t="s">
        <v>1404</v>
      </c>
    </row>
    <row r="81" spans="1:15" x14ac:dyDescent="0.3">
      <c r="A81" s="79" t="s">
        <v>1421</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1403</v>
      </c>
      <c r="F81" s="102">
        <v>9.9599999999999995E-5</v>
      </c>
      <c r="G81" s="103">
        <v>9.9599999999999995E-5</v>
      </c>
      <c r="H81" s="83" t="s">
        <v>1405</v>
      </c>
      <c r="I81" s="104" t="s">
        <v>1411</v>
      </c>
      <c r="J81" s="197" t="s">
        <v>1404</v>
      </c>
      <c r="K81" s="86">
        <v>108.54160095599998</v>
      </c>
      <c r="L81" s="83" t="s">
        <v>1404</v>
      </c>
      <c r="M81" s="197" t="s">
        <v>1404</v>
      </c>
      <c r="N81" s="86">
        <v>0.28265045759999996</v>
      </c>
      <c r="O81" s="83" t="s">
        <v>1404</v>
      </c>
    </row>
    <row r="82" spans="1:15" x14ac:dyDescent="0.3">
      <c r="A82" s="79" t="s">
        <v>1421</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1403</v>
      </c>
      <c r="F82" s="102">
        <v>3.2000000000000002E-8</v>
      </c>
      <c r="G82" s="103">
        <v>3.2000000000000002E-8</v>
      </c>
      <c r="H82" s="83" t="s">
        <v>1405</v>
      </c>
      <c r="I82" s="104" t="s">
        <v>1411</v>
      </c>
      <c r="J82" s="197" t="s">
        <v>1404</v>
      </c>
      <c r="K82" s="86">
        <v>3.4872803519999995E-2</v>
      </c>
      <c r="L82" s="83" t="s">
        <v>1404</v>
      </c>
      <c r="M82" s="197" t="s">
        <v>1404</v>
      </c>
      <c r="N82" s="86">
        <v>9.0811392000000001E-5</v>
      </c>
      <c r="O82" s="83" t="s">
        <v>1404</v>
      </c>
    </row>
    <row r="83" spans="1:15" x14ac:dyDescent="0.3">
      <c r="A83" s="79" t="s">
        <v>1421</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1403</v>
      </c>
      <c r="F83" s="102">
        <v>6.46E-6</v>
      </c>
      <c r="G83" s="103">
        <v>6.46E-6</v>
      </c>
      <c r="H83" s="83" t="s">
        <v>1405</v>
      </c>
      <c r="I83" s="104" t="s">
        <v>1411</v>
      </c>
      <c r="J83" s="197" t="s">
        <v>1404</v>
      </c>
      <c r="K83" s="86">
        <v>7.0399472105999994</v>
      </c>
      <c r="L83" s="83" t="s">
        <v>1404</v>
      </c>
      <c r="M83" s="197" t="s">
        <v>1404</v>
      </c>
      <c r="N83" s="86">
        <v>1.8332549759999997E-2</v>
      </c>
      <c r="O83" s="83" t="s">
        <v>1404</v>
      </c>
    </row>
    <row r="84" spans="1:15" x14ac:dyDescent="0.3">
      <c r="A84" s="79" t="s">
        <v>1421</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1403</v>
      </c>
      <c r="F84" s="102">
        <v>3.54E-6</v>
      </c>
      <c r="G84" s="103">
        <v>3.54E-6</v>
      </c>
      <c r="H84" s="83" t="s">
        <v>1405</v>
      </c>
      <c r="I84" s="104" t="s">
        <v>1411</v>
      </c>
      <c r="J84" s="197" t="s">
        <v>1404</v>
      </c>
      <c r="K84" s="86">
        <v>3.8578038893999995</v>
      </c>
      <c r="L84" s="83" t="s">
        <v>1404</v>
      </c>
      <c r="M84" s="197" t="s">
        <v>1404</v>
      </c>
      <c r="N84" s="86">
        <v>1.0046010239999998E-2</v>
      </c>
      <c r="O84" s="83" t="s">
        <v>1404</v>
      </c>
    </row>
    <row r="85" spans="1:15" x14ac:dyDescent="0.3">
      <c r="A85" s="79" t="s">
        <v>1421</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1403</v>
      </c>
      <c r="F85" s="102">
        <v>9.5300000000000008E-13</v>
      </c>
      <c r="G85" s="103">
        <v>9.5300000000000008E-13</v>
      </c>
      <c r="H85" s="83" t="s">
        <v>1405</v>
      </c>
      <c r="I85" s="104" t="s">
        <v>1411</v>
      </c>
      <c r="J85" s="197" t="s">
        <v>1404</v>
      </c>
      <c r="K85" s="86">
        <v>1.0385556798299999E-6</v>
      </c>
      <c r="L85" s="83" t="s">
        <v>1404</v>
      </c>
      <c r="M85" s="197" t="s">
        <v>1404</v>
      </c>
      <c r="N85" s="86">
        <v>2.7044767680000002E-9</v>
      </c>
      <c r="O85" s="83" t="s">
        <v>1404</v>
      </c>
    </row>
    <row r="86" spans="1:15" x14ac:dyDescent="0.3">
      <c r="A86" s="79" t="s">
        <v>1421</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1403</v>
      </c>
      <c r="F86" s="102">
        <v>1.33E-12</v>
      </c>
      <c r="G86" s="103">
        <v>1.33E-12</v>
      </c>
      <c r="H86" s="83" t="s">
        <v>1405</v>
      </c>
      <c r="I86" s="104" t="s">
        <v>1411</v>
      </c>
      <c r="J86" s="197" t="s">
        <v>1404</v>
      </c>
      <c r="K86" s="86">
        <v>1.4494008962999997E-6</v>
      </c>
      <c r="L86" s="83" t="s">
        <v>1404</v>
      </c>
      <c r="M86" s="197" t="s">
        <v>1404</v>
      </c>
      <c r="N86" s="86">
        <v>3.7743484799999993E-9</v>
      </c>
      <c r="O86" s="83" t="s">
        <v>1404</v>
      </c>
    </row>
    <row r="87" spans="1:15" x14ac:dyDescent="0.3">
      <c r="A87" s="79" t="s">
        <v>1421</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1403</v>
      </c>
      <c r="F87" s="102">
        <v>8.7000000000000003E-13</v>
      </c>
      <c r="G87" s="103">
        <v>8.7000000000000003E-13</v>
      </c>
      <c r="H87" s="83" t="s">
        <v>1405</v>
      </c>
      <c r="I87" s="104" t="s">
        <v>1411</v>
      </c>
      <c r="J87" s="197" t="s">
        <v>1404</v>
      </c>
      <c r="K87" s="86">
        <v>9.4810434569999995E-7</v>
      </c>
      <c r="L87" s="83" t="s">
        <v>1404</v>
      </c>
      <c r="M87" s="197" t="s">
        <v>1404</v>
      </c>
      <c r="N87" s="86">
        <v>2.46893472E-9</v>
      </c>
      <c r="O87" s="83" t="s">
        <v>1404</v>
      </c>
    </row>
    <row r="88" spans="1:15" x14ac:dyDescent="0.3">
      <c r="A88" s="79" t="s">
        <v>1421</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1403</v>
      </c>
      <c r="F88" s="102">
        <v>2.0900000000000002E-12</v>
      </c>
      <c r="G88" s="103">
        <v>2.0900000000000002E-12</v>
      </c>
      <c r="H88" s="83" t="s">
        <v>1405</v>
      </c>
      <c r="I88" s="104" t="s">
        <v>1411</v>
      </c>
      <c r="J88" s="197" t="s">
        <v>1404</v>
      </c>
      <c r="K88" s="86">
        <v>2.2776299799000001E-6</v>
      </c>
      <c r="L88" s="83" t="s">
        <v>1404</v>
      </c>
      <c r="M88" s="197" t="s">
        <v>1404</v>
      </c>
      <c r="N88" s="86">
        <v>5.9311190400000004E-9</v>
      </c>
      <c r="O88" s="83" t="s">
        <v>1404</v>
      </c>
    </row>
    <row r="89" spans="1:15" x14ac:dyDescent="0.3">
      <c r="A89" s="79" t="s">
        <v>1421</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1403</v>
      </c>
      <c r="F89" s="102">
        <v>2.2100000000000001E-12</v>
      </c>
      <c r="G89" s="103">
        <v>2.2100000000000001E-12</v>
      </c>
      <c r="H89" s="83" t="s">
        <v>1405</v>
      </c>
      <c r="I89" s="104" t="s">
        <v>1411</v>
      </c>
      <c r="J89" s="197" t="s">
        <v>1404</v>
      </c>
      <c r="K89" s="86">
        <v>2.4084029930999997E-6</v>
      </c>
      <c r="L89" s="83" t="s">
        <v>1404</v>
      </c>
      <c r="M89" s="197" t="s">
        <v>1404</v>
      </c>
      <c r="N89" s="86">
        <v>6.2716617599999994E-9</v>
      </c>
      <c r="O89" s="83" t="s">
        <v>1404</v>
      </c>
    </row>
    <row r="90" spans="1:15" x14ac:dyDescent="0.3">
      <c r="A90" s="79" t="s">
        <v>1421</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1403</v>
      </c>
      <c r="F90" s="102">
        <v>9.7600000000000004E-12</v>
      </c>
      <c r="G90" s="103">
        <v>9.7600000000000004E-12</v>
      </c>
      <c r="H90" s="83" t="s">
        <v>1405</v>
      </c>
      <c r="I90" s="104" t="s">
        <v>1411</v>
      </c>
      <c r="J90" s="197" t="s">
        <v>1404</v>
      </c>
      <c r="K90" s="86">
        <v>1.0636205073599999E-5</v>
      </c>
      <c r="L90" s="83" t="s">
        <v>1404</v>
      </c>
      <c r="M90" s="197" t="s">
        <v>1404</v>
      </c>
      <c r="N90" s="86">
        <v>2.769747456E-8</v>
      </c>
      <c r="O90" s="83" t="s">
        <v>1404</v>
      </c>
    </row>
    <row r="91" spans="1:15" x14ac:dyDescent="0.3">
      <c r="A91" s="79" t="s">
        <v>1421</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1403</v>
      </c>
      <c r="F91" s="102">
        <v>2.4600000000000001E-11</v>
      </c>
      <c r="G91" s="103">
        <v>2.4600000000000001E-11</v>
      </c>
      <c r="H91" s="83" t="s">
        <v>1405</v>
      </c>
      <c r="I91" s="104" t="s">
        <v>1411</v>
      </c>
      <c r="J91" s="197" t="s">
        <v>1404</v>
      </c>
      <c r="K91" s="86">
        <v>2.6808467705999999E-5</v>
      </c>
      <c r="L91" s="83" t="s">
        <v>1404</v>
      </c>
      <c r="M91" s="197" t="s">
        <v>1404</v>
      </c>
      <c r="N91" s="86">
        <v>6.9811257599999992E-8</v>
      </c>
      <c r="O91" s="83" t="s">
        <v>1404</v>
      </c>
    </row>
    <row r="92" spans="1:15" x14ac:dyDescent="0.3">
      <c r="A92" s="79" t="s">
        <v>1421</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1403</v>
      </c>
      <c r="F92" s="102">
        <v>8.0400000000000005E-12</v>
      </c>
      <c r="G92" s="103">
        <v>8.0400000000000005E-12</v>
      </c>
      <c r="H92" s="83" t="s">
        <v>1405</v>
      </c>
      <c r="I92" s="104" t="s">
        <v>1411</v>
      </c>
      <c r="J92" s="197" t="s">
        <v>1404</v>
      </c>
      <c r="K92" s="86">
        <v>8.7617918843999989E-6</v>
      </c>
      <c r="L92" s="83" t="s">
        <v>1404</v>
      </c>
      <c r="M92" s="197" t="s">
        <v>1404</v>
      </c>
      <c r="N92" s="86">
        <v>2.281636224E-8</v>
      </c>
      <c r="O92" s="83" t="s">
        <v>1404</v>
      </c>
    </row>
    <row r="93" spans="1:15" x14ac:dyDescent="0.3">
      <c r="A93" s="79" t="s">
        <v>1421</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1403</v>
      </c>
      <c r="F93" s="102">
        <v>3.9899999999999998E-12</v>
      </c>
      <c r="G93" s="103">
        <v>3.9899999999999998E-12</v>
      </c>
      <c r="H93" s="83" t="s">
        <v>1405</v>
      </c>
      <c r="I93" s="104" t="s">
        <v>1411</v>
      </c>
      <c r="J93" s="197" t="s">
        <v>1404</v>
      </c>
      <c r="K93" s="86">
        <v>4.3482026888999993E-6</v>
      </c>
      <c r="L93" s="83" t="s">
        <v>1404</v>
      </c>
      <c r="M93" s="197" t="s">
        <v>1404</v>
      </c>
      <c r="N93" s="86">
        <v>1.1323045439999999E-8</v>
      </c>
      <c r="O93" s="83" t="s">
        <v>1404</v>
      </c>
    </row>
    <row r="94" spans="1:15" x14ac:dyDescent="0.3">
      <c r="A94" s="79" t="s">
        <v>1421</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1403</v>
      </c>
      <c r="F94" s="102">
        <v>6.0900000000000001E-12</v>
      </c>
      <c r="G94" s="103">
        <v>6.0900000000000001E-12</v>
      </c>
      <c r="H94" s="83" t="s">
        <v>1405</v>
      </c>
      <c r="I94" s="104" t="s">
        <v>1411</v>
      </c>
      <c r="J94" s="197" t="s">
        <v>1404</v>
      </c>
      <c r="K94" s="86">
        <v>6.6367304198999994E-6</v>
      </c>
      <c r="L94" s="83" t="s">
        <v>1404</v>
      </c>
      <c r="M94" s="197" t="s">
        <v>1404</v>
      </c>
      <c r="N94" s="86">
        <v>1.7282543039999999E-8</v>
      </c>
      <c r="O94" s="83" t="s">
        <v>1404</v>
      </c>
    </row>
    <row r="95" spans="1:15" x14ac:dyDescent="0.3">
      <c r="A95" s="79" t="s">
        <v>1421</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1403</v>
      </c>
      <c r="F95" s="102">
        <v>3.5600000000000002E-12</v>
      </c>
      <c r="G95" s="103">
        <v>3.5600000000000002E-12</v>
      </c>
      <c r="H95" s="83" t="s">
        <v>1405</v>
      </c>
      <c r="I95" s="104" t="s">
        <v>1411</v>
      </c>
      <c r="J95" s="197" t="s">
        <v>1404</v>
      </c>
      <c r="K95" s="86">
        <v>3.8795993916000001E-6</v>
      </c>
      <c r="L95" s="83" t="s">
        <v>1404</v>
      </c>
      <c r="M95" s="197" t="s">
        <v>1404</v>
      </c>
      <c r="N95" s="86">
        <v>1.010276736E-8</v>
      </c>
      <c r="O95" s="83" t="s">
        <v>1404</v>
      </c>
    </row>
    <row r="96" spans="1:15" x14ac:dyDescent="0.3">
      <c r="A96" s="79" t="s">
        <v>1421</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1403</v>
      </c>
      <c r="F96" s="102">
        <v>3.1599999999999999E-12</v>
      </c>
      <c r="G96" s="103">
        <v>3.1599999999999999E-12</v>
      </c>
      <c r="H96" s="83" t="s">
        <v>1405</v>
      </c>
      <c r="I96" s="104" t="s">
        <v>1411</v>
      </c>
      <c r="J96" s="197" t="s">
        <v>1404</v>
      </c>
      <c r="K96" s="86">
        <v>3.4436893475999993E-6</v>
      </c>
      <c r="L96" s="83" t="s">
        <v>1404</v>
      </c>
      <c r="M96" s="197" t="s">
        <v>1404</v>
      </c>
      <c r="N96" s="86">
        <v>8.9676249599999982E-9</v>
      </c>
      <c r="O96" s="83" t="s">
        <v>1404</v>
      </c>
    </row>
    <row r="97" spans="1:15" x14ac:dyDescent="0.3">
      <c r="A97" s="79" t="s">
        <v>1421</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1403</v>
      </c>
      <c r="F97" s="102">
        <v>6.6699999999999999E-13</v>
      </c>
      <c r="G97" s="103">
        <v>6.6699999999999999E-13</v>
      </c>
      <c r="H97" s="83" t="s">
        <v>1405</v>
      </c>
      <c r="I97" s="104" t="s">
        <v>1411</v>
      </c>
      <c r="J97" s="197" t="s">
        <v>1404</v>
      </c>
      <c r="K97" s="86">
        <v>7.2687999836999993E-7</v>
      </c>
      <c r="L97" s="83" t="s">
        <v>1404</v>
      </c>
      <c r="M97" s="197" t="s">
        <v>1404</v>
      </c>
      <c r="N97" s="86">
        <v>1.892849952E-9</v>
      </c>
      <c r="O97" s="83" t="s">
        <v>1404</v>
      </c>
    </row>
    <row r="98" spans="1:15" x14ac:dyDescent="0.3">
      <c r="A98" s="79" t="s">
        <v>1421</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1403</v>
      </c>
      <c r="F98" s="102">
        <v>2.66E-12</v>
      </c>
      <c r="G98" s="103">
        <v>2.66E-12</v>
      </c>
      <c r="H98" s="83" t="s">
        <v>1405</v>
      </c>
      <c r="I98" s="104" t="s">
        <v>1411</v>
      </c>
      <c r="J98" s="197" t="s">
        <v>1404</v>
      </c>
      <c r="K98" s="86">
        <v>2.8988017925999994E-6</v>
      </c>
      <c r="L98" s="83" t="s">
        <v>1404</v>
      </c>
      <c r="M98" s="197" t="s">
        <v>1404</v>
      </c>
      <c r="N98" s="86">
        <v>7.5486969599999987E-9</v>
      </c>
      <c r="O98" s="83" t="s">
        <v>1404</v>
      </c>
    </row>
    <row r="99" spans="1:15" x14ac:dyDescent="0.3">
      <c r="A99" s="79" t="s">
        <v>1421</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1403</v>
      </c>
      <c r="F99" s="102">
        <v>5.7099999999999997E-12</v>
      </c>
      <c r="G99" s="103">
        <v>5.7099999999999997E-12</v>
      </c>
      <c r="H99" s="83" t="s">
        <v>1405</v>
      </c>
      <c r="I99" s="104" t="s">
        <v>1411</v>
      </c>
      <c r="J99" s="197" t="s">
        <v>1404</v>
      </c>
      <c r="K99" s="86">
        <v>6.2226158780999987E-6</v>
      </c>
      <c r="L99" s="83" t="s">
        <v>1404</v>
      </c>
      <c r="M99" s="197" t="s">
        <v>1404</v>
      </c>
      <c r="N99" s="86">
        <v>1.6204157759999999E-8</v>
      </c>
      <c r="O99" s="83" t="s">
        <v>1404</v>
      </c>
    </row>
    <row r="100" spans="1:15" x14ac:dyDescent="0.3">
      <c r="A100" s="79" t="s">
        <v>1421</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1403</v>
      </c>
      <c r="F100" s="102">
        <v>7.9800000000000003E-13</v>
      </c>
      <c r="G100" s="103">
        <v>7.9800000000000003E-13</v>
      </c>
      <c r="H100" s="83" t="s">
        <v>1405</v>
      </c>
      <c r="I100" s="104" t="s">
        <v>1411</v>
      </c>
      <c r="J100" s="197" t="s">
        <v>1404</v>
      </c>
      <c r="K100" s="86">
        <v>8.6964053777999991E-7</v>
      </c>
      <c r="L100" s="83" t="s">
        <v>1404</v>
      </c>
      <c r="M100" s="197" t="s">
        <v>1404</v>
      </c>
      <c r="N100" s="86">
        <v>2.2646090880000001E-9</v>
      </c>
      <c r="O100" s="83" t="s">
        <v>1404</v>
      </c>
    </row>
    <row r="101" spans="1:15" x14ac:dyDescent="0.3">
      <c r="A101" s="79" t="s">
        <v>1421</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1403</v>
      </c>
      <c r="F101" s="102">
        <v>4.9999999999999997E-12</v>
      </c>
      <c r="G101" s="103">
        <v>4.9999999999999997E-12</v>
      </c>
      <c r="H101" s="83" t="s">
        <v>1405</v>
      </c>
      <c r="I101" s="104" t="s">
        <v>1411</v>
      </c>
      <c r="J101" s="197" t="s">
        <v>1404</v>
      </c>
      <c r="K101" s="86">
        <v>5.4488755499999992E-6</v>
      </c>
      <c r="L101" s="83" t="s">
        <v>1404</v>
      </c>
      <c r="M101" s="197" t="s">
        <v>1404</v>
      </c>
      <c r="N101" s="86">
        <v>1.4189279999999999E-8</v>
      </c>
      <c r="O101" s="83" t="s">
        <v>1404</v>
      </c>
    </row>
    <row r="102" spans="1:15" x14ac:dyDescent="0.3">
      <c r="A102" s="79" t="s">
        <v>1421</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1403</v>
      </c>
      <c r="F102" s="102">
        <v>7.8549999999999999E-9</v>
      </c>
      <c r="G102" s="103">
        <v>7.8549999999999999E-9</v>
      </c>
      <c r="H102" s="83" t="s">
        <v>1405</v>
      </c>
      <c r="I102" s="104" t="s">
        <v>1411</v>
      </c>
      <c r="J102" s="197" t="s">
        <v>1404</v>
      </c>
      <c r="K102" s="86">
        <v>8.5601834890499991E-3</v>
      </c>
      <c r="L102" s="83" t="s">
        <v>1404</v>
      </c>
      <c r="M102" s="197" t="s">
        <v>1404</v>
      </c>
      <c r="N102" s="86">
        <v>2.2291358879999998E-5</v>
      </c>
      <c r="O102" s="83" t="s">
        <v>1404</v>
      </c>
    </row>
    <row r="103" spans="1:15" x14ac:dyDescent="0.3">
      <c r="A103" s="79" t="s">
        <v>1421</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1403</v>
      </c>
      <c r="F103" s="102">
        <v>2.5899999999999998E-7</v>
      </c>
      <c r="G103" s="103">
        <v>2.5899999999999998E-7</v>
      </c>
      <c r="H103" s="83" t="s">
        <v>1405</v>
      </c>
      <c r="I103" s="104" t="s">
        <v>1411</v>
      </c>
      <c r="J103" s="197" t="s">
        <v>1404</v>
      </c>
      <c r="K103" s="86">
        <v>0.28225175348999992</v>
      </c>
      <c r="L103" s="83" t="s">
        <v>1404</v>
      </c>
      <c r="M103" s="197" t="s">
        <v>1404</v>
      </c>
      <c r="N103" s="86">
        <v>7.3500470399999983E-4</v>
      </c>
      <c r="O103" s="83" t="s">
        <v>1404</v>
      </c>
    </row>
    <row r="104" spans="1:15" x14ac:dyDescent="0.3">
      <c r="A104" s="79" t="s">
        <v>1421</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1403</v>
      </c>
      <c r="F104" s="102">
        <v>8.6800000000000006E-9</v>
      </c>
      <c r="G104" s="103">
        <v>8.6800000000000006E-9</v>
      </c>
      <c r="H104" s="83" t="s">
        <v>1405</v>
      </c>
      <c r="I104" s="104" t="s">
        <v>1411</v>
      </c>
      <c r="J104" s="197" t="s">
        <v>1404</v>
      </c>
      <c r="K104" s="86">
        <v>9.4592479548E-3</v>
      </c>
      <c r="L104" s="83" t="s">
        <v>1404</v>
      </c>
      <c r="M104" s="197" t="s">
        <v>1404</v>
      </c>
      <c r="N104" s="86">
        <v>2.463259008E-5</v>
      </c>
      <c r="O104" s="83" t="s">
        <v>1404</v>
      </c>
    </row>
    <row r="105" spans="1:15" x14ac:dyDescent="0.3">
      <c r="A105" s="79" t="s">
        <v>1421</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1403</v>
      </c>
      <c r="F105" s="102">
        <v>4.5699999999999997E-9</v>
      </c>
      <c r="G105" s="103">
        <v>4.5699999999999997E-9</v>
      </c>
      <c r="H105" s="83" t="s">
        <v>1405</v>
      </c>
      <c r="I105" s="104" t="s">
        <v>1411</v>
      </c>
      <c r="J105" s="197" t="s">
        <v>1404</v>
      </c>
      <c r="K105" s="86">
        <v>4.9802722526999989E-3</v>
      </c>
      <c r="L105" s="83" t="s">
        <v>1404</v>
      </c>
      <c r="M105" s="197" t="s">
        <v>1404</v>
      </c>
      <c r="N105" s="86">
        <v>1.2969001919999997E-5</v>
      </c>
      <c r="O105" s="83" t="s">
        <v>1404</v>
      </c>
    </row>
    <row r="106" spans="1:15" x14ac:dyDescent="0.3">
      <c r="A106" s="79" t="s">
        <v>1421</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1403</v>
      </c>
      <c r="F106" s="102">
        <v>9.4200000000000004E-7</v>
      </c>
      <c r="G106" s="103">
        <v>9.4200000000000004E-7</v>
      </c>
      <c r="H106" s="83" t="s">
        <v>1405</v>
      </c>
      <c r="I106" s="104" t="s">
        <v>1411</v>
      </c>
      <c r="J106" s="197" t="s">
        <v>1404</v>
      </c>
      <c r="K106" s="86">
        <v>1.02656815362</v>
      </c>
      <c r="L106" s="83" t="s">
        <v>1404</v>
      </c>
      <c r="M106" s="197" t="s">
        <v>1404</v>
      </c>
      <c r="N106" s="86">
        <v>2.6732603520000001E-3</v>
      </c>
      <c r="O106" s="83" t="s">
        <v>1404</v>
      </c>
    </row>
    <row r="107" spans="1:15" x14ac:dyDescent="0.3">
      <c r="A107" s="79" t="s">
        <v>1421</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1403</v>
      </c>
      <c r="F107" s="102">
        <v>2.0999999999999998E-6</v>
      </c>
      <c r="G107" s="103">
        <v>2.0999999999999998E-6</v>
      </c>
      <c r="H107" s="83" t="s">
        <v>1405</v>
      </c>
      <c r="I107" s="104" t="s">
        <v>1411</v>
      </c>
      <c r="J107" s="197" t="s">
        <v>1404</v>
      </c>
      <c r="K107" s="86">
        <v>2.2885277309999994</v>
      </c>
      <c r="L107" s="83" t="s">
        <v>1404</v>
      </c>
      <c r="M107" s="197" t="s">
        <v>1404</v>
      </c>
      <c r="N107" s="86">
        <v>5.9594975999999987E-3</v>
      </c>
      <c r="O107" s="83" t="s">
        <v>1404</v>
      </c>
    </row>
    <row r="108" spans="1:15" x14ac:dyDescent="0.3">
      <c r="A108" s="79" t="s">
        <v>1421</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1403</v>
      </c>
      <c r="F108" s="102">
        <v>4.6499999999999999E-8</v>
      </c>
      <c r="G108" s="103">
        <v>4.6499999999999999E-8</v>
      </c>
      <c r="H108" s="83" t="s">
        <v>1405</v>
      </c>
      <c r="I108" s="104" t="s">
        <v>1411</v>
      </c>
      <c r="J108" s="197" t="s">
        <v>1404</v>
      </c>
      <c r="K108" s="86">
        <v>5.0674542614999991E-2</v>
      </c>
      <c r="L108" s="83" t="s">
        <v>1404</v>
      </c>
      <c r="M108" s="197" t="s">
        <v>1404</v>
      </c>
      <c r="N108" s="86">
        <v>1.3196030399999998E-4</v>
      </c>
      <c r="O108" s="83" t="s">
        <v>1404</v>
      </c>
    </row>
    <row r="109" spans="1:15" x14ac:dyDescent="0.3">
      <c r="A109" s="79" t="s">
        <v>1421</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1403</v>
      </c>
      <c r="F109" s="102">
        <v>2.6800000000000001E-5</v>
      </c>
      <c r="G109" s="103">
        <v>2.6800000000000001E-5</v>
      </c>
      <c r="H109" s="83" t="s">
        <v>1405</v>
      </c>
      <c r="I109" s="104" t="s">
        <v>1411</v>
      </c>
      <c r="J109" s="197" t="s">
        <v>1404</v>
      </c>
      <c r="K109" s="86">
        <v>29.205972947999996</v>
      </c>
      <c r="L109" s="83" t="s">
        <v>1404</v>
      </c>
      <c r="M109" s="197" t="s">
        <v>1404</v>
      </c>
      <c r="N109" s="86">
        <v>7.6054540800000001E-2</v>
      </c>
      <c r="O109" s="83" t="s">
        <v>1404</v>
      </c>
    </row>
    <row r="110" spans="1:15" x14ac:dyDescent="0.3">
      <c r="A110" s="79" t="s">
        <v>1421</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1403</v>
      </c>
      <c r="F110" s="102">
        <v>2.05E-5</v>
      </c>
      <c r="G110" s="103">
        <v>2.05E-5</v>
      </c>
      <c r="H110" s="83" t="s">
        <v>1405</v>
      </c>
      <c r="I110" s="104" t="s">
        <v>1411</v>
      </c>
      <c r="J110" s="197" t="s">
        <v>1404</v>
      </c>
      <c r="K110" s="86">
        <v>22.340389754999997</v>
      </c>
      <c r="L110" s="83" t="s">
        <v>1404</v>
      </c>
      <c r="M110" s="197" t="s">
        <v>1404</v>
      </c>
      <c r="N110" s="86">
        <v>5.8176047999999994E-2</v>
      </c>
      <c r="O110" s="83" t="s">
        <v>1404</v>
      </c>
    </row>
    <row r="111" spans="1:15" x14ac:dyDescent="0.3">
      <c r="A111" s="79" t="s">
        <v>1421</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1403</v>
      </c>
      <c r="F111" s="102">
        <v>1.1000000000000001E-7</v>
      </c>
      <c r="G111" s="103">
        <v>1.1000000000000001E-7</v>
      </c>
      <c r="H111" s="83" t="s">
        <v>1405</v>
      </c>
      <c r="I111" s="104" t="s">
        <v>1411</v>
      </c>
      <c r="J111" s="197" t="s">
        <v>1404</v>
      </c>
      <c r="K111" s="86">
        <v>0.11987526209999999</v>
      </c>
      <c r="L111" s="83" t="s">
        <v>1404</v>
      </c>
      <c r="M111" s="197" t="s">
        <v>1404</v>
      </c>
      <c r="N111" s="86">
        <v>3.1216415999999999E-4</v>
      </c>
      <c r="O111" s="83" t="s">
        <v>1404</v>
      </c>
    </row>
    <row r="112" spans="1:15" x14ac:dyDescent="0.3">
      <c r="A112" s="79" t="s">
        <v>1421</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1403</v>
      </c>
      <c r="F112" s="102">
        <v>2.9200000000000002E-5</v>
      </c>
      <c r="G112" s="103">
        <v>2.9200000000000002E-5</v>
      </c>
      <c r="H112" s="83" t="s">
        <v>1405</v>
      </c>
      <c r="I112" s="104" t="s">
        <v>1411</v>
      </c>
      <c r="J112" s="197" t="s">
        <v>1404</v>
      </c>
      <c r="K112" s="86">
        <v>31.821433211999999</v>
      </c>
      <c r="L112" s="83" t="s">
        <v>1404</v>
      </c>
      <c r="M112" s="197" t="s">
        <v>1404</v>
      </c>
      <c r="N112" s="86">
        <v>8.2865395199999997E-2</v>
      </c>
      <c r="O112" s="83" t="s">
        <v>1404</v>
      </c>
    </row>
    <row r="113" spans="1:15" x14ac:dyDescent="0.3">
      <c r="A113" s="79" t="s">
        <v>1421</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1403</v>
      </c>
      <c r="F113" s="102">
        <v>1.77E-5</v>
      </c>
      <c r="G113" s="103">
        <v>1.77E-5</v>
      </c>
      <c r="H113" s="83" t="s">
        <v>1405</v>
      </c>
      <c r="I113" s="104" t="s">
        <v>1411</v>
      </c>
      <c r="J113" s="197" t="s">
        <v>1404</v>
      </c>
      <c r="K113" s="86">
        <v>19.289019446999998</v>
      </c>
      <c r="L113" s="83" t="s">
        <v>1404</v>
      </c>
      <c r="M113" s="197" t="s">
        <v>1404</v>
      </c>
      <c r="N113" s="86">
        <v>5.0230051199999994E-2</v>
      </c>
      <c r="O113" s="83" t="s">
        <v>1404</v>
      </c>
    </row>
    <row r="114" spans="1:15" x14ac:dyDescent="0.3">
      <c r="A114" s="79" t="s">
        <v>1421</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1403</v>
      </c>
      <c r="F114" s="102">
        <v>2.7900000000000001E-4</v>
      </c>
      <c r="G114" s="103">
        <v>2.7900000000000001E-4</v>
      </c>
      <c r="H114" s="83" t="s">
        <v>1405</v>
      </c>
      <c r="I114" s="104" t="s">
        <v>1411</v>
      </c>
      <c r="J114" s="197" t="s">
        <v>1404</v>
      </c>
      <c r="K114" s="86">
        <v>304.04725568999999</v>
      </c>
      <c r="L114" s="83" t="s">
        <v>1404</v>
      </c>
      <c r="M114" s="197" t="s">
        <v>1404</v>
      </c>
      <c r="N114" s="86">
        <v>0.79176182399999995</v>
      </c>
      <c r="O114" s="83" t="s">
        <v>1404</v>
      </c>
    </row>
    <row r="115" spans="1:15" x14ac:dyDescent="0.3">
      <c r="A115" s="79" t="s">
        <v>1421</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1403</v>
      </c>
      <c r="F115" s="102">
        <v>1.84E-5</v>
      </c>
      <c r="G115" s="103">
        <v>1.84E-5</v>
      </c>
      <c r="H115" s="83" t="s">
        <v>1405</v>
      </c>
      <c r="I115" s="104" t="s">
        <v>1411</v>
      </c>
      <c r="J115" s="197" t="s">
        <v>1404</v>
      </c>
      <c r="K115" s="86">
        <v>20.051862023999998</v>
      </c>
      <c r="L115" s="83" t="s">
        <v>1404</v>
      </c>
      <c r="M115" s="197" t="s">
        <v>1404</v>
      </c>
      <c r="N115" s="86">
        <v>5.2216550399999999E-2</v>
      </c>
      <c r="O115" s="83" t="s">
        <v>1404</v>
      </c>
    </row>
    <row r="116" spans="1:15" x14ac:dyDescent="0.3">
      <c r="A116" s="79" t="s">
        <v>1421</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1403</v>
      </c>
      <c r="F116" s="102">
        <v>1.9899999999999999E-5</v>
      </c>
      <c r="G116" s="103">
        <v>1.9899999999999999E-5</v>
      </c>
      <c r="H116" s="83" t="s">
        <v>1405</v>
      </c>
      <c r="I116" s="104" t="s">
        <v>1411</v>
      </c>
      <c r="J116" s="197" t="s">
        <v>1404</v>
      </c>
      <c r="K116" s="86">
        <v>21.686524688999995</v>
      </c>
      <c r="L116" s="83" t="s">
        <v>1404</v>
      </c>
      <c r="M116" s="197" t="s">
        <v>1404</v>
      </c>
      <c r="N116" s="86">
        <v>5.6473334399999991E-2</v>
      </c>
      <c r="O116" s="83" t="s">
        <v>1404</v>
      </c>
    </row>
    <row r="117" spans="1:15" x14ac:dyDescent="0.3">
      <c r="A117" s="79" t="s">
        <v>1421</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1403</v>
      </c>
      <c r="F117" s="102">
        <v>1.14E-7</v>
      </c>
      <c r="G117" s="103">
        <v>1.14E-7</v>
      </c>
      <c r="H117" s="83" t="s">
        <v>1405</v>
      </c>
      <c r="I117" s="104" t="s">
        <v>1411</v>
      </c>
      <c r="J117" s="197" t="s">
        <v>1404</v>
      </c>
      <c r="K117" s="86">
        <v>0.12423436253999999</v>
      </c>
      <c r="L117" s="83" t="s">
        <v>1404</v>
      </c>
      <c r="M117" s="197" t="s">
        <v>1404</v>
      </c>
      <c r="N117" s="86">
        <v>3.2351558399999997E-4</v>
      </c>
      <c r="O117" s="83" t="s">
        <v>1404</v>
      </c>
    </row>
    <row r="118" spans="1:15" x14ac:dyDescent="0.3">
      <c r="A118" s="79" t="s">
        <v>1421</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1403</v>
      </c>
      <c r="F118" s="102">
        <v>2.3499999999999999E-8</v>
      </c>
      <c r="G118" s="103">
        <v>2.3499999999999999E-8</v>
      </c>
      <c r="H118" s="83" t="s">
        <v>1405</v>
      </c>
      <c r="I118" s="104" t="s">
        <v>1411</v>
      </c>
      <c r="J118" s="197" t="s">
        <v>1404</v>
      </c>
      <c r="K118" s="86">
        <v>2.5609715084999995E-2</v>
      </c>
      <c r="L118" s="83" t="s">
        <v>1404</v>
      </c>
      <c r="M118" s="197" t="s">
        <v>1404</v>
      </c>
      <c r="N118" s="86">
        <v>6.668961599999999E-5</v>
      </c>
      <c r="O118" s="83" t="s">
        <v>1404</v>
      </c>
    </row>
    <row r="119" spans="1:15" x14ac:dyDescent="0.3">
      <c r="A119" s="79" t="s">
        <v>1421</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1403</v>
      </c>
      <c r="F119" s="102">
        <v>1.8E-7</v>
      </c>
      <c r="G119" s="103">
        <v>1.8E-7</v>
      </c>
      <c r="H119" s="83" t="s">
        <v>1405</v>
      </c>
      <c r="I119" s="104" t="s">
        <v>1411</v>
      </c>
      <c r="J119" s="197" t="s">
        <v>1404</v>
      </c>
      <c r="K119" s="86">
        <v>0.19615951979999996</v>
      </c>
      <c r="L119" s="83" t="s">
        <v>1404</v>
      </c>
      <c r="M119" s="197" t="s">
        <v>1404</v>
      </c>
      <c r="N119" s="86">
        <v>5.1081407999999996E-4</v>
      </c>
      <c r="O119" s="83" t="s">
        <v>1404</v>
      </c>
    </row>
    <row r="120" spans="1:15" x14ac:dyDescent="0.3">
      <c r="A120" s="79" t="s">
        <v>1421</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1403</v>
      </c>
      <c r="F120" s="102">
        <v>1.3900000000000001E-5</v>
      </c>
      <c r="G120" s="103">
        <v>1.3900000000000001E-5</v>
      </c>
      <c r="H120" s="83" t="s">
        <v>1405</v>
      </c>
      <c r="I120" s="104" t="s">
        <v>1411</v>
      </c>
      <c r="J120" s="197" t="s">
        <v>1404</v>
      </c>
      <c r="K120" s="86">
        <v>15.147874028999999</v>
      </c>
      <c r="L120" s="83" t="s">
        <v>1404</v>
      </c>
      <c r="M120" s="197" t="s">
        <v>1404</v>
      </c>
      <c r="N120" s="86">
        <v>3.94461984E-2</v>
      </c>
      <c r="O120" s="83" t="s">
        <v>1404</v>
      </c>
    </row>
    <row r="121" spans="1:15" x14ac:dyDescent="0.3">
      <c r="A121" s="79" t="s">
        <v>1421</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1403</v>
      </c>
      <c r="F121" s="102">
        <v>1.9999999999999999E-7</v>
      </c>
      <c r="G121" s="103">
        <v>1.9999999999999999E-7</v>
      </c>
      <c r="H121" s="83" t="s">
        <v>1405</v>
      </c>
      <c r="I121" s="104" t="s">
        <v>1411</v>
      </c>
      <c r="J121" s="197" t="s">
        <v>1404</v>
      </c>
      <c r="K121" s="86">
        <v>0.21795502199999997</v>
      </c>
      <c r="L121" s="83" t="s">
        <v>1404</v>
      </c>
      <c r="M121" s="197" t="s">
        <v>1404</v>
      </c>
      <c r="N121" s="86">
        <v>5.6757119999999996E-4</v>
      </c>
      <c r="O121" s="83" t="s">
        <v>1404</v>
      </c>
    </row>
    <row r="122" spans="1:15" x14ac:dyDescent="0.3">
      <c r="A122" s="79" t="s">
        <v>1421</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1403</v>
      </c>
      <c r="F122" s="102">
        <v>2.1400000000000001E-7</v>
      </c>
      <c r="G122" s="103">
        <v>2.1400000000000001E-7</v>
      </c>
      <c r="H122" s="83" t="s">
        <v>1405</v>
      </c>
      <c r="I122" s="104" t="s">
        <v>1411</v>
      </c>
      <c r="J122" s="197" t="s">
        <v>1404</v>
      </c>
      <c r="K122" s="86">
        <v>0.23321187353999998</v>
      </c>
      <c r="L122" s="83" t="s">
        <v>1404</v>
      </c>
      <c r="M122" s="197" t="s">
        <v>1404</v>
      </c>
      <c r="N122" s="86">
        <v>6.07301184E-4</v>
      </c>
      <c r="O122" s="83" t="s">
        <v>1404</v>
      </c>
    </row>
    <row r="123" spans="1:15" x14ac:dyDescent="0.3">
      <c r="A123" s="79" t="s">
        <v>1421</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1403</v>
      </c>
      <c r="F123" s="102">
        <v>2.4600000000000002E-5</v>
      </c>
      <c r="G123" s="103">
        <v>2.4600000000000002E-5</v>
      </c>
      <c r="H123" s="83" t="s">
        <v>1405</v>
      </c>
      <c r="I123" s="104" t="s">
        <v>1411</v>
      </c>
      <c r="J123" s="197" t="s">
        <v>1404</v>
      </c>
      <c r="K123" s="86">
        <v>26.808467705999998</v>
      </c>
      <c r="L123" s="83" t="s">
        <v>1404</v>
      </c>
      <c r="M123" s="197" t="s">
        <v>1404</v>
      </c>
      <c r="N123" s="86">
        <v>6.9811257599999996E-2</v>
      </c>
      <c r="O123" s="83" t="s">
        <v>1404</v>
      </c>
    </row>
    <row r="124" spans="1:15" x14ac:dyDescent="0.3">
      <c r="A124" s="79" t="s">
        <v>1422</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1403</v>
      </c>
      <c r="F124" s="102">
        <v>1.9999999999999999E-6</v>
      </c>
      <c r="G124" s="103">
        <v>1.9999999999999999E-6</v>
      </c>
      <c r="H124" s="83" t="s">
        <v>1405</v>
      </c>
      <c r="I124" s="104" t="s">
        <v>1410</v>
      </c>
      <c r="J124" s="197" t="s">
        <v>1404</v>
      </c>
      <c r="K124" s="86">
        <v>0.15636</v>
      </c>
      <c r="L124" s="83" t="s">
        <v>1404</v>
      </c>
      <c r="M124" s="197" t="s">
        <v>1404</v>
      </c>
      <c r="N124" s="86">
        <v>2.1028512959999999E-3</v>
      </c>
      <c r="O124" s="83" t="s">
        <v>1404</v>
      </c>
    </row>
    <row r="125" spans="1:15" x14ac:dyDescent="0.3">
      <c r="A125" s="79" t="s">
        <v>1422</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1403</v>
      </c>
      <c r="F125" s="102">
        <v>1.11E-5</v>
      </c>
      <c r="G125" s="103">
        <v>1.11E-5</v>
      </c>
      <c r="H125" s="83" t="s">
        <v>1405</v>
      </c>
      <c r="I125" s="104" t="s">
        <v>1410</v>
      </c>
      <c r="J125" s="197" t="s">
        <v>1404</v>
      </c>
      <c r="K125" s="86">
        <v>0.86779800000000007</v>
      </c>
      <c r="L125" s="83" t="s">
        <v>1404</v>
      </c>
      <c r="M125" s="197" t="s">
        <v>1404</v>
      </c>
      <c r="N125" s="86">
        <v>1.1670824692799999E-2</v>
      </c>
      <c r="O125" s="83" t="s">
        <v>1404</v>
      </c>
    </row>
    <row r="126" spans="1:15" x14ac:dyDescent="0.3">
      <c r="A126" s="79" t="s">
        <v>1422</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1403</v>
      </c>
      <c r="F126" s="102">
        <v>3.97E-4</v>
      </c>
      <c r="G126" s="103">
        <v>3.97E-4</v>
      </c>
      <c r="H126" s="83" t="s">
        <v>1405</v>
      </c>
      <c r="I126" s="104" t="s">
        <v>1410</v>
      </c>
      <c r="J126" s="197" t="s">
        <v>1404</v>
      </c>
      <c r="K126" s="86">
        <v>31.037459999999999</v>
      </c>
      <c r="L126" s="83" t="s">
        <v>1404</v>
      </c>
      <c r="M126" s="197" t="s">
        <v>1404</v>
      </c>
      <c r="N126" s="86">
        <v>0.41741598225599996</v>
      </c>
      <c r="O126" s="83" t="s">
        <v>1404</v>
      </c>
    </row>
    <row r="127" spans="1:15" x14ac:dyDescent="0.3">
      <c r="A127" s="79" t="s">
        <v>1422</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1403</v>
      </c>
      <c r="F127" s="102">
        <v>6.8999999999999996E-8</v>
      </c>
      <c r="G127" s="103">
        <v>6.8999999999999996E-8</v>
      </c>
      <c r="H127" s="83" t="s">
        <v>1405</v>
      </c>
      <c r="I127" s="104" t="s">
        <v>1410</v>
      </c>
      <c r="J127" s="197" t="s">
        <v>1404</v>
      </c>
      <c r="K127" s="86">
        <v>5.3944199999999996E-3</v>
      </c>
      <c r="L127" s="83" t="s">
        <v>1404</v>
      </c>
      <c r="M127" s="197" t="s">
        <v>1404</v>
      </c>
      <c r="N127" s="86">
        <v>7.2548369711999985E-5</v>
      </c>
      <c r="O127" s="83" t="s">
        <v>1404</v>
      </c>
    </row>
    <row r="128" spans="1:15" x14ac:dyDescent="0.3">
      <c r="A128" s="79" t="s">
        <v>1422</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1403</v>
      </c>
      <c r="F128" s="102">
        <v>3.1999999999999999E-6</v>
      </c>
      <c r="G128" s="103">
        <v>3.1999999999999999E-6</v>
      </c>
      <c r="H128" s="83" t="s">
        <v>1405</v>
      </c>
      <c r="I128" s="104" t="s">
        <v>1410</v>
      </c>
      <c r="J128" s="197" t="s">
        <v>1404</v>
      </c>
      <c r="K128" s="86">
        <v>0.25017600000000001</v>
      </c>
      <c r="L128" s="83" t="s">
        <v>1404</v>
      </c>
      <c r="M128" s="197" t="s">
        <v>1404</v>
      </c>
      <c r="N128" s="86">
        <v>3.3645620735999996E-3</v>
      </c>
      <c r="O128" s="83" t="s">
        <v>1404</v>
      </c>
    </row>
    <row r="129" spans="1:15" x14ac:dyDescent="0.3">
      <c r="A129" s="79" t="s">
        <v>1422</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1403</v>
      </c>
      <c r="F129" s="102">
        <v>2.35E-7</v>
      </c>
      <c r="G129" s="103">
        <v>2.35E-7</v>
      </c>
      <c r="H129" s="83" t="s">
        <v>1405</v>
      </c>
      <c r="I129" s="104" t="s">
        <v>1410</v>
      </c>
      <c r="J129" s="197" t="s">
        <v>1404</v>
      </c>
      <c r="K129" s="86">
        <v>1.8372300000000001E-2</v>
      </c>
      <c r="L129" s="83" t="s">
        <v>1404</v>
      </c>
      <c r="M129" s="197" t="s">
        <v>1404</v>
      </c>
      <c r="N129" s="86">
        <v>2.4708502728000001E-4</v>
      </c>
      <c r="O129" s="83" t="s">
        <v>1404</v>
      </c>
    </row>
    <row r="130" spans="1:15" x14ac:dyDescent="0.3">
      <c r="A130" s="79" t="s">
        <v>1422</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1403</v>
      </c>
      <c r="F130" s="102">
        <v>1.95E-6</v>
      </c>
      <c r="G130" s="103">
        <v>1.95E-6</v>
      </c>
      <c r="H130" s="83" t="s">
        <v>1405</v>
      </c>
      <c r="I130" s="104" t="s">
        <v>1410</v>
      </c>
      <c r="J130" s="197" t="s">
        <v>1404</v>
      </c>
      <c r="K130" s="86">
        <v>0.152451</v>
      </c>
      <c r="L130" s="83" t="s">
        <v>1404</v>
      </c>
      <c r="M130" s="197" t="s">
        <v>1404</v>
      </c>
      <c r="N130" s="86">
        <v>2.0502800135999998E-3</v>
      </c>
      <c r="O130" s="83" t="s">
        <v>1404</v>
      </c>
    </row>
    <row r="131" spans="1:15" x14ac:dyDescent="0.3">
      <c r="A131" s="79" t="s">
        <v>1422</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1403</v>
      </c>
      <c r="F131" s="102">
        <v>1.8199999999999999E-5</v>
      </c>
      <c r="G131" s="103">
        <v>1.8199999999999999E-5</v>
      </c>
      <c r="H131" s="83" t="s">
        <v>1405</v>
      </c>
      <c r="I131" s="104" t="s">
        <v>1410</v>
      </c>
      <c r="J131" s="197" t="s">
        <v>1404</v>
      </c>
      <c r="K131" s="86">
        <v>1.4228759999999998</v>
      </c>
      <c r="L131" s="83" t="s">
        <v>1404</v>
      </c>
      <c r="M131" s="197" t="s">
        <v>1404</v>
      </c>
      <c r="N131" s="86">
        <v>1.9135946793599996E-2</v>
      </c>
      <c r="O131" s="83" t="s">
        <v>1404</v>
      </c>
    </row>
    <row r="132" spans="1:15" x14ac:dyDescent="0.3">
      <c r="A132" s="79" t="s">
        <v>1422</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1403</v>
      </c>
      <c r="F132" s="102">
        <v>3.0000000000000001E-5</v>
      </c>
      <c r="G132" s="103">
        <v>3.0000000000000001E-5</v>
      </c>
      <c r="H132" s="83" t="s">
        <v>1405</v>
      </c>
      <c r="I132" s="104" t="s">
        <v>1410</v>
      </c>
      <c r="J132" s="197" t="s">
        <v>1404</v>
      </c>
      <c r="K132" s="86">
        <v>2.3454000000000002</v>
      </c>
      <c r="L132" s="83" t="s">
        <v>1404</v>
      </c>
      <c r="M132" s="197" t="s">
        <v>1404</v>
      </c>
      <c r="N132" s="86">
        <v>3.154276944E-2</v>
      </c>
      <c r="O132" s="83" t="s">
        <v>1404</v>
      </c>
    </row>
    <row r="133" spans="1:15" x14ac:dyDescent="0.3">
      <c r="A133" s="79" t="s">
        <v>1422</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1403</v>
      </c>
      <c r="F133" s="102">
        <v>2.5000000000000001E-4</v>
      </c>
      <c r="G133" s="103">
        <v>2.5000000000000001E-4</v>
      </c>
      <c r="H133" s="83" t="s">
        <v>1405</v>
      </c>
      <c r="I133" s="104" t="s">
        <v>1410</v>
      </c>
      <c r="J133" s="197" t="s">
        <v>1404</v>
      </c>
      <c r="K133" s="86">
        <v>19.545000000000002</v>
      </c>
      <c r="L133" s="83" t="s">
        <v>1404</v>
      </c>
      <c r="M133" s="197" t="s">
        <v>1404</v>
      </c>
      <c r="N133" s="86">
        <v>0.26285641199999998</v>
      </c>
      <c r="O133" s="83" t="s">
        <v>1404</v>
      </c>
    </row>
    <row r="134" spans="1:15" x14ac:dyDescent="0.3">
      <c r="A134" s="79" t="s">
        <v>1422</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1403</v>
      </c>
      <c r="F134" s="102">
        <v>1.1999999999999999E-6</v>
      </c>
      <c r="G134" s="103">
        <v>1.1999999999999999E-6</v>
      </c>
      <c r="H134" s="83" t="s">
        <v>1405</v>
      </c>
      <c r="I134" s="104" t="s">
        <v>1532</v>
      </c>
      <c r="J134" s="197" t="s">
        <v>1404</v>
      </c>
      <c r="K134" s="86">
        <v>9.3815999999999997E-2</v>
      </c>
      <c r="L134" s="83" t="s">
        <v>1404</v>
      </c>
      <c r="M134" s="197" t="s">
        <v>1404</v>
      </c>
      <c r="N134" s="86">
        <v>1.2617107775999999E-3</v>
      </c>
      <c r="O134" s="83" t="s">
        <v>1404</v>
      </c>
    </row>
    <row r="135" spans="1:15" x14ac:dyDescent="0.3">
      <c r="A135" s="79" t="s">
        <v>1422</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1403</v>
      </c>
      <c r="F135" s="102">
        <v>3.1053236060448153E-6</v>
      </c>
      <c r="G135" s="103">
        <v>3.1053236060448153E-6</v>
      </c>
      <c r="H135" s="83" t="s">
        <v>1405</v>
      </c>
      <c r="I135" s="104" t="s">
        <v>1409</v>
      </c>
      <c r="J135" s="197" t="s">
        <v>1404</v>
      </c>
      <c r="K135" s="86">
        <v>0.24277419952058366</v>
      </c>
      <c r="L135" s="83" t="s">
        <v>1404</v>
      </c>
      <c r="M135" s="197" t="s">
        <v>1404</v>
      </c>
      <c r="N135" s="86">
        <v>3.2650168847353665E-3</v>
      </c>
      <c r="O135" s="83" t="s">
        <v>1404</v>
      </c>
    </row>
    <row r="136" spans="1:15" x14ac:dyDescent="0.3">
      <c r="A136" s="79" t="s">
        <v>1422</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1403</v>
      </c>
      <c r="F136" s="102">
        <v>7.34E-6</v>
      </c>
      <c r="G136" s="103">
        <v>7.34E-6</v>
      </c>
      <c r="H136" s="83" t="s">
        <v>1405</v>
      </c>
      <c r="I136" s="104" t="s">
        <v>1410</v>
      </c>
      <c r="J136" s="197" t="s">
        <v>1404</v>
      </c>
      <c r="K136" s="86">
        <v>0.57384120000000005</v>
      </c>
      <c r="L136" s="83" t="s">
        <v>1404</v>
      </c>
      <c r="M136" s="197" t="s">
        <v>1404</v>
      </c>
      <c r="N136" s="86">
        <v>7.7174642563199993E-3</v>
      </c>
      <c r="O136" s="83" t="s">
        <v>1404</v>
      </c>
    </row>
    <row r="137" spans="1:15" x14ac:dyDescent="0.3">
      <c r="A137" s="79" t="s">
        <v>1422</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1403</v>
      </c>
      <c r="F137" s="102">
        <v>1.7099999999999999E-6</v>
      </c>
      <c r="G137" s="103">
        <v>1.7099999999999999E-6</v>
      </c>
      <c r="H137" s="83" t="s">
        <v>1405</v>
      </c>
      <c r="I137" s="104" t="s">
        <v>1410</v>
      </c>
      <c r="J137" s="197" t="s">
        <v>1404</v>
      </c>
      <c r="K137" s="86">
        <v>0.1336878</v>
      </c>
      <c r="L137" s="83" t="s">
        <v>1404</v>
      </c>
      <c r="M137" s="197" t="s">
        <v>1404</v>
      </c>
      <c r="N137" s="86">
        <v>1.7979378580799997E-3</v>
      </c>
      <c r="O137" s="83" t="s">
        <v>1404</v>
      </c>
    </row>
    <row r="138" spans="1:15" x14ac:dyDescent="0.3">
      <c r="A138" s="79" t="s">
        <v>1422</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1403</v>
      </c>
      <c r="F138" s="102">
        <v>9.850000000000001E-7</v>
      </c>
      <c r="G138" s="103">
        <v>9.850000000000001E-7</v>
      </c>
      <c r="H138" s="83" t="s">
        <v>1405</v>
      </c>
      <c r="I138" s="104" t="s">
        <v>1410</v>
      </c>
      <c r="J138" s="197" t="s">
        <v>1404</v>
      </c>
      <c r="K138" s="86">
        <v>7.7007300000000001E-2</v>
      </c>
      <c r="L138" s="83" t="s">
        <v>1404</v>
      </c>
      <c r="M138" s="197" t="s">
        <v>1404</v>
      </c>
      <c r="N138" s="86">
        <v>1.03565426328E-3</v>
      </c>
      <c r="O138" s="83" t="s">
        <v>1404</v>
      </c>
    </row>
    <row r="139" spans="1:15" x14ac:dyDescent="0.3">
      <c r="A139" s="79" t="s">
        <v>1422</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1403</v>
      </c>
      <c r="F139" s="102">
        <v>1.8500000000000001E-6</v>
      </c>
      <c r="G139" s="103">
        <v>1.8500000000000001E-6</v>
      </c>
      <c r="H139" s="83" t="s">
        <v>1405</v>
      </c>
      <c r="I139" s="104" t="s">
        <v>1410</v>
      </c>
      <c r="J139" s="197" t="s">
        <v>1404</v>
      </c>
      <c r="K139" s="86">
        <v>0.14463300000000001</v>
      </c>
      <c r="L139" s="83" t="s">
        <v>1404</v>
      </c>
      <c r="M139" s="197" t="s">
        <v>1404</v>
      </c>
      <c r="N139" s="86">
        <v>1.9451374488E-3</v>
      </c>
      <c r="O139" s="83" t="s">
        <v>1404</v>
      </c>
    </row>
    <row r="140" spans="1:15" x14ac:dyDescent="0.3">
      <c r="A140" s="79" t="s">
        <v>1422</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1403</v>
      </c>
      <c r="F140" s="102">
        <v>5.9400000000000005E-7</v>
      </c>
      <c r="G140" s="103">
        <v>5.9400000000000005E-7</v>
      </c>
      <c r="H140" s="83" t="s">
        <v>1405</v>
      </c>
      <c r="I140" s="104" t="s">
        <v>1409</v>
      </c>
      <c r="J140" s="197" t="s">
        <v>1404</v>
      </c>
      <c r="K140" s="86">
        <v>4.6438920000000002E-2</v>
      </c>
      <c r="L140" s="83" t="s">
        <v>1404</v>
      </c>
      <c r="M140" s="197" t="s">
        <v>1404</v>
      </c>
      <c r="N140" s="86">
        <v>6.2454683491200002E-4</v>
      </c>
      <c r="O140" s="83" t="s">
        <v>1404</v>
      </c>
    </row>
    <row r="141" spans="1:15" x14ac:dyDescent="0.3">
      <c r="A141" s="79" t="s">
        <v>1422</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1403</v>
      </c>
      <c r="F141" s="102">
        <v>2.33E-4</v>
      </c>
      <c r="G141" s="103">
        <v>2.33E-4</v>
      </c>
      <c r="H141" s="83" t="s">
        <v>1405</v>
      </c>
      <c r="I141" s="104" t="s">
        <v>1410</v>
      </c>
      <c r="J141" s="197" t="s">
        <v>1404</v>
      </c>
      <c r="K141" s="86">
        <v>18.21594</v>
      </c>
      <c r="L141" s="83" t="s">
        <v>1404</v>
      </c>
      <c r="M141" s="197" t="s">
        <v>1404</v>
      </c>
      <c r="N141" s="86">
        <v>0.24498217598399999</v>
      </c>
      <c r="O141" s="83" t="s">
        <v>1404</v>
      </c>
    </row>
    <row r="142" spans="1:15" x14ac:dyDescent="0.3">
      <c r="A142" s="79" t="s">
        <v>1422</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1403</v>
      </c>
      <c r="F142" s="102">
        <v>1.6799999999999998E-5</v>
      </c>
      <c r="G142" s="103">
        <v>1.6799999999999998E-5</v>
      </c>
      <c r="H142" s="83" t="s">
        <v>1405</v>
      </c>
      <c r="I142" s="104" t="s">
        <v>1411</v>
      </c>
      <c r="J142" s="197" t="s">
        <v>1404</v>
      </c>
      <c r="K142" s="86">
        <v>1.3134239999999999</v>
      </c>
      <c r="L142" s="83" t="s">
        <v>1404</v>
      </c>
      <c r="M142" s="197" t="s">
        <v>1404</v>
      </c>
      <c r="N142" s="86">
        <v>1.7663950886399996E-2</v>
      </c>
      <c r="O142" s="83" t="s">
        <v>1404</v>
      </c>
    </row>
    <row r="143" spans="1:15" x14ac:dyDescent="0.3">
      <c r="A143" s="79" t="s">
        <v>1422</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1403</v>
      </c>
      <c r="F143" s="102">
        <v>2.8299999999999999E-4</v>
      </c>
      <c r="G143" s="103">
        <v>2.8299999999999999E-4</v>
      </c>
      <c r="H143" s="83" t="s">
        <v>1405</v>
      </c>
      <c r="I143" s="104" t="s">
        <v>1411</v>
      </c>
      <c r="J143" s="197" t="s">
        <v>1404</v>
      </c>
      <c r="K143" s="86">
        <v>22.124939999999999</v>
      </c>
      <c r="L143" s="83" t="s">
        <v>1404</v>
      </c>
      <c r="M143" s="197" t="s">
        <v>1404</v>
      </c>
      <c r="N143" s="86">
        <v>0.29755345838399999</v>
      </c>
      <c r="O143" s="83" t="s">
        <v>1404</v>
      </c>
    </row>
    <row r="144" spans="1:15" x14ac:dyDescent="0.3">
      <c r="A144" s="79" t="s">
        <v>1422</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1403</v>
      </c>
      <c r="F144" s="102">
        <v>5.2899999999999996E-4</v>
      </c>
      <c r="G144" s="103">
        <v>5.2899999999999996E-4</v>
      </c>
      <c r="H144" s="83" t="s">
        <v>1405</v>
      </c>
      <c r="I144" s="104" t="s">
        <v>1411</v>
      </c>
      <c r="J144" s="197" t="s">
        <v>1404</v>
      </c>
      <c r="K144" s="86">
        <v>41.357219999999998</v>
      </c>
      <c r="L144" s="83" t="s">
        <v>1404</v>
      </c>
      <c r="M144" s="197" t="s">
        <v>1404</v>
      </c>
      <c r="N144" s="86">
        <v>0.55620416779199988</v>
      </c>
      <c r="O144" s="83" t="s">
        <v>1404</v>
      </c>
    </row>
    <row r="145" spans="1:15" x14ac:dyDescent="0.3">
      <c r="A145" s="79" t="s">
        <v>1422</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1403</v>
      </c>
      <c r="F145" s="102">
        <v>1.84E-6</v>
      </c>
      <c r="G145" s="103">
        <v>1.84E-6</v>
      </c>
      <c r="H145" s="83" t="s">
        <v>1405</v>
      </c>
      <c r="I145" s="104" t="s">
        <v>1411</v>
      </c>
      <c r="J145" s="197" t="s">
        <v>1404</v>
      </c>
      <c r="K145" s="86">
        <v>0.14385119999999998</v>
      </c>
      <c r="L145" s="83" t="s">
        <v>1404</v>
      </c>
      <c r="M145" s="197" t="s">
        <v>1404</v>
      </c>
      <c r="N145" s="86">
        <v>1.9346231923199999E-3</v>
      </c>
      <c r="O145" s="83" t="s">
        <v>1404</v>
      </c>
    </row>
    <row r="146" spans="1:15" x14ac:dyDescent="0.3">
      <c r="A146" s="79" t="s">
        <v>1422</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1403</v>
      </c>
      <c r="F146" s="102">
        <v>2.5999999999999998E-4</v>
      </c>
      <c r="G146" s="103">
        <v>2.5999999999999998E-4</v>
      </c>
      <c r="H146" s="83" t="s">
        <v>1405</v>
      </c>
      <c r="I146" s="104" t="s">
        <v>1411</v>
      </c>
      <c r="J146" s="197" t="s">
        <v>1404</v>
      </c>
      <c r="K146" s="86">
        <v>20.326799999999999</v>
      </c>
      <c r="L146" s="83" t="s">
        <v>1404</v>
      </c>
      <c r="M146" s="197" t="s">
        <v>1404</v>
      </c>
      <c r="N146" s="86">
        <v>0.27337066847999997</v>
      </c>
      <c r="O146" s="83" t="s">
        <v>1404</v>
      </c>
    </row>
    <row r="147" spans="1:15" x14ac:dyDescent="0.3">
      <c r="A147" s="79" t="s">
        <v>1422</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1403</v>
      </c>
      <c r="F147" s="102">
        <v>9.7999999999999997E-4</v>
      </c>
      <c r="G147" s="103">
        <v>9.7999999999999997E-4</v>
      </c>
      <c r="H147" s="83" t="s">
        <v>1405</v>
      </c>
      <c r="I147" s="104" t="s">
        <v>1411</v>
      </c>
      <c r="J147" s="197" t="s">
        <v>1404</v>
      </c>
      <c r="K147" s="86">
        <v>76.616399999999999</v>
      </c>
      <c r="L147" s="83" t="s">
        <v>1404</v>
      </c>
      <c r="M147" s="197" t="s">
        <v>1404</v>
      </c>
      <c r="N147" s="86">
        <v>1.0303971350399999</v>
      </c>
      <c r="O147" s="83" t="s">
        <v>1404</v>
      </c>
    </row>
    <row r="148" spans="1:15" x14ac:dyDescent="0.3">
      <c r="A148" s="79" t="s">
        <v>1422</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1403</v>
      </c>
      <c r="F148" s="102">
        <v>9.8700000000000004E-6</v>
      </c>
      <c r="G148" s="103">
        <v>9.8700000000000004E-6</v>
      </c>
      <c r="H148" s="83" t="s">
        <v>1405</v>
      </c>
      <c r="I148" s="104" t="s">
        <v>1411</v>
      </c>
      <c r="J148" s="197" t="s">
        <v>1404</v>
      </c>
      <c r="K148" s="86">
        <v>0.77163660000000001</v>
      </c>
      <c r="L148" s="83" t="s">
        <v>1404</v>
      </c>
      <c r="M148" s="197" t="s">
        <v>1404</v>
      </c>
      <c r="N148" s="86">
        <v>1.037757114576E-2</v>
      </c>
      <c r="O148" s="83" t="s">
        <v>1404</v>
      </c>
    </row>
    <row r="149" spans="1:15" x14ac:dyDescent="0.3">
      <c r="A149" s="79" t="s">
        <v>1422</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1403</v>
      </c>
      <c r="F149" s="102">
        <v>7.9000000000000001E-4</v>
      </c>
      <c r="G149" s="103">
        <v>7.9000000000000001E-4</v>
      </c>
      <c r="H149" s="83" t="s">
        <v>1405</v>
      </c>
      <c r="I149" s="104" t="s">
        <v>1533</v>
      </c>
      <c r="J149" s="197" t="s">
        <v>1404</v>
      </c>
      <c r="K149" s="86">
        <v>61.7622</v>
      </c>
      <c r="L149" s="83" t="s">
        <v>1404</v>
      </c>
      <c r="M149" s="197" t="s">
        <v>1404</v>
      </c>
      <c r="N149" s="86">
        <v>0.83062626191999989</v>
      </c>
      <c r="O149" s="83" t="s">
        <v>1404</v>
      </c>
    </row>
    <row r="150" spans="1:15" x14ac:dyDescent="0.3">
      <c r="A150" s="79" t="s">
        <v>1422</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1403</v>
      </c>
      <c r="F150" s="102">
        <v>1.66E-5</v>
      </c>
      <c r="G150" s="103">
        <v>1.66E-5</v>
      </c>
      <c r="H150" s="83" t="s">
        <v>1405</v>
      </c>
      <c r="I150" s="104" t="s">
        <v>1411</v>
      </c>
      <c r="J150" s="197" t="s">
        <v>1404</v>
      </c>
      <c r="K150" s="86">
        <v>1.2977879999999999</v>
      </c>
      <c r="L150" s="83" t="s">
        <v>1404</v>
      </c>
      <c r="M150" s="197" t="s">
        <v>1404</v>
      </c>
      <c r="N150" s="86">
        <v>1.7453665756799998E-2</v>
      </c>
      <c r="O150" s="83" t="s">
        <v>1404</v>
      </c>
    </row>
    <row r="151" spans="1:15" x14ac:dyDescent="0.3">
      <c r="A151" s="79" t="s">
        <v>1422</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1403</v>
      </c>
      <c r="F151" s="102">
        <v>2.0100000000000001E-5</v>
      </c>
      <c r="G151" s="103">
        <v>2.0100000000000001E-5</v>
      </c>
      <c r="H151" s="83" t="s">
        <v>1405</v>
      </c>
      <c r="I151" s="104" t="s">
        <v>1411</v>
      </c>
      <c r="J151" s="197" t="s">
        <v>1404</v>
      </c>
      <c r="K151" s="86">
        <v>1.571418</v>
      </c>
      <c r="L151" s="83" t="s">
        <v>1404</v>
      </c>
      <c r="M151" s="197" t="s">
        <v>1404</v>
      </c>
      <c r="N151" s="86">
        <v>2.11336555248E-2</v>
      </c>
      <c r="O151" s="83" t="s">
        <v>1404</v>
      </c>
    </row>
    <row r="152" spans="1:15" x14ac:dyDescent="0.3">
      <c r="A152" s="79" t="s">
        <v>1422</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1403</v>
      </c>
      <c r="F152" s="102">
        <v>4.4799999999999998E-5</v>
      </c>
      <c r="G152" s="103">
        <v>4.4799999999999998E-5</v>
      </c>
      <c r="H152" s="83" t="s">
        <v>1405</v>
      </c>
      <c r="I152" s="104" t="s">
        <v>1411</v>
      </c>
      <c r="J152" s="197" t="s">
        <v>1404</v>
      </c>
      <c r="K152" s="86">
        <v>3.5024639999999998</v>
      </c>
      <c r="L152" s="83" t="s">
        <v>1404</v>
      </c>
      <c r="M152" s="197" t="s">
        <v>1404</v>
      </c>
      <c r="N152" s="86">
        <v>4.7103869030399995E-2</v>
      </c>
      <c r="O152" s="83" t="s">
        <v>1404</v>
      </c>
    </row>
    <row r="153" spans="1:15" x14ac:dyDescent="0.3">
      <c r="A153" s="79" t="s">
        <v>1422</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1403</v>
      </c>
      <c r="F153" s="102">
        <v>3.3300000000000003E-5</v>
      </c>
      <c r="G153" s="103">
        <v>3.3300000000000003E-5</v>
      </c>
      <c r="H153" s="83" t="s">
        <v>1405</v>
      </c>
      <c r="I153" s="104" t="s">
        <v>1411</v>
      </c>
      <c r="J153" s="197" t="s">
        <v>1404</v>
      </c>
      <c r="K153" s="86">
        <v>2.6033940000000002</v>
      </c>
      <c r="L153" s="83" t="s">
        <v>1404</v>
      </c>
      <c r="M153" s="197" t="s">
        <v>1404</v>
      </c>
      <c r="N153" s="86">
        <v>3.5012474078400004E-2</v>
      </c>
      <c r="O153" s="83" t="s">
        <v>1404</v>
      </c>
    </row>
    <row r="154" spans="1:15" x14ac:dyDescent="0.3">
      <c r="A154" s="79" t="s">
        <v>1422</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1403</v>
      </c>
      <c r="F154" s="102">
        <v>4.3600000000000003E-5</v>
      </c>
      <c r="G154" s="103">
        <v>4.3600000000000003E-5</v>
      </c>
      <c r="H154" s="83" t="s">
        <v>1405</v>
      </c>
      <c r="I154" s="104" t="s">
        <v>1411</v>
      </c>
      <c r="J154" s="197" t="s">
        <v>1404</v>
      </c>
      <c r="K154" s="86">
        <v>3.4086480000000003</v>
      </c>
      <c r="L154" s="83" t="s">
        <v>1404</v>
      </c>
      <c r="M154" s="197" t="s">
        <v>1404</v>
      </c>
      <c r="N154" s="86">
        <v>4.5842158252799997E-2</v>
      </c>
      <c r="O154" s="83" t="s">
        <v>1404</v>
      </c>
    </row>
    <row r="155" spans="1:15" x14ac:dyDescent="0.3">
      <c r="A155" s="79" t="s">
        <v>1422</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1403</v>
      </c>
      <c r="F155" s="102">
        <v>1.22E-5</v>
      </c>
      <c r="G155" s="103">
        <v>1.22E-5</v>
      </c>
      <c r="H155" s="83" t="s">
        <v>1405</v>
      </c>
      <c r="I155" s="104" t="s">
        <v>1411</v>
      </c>
      <c r="J155" s="197" t="s">
        <v>1404</v>
      </c>
      <c r="K155" s="86">
        <v>0.95379599999999998</v>
      </c>
      <c r="L155" s="83" t="s">
        <v>1404</v>
      </c>
      <c r="M155" s="197" t="s">
        <v>1404</v>
      </c>
      <c r="N155" s="86">
        <v>1.2827392905599999E-2</v>
      </c>
      <c r="O155" s="83" t="s">
        <v>1404</v>
      </c>
    </row>
    <row r="156" spans="1:15" x14ac:dyDescent="0.3">
      <c r="A156" s="79" t="s">
        <v>1422</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1403</v>
      </c>
      <c r="F156" s="102">
        <v>1.0499999999999999E-3</v>
      </c>
      <c r="G156" s="103">
        <v>1.0499999999999999E-3</v>
      </c>
      <c r="H156" s="83" t="s">
        <v>1405</v>
      </c>
      <c r="I156" s="104" t="s">
        <v>1411</v>
      </c>
      <c r="J156" s="197" t="s">
        <v>1404</v>
      </c>
      <c r="K156" s="86">
        <v>82.088999999999999</v>
      </c>
      <c r="L156" s="83" t="s">
        <v>1404</v>
      </c>
      <c r="M156" s="197" t="s">
        <v>1404</v>
      </c>
      <c r="N156" s="86">
        <v>1.1039969303999999</v>
      </c>
      <c r="O156" s="83" t="s">
        <v>1404</v>
      </c>
    </row>
    <row r="157" spans="1:15" x14ac:dyDescent="0.3">
      <c r="A157" s="79" t="s">
        <v>1422</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1403</v>
      </c>
      <c r="F157" s="102">
        <v>2.8800000000000001E-4</v>
      </c>
      <c r="G157" s="103">
        <v>2.8800000000000001E-4</v>
      </c>
      <c r="H157" s="83" t="s">
        <v>1405</v>
      </c>
      <c r="I157" s="104" t="s">
        <v>1411</v>
      </c>
      <c r="J157" s="197" t="s">
        <v>1404</v>
      </c>
      <c r="K157" s="86">
        <v>22.515840000000001</v>
      </c>
      <c r="L157" s="83" t="s">
        <v>1404</v>
      </c>
      <c r="M157" s="197" t="s">
        <v>1404</v>
      </c>
      <c r="N157" s="86">
        <v>0.30281058662399996</v>
      </c>
      <c r="O157" s="83" t="s">
        <v>1404</v>
      </c>
    </row>
    <row r="158" spans="1:15" x14ac:dyDescent="0.3">
      <c r="A158" s="79" t="s">
        <v>1422</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1403</v>
      </c>
      <c r="F158" s="102">
        <v>4.5199999999999997E-3</v>
      </c>
      <c r="G158" s="103">
        <v>4.5199999999999997E-3</v>
      </c>
      <c r="H158" s="83" t="s">
        <v>1405</v>
      </c>
      <c r="I158" s="104" t="s">
        <v>1411</v>
      </c>
      <c r="J158" s="197" t="s">
        <v>1404</v>
      </c>
      <c r="K158" s="86">
        <v>353.37359999999995</v>
      </c>
      <c r="L158" s="83" t="s">
        <v>1404</v>
      </c>
      <c r="M158" s="197" t="s">
        <v>1404</v>
      </c>
      <c r="N158" s="86">
        <v>4.7524439289599991</v>
      </c>
      <c r="O158" s="83" t="s">
        <v>1404</v>
      </c>
    </row>
    <row r="159" spans="1:15" x14ac:dyDescent="0.3">
      <c r="A159" s="79" t="s">
        <v>1422</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1403</v>
      </c>
      <c r="F159" s="102">
        <v>7.3200000000000001E-4</v>
      </c>
      <c r="G159" s="103">
        <v>7.3200000000000001E-4</v>
      </c>
      <c r="H159" s="83" t="s">
        <v>1405</v>
      </c>
      <c r="I159" s="104" t="s">
        <v>1411</v>
      </c>
      <c r="J159" s="197" t="s">
        <v>1404</v>
      </c>
      <c r="K159" s="86">
        <v>57.227760000000004</v>
      </c>
      <c r="L159" s="83" t="s">
        <v>1404</v>
      </c>
      <c r="M159" s="197" t="s">
        <v>1404</v>
      </c>
      <c r="N159" s="86">
        <v>0.76964357433599995</v>
      </c>
      <c r="O159" s="83" t="s">
        <v>1404</v>
      </c>
    </row>
    <row r="160" spans="1:15" x14ac:dyDescent="0.3">
      <c r="A160" s="79" t="s">
        <v>1422</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1403</v>
      </c>
      <c r="F160" s="102">
        <v>1.13E-5</v>
      </c>
      <c r="G160" s="103">
        <v>1.13E-5</v>
      </c>
      <c r="H160" s="83" t="s">
        <v>1405</v>
      </c>
      <c r="I160" s="104" t="s">
        <v>1411</v>
      </c>
      <c r="J160" s="197" t="s">
        <v>1404</v>
      </c>
      <c r="K160" s="86">
        <v>0.88343400000000005</v>
      </c>
      <c r="L160" s="83" t="s">
        <v>1404</v>
      </c>
      <c r="M160" s="197" t="s">
        <v>1404</v>
      </c>
      <c r="N160" s="86">
        <v>1.18811098224E-2</v>
      </c>
      <c r="O160" s="83" t="s">
        <v>1404</v>
      </c>
    </row>
    <row r="161" spans="1:15" x14ac:dyDescent="0.3">
      <c r="A161" s="79" t="s">
        <v>1422</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1403</v>
      </c>
      <c r="F161" s="102">
        <v>4.35E-5</v>
      </c>
      <c r="G161" s="103">
        <v>4.35E-5</v>
      </c>
      <c r="H161" s="83" t="s">
        <v>1405</v>
      </c>
      <c r="I161" s="104" t="s">
        <v>1411</v>
      </c>
      <c r="J161" s="197" t="s">
        <v>1404</v>
      </c>
      <c r="K161" s="86">
        <v>3.40083</v>
      </c>
      <c r="L161" s="83" t="s">
        <v>1404</v>
      </c>
      <c r="M161" s="197" t="s">
        <v>1404</v>
      </c>
      <c r="N161" s="86">
        <v>4.5737015687999996E-2</v>
      </c>
      <c r="O161" s="83" t="s">
        <v>1404</v>
      </c>
    </row>
    <row r="162" spans="1:15" x14ac:dyDescent="0.3">
      <c r="A162" s="79" t="s">
        <v>1422</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1403</v>
      </c>
      <c r="F162" s="102">
        <v>5.7800000000000002E-5</v>
      </c>
      <c r="G162" s="103">
        <v>5.7800000000000002E-5</v>
      </c>
      <c r="H162" s="83" t="s">
        <v>1405</v>
      </c>
      <c r="I162" s="104" t="s">
        <v>1411</v>
      </c>
      <c r="J162" s="197" t="s">
        <v>1404</v>
      </c>
      <c r="K162" s="86">
        <v>4.5188040000000003</v>
      </c>
      <c r="L162" s="83" t="s">
        <v>1404</v>
      </c>
      <c r="M162" s="197" t="s">
        <v>1404</v>
      </c>
      <c r="N162" s="86">
        <v>6.07724024544E-2</v>
      </c>
      <c r="O162" s="83" t="s">
        <v>1404</v>
      </c>
    </row>
    <row r="163" spans="1:15" x14ac:dyDescent="0.3">
      <c r="A163" s="79" t="s">
        <v>1422</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1403</v>
      </c>
      <c r="F163" s="102">
        <v>3.9800000000000002E-4</v>
      </c>
      <c r="G163" s="103">
        <v>3.9800000000000002E-4</v>
      </c>
      <c r="H163" s="83" t="s">
        <v>1405</v>
      </c>
      <c r="I163" s="104" t="s">
        <v>1411</v>
      </c>
      <c r="J163" s="197" t="s">
        <v>1404</v>
      </c>
      <c r="K163" s="86">
        <v>31.115640000000003</v>
      </c>
      <c r="L163" s="83" t="s">
        <v>1404</v>
      </c>
      <c r="M163" s="197" t="s">
        <v>1404</v>
      </c>
      <c r="N163" s="86">
        <v>0.418467407904</v>
      </c>
      <c r="O163" s="83" t="s">
        <v>1404</v>
      </c>
    </row>
    <row r="164" spans="1:15" x14ac:dyDescent="0.3">
      <c r="A164" s="79" t="s">
        <v>1422</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1403</v>
      </c>
      <c r="F164" s="102">
        <v>4.4499999999999997E-4</v>
      </c>
      <c r="G164" s="103">
        <v>4.4499999999999997E-4</v>
      </c>
      <c r="H164" s="83" t="s">
        <v>1405</v>
      </c>
      <c r="I164" s="104" t="s">
        <v>1411</v>
      </c>
      <c r="J164" s="197" t="s">
        <v>1404</v>
      </c>
      <c r="K164" s="86">
        <v>34.790099999999995</v>
      </c>
      <c r="L164" s="83" t="s">
        <v>1404</v>
      </c>
      <c r="M164" s="197" t="s">
        <v>1404</v>
      </c>
      <c r="N164" s="86">
        <v>0.46788441335999992</v>
      </c>
      <c r="O164" s="83" t="s">
        <v>1404</v>
      </c>
    </row>
    <row r="165" spans="1:15" x14ac:dyDescent="0.3">
      <c r="A165" s="79" t="s">
        <v>1422</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1403</v>
      </c>
      <c r="F165" s="102">
        <v>6.9700000000000002E-6</v>
      </c>
      <c r="G165" s="103">
        <v>6.9700000000000002E-6</v>
      </c>
      <c r="H165" s="83" t="s">
        <v>1405</v>
      </c>
      <c r="I165" s="104" t="s">
        <v>1411</v>
      </c>
      <c r="J165" s="197" t="s">
        <v>1404</v>
      </c>
      <c r="K165" s="86">
        <v>0.54491460000000003</v>
      </c>
      <c r="L165" s="83" t="s">
        <v>1404</v>
      </c>
      <c r="M165" s="197" t="s">
        <v>1404</v>
      </c>
      <c r="N165" s="86">
        <v>7.3284367665599993E-3</v>
      </c>
      <c r="O165" s="83" t="s">
        <v>1404</v>
      </c>
    </row>
    <row r="166" spans="1:15" x14ac:dyDescent="0.3">
      <c r="A166" s="79" t="s">
        <v>1422</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1403</v>
      </c>
      <c r="F166" s="102">
        <v>1.6000000000000001E-4</v>
      </c>
      <c r="G166" s="103">
        <v>1.6000000000000001E-4</v>
      </c>
      <c r="H166" s="83" t="s">
        <v>1405</v>
      </c>
      <c r="I166" s="104" t="s">
        <v>1411</v>
      </c>
      <c r="J166" s="197" t="s">
        <v>1404</v>
      </c>
      <c r="K166" s="86">
        <v>12.508800000000001</v>
      </c>
      <c r="L166" s="83" t="s">
        <v>1404</v>
      </c>
      <c r="M166" s="197" t="s">
        <v>1404</v>
      </c>
      <c r="N166" s="86">
        <v>0.16822810367999999</v>
      </c>
      <c r="O166" s="83" t="s">
        <v>1404</v>
      </c>
    </row>
    <row r="167" spans="1:15" x14ac:dyDescent="0.3">
      <c r="A167" s="79" t="s">
        <v>1422</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1403</v>
      </c>
      <c r="F167" s="102">
        <v>3.1E-4</v>
      </c>
      <c r="G167" s="103">
        <v>3.1E-4</v>
      </c>
      <c r="H167" s="83" t="s">
        <v>1405</v>
      </c>
      <c r="I167" s="104" t="s">
        <v>1411</v>
      </c>
      <c r="J167" s="197" t="s">
        <v>1404</v>
      </c>
      <c r="K167" s="86">
        <v>24.235800000000001</v>
      </c>
      <c r="L167" s="83" t="s">
        <v>1404</v>
      </c>
      <c r="M167" s="197" t="s">
        <v>1404</v>
      </c>
      <c r="N167" s="86">
        <v>0.32594195088</v>
      </c>
      <c r="O167" s="83" t="s">
        <v>1404</v>
      </c>
    </row>
    <row r="168" spans="1:15" x14ac:dyDescent="0.3">
      <c r="A168" s="79" t="s">
        <v>1422</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1403</v>
      </c>
      <c r="F168" s="102">
        <v>3.1100000000000002E-4</v>
      </c>
      <c r="G168" s="103">
        <v>3.1100000000000002E-4</v>
      </c>
      <c r="H168" s="83" t="s">
        <v>1405</v>
      </c>
      <c r="I168" s="104" t="s">
        <v>1411</v>
      </c>
      <c r="J168" s="197" t="s">
        <v>1404</v>
      </c>
      <c r="K168" s="86">
        <v>24.313980000000001</v>
      </c>
      <c r="L168" s="83" t="s">
        <v>1404</v>
      </c>
      <c r="M168" s="197" t="s">
        <v>1404</v>
      </c>
      <c r="N168" s="86">
        <v>0.32699337652799998</v>
      </c>
      <c r="O168" s="83" t="s">
        <v>1404</v>
      </c>
    </row>
    <row r="169" spans="1:15" x14ac:dyDescent="0.3">
      <c r="A169" s="79" t="s">
        <v>1422</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1403</v>
      </c>
      <c r="F169" s="102">
        <v>4.6900000000000002E-4</v>
      </c>
      <c r="G169" s="103">
        <v>4.6900000000000002E-4</v>
      </c>
      <c r="H169" s="83" t="s">
        <v>1405</v>
      </c>
      <c r="I169" s="104" t="s">
        <v>1411</v>
      </c>
      <c r="J169" s="197" t="s">
        <v>1404</v>
      </c>
      <c r="K169" s="86">
        <v>36.666420000000002</v>
      </c>
      <c r="L169" s="83" t="s">
        <v>1404</v>
      </c>
      <c r="M169" s="197" t="s">
        <v>1404</v>
      </c>
      <c r="N169" s="86">
        <v>0.49311862891199998</v>
      </c>
      <c r="O169" s="83" t="s">
        <v>1404</v>
      </c>
    </row>
    <row r="170" spans="1:15" x14ac:dyDescent="0.3">
      <c r="A170" s="79" t="s">
        <v>1422</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1403</v>
      </c>
      <c r="F170" s="102">
        <v>1.1399999999999999E-5</v>
      </c>
      <c r="G170" s="103">
        <v>1.1399999999999999E-5</v>
      </c>
      <c r="H170" s="83" t="s">
        <v>1405</v>
      </c>
      <c r="I170" s="104" t="s">
        <v>1411</v>
      </c>
      <c r="J170" s="197" t="s">
        <v>1404</v>
      </c>
      <c r="K170" s="86">
        <v>0.89125199999999993</v>
      </c>
      <c r="L170" s="83" t="s">
        <v>1404</v>
      </c>
      <c r="M170" s="197" t="s">
        <v>1404</v>
      </c>
      <c r="N170" s="86">
        <v>1.1986252387199999E-2</v>
      </c>
      <c r="O170" s="83" t="s">
        <v>1404</v>
      </c>
    </row>
    <row r="171" spans="1:15" x14ac:dyDescent="0.3">
      <c r="A171" s="79" t="s">
        <v>1422</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1403</v>
      </c>
      <c r="F171" s="102">
        <v>5.22E-6</v>
      </c>
      <c r="G171" s="103">
        <v>5.22E-6</v>
      </c>
      <c r="H171" s="83" t="s">
        <v>1405</v>
      </c>
      <c r="I171" s="104" t="s">
        <v>1411</v>
      </c>
      <c r="J171" s="197" t="s">
        <v>1404</v>
      </c>
      <c r="K171" s="86">
        <v>0.40809960000000001</v>
      </c>
      <c r="L171" s="83" t="s">
        <v>1404</v>
      </c>
      <c r="M171" s="197" t="s">
        <v>1404</v>
      </c>
      <c r="N171" s="86">
        <v>5.4884418825599992E-3</v>
      </c>
      <c r="O171" s="83" t="s">
        <v>1404</v>
      </c>
    </row>
    <row r="172" spans="1:15" x14ac:dyDescent="0.3">
      <c r="A172" s="79" t="s">
        <v>1422</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1403</v>
      </c>
      <c r="F172" s="102">
        <v>2.5400000000000001E-5</v>
      </c>
      <c r="G172" s="103">
        <v>2.5400000000000001E-5</v>
      </c>
      <c r="H172" s="83" t="s">
        <v>1405</v>
      </c>
      <c r="I172" s="104" t="s">
        <v>1512</v>
      </c>
      <c r="J172" s="197" t="s">
        <v>1404</v>
      </c>
      <c r="K172" s="86">
        <v>1.9857720000000001</v>
      </c>
      <c r="L172" s="83" t="s">
        <v>1404</v>
      </c>
      <c r="M172" s="197" t="s">
        <v>1404</v>
      </c>
      <c r="N172" s="86">
        <v>2.6706211459199998E-2</v>
      </c>
      <c r="O172" s="83" t="s">
        <v>1404</v>
      </c>
    </row>
    <row r="173" spans="1:15" x14ac:dyDescent="0.3">
      <c r="A173" s="79" t="s">
        <v>1422</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1403</v>
      </c>
      <c r="F173" s="102">
        <v>1.18E-4</v>
      </c>
      <c r="G173" s="103">
        <v>1.18E-4</v>
      </c>
      <c r="H173" s="83" t="s">
        <v>1405</v>
      </c>
      <c r="I173" s="104" t="s">
        <v>1532</v>
      </c>
      <c r="J173" s="197" t="s">
        <v>1404</v>
      </c>
      <c r="K173" s="86">
        <v>9.2252399999999994</v>
      </c>
      <c r="L173" s="83" t="s">
        <v>1404</v>
      </c>
      <c r="M173" s="197" t="s">
        <v>1404</v>
      </c>
      <c r="N173" s="86">
        <v>0.12406822646399998</v>
      </c>
      <c r="O173" s="83" t="s">
        <v>1404</v>
      </c>
    </row>
    <row r="174" spans="1:15" x14ac:dyDescent="0.3">
      <c r="A174" s="79" t="s">
        <v>1422</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1403</v>
      </c>
      <c r="F174" s="102">
        <v>8.5300000000000003E-7</v>
      </c>
      <c r="G174" s="103">
        <v>8.5300000000000003E-7</v>
      </c>
      <c r="H174" s="83" t="s">
        <v>1405</v>
      </c>
      <c r="I174" s="104" t="s">
        <v>1411</v>
      </c>
      <c r="J174" s="197" t="s">
        <v>1404</v>
      </c>
      <c r="K174" s="86">
        <v>6.6687540000000003E-2</v>
      </c>
      <c r="L174" s="83" t="s">
        <v>1404</v>
      </c>
      <c r="M174" s="197" t="s">
        <v>1404</v>
      </c>
      <c r="N174" s="86">
        <v>8.96866077744E-4</v>
      </c>
      <c r="O174" s="83" t="s">
        <v>1404</v>
      </c>
    </row>
    <row r="175" spans="1:15" x14ac:dyDescent="0.3">
      <c r="A175" s="79" t="s">
        <v>1422</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1403</v>
      </c>
      <c r="F175" s="102">
        <v>4.69E-6</v>
      </c>
      <c r="G175" s="103">
        <v>4.69E-6</v>
      </c>
      <c r="H175" s="83" t="s">
        <v>1405</v>
      </c>
      <c r="I175" s="104" t="s">
        <v>1411</v>
      </c>
      <c r="J175" s="197" t="s">
        <v>1404</v>
      </c>
      <c r="K175" s="86">
        <v>0.3666642</v>
      </c>
      <c r="L175" s="83" t="s">
        <v>1404</v>
      </c>
      <c r="M175" s="197" t="s">
        <v>1404</v>
      </c>
      <c r="N175" s="86">
        <v>4.9311862891199994E-3</v>
      </c>
      <c r="O175" s="83" t="s">
        <v>1404</v>
      </c>
    </row>
    <row r="176" spans="1:15" x14ac:dyDescent="0.3">
      <c r="A176" s="79" t="s">
        <v>1422</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1403</v>
      </c>
      <c r="F176" s="102">
        <v>2.6800000000000002E-6</v>
      </c>
      <c r="G176" s="103">
        <v>2.6800000000000002E-6</v>
      </c>
      <c r="H176" s="83" t="s">
        <v>1405</v>
      </c>
      <c r="I176" s="104" t="s">
        <v>1411</v>
      </c>
      <c r="J176" s="197" t="s">
        <v>1404</v>
      </c>
      <c r="K176" s="86">
        <v>0.20952240000000003</v>
      </c>
      <c r="L176" s="83" t="s">
        <v>1404</v>
      </c>
      <c r="M176" s="197" t="s">
        <v>1404</v>
      </c>
      <c r="N176" s="86">
        <v>2.8178207366399998E-3</v>
      </c>
      <c r="O176" s="83" t="s">
        <v>1404</v>
      </c>
    </row>
    <row r="177" spans="1:15" x14ac:dyDescent="0.3">
      <c r="A177" s="79" t="s">
        <v>1422</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1403</v>
      </c>
      <c r="F177" s="102">
        <v>8.1299999999999993E-8</v>
      </c>
      <c r="G177" s="103">
        <v>8.1299999999999993E-8</v>
      </c>
      <c r="H177" s="83" t="s">
        <v>1405</v>
      </c>
      <c r="I177" s="104" t="s">
        <v>1411</v>
      </c>
      <c r="J177" s="197" t="s">
        <v>1404</v>
      </c>
      <c r="K177" s="86">
        <v>6.3560339999999991E-3</v>
      </c>
      <c r="L177" s="83" t="s">
        <v>1404</v>
      </c>
      <c r="M177" s="197" t="s">
        <v>1404</v>
      </c>
      <c r="N177" s="86">
        <v>8.5480905182399984E-5</v>
      </c>
      <c r="O177" s="83" t="s">
        <v>1404</v>
      </c>
    </row>
    <row r="178" spans="1:15" x14ac:dyDescent="0.3">
      <c r="A178" s="79" t="s">
        <v>1422</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1403</v>
      </c>
      <c r="F178" s="102">
        <v>2.2199999999999999E-6</v>
      </c>
      <c r="G178" s="103">
        <v>2.2199999999999999E-6</v>
      </c>
      <c r="H178" s="83" t="s">
        <v>1405</v>
      </c>
      <c r="I178" s="104" t="s">
        <v>1411</v>
      </c>
      <c r="J178" s="197" t="s">
        <v>1404</v>
      </c>
      <c r="K178" s="86">
        <v>0.17355959999999998</v>
      </c>
      <c r="L178" s="83" t="s">
        <v>1404</v>
      </c>
      <c r="M178" s="197" t="s">
        <v>1404</v>
      </c>
      <c r="N178" s="86">
        <v>2.3341649385599998E-3</v>
      </c>
      <c r="O178" s="83" t="s">
        <v>1404</v>
      </c>
    </row>
    <row r="179" spans="1:15" x14ac:dyDescent="0.3">
      <c r="A179" s="79" t="s">
        <v>1422</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1403</v>
      </c>
      <c r="F179" s="102">
        <v>1.42E-7</v>
      </c>
      <c r="G179" s="103">
        <v>1.42E-7</v>
      </c>
      <c r="H179" s="83" t="s">
        <v>1405</v>
      </c>
      <c r="I179" s="104" t="s">
        <v>1411</v>
      </c>
      <c r="J179" s="197" t="s">
        <v>1404</v>
      </c>
      <c r="K179" s="86">
        <v>1.110156E-2</v>
      </c>
      <c r="L179" s="83" t="s">
        <v>1404</v>
      </c>
      <c r="M179" s="197" t="s">
        <v>1404</v>
      </c>
      <c r="N179" s="86">
        <v>1.4930244201599998E-4</v>
      </c>
      <c r="O179" s="83" t="s">
        <v>1404</v>
      </c>
    </row>
    <row r="180" spans="1:15" x14ac:dyDescent="0.3">
      <c r="A180" s="79" t="s">
        <v>1422</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1403</v>
      </c>
      <c r="F180" s="102">
        <v>2.11E-7</v>
      </c>
      <c r="G180" s="103">
        <v>2.11E-7</v>
      </c>
      <c r="H180" s="83" t="s">
        <v>1405</v>
      </c>
      <c r="I180" s="104" t="s">
        <v>1411</v>
      </c>
      <c r="J180" s="197" t="s">
        <v>1404</v>
      </c>
      <c r="K180" s="86">
        <v>1.649598E-2</v>
      </c>
      <c r="L180" s="83" t="s">
        <v>1404</v>
      </c>
      <c r="M180" s="197" t="s">
        <v>1404</v>
      </c>
      <c r="N180" s="86">
        <v>2.2185081172799997E-4</v>
      </c>
      <c r="O180" s="83" t="s">
        <v>1404</v>
      </c>
    </row>
    <row r="181" spans="1:15" x14ac:dyDescent="0.3">
      <c r="A181" s="79" t="s">
        <v>1422</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1403</v>
      </c>
      <c r="F181" s="102">
        <v>1.5099999999999999E-7</v>
      </c>
      <c r="G181" s="103">
        <v>1.5099999999999999E-7</v>
      </c>
      <c r="H181" s="83" t="s">
        <v>1405</v>
      </c>
      <c r="I181" s="104" t="s">
        <v>1411</v>
      </c>
      <c r="J181" s="197" t="s">
        <v>1404</v>
      </c>
      <c r="K181" s="86">
        <v>1.1805179999999998E-2</v>
      </c>
      <c r="L181" s="83" t="s">
        <v>1404</v>
      </c>
      <c r="M181" s="197" t="s">
        <v>1404</v>
      </c>
      <c r="N181" s="86">
        <v>1.5876527284799997E-4</v>
      </c>
      <c r="O181" s="83" t="s">
        <v>1404</v>
      </c>
    </row>
    <row r="182" spans="1:15" x14ac:dyDescent="0.3">
      <c r="A182" s="79" t="s">
        <v>1422</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1403</v>
      </c>
      <c r="F182" s="102">
        <v>1.5599999999999999E-7</v>
      </c>
      <c r="G182" s="103">
        <v>1.5599999999999999E-7</v>
      </c>
      <c r="H182" s="83" t="s">
        <v>1405</v>
      </c>
      <c r="I182" s="104" t="s">
        <v>1411</v>
      </c>
      <c r="J182" s="197" t="s">
        <v>1404</v>
      </c>
      <c r="K182" s="86">
        <v>1.219608E-2</v>
      </c>
      <c r="L182" s="83" t="s">
        <v>1404</v>
      </c>
      <c r="M182" s="197" t="s">
        <v>1404</v>
      </c>
      <c r="N182" s="86">
        <v>1.6402240108799997E-4</v>
      </c>
      <c r="O182" s="83" t="s">
        <v>1404</v>
      </c>
    </row>
    <row r="183" spans="1:15" x14ac:dyDescent="0.3">
      <c r="A183" s="79" t="s">
        <v>1422</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1403</v>
      </c>
      <c r="F183" s="102">
        <v>5.1800000000000001E-8</v>
      </c>
      <c r="G183" s="103">
        <v>5.1800000000000001E-8</v>
      </c>
      <c r="H183" s="83" t="s">
        <v>1405</v>
      </c>
      <c r="I183" s="104" t="s">
        <v>1411</v>
      </c>
      <c r="J183" s="197" t="s">
        <v>1404</v>
      </c>
      <c r="K183" s="86">
        <v>4.0497240000000002E-3</v>
      </c>
      <c r="L183" s="83" t="s">
        <v>1404</v>
      </c>
      <c r="M183" s="197" t="s">
        <v>1404</v>
      </c>
      <c r="N183" s="86">
        <v>5.4463848566399998E-5</v>
      </c>
      <c r="O183" s="83" t="s">
        <v>1404</v>
      </c>
    </row>
    <row r="184" spans="1:15" x14ac:dyDescent="0.3">
      <c r="A184" s="79" t="s">
        <v>1422</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1403</v>
      </c>
      <c r="F184" s="102">
        <v>7.9000000000000006E-8</v>
      </c>
      <c r="G184" s="103">
        <v>7.9000000000000006E-8</v>
      </c>
      <c r="H184" s="83" t="s">
        <v>1405</v>
      </c>
      <c r="I184" s="104" t="s">
        <v>1411</v>
      </c>
      <c r="J184" s="197" t="s">
        <v>1404</v>
      </c>
      <c r="K184" s="86">
        <v>6.1762200000000005E-3</v>
      </c>
      <c r="L184" s="83" t="s">
        <v>1404</v>
      </c>
      <c r="M184" s="197" t="s">
        <v>1404</v>
      </c>
      <c r="N184" s="86">
        <v>8.3062626191999998E-5</v>
      </c>
      <c r="O184" s="83" t="s">
        <v>1404</v>
      </c>
    </row>
    <row r="185" spans="1:15" x14ac:dyDescent="0.3">
      <c r="A185" s="79" t="s">
        <v>1422</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1403</v>
      </c>
      <c r="F185" s="102">
        <v>1.6700000000000001E-6</v>
      </c>
      <c r="G185" s="103">
        <v>1.6700000000000001E-6</v>
      </c>
      <c r="H185" s="83" t="s">
        <v>1405</v>
      </c>
      <c r="I185" s="104" t="s">
        <v>1411</v>
      </c>
      <c r="J185" s="197" t="s">
        <v>1404</v>
      </c>
      <c r="K185" s="86">
        <v>0.1305606</v>
      </c>
      <c r="L185" s="83" t="s">
        <v>1404</v>
      </c>
      <c r="M185" s="197" t="s">
        <v>1404</v>
      </c>
      <c r="N185" s="86">
        <v>1.75588083216E-3</v>
      </c>
      <c r="O185" s="83" t="s">
        <v>1404</v>
      </c>
    </row>
    <row r="186" spans="1:15" x14ac:dyDescent="0.3">
      <c r="A186" s="79" t="s">
        <v>1422</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1403</v>
      </c>
      <c r="F186" s="102">
        <v>3.01E-6</v>
      </c>
      <c r="G186" s="103">
        <v>3.01E-6</v>
      </c>
      <c r="H186" s="83" t="s">
        <v>1405</v>
      </c>
      <c r="I186" s="104" t="s">
        <v>1411</v>
      </c>
      <c r="J186" s="197" t="s">
        <v>1404</v>
      </c>
      <c r="K186" s="86">
        <v>0.2353218</v>
      </c>
      <c r="L186" s="83" t="s">
        <v>1404</v>
      </c>
      <c r="M186" s="197" t="s">
        <v>1404</v>
      </c>
      <c r="N186" s="86">
        <v>3.1647912004799999E-3</v>
      </c>
      <c r="O186" s="83" t="s">
        <v>1404</v>
      </c>
    </row>
    <row r="187" spans="1:15" x14ac:dyDescent="0.3">
      <c r="A187" s="79" t="s">
        <v>1422</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1403</v>
      </c>
      <c r="F187" s="102">
        <v>1.02E-7</v>
      </c>
      <c r="G187" s="103">
        <v>1.02E-7</v>
      </c>
      <c r="H187" s="83" t="s">
        <v>1405</v>
      </c>
      <c r="I187" s="104" t="s">
        <v>1411</v>
      </c>
      <c r="J187" s="197" t="s">
        <v>1404</v>
      </c>
      <c r="K187" s="86">
        <v>7.9743599999999998E-3</v>
      </c>
      <c r="L187" s="83" t="s">
        <v>1404</v>
      </c>
      <c r="M187" s="197" t="s">
        <v>1404</v>
      </c>
      <c r="N187" s="86">
        <v>1.0724541609599999E-4</v>
      </c>
      <c r="O187" s="83" t="s">
        <v>1404</v>
      </c>
    </row>
    <row r="188" spans="1:15" x14ac:dyDescent="0.3">
      <c r="A188" s="79" t="s">
        <v>1422</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1403</v>
      </c>
      <c r="F188" s="102">
        <v>1.3999999999999999E-6</v>
      </c>
      <c r="G188" s="103">
        <v>1.3999999999999999E-6</v>
      </c>
      <c r="H188" s="83" t="s">
        <v>1405</v>
      </c>
      <c r="I188" s="104" t="s">
        <v>1411</v>
      </c>
      <c r="J188" s="197" t="s">
        <v>1404</v>
      </c>
      <c r="K188" s="86">
        <v>0.10945199999999999</v>
      </c>
      <c r="L188" s="83" t="s">
        <v>1404</v>
      </c>
      <c r="M188" s="197" t="s">
        <v>1404</v>
      </c>
      <c r="N188" s="86">
        <v>1.4719959071999998E-3</v>
      </c>
      <c r="O188" s="83" t="s">
        <v>1404</v>
      </c>
    </row>
    <row r="189" spans="1:15" x14ac:dyDescent="0.3">
      <c r="A189" s="79" t="s">
        <v>1422</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1403</v>
      </c>
      <c r="F189" s="102">
        <v>9.9599999999999995E-5</v>
      </c>
      <c r="G189" s="103">
        <v>9.9599999999999995E-5</v>
      </c>
      <c r="H189" s="83" t="s">
        <v>1405</v>
      </c>
      <c r="I189" s="104" t="s">
        <v>1411</v>
      </c>
      <c r="J189" s="197" t="s">
        <v>1404</v>
      </c>
      <c r="K189" s="86">
        <v>7.7867279999999992</v>
      </c>
      <c r="L189" s="83" t="s">
        <v>1404</v>
      </c>
      <c r="M189" s="197" t="s">
        <v>1404</v>
      </c>
      <c r="N189" s="86">
        <v>0.10472199454079999</v>
      </c>
      <c r="O189" s="83" t="s">
        <v>1404</v>
      </c>
    </row>
    <row r="190" spans="1:15" x14ac:dyDescent="0.3">
      <c r="A190" s="79" t="s">
        <v>1422</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1403</v>
      </c>
      <c r="F190" s="102">
        <v>3.2000000000000002E-8</v>
      </c>
      <c r="G190" s="103">
        <v>3.2000000000000002E-8</v>
      </c>
      <c r="H190" s="83" t="s">
        <v>1405</v>
      </c>
      <c r="I190" s="104" t="s">
        <v>1411</v>
      </c>
      <c r="J190" s="197" t="s">
        <v>1404</v>
      </c>
      <c r="K190" s="86">
        <v>2.50176E-3</v>
      </c>
      <c r="L190" s="83" t="s">
        <v>1404</v>
      </c>
      <c r="M190" s="197" t="s">
        <v>1404</v>
      </c>
      <c r="N190" s="86">
        <v>3.3645620736000003E-5</v>
      </c>
      <c r="O190" s="83" t="s">
        <v>1404</v>
      </c>
    </row>
    <row r="191" spans="1:15" x14ac:dyDescent="0.3">
      <c r="A191" s="79" t="s">
        <v>1422</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1403</v>
      </c>
      <c r="F191" s="102">
        <v>6.46E-6</v>
      </c>
      <c r="G191" s="103">
        <v>6.46E-6</v>
      </c>
      <c r="H191" s="83" t="s">
        <v>1405</v>
      </c>
      <c r="I191" s="104" t="s">
        <v>1411</v>
      </c>
      <c r="J191" s="197" t="s">
        <v>1404</v>
      </c>
      <c r="K191" s="86">
        <v>0.50504280000000001</v>
      </c>
      <c r="L191" s="83" t="s">
        <v>1404</v>
      </c>
      <c r="M191" s="197" t="s">
        <v>1404</v>
      </c>
      <c r="N191" s="86">
        <v>6.7922096860799997E-3</v>
      </c>
      <c r="O191" s="83" t="s">
        <v>1404</v>
      </c>
    </row>
    <row r="192" spans="1:15" x14ac:dyDescent="0.3">
      <c r="A192" s="79" t="s">
        <v>1422</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1403</v>
      </c>
      <c r="F192" s="102">
        <v>3.54E-6</v>
      </c>
      <c r="G192" s="103">
        <v>3.54E-6</v>
      </c>
      <c r="H192" s="83" t="s">
        <v>1405</v>
      </c>
      <c r="I192" s="104" t="s">
        <v>1411</v>
      </c>
      <c r="J192" s="197" t="s">
        <v>1404</v>
      </c>
      <c r="K192" s="86">
        <v>0.27675719999999998</v>
      </c>
      <c r="L192" s="83" t="s">
        <v>1404</v>
      </c>
      <c r="M192" s="197" t="s">
        <v>1404</v>
      </c>
      <c r="N192" s="86">
        <v>3.7220467939199997E-3</v>
      </c>
      <c r="O192" s="83" t="s">
        <v>1404</v>
      </c>
    </row>
    <row r="193" spans="1:15" x14ac:dyDescent="0.3">
      <c r="A193" s="79" t="s">
        <v>1422</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1403</v>
      </c>
      <c r="F193" s="102">
        <v>9.5300000000000008E-13</v>
      </c>
      <c r="G193" s="103">
        <v>9.5300000000000008E-13</v>
      </c>
      <c r="H193" s="83" t="s">
        <v>1405</v>
      </c>
      <c r="I193" s="104" t="s">
        <v>1411</v>
      </c>
      <c r="J193" s="197" t="s">
        <v>1404</v>
      </c>
      <c r="K193" s="86">
        <v>7.4505540000000004E-8</v>
      </c>
      <c r="L193" s="83" t="s">
        <v>1404</v>
      </c>
      <c r="M193" s="197" t="s">
        <v>1404</v>
      </c>
      <c r="N193" s="86">
        <v>1.0020086425440001E-9</v>
      </c>
      <c r="O193" s="83" t="s">
        <v>1404</v>
      </c>
    </row>
    <row r="194" spans="1:15" x14ac:dyDescent="0.3">
      <c r="A194" s="79" t="s">
        <v>1422</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1403</v>
      </c>
      <c r="F194" s="102">
        <v>1.33E-12</v>
      </c>
      <c r="G194" s="103">
        <v>1.33E-12</v>
      </c>
      <c r="H194" s="83" t="s">
        <v>1405</v>
      </c>
      <c r="I194" s="104" t="s">
        <v>1411</v>
      </c>
      <c r="J194" s="197" t="s">
        <v>1404</v>
      </c>
      <c r="K194" s="86">
        <v>1.039794E-7</v>
      </c>
      <c r="L194" s="83" t="s">
        <v>1404</v>
      </c>
      <c r="M194" s="197" t="s">
        <v>1404</v>
      </c>
      <c r="N194" s="86">
        <v>1.3983961118399999E-9</v>
      </c>
      <c r="O194" s="83" t="s">
        <v>1404</v>
      </c>
    </row>
    <row r="195" spans="1:15" x14ac:dyDescent="0.3">
      <c r="A195" s="79" t="s">
        <v>1422</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1403</v>
      </c>
      <c r="F195" s="102">
        <v>8.7000000000000003E-13</v>
      </c>
      <c r="G195" s="103">
        <v>8.7000000000000003E-13</v>
      </c>
      <c r="H195" s="83" t="s">
        <v>1405</v>
      </c>
      <c r="I195" s="104" t="s">
        <v>1411</v>
      </c>
      <c r="J195" s="197" t="s">
        <v>1404</v>
      </c>
      <c r="K195" s="86">
        <v>6.8016599999999998E-8</v>
      </c>
      <c r="L195" s="83" t="s">
        <v>1404</v>
      </c>
      <c r="M195" s="197" t="s">
        <v>1404</v>
      </c>
      <c r="N195" s="86">
        <v>9.1474031375999996E-10</v>
      </c>
      <c r="O195" s="83" t="s">
        <v>1404</v>
      </c>
    </row>
    <row r="196" spans="1:15" x14ac:dyDescent="0.3">
      <c r="A196" s="79" t="s">
        <v>1422</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1403</v>
      </c>
      <c r="F196" s="102">
        <v>2.0900000000000002E-12</v>
      </c>
      <c r="G196" s="103">
        <v>2.0900000000000002E-12</v>
      </c>
      <c r="H196" s="83" t="s">
        <v>1405</v>
      </c>
      <c r="I196" s="104" t="s">
        <v>1411</v>
      </c>
      <c r="J196" s="197" t="s">
        <v>1404</v>
      </c>
      <c r="K196" s="86">
        <v>1.6339620000000003E-7</v>
      </c>
      <c r="L196" s="83" t="s">
        <v>1404</v>
      </c>
      <c r="M196" s="197" t="s">
        <v>1404</v>
      </c>
      <c r="N196" s="86">
        <v>2.19747960432E-9</v>
      </c>
      <c r="O196" s="83" t="s">
        <v>1404</v>
      </c>
    </row>
    <row r="197" spans="1:15" x14ac:dyDescent="0.3">
      <c r="A197" s="79" t="s">
        <v>1422</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1403</v>
      </c>
      <c r="F197" s="102">
        <v>2.2100000000000001E-12</v>
      </c>
      <c r="G197" s="103">
        <v>2.2100000000000001E-12</v>
      </c>
      <c r="H197" s="83" t="s">
        <v>1405</v>
      </c>
      <c r="I197" s="104" t="s">
        <v>1411</v>
      </c>
      <c r="J197" s="197" t="s">
        <v>1404</v>
      </c>
      <c r="K197" s="86">
        <v>1.727778E-7</v>
      </c>
      <c r="L197" s="83" t="s">
        <v>1404</v>
      </c>
      <c r="M197" s="197" t="s">
        <v>1404</v>
      </c>
      <c r="N197" s="86">
        <v>2.3236506820799999E-9</v>
      </c>
      <c r="O197" s="83" t="s">
        <v>1404</v>
      </c>
    </row>
    <row r="198" spans="1:15" x14ac:dyDescent="0.3">
      <c r="A198" s="79" t="s">
        <v>1422</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1403</v>
      </c>
      <c r="F198" s="102">
        <v>9.7600000000000004E-12</v>
      </c>
      <c r="G198" s="103">
        <v>9.7600000000000004E-12</v>
      </c>
      <c r="H198" s="83" t="s">
        <v>1405</v>
      </c>
      <c r="I198" s="104" t="s">
        <v>1411</v>
      </c>
      <c r="J198" s="197" t="s">
        <v>1404</v>
      </c>
      <c r="K198" s="86">
        <v>7.6303680000000002E-7</v>
      </c>
      <c r="L198" s="83" t="s">
        <v>1404</v>
      </c>
      <c r="M198" s="197" t="s">
        <v>1404</v>
      </c>
      <c r="N198" s="86">
        <v>1.026191432448E-8</v>
      </c>
      <c r="O198" s="83" t="s">
        <v>1404</v>
      </c>
    </row>
    <row r="199" spans="1:15" x14ac:dyDescent="0.3">
      <c r="A199" s="79" t="s">
        <v>1422</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1403</v>
      </c>
      <c r="F199" s="102">
        <v>2.4600000000000001E-11</v>
      </c>
      <c r="G199" s="103">
        <v>2.4600000000000001E-11</v>
      </c>
      <c r="H199" s="83" t="s">
        <v>1405</v>
      </c>
      <c r="I199" s="104" t="s">
        <v>1411</v>
      </c>
      <c r="J199" s="197" t="s">
        <v>1404</v>
      </c>
      <c r="K199" s="86">
        <v>1.923228E-6</v>
      </c>
      <c r="L199" s="83" t="s">
        <v>1404</v>
      </c>
      <c r="M199" s="197" t="s">
        <v>1404</v>
      </c>
      <c r="N199" s="86">
        <v>2.58650709408E-8</v>
      </c>
      <c r="O199" s="83" t="s">
        <v>1404</v>
      </c>
    </row>
    <row r="200" spans="1:15" x14ac:dyDescent="0.3">
      <c r="A200" s="79" t="s">
        <v>1422</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1403</v>
      </c>
      <c r="F200" s="102">
        <v>8.0400000000000005E-12</v>
      </c>
      <c r="G200" s="103">
        <v>8.0400000000000005E-12</v>
      </c>
      <c r="H200" s="83" t="s">
        <v>1405</v>
      </c>
      <c r="I200" s="104" t="s">
        <v>1411</v>
      </c>
      <c r="J200" s="197" t="s">
        <v>1404</v>
      </c>
      <c r="K200" s="86">
        <v>6.2856720000000003E-7</v>
      </c>
      <c r="L200" s="83" t="s">
        <v>1404</v>
      </c>
      <c r="M200" s="197" t="s">
        <v>1404</v>
      </c>
      <c r="N200" s="86">
        <v>8.4534622099199996E-9</v>
      </c>
      <c r="O200" s="83" t="s">
        <v>1404</v>
      </c>
    </row>
    <row r="201" spans="1:15" x14ac:dyDescent="0.3">
      <c r="A201" s="79" t="s">
        <v>1422</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1403</v>
      </c>
      <c r="F201" s="102">
        <v>3.9899999999999998E-12</v>
      </c>
      <c r="G201" s="103">
        <v>3.9899999999999998E-12</v>
      </c>
      <c r="H201" s="83" t="s">
        <v>1405</v>
      </c>
      <c r="I201" s="104" t="s">
        <v>1411</v>
      </c>
      <c r="J201" s="197" t="s">
        <v>1404</v>
      </c>
      <c r="K201" s="86">
        <v>3.1193819999999995E-7</v>
      </c>
      <c r="L201" s="83" t="s">
        <v>1404</v>
      </c>
      <c r="M201" s="197" t="s">
        <v>1404</v>
      </c>
      <c r="N201" s="86">
        <v>4.1951883355199992E-9</v>
      </c>
      <c r="O201" s="83" t="s">
        <v>1404</v>
      </c>
    </row>
    <row r="202" spans="1:15" x14ac:dyDescent="0.3">
      <c r="A202" s="79" t="s">
        <v>1422</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1403</v>
      </c>
      <c r="F202" s="102">
        <v>6.0900000000000001E-12</v>
      </c>
      <c r="G202" s="103">
        <v>6.0900000000000001E-12</v>
      </c>
      <c r="H202" s="83" t="s">
        <v>1405</v>
      </c>
      <c r="I202" s="104" t="s">
        <v>1411</v>
      </c>
      <c r="J202" s="197" t="s">
        <v>1404</v>
      </c>
      <c r="K202" s="86">
        <v>4.7611619999999998E-7</v>
      </c>
      <c r="L202" s="83" t="s">
        <v>1404</v>
      </c>
      <c r="M202" s="197" t="s">
        <v>1404</v>
      </c>
      <c r="N202" s="86">
        <v>6.4031821963199997E-9</v>
      </c>
      <c r="O202" s="83" t="s">
        <v>1404</v>
      </c>
    </row>
    <row r="203" spans="1:15" x14ac:dyDescent="0.3">
      <c r="A203" s="79" t="s">
        <v>1422</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1403</v>
      </c>
      <c r="F203" s="102">
        <v>3.5600000000000002E-12</v>
      </c>
      <c r="G203" s="103">
        <v>3.5600000000000002E-12</v>
      </c>
      <c r="H203" s="83" t="s">
        <v>1405</v>
      </c>
      <c r="I203" s="104" t="s">
        <v>1411</v>
      </c>
      <c r="J203" s="197" t="s">
        <v>1404</v>
      </c>
      <c r="K203" s="86">
        <v>2.7832080000000001E-7</v>
      </c>
      <c r="L203" s="83" t="s">
        <v>1404</v>
      </c>
      <c r="M203" s="197" t="s">
        <v>1404</v>
      </c>
      <c r="N203" s="86">
        <v>3.7430753068799995E-9</v>
      </c>
      <c r="O203" s="83" t="s">
        <v>1404</v>
      </c>
    </row>
    <row r="204" spans="1:15" x14ac:dyDescent="0.3">
      <c r="A204" s="79" t="s">
        <v>1422</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1403</v>
      </c>
      <c r="F204" s="102">
        <v>3.1599999999999999E-12</v>
      </c>
      <c r="G204" s="103">
        <v>3.1599999999999999E-12</v>
      </c>
      <c r="H204" s="83" t="s">
        <v>1405</v>
      </c>
      <c r="I204" s="104" t="s">
        <v>1411</v>
      </c>
      <c r="J204" s="197" t="s">
        <v>1404</v>
      </c>
      <c r="K204" s="86">
        <v>2.4704879999999997E-7</v>
      </c>
      <c r="L204" s="83" t="s">
        <v>1404</v>
      </c>
      <c r="M204" s="197" t="s">
        <v>1404</v>
      </c>
      <c r="N204" s="86">
        <v>3.3225050476799995E-9</v>
      </c>
      <c r="O204" s="83" t="s">
        <v>1404</v>
      </c>
    </row>
    <row r="205" spans="1:15" x14ac:dyDescent="0.3">
      <c r="A205" s="79" t="s">
        <v>1422</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1403</v>
      </c>
      <c r="F205" s="102">
        <v>6.6699999999999999E-13</v>
      </c>
      <c r="G205" s="103">
        <v>6.6699999999999999E-13</v>
      </c>
      <c r="H205" s="83" t="s">
        <v>1405</v>
      </c>
      <c r="I205" s="104" t="s">
        <v>1411</v>
      </c>
      <c r="J205" s="197" t="s">
        <v>1404</v>
      </c>
      <c r="K205" s="86">
        <v>5.2146060000000002E-8</v>
      </c>
      <c r="L205" s="83" t="s">
        <v>1404</v>
      </c>
      <c r="M205" s="197" t="s">
        <v>1404</v>
      </c>
      <c r="N205" s="86">
        <v>7.0130090721599995E-10</v>
      </c>
      <c r="O205" s="83" t="s">
        <v>1404</v>
      </c>
    </row>
    <row r="206" spans="1:15" x14ac:dyDescent="0.3">
      <c r="A206" s="79" t="s">
        <v>1422</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1403</v>
      </c>
      <c r="F206" s="102">
        <v>2.66E-12</v>
      </c>
      <c r="G206" s="103">
        <v>2.66E-12</v>
      </c>
      <c r="H206" s="83" t="s">
        <v>1405</v>
      </c>
      <c r="I206" s="104" t="s">
        <v>1411</v>
      </c>
      <c r="J206" s="197" t="s">
        <v>1404</v>
      </c>
      <c r="K206" s="86">
        <v>2.0795880000000001E-7</v>
      </c>
      <c r="L206" s="83" t="s">
        <v>1404</v>
      </c>
      <c r="M206" s="197" t="s">
        <v>1404</v>
      </c>
      <c r="N206" s="86">
        <v>2.7967922236799998E-9</v>
      </c>
      <c r="O206" s="83" t="s">
        <v>1404</v>
      </c>
    </row>
    <row r="207" spans="1:15" x14ac:dyDescent="0.3">
      <c r="A207" s="79" t="s">
        <v>1422</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1403</v>
      </c>
      <c r="F207" s="102">
        <v>5.7099999999999997E-12</v>
      </c>
      <c r="G207" s="103">
        <v>5.7099999999999997E-12</v>
      </c>
      <c r="H207" s="83" t="s">
        <v>1405</v>
      </c>
      <c r="I207" s="104" t="s">
        <v>1411</v>
      </c>
      <c r="J207" s="197" t="s">
        <v>1404</v>
      </c>
      <c r="K207" s="86">
        <v>4.464078E-7</v>
      </c>
      <c r="L207" s="83" t="s">
        <v>1404</v>
      </c>
      <c r="M207" s="197" t="s">
        <v>1404</v>
      </c>
      <c r="N207" s="86">
        <v>6.003640450079999E-9</v>
      </c>
      <c r="O207" s="83" t="s">
        <v>1404</v>
      </c>
    </row>
    <row r="208" spans="1:15" x14ac:dyDescent="0.3">
      <c r="A208" s="79" t="s">
        <v>1422</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1403</v>
      </c>
      <c r="F208" s="102">
        <v>7.9800000000000003E-13</v>
      </c>
      <c r="G208" s="103">
        <v>7.9800000000000003E-13</v>
      </c>
      <c r="H208" s="83" t="s">
        <v>1405</v>
      </c>
      <c r="I208" s="104" t="s">
        <v>1411</v>
      </c>
      <c r="J208" s="197" t="s">
        <v>1404</v>
      </c>
      <c r="K208" s="86">
        <v>6.2387640000000007E-8</v>
      </c>
      <c r="L208" s="83" t="s">
        <v>1404</v>
      </c>
      <c r="M208" s="197" t="s">
        <v>1404</v>
      </c>
      <c r="N208" s="86">
        <v>8.3903766710399993E-10</v>
      </c>
      <c r="O208" s="83" t="s">
        <v>1404</v>
      </c>
    </row>
    <row r="209" spans="1:15" x14ac:dyDescent="0.3">
      <c r="A209" s="79" t="s">
        <v>1422</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1403</v>
      </c>
      <c r="F209" s="102">
        <v>4.9999999999999997E-12</v>
      </c>
      <c r="G209" s="103">
        <v>4.9999999999999997E-12</v>
      </c>
      <c r="H209" s="83" t="s">
        <v>1405</v>
      </c>
      <c r="I209" s="104" t="s">
        <v>1411</v>
      </c>
      <c r="J209" s="197" t="s">
        <v>1404</v>
      </c>
      <c r="K209" s="86">
        <v>3.9089999999999999E-7</v>
      </c>
      <c r="L209" s="83" t="s">
        <v>1404</v>
      </c>
      <c r="M209" s="197" t="s">
        <v>1404</v>
      </c>
      <c r="N209" s="86">
        <v>5.2571282399999992E-9</v>
      </c>
      <c r="O209" s="83" t="s">
        <v>1404</v>
      </c>
    </row>
    <row r="210" spans="1:15" x14ac:dyDescent="0.3">
      <c r="A210" s="79" t="s">
        <v>1422</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1403</v>
      </c>
      <c r="F210" s="102">
        <v>7.8549999999999999E-9</v>
      </c>
      <c r="G210" s="103">
        <v>7.8549999999999999E-9</v>
      </c>
      <c r="H210" s="83" t="s">
        <v>1405</v>
      </c>
      <c r="I210" s="104" t="s">
        <v>1411</v>
      </c>
      <c r="J210" s="197" t="s">
        <v>1404</v>
      </c>
      <c r="K210" s="86">
        <v>6.1410389999999994E-4</v>
      </c>
      <c r="L210" s="83" t="s">
        <v>1404</v>
      </c>
      <c r="M210" s="197" t="s">
        <v>1404</v>
      </c>
      <c r="N210" s="86">
        <v>8.2589484650399983E-6</v>
      </c>
      <c r="O210" s="83" t="s">
        <v>1404</v>
      </c>
    </row>
    <row r="211" spans="1:15" x14ac:dyDescent="0.3">
      <c r="A211" s="79" t="s">
        <v>1422</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1403</v>
      </c>
      <c r="F211" s="102">
        <v>2.5899999999999998E-7</v>
      </c>
      <c r="G211" s="103">
        <v>2.5899999999999998E-7</v>
      </c>
      <c r="H211" s="83" t="s">
        <v>1405</v>
      </c>
      <c r="I211" s="104" t="s">
        <v>1411</v>
      </c>
      <c r="J211" s="197" t="s">
        <v>1404</v>
      </c>
      <c r="K211" s="86">
        <v>2.0248619999999998E-2</v>
      </c>
      <c r="L211" s="83" t="s">
        <v>1404</v>
      </c>
      <c r="M211" s="197" t="s">
        <v>1404</v>
      </c>
      <c r="N211" s="86">
        <v>2.7231924283199993E-4</v>
      </c>
      <c r="O211" s="83" t="s">
        <v>1404</v>
      </c>
    </row>
    <row r="212" spans="1:15" x14ac:dyDescent="0.3">
      <c r="A212" s="79" t="s">
        <v>1422</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1403</v>
      </c>
      <c r="F212" s="102">
        <v>8.6800000000000006E-9</v>
      </c>
      <c r="G212" s="103">
        <v>8.6800000000000006E-9</v>
      </c>
      <c r="H212" s="83" t="s">
        <v>1405</v>
      </c>
      <c r="I212" s="104" t="s">
        <v>1411</v>
      </c>
      <c r="J212" s="197" t="s">
        <v>1404</v>
      </c>
      <c r="K212" s="86">
        <v>6.7860240000000007E-4</v>
      </c>
      <c r="L212" s="83" t="s">
        <v>1404</v>
      </c>
      <c r="M212" s="197" t="s">
        <v>1404</v>
      </c>
      <c r="N212" s="86">
        <v>9.1263746246400001E-6</v>
      </c>
      <c r="O212" s="83" t="s">
        <v>1404</v>
      </c>
    </row>
    <row r="213" spans="1:15" x14ac:dyDescent="0.3">
      <c r="A213" s="79" t="s">
        <v>1422</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1403</v>
      </c>
      <c r="F213" s="102">
        <v>4.5699999999999997E-9</v>
      </c>
      <c r="G213" s="103">
        <v>4.5699999999999997E-9</v>
      </c>
      <c r="H213" s="83" t="s">
        <v>1405</v>
      </c>
      <c r="I213" s="104" t="s">
        <v>1411</v>
      </c>
      <c r="J213" s="197" t="s">
        <v>1404</v>
      </c>
      <c r="K213" s="86">
        <v>3.5728259999999999E-4</v>
      </c>
      <c r="L213" s="83" t="s">
        <v>1404</v>
      </c>
      <c r="M213" s="197" t="s">
        <v>1404</v>
      </c>
      <c r="N213" s="86">
        <v>4.8050152113599991E-6</v>
      </c>
      <c r="O213" s="83" t="s">
        <v>1404</v>
      </c>
    </row>
    <row r="214" spans="1:15" x14ac:dyDescent="0.3">
      <c r="A214" s="79" t="s">
        <v>1422</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1403</v>
      </c>
      <c r="F214" s="102">
        <v>9.4200000000000004E-7</v>
      </c>
      <c r="G214" s="103">
        <v>9.4200000000000004E-7</v>
      </c>
      <c r="H214" s="83" t="s">
        <v>1405</v>
      </c>
      <c r="I214" s="104" t="s">
        <v>1411</v>
      </c>
      <c r="J214" s="197" t="s">
        <v>1404</v>
      </c>
      <c r="K214" s="86">
        <v>7.3645559999999999E-2</v>
      </c>
      <c r="L214" s="83" t="s">
        <v>1404</v>
      </c>
      <c r="M214" s="197" t="s">
        <v>1404</v>
      </c>
      <c r="N214" s="86">
        <v>9.90442960416E-4</v>
      </c>
      <c r="O214" s="83" t="s">
        <v>1404</v>
      </c>
    </row>
    <row r="215" spans="1:15" x14ac:dyDescent="0.3">
      <c r="A215" s="79" t="s">
        <v>1422</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1403</v>
      </c>
      <c r="F215" s="102">
        <v>2.0999999999999998E-6</v>
      </c>
      <c r="G215" s="103">
        <v>2.0999999999999998E-6</v>
      </c>
      <c r="H215" s="83" t="s">
        <v>1405</v>
      </c>
      <c r="I215" s="104" t="s">
        <v>1411</v>
      </c>
      <c r="J215" s="197" t="s">
        <v>1404</v>
      </c>
      <c r="K215" s="86">
        <v>0.16417799999999999</v>
      </c>
      <c r="L215" s="83" t="s">
        <v>1404</v>
      </c>
      <c r="M215" s="197" t="s">
        <v>1404</v>
      </c>
      <c r="N215" s="86">
        <v>2.2079938607999995E-3</v>
      </c>
      <c r="O215" s="83" t="s">
        <v>1404</v>
      </c>
    </row>
    <row r="216" spans="1:15" x14ac:dyDescent="0.3">
      <c r="A216" s="79" t="s">
        <v>1422</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1403</v>
      </c>
      <c r="F216" s="102">
        <v>4.6499999999999999E-8</v>
      </c>
      <c r="G216" s="103">
        <v>4.6499999999999999E-8</v>
      </c>
      <c r="H216" s="83" t="s">
        <v>1405</v>
      </c>
      <c r="I216" s="104" t="s">
        <v>1411</v>
      </c>
      <c r="J216" s="197" t="s">
        <v>1404</v>
      </c>
      <c r="K216" s="86">
        <v>3.6353699999999997E-3</v>
      </c>
      <c r="L216" s="83" t="s">
        <v>1404</v>
      </c>
      <c r="M216" s="197" t="s">
        <v>1404</v>
      </c>
      <c r="N216" s="86">
        <v>4.8891292631999995E-5</v>
      </c>
      <c r="O216" s="83" t="s">
        <v>1404</v>
      </c>
    </row>
    <row r="217" spans="1:15" x14ac:dyDescent="0.3">
      <c r="A217" s="79" t="s">
        <v>1422</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1403</v>
      </c>
      <c r="F217" s="102">
        <v>2.6800000000000001E-5</v>
      </c>
      <c r="G217" s="103">
        <v>2.6800000000000001E-5</v>
      </c>
      <c r="H217" s="83" t="s">
        <v>1405</v>
      </c>
      <c r="I217" s="104" t="s">
        <v>1411</v>
      </c>
      <c r="J217" s="197" t="s">
        <v>1404</v>
      </c>
      <c r="K217" s="86">
        <v>2.095224</v>
      </c>
      <c r="L217" s="83" t="s">
        <v>1404</v>
      </c>
      <c r="M217" s="197" t="s">
        <v>1404</v>
      </c>
      <c r="N217" s="86">
        <v>2.8178207366399997E-2</v>
      </c>
      <c r="O217" s="83" t="s">
        <v>1404</v>
      </c>
    </row>
    <row r="218" spans="1:15" x14ac:dyDescent="0.3">
      <c r="A218" s="79" t="s">
        <v>1422</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1403</v>
      </c>
      <c r="F218" s="102">
        <v>2.05E-5</v>
      </c>
      <c r="G218" s="103">
        <v>2.05E-5</v>
      </c>
      <c r="H218" s="83" t="s">
        <v>1405</v>
      </c>
      <c r="I218" s="104" t="s">
        <v>1411</v>
      </c>
      <c r="J218" s="197" t="s">
        <v>1404</v>
      </c>
      <c r="K218" s="86">
        <v>1.6026899999999999</v>
      </c>
      <c r="L218" s="83" t="s">
        <v>1404</v>
      </c>
      <c r="M218" s="197" t="s">
        <v>1404</v>
      </c>
      <c r="N218" s="86">
        <v>2.1554225784E-2</v>
      </c>
      <c r="O218" s="83" t="s">
        <v>1404</v>
      </c>
    </row>
    <row r="219" spans="1:15" x14ac:dyDescent="0.3">
      <c r="A219" s="79" t="s">
        <v>1422</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1403</v>
      </c>
      <c r="F219" s="102">
        <v>1.1000000000000001E-7</v>
      </c>
      <c r="G219" s="103">
        <v>1.1000000000000001E-7</v>
      </c>
      <c r="H219" s="83" t="s">
        <v>1405</v>
      </c>
      <c r="I219" s="104" t="s">
        <v>1411</v>
      </c>
      <c r="J219" s="197" t="s">
        <v>1404</v>
      </c>
      <c r="K219" s="86">
        <v>8.5998000000000012E-3</v>
      </c>
      <c r="L219" s="83" t="s">
        <v>1404</v>
      </c>
      <c r="M219" s="197" t="s">
        <v>1404</v>
      </c>
      <c r="N219" s="86">
        <v>1.1565682128E-4</v>
      </c>
      <c r="O219" s="83" t="s">
        <v>1404</v>
      </c>
    </row>
    <row r="220" spans="1:15" x14ac:dyDescent="0.3">
      <c r="A220" s="79" t="s">
        <v>1422</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1403</v>
      </c>
      <c r="F220" s="102">
        <v>2.9200000000000002E-5</v>
      </c>
      <c r="G220" s="103">
        <v>2.9200000000000002E-5</v>
      </c>
      <c r="H220" s="83" t="s">
        <v>1405</v>
      </c>
      <c r="I220" s="104" t="s">
        <v>1411</v>
      </c>
      <c r="J220" s="197" t="s">
        <v>1404</v>
      </c>
      <c r="K220" s="86">
        <v>2.2828560000000002</v>
      </c>
      <c r="L220" s="83" t="s">
        <v>1404</v>
      </c>
      <c r="M220" s="197" t="s">
        <v>1404</v>
      </c>
      <c r="N220" s="86">
        <v>3.0701628921599999E-2</v>
      </c>
      <c r="O220" s="83" t="s">
        <v>1404</v>
      </c>
    </row>
    <row r="221" spans="1:15" x14ac:dyDescent="0.3">
      <c r="A221" s="79" t="s">
        <v>1422</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1403</v>
      </c>
      <c r="F221" s="102">
        <v>1.77E-5</v>
      </c>
      <c r="G221" s="103">
        <v>1.77E-5</v>
      </c>
      <c r="H221" s="83" t="s">
        <v>1405</v>
      </c>
      <c r="I221" s="104" t="s">
        <v>1411</v>
      </c>
      <c r="J221" s="197" t="s">
        <v>1404</v>
      </c>
      <c r="K221" s="86">
        <v>1.383786</v>
      </c>
      <c r="L221" s="83" t="s">
        <v>1404</v>
      </c>
      <c r="M221" s="197" t="s">
        <v>1404</v>
      </c>
      <c r="N221" s="86">
        <v>1.8610233969599998E-2</v>
      </c>
      <c r="O221" s="83" t="s">
        <v>1404</v>
      </c>
    </row>
    <row r="222" spans="1:15" x14ac:dyDescent="0.3">
      <c r="A222" s="79" t="s">
        <v>1422</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1403</v>
      </c>
      <c r="F222" s="102">
        <v>2.7900000000000001E-4</v>
      </c>
      <c r="G222" s="103">
        <v>2.7900000000000001E-4</v>
      </c>
      <c r="H222" s="83" t="s">
        <v>1405</v>
      </c>
      <c r="I222" s="104" t="s">
        <v>1411</v>
      </c>
      <c r="J222" s="197" t="s">
        <v>1404</v>
      </c>
      <c r="K222" s="86">
        <v>21.81222</v>
      </c>
      <c r="L222" s="83" t="s">
        <v>1404</v>
      </c>
      <c r="M222" s="197" t="s">
        <v>1404</v>
      </c>
      <c r="N222" s="86">
        <v>0.29334775579199995</v>
      </c>
      <c r="O222" s="83" t="s">
        <v>1404</v>
      </c>
    </row>
    <row r="223" spans="1:15" x14ac:dyDescent="0.3">
      <c r="A223" s="79" t="s">
        <v>1422</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1403</v>
      </c>
      <c r="F223" s="102">
        <v>1.84E-5</v>
      </c>
      <c r="G223" s="103">
        <v>1.84E-5</v>
      </c>
      <c r="H223" s="83" t="s">
        <v>1405</v>
      </c>
      <c r="I223" s="104" t="s">
        <v>1411</v>
      </c>
      <c r="J223" s="197" t="s">
        <v>1404</v>
      </c>
      <c r="K223" s="86">
        <v>1.438512</v>
      </c>
      <c r="L223" s="83" t="s">
        <v>1404</v>
      </c>
      <c r="M223" s="197" t="s">
        <v>1404</v>
      </c>
      <c r="N223" s="86">
        <v>1.9346231923199998E-2</v>
      </c>
      <c r="O223" s="83" t="s">
        <v>1404</v>
      </c>
    </row>
    <row r="224" spans="1:15" x14ac:dyDescent="0.3">
      <c r="A224" s="79" t="s">
        <v>1422</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1403</v>
      </c>
      <c r="F224" s="102">
        <v>1.9899999999999999E-5</v>
      </c>
      <c r="G224" s="103">
        <v>1.9899999999999999E-5</v>
      </c>
      <c r="H224" s="83" t="s">
        <v>1405</v>
      </c>
      <c r="I224" s="104" t="s">
        <v>1411</v>
      </c>
      <c r="J224" s="197" t="s">
        <v>1404</v>
      </c>
      <c r="K224" s="86">
        <v>1.555782</v>
      </c>
      <c r="L224" s="83" t="s">
        <v>1404</v>
      </c>
      <c r="M224" s="197" t="s">
        <v>1404</v>
      </c>
      <c r="N224" s="86">
        <v>2.0923370395199998E-2</v>
      </c>
      <c r="O224" s="83" t="s">
        <v>1404</v>
      </c>
    </row>
    <row r="225" spans="1:15" x14ac:dyDescent="0.3">
      <c r="A225" s="79" t="s">
        <v>1422</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1403</v>
      </c>
      <c r="F225" s="102">
        <v>1.14E-7</v>
      </c>
      <c r="G225" s="103">
        <v>1.14E-7</v>
      </c>
      <c r="H225" s="83" t="s">
        <v>1405</v>
      </c>
      <c r="I225" s="104" t="s">
        <v>1411</v>
      </c>
      <c r="J225" s="197" t="s">
        <v>1404</v>
      </c>
      <c r="K225" s="86">
        <v>8.9125200000000002E-3</v>
      </c>
      <c r="L225" s="83" t="s">
        <v>1404</v>
      </c>
      <c r="M225" s="197" t="s">
        <v>1404</v>
      </c>
      <c r="N225" s="86">
        <v>1.1986252387199999E-4</v>
      </c>
      <c r="O225" s="83" t="s">
        <v>1404</v>
      </c>
    </row>
    <row r="226" spans="1:15" x14ac:dyDescent="0.3">
      <c r="A226" s="79" t="s">
        <v>1422</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1403</v>
      </c>
      <c r="F226" s="102">
        <v>2.3499999999999999E-8</v>
      </c>
      <c r="G226" s="103">
        <v>2.3499999999999999E-8</v>
      </c>
      <c r="H226" s="83" t="s">
        <v>1405</v>
      </c>
      <c r="I226" s="104" t="s">
        <v>1411</v>
      </c>
      <c r="J226" s="197" t="s">
        <v>1404</v>
      </c>
      <c r="K226" s="86">
        <v>1.8372299999999998E-3</v>
      </c>
      <c r="L226" s="83" t="s">
        <v>1404</v>
      </c>
      <c r="M226" s="197" t="s">
        <v>1404</v>
      </c>
      <c r="N226" s="86">
        <v>2.4708502727999998E-5</v>
      </c>
      <c r="O226" s="83" t="s">
        <v>1404</v>
      </c>
    </row>
    <row r="227" spans="1:15" x14ac:dyDescent="0.3">
      <c r="A227" s="79" t="s">
        <v>1422</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1403</v>
      </c>
      <c r="F227" s="102">
        <v>1.8E-7</v>
      </c>
      <c r="G227" s="103">
        <v>1.8E-7</v>
      </c>
      <c r="H227" s="83" t="s">
        <v>1405</v>
      </c>
      <c r="I227" s="104" t="s">
        <v>1411</v>
      </c>
      <c r="J227" s="197" t="s">
        <v>1404</v>
      </c>
      <c r="K227" s="86">
        <v>1.4072400000000001E-2</v>
      </c>
      <c r="L227" s="83" t="s">
        <v>1404</v>
      </c>
      <c r="M227" s="197" t="s">
        <v>1404</v>
      </c>
      <c r="N227" s="86">
        <v>1.8925661663999997E-4</v>
      </c>
      <c r="O227" s="83" t="s">
        <v>1404</v>
      </c>
    </row>
    <row r="228" spans="1:15" x14ac:dyDescent="0.3">
      <c r="A228" s="79" t="s">
        <v>1422</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1403</v>
      </c>
      <c r="F228" s="102">
        <v>1.3900000000000001E-5</v>
      </c>
      <c r="G228" s="103">
        <v>1.3900000000000001E-5</v>
      </c>
      <c r="H228" s="83" t="s">
        <v>1405</v>
      </c>
      <c r="I228" s="104" t="s">
        <v>1411</v>
      </c>
      <c r="J228" s="197" t="s">
        <v>1404</v>
      </c>
      <c r="K228" s="86">
        <v>1.0867020000000001</v>
      </c>
      <c r="L228" s="83" t="s">
        <v>1404</v>
      </c>
      <c r="M228" s="197" t="s">
        <v>1404</v>
      </c>
      <c r="N228" s="86">
        <v>1.46148165072E-2</v>
      </c>
      <c r="O228" s="83" t="s">
        <v>1404</v>
      </c>
    </row>
    <row r="229" spans="1:15" x14ac:dyDescent="0.3">
      <c r="A229" s="79" t="s">
        <v>1422</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1403</v>
      </c>
      <c r="F229" s="102">
        <v>1.9999999999999999E-7</v>
      </c>
      <c r="G229" s="103">
        <v>1.9999999999999999E-7</v>
      </c>
      <c r="H229" s="83" t="s">
        <v>1405</v>
      </c>
      <c r="I229" s="104" t="s">
        <v>1411</v>
      </c>
      <c r="J229" s="197" t="s">
        <v>1404</v>
      </c>
      <c r="K229" s="86">
        <v>1.5636000000000001E-2</v>
      </c>
      <c r="L229" s="83" t="s">
        <v>1404</v>
      </c>
      <c r="M229" s="197" t="s">
        <v>1404</v>
      </c>
      <c r="N229" s="86">
        <v>2.1028512959999997E-4</v>
      </c>
      <c r="O229" s="83" t="s">
        <v>1404</v>
      </c>
    </row>
    <row r="230" spans="1:15" x14ac:dyDescent="0.3">
      <c r="A230" s="79" t="s">
        <v>1422</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1403</v>
      </c>
      <c r="F230" s="102">
        <v>2.1400000000000001E-7</v>
      </c>
      <c r="G230" s="103">
        <v>2.1400000000000001E-7</v>
      </c>
      <c r="H230" s="83" t="s">
        <v>1405</v>
      </c>
      <c r="I230" s="104" t="s">
        <v>1411</v>
      </c>
      <c r="J230" s="197" t="s">
        <v>1404</v>
      </c>
      <c r="K230" s="86">
        <v>1.6730520000000002E-2</v>
      </c>
      <c r="L230" s="83" t="s">
        <v>1404</v>
      </c>
      <c r="M230" s="197" t="s">
        <v>1404</v>
      </c>
      <c r="N230" s="86">
        <v>2.2500508867199999E-4</v>
      </c>
      <c r="O230" s="83" t="s">
        <v>1404</v>
      </c>
    </row>
    <row r="231" spans="1:15" x14ac:dyDescent="0.3">
      <c r="A231" s="79" t="s">
        <v>1422</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1403</v>
      </c>
      <c r="F231" s="102">
        <v>2.4600000000000002E-5</v>
      </c>
      <c r="G231" s="103">
        <v>2.4600000000000002E-5</v>
      </c>
      <c r="H231" s="83" t="s">
        <v>1405</v>
      </c>
      <c r="I231" s="104" t="s">
        <v>1411</v>
      </c>
      <c r="J231" s="197" t="s">
        <v>1404</v>
      </c>
      <c r="K231" s="86">
        <v>1.9232280000000002</v>
      </c>
      <c r="L231" s="83" t="s">
        <v>1404</v>
      </c>
      <c r="M231" s="197" t="s">
        <v>1404</v>
      </c>
      <c r="N231" s="86">
        <v>2.5865070940800001E-2</v>
      </c>
      <c r="O231" s="83" t="s">
        <v>1404</v>
      </c>
    </row>
    <row r="232" spans="1:15" x14ac:dyDescent="0.3">
      <c r="A232" s="79" t="s">
        <v>1548</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1403</v>
      </c>
      <c r="F232" s="102">
        <v>3.1099999999999999E-6</v>
      </c>
      <c r="G232" s="103">
        <v>3.1099999999999999E-6</v>
      </c>
      <c r="H232" s="83" t="s">
        <v>1405</v>
      </c>
      <c r="I232" s="104" t="s">
        <v>1549</v>
      </c>
      <c r="J232" s="197" t="s">
        <v>1404</v>
      </c>
      <c r="K232" s="86">
        <v>0.21731187200000002</v>
      </c>
      <c r="L232" s="83" t="s">
        <v>1404</v>
      </c>
      <c r="M232" s="197" t="s">
        <v>1404</v>
      </c>
      <c r="N232" s="86">
        <v>2.7163984000000002E-3</v>
      </c>
      <c r="O232" s="83"/>
    </row>
    <row r="233" spans="1:15" x14ac:dyDescent="0.3">
      <c r="A233" s="79" t="s">
        <v>1548</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1403</v>
      </c>
      <c r="F233" s="102">
        <v>8.5499999999999995E-6</v>
      </c>
      <c r="G233" s="103">
        <v>8.5499999999999995E-6</v>
      </c>
      <c r="H233" s="83" t="s">
        <v>1405</v>
      </c>
      <c r="I233" s="104" t="s">
        <v>1549</v>
      </c>
      <c r="J233" s="197" t="s">
        <v>1404</v>
      </c>
      <c r="K233" s="86">
        <v>0.59743296000000001</v>
      </c>
      <c r="L233" s="83" t="s">
        <v>1404</v>
      </c>
      <c r="M233" s="197" t="s">
        <v>1404</v>
      </c>
      <c r="N233" s="86">
        <v>7.4679120000000002E-3</v>
      </c>
      <c r="O233" s="83"/>
    </row>
    <row r="234" spans="1:15" x14ac:dyDescent="0.3">
      <c r="A234" s="79" t="s">
        <v>1548</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1403</v>
      </c>
      <c r="F234" s="102">
        <v>4.8300000000000001E-3</v>
      </c>
      <c r="G234" s="103">
        <v>4.8300000000000001E-3</v>
      </c>
      <c r="H234" s="83" t="s">
        <v>1405</v>
      </c>
      <c r="I234" s="104" t="s">
        <v>1549</v>
      </c>
      <c r="J234" s="197" t="s">
        <v>1404</v>
      </c>
      <c r="K234" s="86">
        <v>337.49721600000004</v>
      </c>
      <c r="L234" s="83" t="s">
        <v>1404</v>
      </c>
      <c r="M234" s="197" t="s">
        <v>1404</v>
      </c>
      <c r="N234" s="86">
        <v>4.2187152000000001</v>
      </c>
      <c r="O234" s="83"/>
    </row>
    <row r="235" spans="1:15" x14ac:dyDescent="0.3">
      <c r="A235" s="79" t="s">
        <v>1548</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1403</v>
      </c>
      <c r="F235" s="102">
        <v>1.35E-7</v>
      </c>
      <c r="G235" s="103">
        <v>1.35E-7</v>
      </c>
      <c r="H235" s="83" t="s">
        <v>1405</v>
      </c>
      <c r="I235" s="104" t="s">
        <v>1549</v>
      </c>
      <c r="J235" s="197" t="s">
        <v>1404</v>
      </c>
      <c r="K235" s="86">
        <v>9.4331520000000019E-3</v>
      </c>
      <c r="L235" s="83" t="s">
        <v>1404</v>
      </c>
      <c r="M235" s="197" t="s">
        <v>1404</v>
      </c>
      <c r="N235" s="86">
        <v>1.1791440000000001E-4</v>
      </c>
      <c r="O235" s="83"/>
    </row>
    <row r="236" spans="1:15" x14ac:dyDescent="0.3">
      <c r="A236" s="79" t="s">
        <v>1548</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1403</v>
      </c>
      <c r="F236" s="102">
        <v>4.9899999999999997E-6</v>
      </c>
      <c r="G236" s="103">
        <v>4.9899999999999997E-6</v>
      </c>
      <c r="H236" s="83" t="s">
        <v>1405</v>
      </c>
      <c r="I236" s="104" t="s">
        <v>1549</v>
      </c>
      <c r="J236" s="197" t="s">
        <v>1404</v>
      </c>
      <c r="K236" s="86">
        <v>0.34867724800000005</v>
      </c>
      <c r="L236" s="83" t="s">
        <v>1404</v>
      </c>
      <c r="M236" s="197" t="s">
        <v>1404</v>
      </c>
      <c r="N236" s="86">
        <v>4.3584655999999999E-3</v>
      </c>
      <c r="O236" s="83"/>
    </row>
    <row r="237" spans="1:15" x14ac:dyDescent="0.3">
      <c r="A237" s="79" t="s">
        <v>1548</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1403</v>
      </c>
      <c r="F237" s="102">
        <v>6.9700000000000002E-6</v>
      </c>
      <c r="G237" s="103">
        <v>6.9700000000000002E-6</v>
      </c>
      <c r="H237" s="83" t="s">
        <v>1405</v>
      </c>
      <c r="I237" s="104" t="s">
        <v>1549</v>
      </c>
      <c r="J237" s="197" t="s">
        <v>1404</v>
      </c>
      <c r="K237" s="86">
        <v>0.48703014400000011</v>
      </c>
      <c r="L237" s="83" t="s">
        <v>1404</v>
      </c>
      <c r="M237" s="197" t="s">
        <v>1404</v>
      </c>
      <c r="N237" s="86">
        <v>6.0878768000000002E-3</v>
      </c>
      <c r="O237" s="83"/>
    </row>
    <row r="238" spans="1:15" x14ac:dyDescent="0.3">
      <c r="A238" s="79" t="s">
        <v>1548</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1403</v>
      </c>
      <c r="F238" s="102">
        <v>1.6700000000000001E-6</v>
      </c>
      <c r="G238" s="103">
        <v>1.6700000000000001E-6</v>
      </c>
      <c r="H238" s="83" t="s">
        <v>1405</v>
      </c>
      <c r="I238" s="104" t="s">
        <v>1549</v>
      </c>
      <c r="J238" s="197" t="s">
        <v>1404</v>
      </c>
      <c r="K238" s="86">
        <v>0.11669158400000003</v>
      </c>
      <c r="L238" s="83" t="s">
        <v>1404</v>
      </c>
      <c r="M238" s="197" t="s">
        <v>1404</v>
      </c>
      <c r="N238" s="86">
        <v>1.4586448000000001E-3</v>
      </c>
      <c r="O238" s="83"/>
    </row>
    <row r="239" spans="1:15" x14ac:dyDescent="0.3">
      <c r="A239" s="79" t="s">
        <v>1548</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1403</v>
      </c>
      <c r="F239" s="102">
        <v>8.25E-5</v>
      </c>
      <c r="G239" s="103">
        <v>8.25E-5</v>
      </c>
      <c r="H239" s="83" t="s">
        <v>1405</v>
      </c>
      <c r="I239" s="104" t="s">
        <v>1549</v>
      </c>
      <c r="J239" s="197" t="s">
        <v>1404</v>
      </c>
      <c r="K239" s="86">
        <v>5.7647040000000009</v>
      </c>
      <c r="L239" s="83" t="s">
        <v>1404</v>
      </c>
      <c r="M239" s="197" t="s">
        <v>1404</v>
      </c>
      <c r="N239" s="86">
        <v>7.2058800000000006E-2</v>
      </c>
      <c r="O239" s="83"/>
    </row>
    <row r="240" spans="1:15" x14ac:dyDescent="0.3">
      <c r="A240" s="79" t="s">
        <v>1548</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1403</v>
      </c>
      <c r="F240" s="102">
        <v>3.1000000000000001E-5</v>
      </c>
      <c r="G240" s="103">
        <v>3.1000000000000001E-5</v>
      </c>
      <c r="H240" s="83" t="s">
        <v>1405</v>
      </c>
      <c r="I240" s="104" t="s">
        <v>1549</v>
      </c>
      <c r="J240" s="197" t="s">
        <v>1404</v>
      </c>
      <c r="K240" s="86">
        <v>2.1661312000000006</v>
      </c>
      <c r="L240" s="83" t="s">
        <v>1404</v>
      </c>
      <c r="M240" s="197" t="s">
        <v>1404</v>
      </c>
      <c r="N240" s="86">
        <v>2.7076640000000003E-2</v>
      </c>
      <c r="O240" s="83"/>
    </row>
    <row r="241" spans="1:15" x14ac:dyDescent="0.3">
      <c r="A241" s="79" t="s">
        <v>1548</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1403</v>
      </c>
      <c r="F241" s="102">
        <v>1.8500000000000001E-3</v>
      </c>
      <c r="G241" s="103">
        <v>1.8500000000000001E-3</v>
      </c>
      <c r="H241" s="83" t="s">
        <v>1405</v>
      </c>
      <c r="I241" s="104" t="s">
        <v>1549</v>
      </c>
      <c r="J241" s="197" t="s">
        <v>1404</v>
      </c>
      <c r="K241" s="86">
        <v>129.26912000000002</v>
      </c>
      <c r="L241" s="83" t="s">
        <v>1404</v>
      </c>
      <c r="M241" s="197" t="s">
        <v>1404</v>
      </c>
      <c r="N241" s="86">
        <v>1.6158640000000002</v>
      </c>
      <c r="O241" s="83"/>
    </row>
    <row r="242" spans="1:15" x14ac:dyDescent="0.3">
      <c r="A242" s="79" t="s">
        <v>1548</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1403</v>
      </c>
      <c r="F242" s="102">
        <v>1.77E-6</v>
      </c>
      <c r="G242" s="103">
        <v>1.77E-6</v>
      </c>
      <c r="H242" s="83" t="s">
        <v>1405</v>
      </c>
      <c r="I242" s="104" t="s">
        <v>1549</v>
      </c>
      <c r="J242" s="197" t="s">
        <v>1404</v>
      </c>
      <c r="K242" s="86">
        <v>0.12367910400000003</v>
      </c>
      <c r="L242" s="83" t="s">
        <v>1404</v>
      </c>
      <c r="M242" s="197" t="s">
        <v>1404</v>
      </c>
      <c r="N242" s="86">
        <v>1.5459888000000001E-3</v>
      </c>
      <c r="O242" s="83"/>
    </row>
    <row r="243" spans="1:15" x14ac:dyDescent="0.3">
      <c r="A243" s="79" t="s">
        <v>1548</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1403</v>
      </c>
      <c r="F243" s="102">
        <v>3.150328295987493E-6</v>
      </c>
      <c r="G243" s="103">
        <v>3.150328295987493E-6</v>
      </c>
      <c r="H243" s="83" t="s">
        <v>1405</v>
      </c>
      <c r="I243" s="104" t="s">
        <v>1409</v>
      </c>
      <c r="J243" s="197" t="s">
        <v>1404</v>
      </c>
      <c r="K243" s="86">
        <v>0.22012981974778531</v>
      </c>
      <c r="L243" s="83" t="s">
        <v>1404</v>
      </c>
      <c r="M243" s="197" t="s">
        <v>1404</v>
      </c>
      <c r="N243" s="86">
        <v>2.7516227468473162E-3</v>
      </c>
      <c r="O243" s="83"/>
    </row>
    <row r="244" spans="1:15" x14ac:dyDescent="0.3">
      <c r="A244" s="79" t="s">
        <v>1548</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1403</v>
      </c>
      <c r="F244" s="102">
        <v>1.3200000000000001E-5</v>
      </c>
      <c r="G244" s="103">
        <v>1.3200000000000001E-5</v>
      </c>
      <c r="H244" s="83" t="s">
        <v>1405</v>
      </c>
      <c r="I244" s="104" t="s">
        <v>1549</v>
      </c>
      <c r="J244" s="197" t="s">
        <v>1404</v>
      </c>
      <c r="K244" s="86">
        <v>0.92235264000000017</v>
      </c>
      <c r="L244" s="83" t="s">
        <v>1404</v>
      </c>
      <c r="M244" s="197" t="s">
        <v>1404</v>
      </c>
      <c r="N244" s="86">
        <v>1.1529408000000001E-2</v>
      </c>
      <c r="O244" s="83"/>
    </row>
    <row r="245" spans="1:15" x14ac:dyDescent="0.3">
      <c r="A245" s="79" t="s">
        <v>1548</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1403</v>
      </c>
      <c r="F245" s="102">
        <v>7.2500000000000005E-7</v>
      </c>
      <c r="G245" s="103">
        <v>7.2500000000000005E-7</v>
      </c>
      <c r="H245" s="83" t="s">
        <v>1405</v>
      </c>
      <c r="I245" s="104" t="s">
        <v>1549</v>
      </c>
      <c r="J245" s="197" t="s">
        <v>1404</v>
      </c>
      <c r="K245" s="86">
        <v>5.0659520000000013E-2</v>
      </c>
      <c r="L245" s="83" t="s">
        <v>1404</v>
      </c>
      <c r="M245" s="197" t="s">
        <v>1404</v>
      </c>
      <c r="N245" s="86">
        <v>6.3324400000000004E-4</v>
      </c>
      <c r="O245" s="83"/>
    </row>
    <row r="246" spans="1:15" x14ac:dyDescent="0.3">
      <c r="A246" s="79" t="s">
        <v>1548</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1403</v>
      </c>
      <c r="F246" s="102">
        <v>9.3700000000000001E-4</v>
      </c>
      <c r="G246" s="103">
        <v>9.3700000000000001E-4</v>
      </c>
      <c r="H246" s="83" t="s">
        <v>1405</v>
      </c>
      <c r="I246" s="104" t="s">
        <v>1549</v>
      </c>
      <c r="J246" s="197" t="s">
        <v>1404</v>
      </c>
      <c r="K246" s="86">
        <v>65.473062400000018</v>
      </c>
      <c r="L246" s="83" t="s">
        <v>1404</v>
      </c>
      <c r="M246" s="197" t="s">
        <v>1404</v>
      </c>
      <c r="N246" s="86">
        <v>0.81841328000000002</v>
      </c>
      <c r="O246" s="83"/>
    </row>
    <row r="247" spans="1:15" x14ac:dyDescent="0.3">
      <c r="A247" s="79" t="s">
        <v>1548</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1403</v>
      </c>
      <c r="F247" s="102">
        <v>1.8500000000000001E-6</v>
      </c>
      <c r="G247" s="103">
        <v>1.8500000000000001E-6</v>
      </c>
      <c r="H247" s="83" t="s">
        <v>1405</v>
      </c>
      <c r="I247" s="104" t="s">
        <v>1549</v>
      </c>
      <c r="J247" s="197" t="s">
        <v>1404</v>
      </c>
      <c r="K247" s="86">
        <v>0.12926912000000002</v>
      </c>
      <c r="L247" s="83" t="s">
        <v>1404</v>
      </c>
      <c r="M247" s="197" t="s">
        <v>1404</v>
      </c>
      <c r="N247" s="86">
        <v>1.6158640000000001E-3</v>
      </c>
      <c r="O247" s="83"/>
    </row>
    <row r="248" spans="1:15" x14ac:dyDescent="0.3">
      <c r="A248" s="79" t="s">
        <v>1548</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1403</v>
      </c>
      <c r="F248" s="102">
        <v>9.7999999999999993E-7</v>
      </c>
      <c r="G248" s="103">
        <v>9.7999999999999993E-7</v>
      </c>
      <c r="H248" s="83" t="s">
        <v>1405</v>
      </c>
      <c r="I248" s="104" t="s">
        <v>1549</v>
      </c>
      <c r="J248" s="197" t="s">
        <v>1404</v>
      </c>
      <c r="K248" s="86">
        <v>6.8477696000000005E-2</v>
      </c>
      <c r="L248" s="83" t="s">
        <v>1404</v>
      </c>
      <c r="M248" s="197" t="s">
        <v>1404</v>
      </c>
      <c r="N248" s="86">
        <v>8.5597120000000004E-4</v>
      </c>
      <c r="O248" s="83"/>
    </row>
    <row r="249" spans="1:15" x14ac:dyDescent="0.3">
      <c r="A249" s="79" t="s">
        <v>1548</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1403</v>
      </c>
      <c r="F249" s="102">
        <v>5.6899999999999995E-4</v>
      </c>
      <c r="G249" s="103">
        <v>5.6899999999999995E-4</v>
      </c>
      <c r="H249" s="83" t="s">
        <v>1405</v>
      </c>
      <c r="I249" s="104" t="s">
        <v>1549</v>
      </c>
      <c r="J249" s="197" t="s">
        <v>1404</v>
      </c>
      <c r="K249" s="86">
        <v>39.758988800000004</v>
      </c>
      <c r="L249" s="83" t="s">
        <v>1404</v>
      </c>
      <c r="M249" s="197" t="s">
        <v>1404</v>
      </c>
      <c r="N249" s="86">
        <v>0.49698735999999999</v>
      </c>
      <c r="O249" s="83"/>
    </row>
    <row r="250" spans="1:15" x14ac:dyDescent="0.3">
      <c r="A250" s="79" t="s">
        <v>1548</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1403</v>
      </c>
      <c r="F250" s="102">
        <v>1.6799999999999998E-5</v>
      </c>
      <c r="G250" s="103">
        <v>1.6799999999999998E-5</v>
      </c>
      <c r="H250" s="83" t="s">
        <v>1405</v>
      </c>
      <c r="I250" s="104" t="s">
        <v>1411</v>
      </c>
      <c r="J250" s="197" t="s">
        <v>1404</v>
      </c>
      <c r="K250" s="86">
        <v>1.1739033600000002</v>
      </c>
      <c r="L250" s="83" t="s">
        <v>1404</v>
      </c>
      <c r="M250" s="197" t="s">
        <v>1404</v>
      </c>
      <c r="N250" s="86">
        <v>1.4673792E-2</v>
      </c>
      <c r="O250" s="83"/>
    </row>
    <row r="251" spans="1:15" x14ac:dyDescent="0.3">
      <c r="A251" s="79" t="s">
        <v>1548</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1403</v>
      </c>
      <c r="F251" s="102">
        <v>2.8299999999999999E-4</v>
      </c>
      <c r="G251" s="103">
        <v>2.8299999999999999E-4</v>
      </c>
      <c r="H251" s="83" t="s">
        <v>1405</v>
      </c>
      <c r="I251" s="104" t="s">
        <v>1411</v>
      </c>
      <c r="J251" s="197" t="s">
        <v>1404</v>
      </c>
      <c r="K251" s="86">
        <v>19.774681600000005</v>
      </c>
      <c r="L251" s="83" t="s">
        <v>1404</v>
      </c>
      <c r="M251" s="197" t="s">
        <v>1404</v>
      </c>
      <c r="N251" s="86">
        <v>0.24718352000000002</v>
      </c>
      <c r="O251" s="83"/>
    </row>
    <row r="252" spans="1:15" x14ac:dyDescent="0.3">
      <c r="A252" s="79" t="s">
        <v>1548</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1403</v>
      </c>
      <c r="F252" s="102">
        <v>5.2899999999999996E-4</v>
      </c>
      <c r="G252" s="103">
        <v>5.2899999999999996E-4</v>
      </c>
      <c r="H252" s="83" t="s">
        <v>1405</v>
      </c>
      <c r="I252" s="104" t="s">
        <v>1411</v>
      </c>
      <c r="J252" s="197" t="s">
        <v>1404</v>
      </c>
      <c r="K252" s="86">
        <v>36.963980800000002</v>
      </c>
      <c r="L252" s="83" t="s">
        <v>1404</v>
      </c>
      <c r="M252" s="197" t="s">
        <v>1404</v>
      </c>
      <c r="N252" s="86">
        <v>0.46204975999999998</v>
      </c>
      <c r="O252" s="83"/>
    </row>
    <row r="253" spans="1:15" x14ac:dyDescent="0.3">
      <c r="A253" s="79" t="s">
        <v>1548</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1403</v>
      </c>
      <c r="F253" s="102">
        <v>1.84E-6</v>
      </c>
      <c r="G253" s="103">
        <v>1.84E-6</v>
      </c>
      <c r="H253" s="83" t="s">
        <v>1405</v>
      </c>
      <c r="I253" s="104" t="s">
        <v>1411</v>
      </c>
      <c r="J253" s="197" t="s">
        <v>1404</v>
      </c>
      <c r="K253" s="86">
        <v>0.12857036800000002</v>
      </c>
      <c r="L253" s="83" t="s">
        <v>1404</v>
      </c>
      <c r="M253" s="197" t="s">
        <v>1404</v>
      </c>
      <c r="N253" s="86">
        <v>1.6071296000000001E-3</v>
      </c>
      <c r="O253" s="83"/>
    </row>
    <row r="254" spans="1:15" x14ac:dyDescent="0.3">
      <c r="A254" s="79" t="s">
        <v>1548</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1403</v>
      </c>
      <c r="F254" s="102">
        <v>2.5999999999999998E-4</v>
      </c>
      <c r="G254" s="103">
        <v>2.5999999999999998E-4</v>
      </c>
      <c r="H254" s="83" t="s">
        <v>1405</v>
      </c>
      <c r="I254" s="104" t="s">
        <v>1411</v>
      </c>
      <c r="J254" s="197" t="s">
        <v>1404</v>
      </c>
      <c r="K254" s="86">
        <v>18.167552000000001</v>
      </c>
      <c r="L254" s="83" t="s">
        <v>1404</v>
      </c>
      <c r="M254" s="197" t="s">
        <v>1404</v>
      </c>
      <c r="N254" s="86">
        <v>0.2270944</v>
      </c>
      <c r="O254" s="83"/>
    </row>
    <row r="255" spans="1:15" x14ac:dyDescent="0.3">
      <c r="A255" s="79" t="s">
        <v>1548</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1403</v>
      </c>
      <c r="F255" s="102">
        <v>9.7999999999999997E-4</v>
      </c>
      <c r="G255" s="103">
        <v>9.7999999999999997E-4</v>
      </c>
      <c r="H255" s="83" t="s">
        <v>1405</v>
      </c>
      <c r="I255" s="104" t="s">
        <v>1411</v>
      </c>
      <c r="J255" s="197" t="s">
        <v>1404</v>
      </c>
      <c r="K255" s="86">
        <v>68.477696000000009</v>
      </c>
      <c r="L255" s="83" t="s">
        <v>1404</v>
      </c>
      <c r="M255" s="197" t="s">
        <v>1404</v>
      </c>
      <c r="N255" s="86">
        <v>0.85597120000000004</v>
      </c>
      <c r="O255" s="83"/>
    </row>
    <row r="256" spans="1:15" x14ac:dyDescent="0.3">
      <c r="A256" s="79" t="s">
        <v>1548</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1403</v>
      </c>
      <c r="F256" s="102">
        <v>9.8700000000000004E-6</v>
      </c>
      <c r="G256" s="103">
        <v>9.8700000000000004E-6</v>
      </c>
      <c r="H256" s="83" t="s">
        <v>1405</v>
      </c>
      <c r="I256" s="104" t="s">
        <v>1411</v>
      </c>
      <c r="J256" s="197" t="s">
        <v>1404</v>
      </c>
      <c r="K256" s="86">
        <v>0.68966822400000016</v>
      </c>
      <c r="L256" s="83" t="s">
        <v>1404</v>
      </c>
      <c r="M256" s="197" t="s">
        <v>1404</v>
      </c>
      <c r="N256" s="86">
        <v>8.6208528000000003E-3</v>
      </c>
      <c r="O256" s="83"/>
    </row>
    <row r="257" spans="1:15" x14ac:dyDescent="0.3">
      <c r="A257" s="79" t="s">
        <v>1548</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1403</v>
      </c>
      <c r="F257" s="102">
        <v>7.9000000000000001E-4</v>
      </c>
      <c r="G257" s="103">
        <v>7.9000000000000001E-4</v>
      </c>
      <c r="H257" s="83" t="s">
        <v>1405</v>
      </c>
      <c r="I257" s="104" t="s">
        <v>1411</v>
      </c>
      <c r="J257" s="197" t="s">
        <v>1404</v>
      </c>
      <c r="K257" s="86">
        <v>55.201408000000008</v>
      </c>
      <c r="L257" s="83" t="s">
        <v>1404</v>
      </c>
      <c r="M257" s="197" t="s">
        <v>1404</v>
      </c>
      <c r="N257" s="86">
        <v>0.69001760000000001</v>
      </c>
      <c r="O257" s="83"/>
    </row>
    <row r="258" spans="1:15" x14ac:dyDescent="0.3">
      <c r="A258" s="79" t="s">
        <v>1548</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1403</v>
      </c>
      <c r="F258" s="102">
        <v>1.66E-5</v>
      </c>
      <c r="G258" s="103">
        <v>1.66E-5</v>
      </c>
      <c r="H258" s="83" t="s">
        <v>1405</v>
      </c>
      <c r="I258" s="104" t="s">
        <v>1411</v>
      </c>
      <c r="J258" s="197" t="s">
        <v>1404</v>
      </c>
      <c r="K258" s="86">
        <v>1.1599283200000001</v>
      </c>
      <c r="L258" s="83" t="s">
        <v>1404</v>
      </c>
      <c r="M258" s="197" t="s">
        <v>1404</v>
      </c>
      <c r="N258" s="86">
        <v>1.4499104000000001E-2</v>
      </c>
      <c r="O258" s="83"/>
    </row>
    <row r="259" spans="1:15" x14ac:dyDescent="0.3">
      <c r="A259" s="79" t="s">
        <v>1548</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1403</v>
      </c>
      <c r="F259" s="102">
        <v>2.0100000000000001E-5</v>
      </c>
      <c r="G259" s="103">
        <v>2.0100000000000001E-5</v>
      </c>
      <c r="H259" s="83" t="s">
        <v>1405</v>
      </c>
      <c r="I259" s="104" t="s">
        <v>1411</v>
      </c>
      <c r="J259" s="197" t="s">
        <v>1404</v>
      </c>
      <c r="K259" s="86">
        <v>1.4044915200000003</v>
      </c>
      <c r="L259" s="83" t="s">
        <v>1404</v>
      </c>
      <c r="M259" s="197" t="s">
        <v>1404</v>
      </c>
      <c r="N259" s="86">
        <v>1.7556144000000003E-2</v>
      </c>
      <c r="O259" s="83"/>
    </row>
    <row r="260" spans="1:15" x14ac:dyDescent="0.3">
      <c r="A260" s="79" t="s">
        <v>1548</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1403</v>
      </c>
      <c r="F260" s="102">
        <v>4.4799999999999998E-5</v>
      </c>
      <c r="G260" s="103">
        <v>4.4799999999999998E-5</v>
      </c>
      <c r="H260" s="83" t="s">
        <v>1405</v>
      </c>
      <c r="I260" s="104" t="s">
        <v>1411</v>
      </c>
      <c r="J260" s="197" t="s">
        <v>1404</v>
      </c>
      <c r="K260" s="86">
        <v>3.1304089600000005</v>
      </c>
      <c r="L260" s="83" t="s">
        <v>1404</v>
      </c>
      <c r="M260" s="197" t="s">
        <v>1404</v>
      </c>
      <c r="N260" s="86">
        <v>3.9130112000000002E-2</v>
      </c>
      <c r="O260" s="83"/>
    </row>
    <row r="261" spans="1:15" x14ac:dyDescent="0.3">
      <c r="A261" s="79" t="s">
        <v>1548</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1403</v>
      </c>
      <c r="F261" s="102">
        <v>3.3300000000000003E-5</v>
      </c>
      <c r="G261" s="103">
        <v>3.3300000000000003E-5</v>
      </c>
      <c r="H261" s="83" t="s">
        <v>1405</v>
      </c>
      <c r="I261" s="104" t="s">
        <v>1411</v>
      </c>
      <c r="J261" s="197" t="s">
        <v>1404</v>
      </c>
      <c r="K261" s="86">
        <v>2.3268441600000007</v>
      </c>
      <c r="L261" s="83" t="s">
        <v>1404</v>
      </c>
      <c r="M261" s="197" t="s">
        <v>1404</v>
      </c>
      <c r="N261" s="86">
        <v>2.9085552000000004E-2</v>
      </c>
      <c r="O261" s="83"/>
    </row>
    <row r="262" spans="1:15" x14ac:dyDescent="0.3">
      <c r="A262" s="79" t="s">
        <v>1548</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1403</v>
      </c>
      <c r="F262" s="102">
        <v>4.3600000000000003E-5</v>
      </c>
      <c r="G262" s="103">
        <v>4.3600000000000003E-5</v>
      </c>
      <c r="H262" s="83" t="s">
        <v>1405</v>
      </c>
      <c r="I262" s="104" t="s">
        <v>1411</v>
      </c>
      <c r="J262" s="197" t="s">
        <v>1404</v>
      </c>
      <c r="K262" s="86">
        <v>3.0465587200000006</v>
      </c>
      <c r="L262" s="83" t="s">
        <v>1404</v>
      </c>
      <c r="M262" s="197" t="s">
        <v>1404</v>
      </c>
      <c r="N262" s="86">
        <v>3.8081984000000006E-2</v>
      </c>
      <c r="O262" s="83"/>
    </row>
    <row r="263" spans="1:15" x14ac:dyDescent="0.3">
      <c r="A263" s="79" t="s">
        <v>1548</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1403</v>
      </c>
      <c r="F263" s="102">
        <v>1.22E-5</v>
      </c>
      <c r="G263" s="103">
        <v>1.22E-5</v>
      </c>
      <c r="H263" s="83" t="s">
        <v>1405</v>
      </c>
      <c r="I263" s="104" t="s">
        <v>1411</v>
      </c>
      <c r="J263" s="197" t="s">
        <v>1404</v>
      </c>
      <c r="K263" s="86">
        <v>0.85247744000000014</v>
      </c>
      <c r="L263" s="83" t="s">
        <v>1404</v>
      </c>
      <c r="M263" s="197" t="s">
        <v>1404</v>
      </c>
      <c r="N263" s="86">
        <v>1.0655968E-2</v>
      </c>
      <c r="O263" s="83"/>
    </row>
    <row r="264" spans="1:15" x14ac:dyDescent="0.3">
      <c r="A264" s="79" t="s">
        <v>1548</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1403</v>
      </c>
      <c r="F264" s="102">
        <v>1.0499999999999999E-3</v>
      </c>
      <c r="G264" s="103">
        <v>1.0499999999999999E-3</v>
      </c>
      <c r="H264" s="83" t="s">
        <v>1405</v>
      </c>
      <c r="I264" s="104" t="s">
        <v>1411</v>
      </c>
      <c r="J264" s="197" t="s">
        <v>1404</v>
      </c>
      <c r="K264" s="86">
        <v>73.368960000000001</v>
      </c>
      <c r="L264" s="83" t="s">
        <v>1404</v>
      </c>
      <c r="M264" s="197" t="s">
        <v>1404</v>
      </c>
      <c r="N264" s="86">
        <v>0.91711200000000004</v>
      </c>
      <c r="O264" s="83"/>
    </row>
    <row r="265" spans="1:15" x14ac:dyDescent="0.3">
      <c r="A265" s="79" t="s">
        <v>1548</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1403</v>
      </c>
      <c r="F265" s="102">
        <v>2.8800000000000001E-4</v>
      </c>
      <c r="G265" s="103">
        <v>2.8800000000000001E-4</v>
      </c>
      <c r="H265" s="83" t="s">
        <v>1405</v>
      </c>
      <c r="I265" s="104" t="s">
        <v>1411</v>
      </c>
      <c r="J265" s="197" t="s">
        <v>1404</v>
      </c>
      <c r="K265" s="86">
        <v>20.124057600000004</v>
      </c>
      <c r="L265" s="83" t="s">
        <v>1404</v>
      </c>
      <c r="M265" s="197" t="s">
        <v>1404</v>
      </c>
      <c r="N265" s="86">
        <v>0.25155072000000001</v>
      </c>
      <c r="O265" s="83"/>
    </row>
    <row r="266" spans="1:15" x14ac:dyDescent="0.3">
      <c r="A266" s="79" t="s">
        <v>1548</v>
      </c>
      <c r="B266" s="100" t="s">
        <v>506</v>
      </c>
      <c r="C266" s="81" t="str">
        <f>IFERROR(IF(B266="No CAS","",INDEX('DEQ Pollutant List'!$C$7:$C$611,MATCH('3. Pollutant Emissions - EF'!B266,'DEQ Pollutant List'!$B$7:$B$611,0))),"")</f>
        <v>Isopropyl alcohol</v>
      </c>
      <c r="D266" s="112"/>
      <c r="E266" s="101" t="s">
        <v>1403</v>
      </c>
      <c r="F266" s="102">
        <v>4.5199999999999997E-3</v>
      </c>
      <c r="G266" s="103">
        <v>4.5199999999999997E-3</v>
      </c>
      <c r="H266" s="83" t="s">
        <v>1405</v>
      </c>
      <c r="I266" s="104" t="s">
        <v>1411</v>
      </c>
      <c r="J266" s="197" t="s">
        <v>1404</v>
      </c>
      <c r="K266" s="86">
        <v>315.83590400000003</v>
      </c>
      <c r="L266" s="83" t="s">
        <v>1404</v>
      </c>
      <c r="M266" s="197" t="s">
        <v>1404</v>
      </c>
      <c r="N266" s="86">
        <v>3.9479487999999998</v>
      </c>
      <c r="O266" s="83"/>
    </row>
    <row r="267" spans="1:15" x14ac:dyDescent="0.3">
      <c r="A267" s="79" t="s">
        <v>1548</v>
      </c>
      <c r="B267" s="100" t="s">
        <v>529</v>
      </c>
      <c r="C267" s="81" t="str">
        <f>IFERROR(IF(B267="No CAS","",INDEX('DEQ Pollutant List'!$C$7:$C$611,MATCH('3. Pollutant Emissions - EF'!B267,'DEQ Pollutant List'!$B$7:$B$611,0))),"")</f>
        <v>Methanol</v>
      </c>
      <c r="D267" s="112"/>
      <c r="E267" s="101" t="s">
        <v>1403</v>
      </c>
      <c r="F267" s="102">
        <v>7.3200000000000001E-4</v>
      </c>
      <c r="G267" s="103">
        <v>7.3200000000000001E-4</v>
      </c>
      <c r="H267" s="83" t="s">
        <v>1405</v>
      </c>
      <c r="I267" s="104" t="s">
        <v>1411</v>
      </c>
      <c r="J267" s="197" t="s">
        <v>1404</v>
      </c>
      <c r="K267" s="86">
        <v>51.148646400000011</v>
      </c>
      <c r="L267" s="83" t="s">
        <v>1404</v>
      </c>
      <c r="M267" s="197" t="s">
        <v>1404</v>
      </c>
      <c r="N267" s="86">
        <v>0.63935808000000005</v>
      </c>
      <c r="O267" s="83"/>
    </row>
    <row r="268" spans="1:15" x14ac:dyDescent="0.3">
      <c r="A268" s="79" t="s">
        <v>1548</v>
      </c>
      <c r="B268" s="100" t="s">
        <v>131</v>
      </c>
      <c r="C268" s="81" t="str">
        <f>IFERROR(IF(B268="No CAS","",INDEX('DEQ Pollutant List'!$C$7:$C$611,MATCH('3. Pollutant Emissions - EF'!B268,'DEQ Pollutant List'!$B$7:$B$611,0))),"")</f>
        <v>Bromomethane (methyl bromide)</v>
      </c>
      <c r="D268" s="112"/>
      <c r="E268" s="101" t="s">
        <v>1403</v>
      </c>
      <c r="F268" s="102">
        <v>1.13E-5</v>
      </c>
      <c r="G268" s="103">
        <v>1.13E-5</v>
      </c>
      <c r="H268" s="83" t="s">
        <v>1405</v>
      </c>
      <c r="I268" s="104" t="s">
        <v>1411</v>
      </c>
      <c r="J268" s="197" t="s">
        <v>1404</v>
      </c>
      <c r="K268" s="86">
        <v>0.78958976000000014</v>
      </c>
      <c r="L268" s="83" t="s">
        <v>1404</v>
      </c>
      <c r="M268" s="197" t="s">
        <v>1404</v>
      </c>
      <c r="N268" s="86">
        <v>9.869872E-3</v>
      </c>
      <c r="O268" s="83"/>
    </row>
    <row r="269" spans="1:15" x14ac:dyDescent="0.3">
      <c r="A269" s="79" t="s">
        <v>1548</v>
      </c>
      <c r="B269" s="100" t="s">
        <v>210</v>
      </c>
      <c r="C269" s="81" t="str">
        <f>IFERROR(IF(B269="No CAS","",INDEX('DEQ Pollutant List'!$C$7:$C$611,MATCH('3. Pollutant Emissions - EF'!B269,'DEQ Pollutant List'!$B$7:$B$611,0))),"")</f>
        <v>Chloromethane (methyl chloride)</v>
      </c>
      <c r="D269" s="112"/>
      <c r="E269" s="101" t="s">
        <v>1403</v>
      </c>
      <c r="F269" s="102">
        <v>4.35E-5</v>
      </c>
      <c r="G269" s="103">
        <v>4.35E-5</v>
      </c>
      <c r="H269" s="83" t="s">
        <v>1405</v>
      </c>
      <c r="I269" s="104" t="s">
        <v>1411</v>
      </c>
      <c r="J269" s="197" t="s">
        <v>1404</v>
      </c>
      <c r="K269" s="86">
        <v>3.0395712000000006</v>
      </c>
      <c r="L269" s="83" t="s">
        <v>1404</v>
      </c>
      <c r="M269" s="197" t="s">
        <v>1404</v>
      </c>
      <c r="N269" s="86">
        <v>3.7994640000000003E-2</v>
      </c>
      <c r="O269" s="83"/>
    </row>
    <row r="270" spans="1:15" x14ac:dyDescent="0.3">
      <c r="A270" s="79" t="s">
        <v>1548</v>
      </c>
      <c r="B270" s="100" t="s">
        <v>1019</v>
      </c>
      <c r="C270" s="81" t="str">
        <f>IFERROR(IF(B270="No CAS","",INDEX('DEQ Pollutant List'!$C$7:$C$611,MATCH('3. Pollutant Emissions - EF'!B270,'DEQ Pollutant List'!$B$7:$B$611,0))),"")</f>
        <v>1,1,1-Trichloroethane (methyl chloroform)</v>
      </c>
      <c r="D270" s="112"/>
      <c r="E270" s="101" t="s">
        <v>1403</v>
      </c>
      <c r="F270" s="102">
        <v>5.7800000000000002E-5</v>
      </c>
      <c r="G270" s="103">
        <v>5.7800000000000002E-5</v>
      </c>
      <c r="H270" s="83" t="s">
        <v>1405</v>
      </c>
      <c r="I270" s="104" t="s">
        <v>1411</v>
      </c>
      <c r="J270" s="197" t="s">
        <v>1404</v>
      </c>
      <c r="K270" s="86">
        <v>4.038786560000001</v>
      </c>
      <c r="L270" s="83" t="s">
        <v>1404</v>
      </c>
      <c r="M270" s="197" t="s">
        <v>1404</v>
      </c>
      <c r="N270" s="86">
        <v>5.0484832000000007E-2</v>
      </c>
      <c r="O270" s="83"/>
    </row>
    <row r="271" spans="1:15" x14ac:dyDescent="0.3">
      <c r="A271" s="79" t="s">
        <v>1548</v>
      </c>
      <c r="B271" s="100" t="s">
        <v>317</v>
      </c>
      <c r="C271" s="81" t="str">
        <f>IFERROR(IF(B271="No CAS","",INDEX('DEQ Pollutant List'!$C$7:$C$611,MATCH('3. Pollutant Emissions - EF'!B271,'DEQ Pollutant List'!$B$7:$B$611,0))),"")</f>
        <v>Dichloromethane (methylene chloride)</v>
      </c>
      <c r="D271" s="112"/>
      <c r="E271" s="101" t="s">
        <v>1403</v>
      </c>
      <c r="F271" s="102">
        <v>3.9800000000000002E-4</v>
      </c>
      <c r="G271" s="103">
        <v>3.9800000000000002E-4</v>
      </c>
      <c r="H271" s="83" t="s">
        <v>1405</v>
      </c>
      <c r="I271" s="104" t="s">
        <v>1411</v>
      </c>
      <c r="J271" s="197" t="s">
        <v>1404</v>
      </c>
      <c r="K271" s="86">
        <v>27.810329600000006</v>
      </c>
      <c r="L271" s="83" t="s">
        <v>1404</v>
      </c>
      <c r="M271" s="197" t="s">
        <v>1404</v>
      </c>
      <c r="N271" s="86">
        <v>0.34762912000000007</v>
      </c>
      <c r="O271" s="83"/>
    </row>
    <row r="272" spans="1:15" x14ac:dyDescent="0.3">
      <c r="A272" s="79" t="s">
        <v>1548</v>
      </c>
      <c r="B272" s="100" t="s">
        <v>549</v>
      </c>
      <c r="C272" s="81" t="str">
        <f>IFERROR(IF(B272="No CAS","",INDEX('DEQ Pollutant List'!$C$7:$C$611,MATCH('3. Pollutant Emissions - EF'!B272,'DEQ Pollutant List'!$B$7:$B$611,0))),"")</f>
        <v>Methyl isobutyl ketone (MIBK, hexone)</v>
      </c>
      <c r="D272" s="112"/>
      <c r="E272" s="101" t="s">
        <v>1403</v>
      </c>
      <c r="F272" s="102">
        <v>4.4499999999999997E-4</v>
      </c>
      <c r="G272" s="103">
        <v>4.4499999999999997E-4</v>
      </c>
      <c r="H272" s="83" t="s">
        <v>1405</v>
      </c>
      <c r="I272" s="104" t="s">
        <v>1411</v>
      </c>
      <c r="J272" s="197" t="s">
        <v>1404</v>
      </c>
      <c r="K272" s="86">
        <v>31.094464000000002</v>
      </c>
      <c r="L272" s="83" t="s">
        <v>1404</v>
      </c>
      <c r="M272" s="197" t="s">
        <v>1404</v>
      </c>
      <c r="N272" s="86">
        <v>0.38868079999999999</v>
      </c>
      <c r="O272" s="83"/>
    </row>
    <row r="273" spans="1:15" x14ac:dyDescent="0.3">
      <c r="A273" s="79" t="s">
        <v>1548</v>
      </c>
      <c r="B273" s="100" t="s">
        <v>137</v>
      </c>
      <c r="C273" s="81" t="str">
        <f>IFERROR(IF(B273="No CAS","",INDEX('DEQ Pollutant List'!$C$7:$C$611,MATCH('3. Pollutant Emissions - EF'!B273,'DEQ Pollutant List'!$B$7:$B$611,0))),"")</f>
        <v>2-Butanone (methyl ethyl ketone)</v>
      </c>
      <c r="D273" s="112"/>
      <c r="E273" s="101" t="s">
        <v>1403</v>
      </c>
      <c r="F273" s="102">
        <v>6.9700000000000002E-6</v>
      </c>
      <c r="G273" s="103">
        <v>6.9700000000000002E-6</v>
      </c>
      <c r="H273" s="83" t="s">
        <v>1405</v>
      </c>
      <c r="I273" s="104" t="s">
        <v>1411</v>
      </c>
      <c r="J273" s="197" t="s">
        <v>1404</v>
      </c>
      <c r="K273" s="86">
        <v>0.48703014400000011</v>
      </c>
      <c r="L273" s="83" t="s">
        <v>1404</v>
      </c>
      <c r="M273" s="197" t="s">
        <v>1404</v>
      </c>
      <c r="N273" s="86">
        <v>6.0878768000000002E-3</v>
      </c>
      <c r="O273" s="83"/>
    </row>
    <row r="274" spans="1:15" x14ac:dyDescent="0.3">
      <c r="A274" s="79" t="s">
        <v>1548</v>
      </c>
      <c r="B274" s="100" t="s">
        <v>693</v>
      </c>
      <c r="C274" s="81" t="str">
        <f>IFERROR(IF(B274="No CAS","",INDEX('DEQ Pollutant List'!$C$7:$C$611,MATCH('3. Pollutant Emissions - EF'!B274,'DEQ Pollutant List'!$B$7:$B$611,0))),"")</f>
        <v>Phenol</v>
      </c>
      <c r="D274" s="112"/>
      <c r="E274" s="101" t="s">
        <v>1403</v>
      </c>
      <c r="F274" s="102">
        <v>1.6000000000000001E-4</v>
      </c>
      <c r="G274" s="103">
        <v>1.6000000000000001E-4</v>
      </c>
      <c r="H274" s="83" t="s">
        <v>1405</v>
      </c>
      <c r="I274" s="104" t="s">
        <v>1411</v>
      </c>
      <c r="J274" s="197" t="s">
        <v>1404</v>
      </c>
      <c r="K274" s="86">
        <v>11.180032000000002</v>
      </c>
      <c r="L274" s="83" t="s">
        <v>1404</v>
      </c>
      <c r="M274" s="197" t="s">
        <v>1404</v>
      </c>
      <c r="N274" s="86">
        <v>0.13975040000000002</v>
      </c>
      <c r="O274" s="83"/>
    </row>
    <row r="275" spans="1:15" x14ac:dyDescent="0.3">
      <c r="A275" s="79" t="s">
        <v>1548</v>
      </c>
      <c r="B275" s="100">
        <v>504</v>
      </c>
      <c r="C275" s="81" t="str">
        <f>IFERROR(IF(B275="No CAS","",INDEX('DEQ Pollutant List'!$C$7:$C$611,MATCH('3. Pollutant Emissions - EF'!B275,'DEQ Pollutant List'!$B$7:$B$611,0))),"")</f>
        <v>Phosphorus and compounds</v>
      </c>
      <c r="D275" s="112"/>
      <c r="E275" s="101" t="s">
        <v>1403</v>
      </c>
      <c r="F275" s="102">
        <v>5.45E-3</v>
      </c>
      <c r="G275" s="103">
        <v>5.45E-3</v>
      </c>
      <c r="H275" s="83" t="s">
        <v>1405</v>
      </c>
      <c r="I275" s="104" t="s">
        <v>1411</v>
      </c>
      <c r="J275" s="197" t="s">
        <v>1404</v>
      </c>
      <c r="K275" s="86">
        <v>380.81984000000006</v>
      </c>
      <c r="L275" s="83" t="s">
        <v>1404</v>
      </c>
      <c r="M275" s="197" t="s">
        <v>1404</v>
      </c>
      <c r="N275" s="86">
        <v>4.7602480000000007</v>
      </c>
      <c r="O275" s="83"/>
    </row>
    <row r="276" spans="1:15" x14ac:dyDescent="0.3">
      <c r="A276" s="79" t="s">
        <v>1548</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1403</v>
      </c>
      <c r="F276" s="102">
        <v>3.1100000000000002E-4</v>
      </c>
      <c r="G276" s="103">
        <v>3.1100000000000002E-4</v>
      </c>
      <c r="H276" s="83" t="s">
        <v>1405</v>
      </c>
      <c r="I276" s="104" t="s">
        <v>1411</v>
      </c>
      <c r="J276" s="197" t="s">
        <v>1404</v>
      </c>
      <c r="K276" s="86">
        <v>21.731187200000004</v>
      </c>
      <c r="L276" s="83" t="s">
        <v>1404</v>
      </c>
      <c r="M276" s="197" t="s">
        <v>1404</v>
      </c>
      <c r="N276" s="86">
        <v>0.27163984000000002</v>
      </c>
      <c r="O276" s="83"/>
    </row>
    <row r="277" spans="1:15" x14ac:dyDescent="0.3">
      <c r="A277" s="79" t="s">
        <v>1548</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1403</v>
      </c>
      <c r="F277" s="102">
        <v>4.6900000000000002E-4</v>
      </c>
      <c r="G277" s="103">
        <v>4.6900000000000002E-4</v>
      </c>
      <c r="H277" s="83" t="s">
        <v>1405</v>
      </c>
      <c r="I277" s="104" t="s">
        <v>1411</v>
      </c>
      <c r="J277" s="197" t="s">
        <v>1404</v>
      </c>
      <c r="K277" s="86">
        <v>32.771468800000008</v>
      </c>
      <c r="L277" s="83" t="s">
        <v>1404</v>
      </c>
      <c r="M277" s="197" t="s">
        <v>1404</v>
      </c>
      <c r="N277" s="86">
        <v>0.40964336000000001</v>
      </c>
      <c r="O277" s="83"/>
    </row>
    <row r="278" spans="1:15" x14ac:dyDescent="0.3">
      <c r="A278" s="79" t="s">
        <v>1548</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1403</v>
      </c>
      <c r="F278" s="102">
        <v>1.1399999999999999E-5</v>
      </c>
      <c r="G278" s="103">
        <v>1.1399999999999999E-5</v>
      </c>
      <c r="H278" s="83" t="s">
        <v>1405</v>
      </c>
      <c r="I278" s="104" t="s">
        <v>1411</v>
      </c>
      <c r="J278" s="197" t="s">
        <v>1404</v>
      </c>
      <c r="K278" s="86">
        <v>0.79657728000000005</v>
      </c>
      <c r="L278" s="83" t="s">
        <v>1404</v>
      </c>
      <c r="M278" s="197" t="s">
        <v>1404</v>
      </c>
      <c r="N278" s="86">
        <v>9.9572159999999996E-3</v>
      </c>
      <c r="O278" s="83"/>
    </row>
    <row r="279" spans="1:15" x14ac:dyDescent="0.3">
      <c r="A279" s="79" t="s">
        <v>1548</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1403</v>
      </c>
      <c r="F279" s="102">
        <v>5.22E-6</v>
      </c>
      <c r="G279" s="103">
        <v>5.22E-6</v>
      </c>
      <c r="H279" s="83" t="s">
        <v>1405</v>
      </c>
      <c r="I279" s="104" t="s">
        <v>1411</v>
      </c>
      <c r="J279" s="197" t="s">
        <v>1404</v>
      </c>
      <c r="K279" s="86">
        <v>0.36474854400000006</v>
      </c>
      <c r="L279" s="83" t="s">
        <v>1404</v>
      </c>
      <c r="M279" s="197" t="s">
        <v>1404</v>
      </c>
      <c r="N279" s="86">
        <v>4.5593567999999999E-3</v>
      </c>
      <c r="O279" s="83"/>
    </row>
    <row r="280" spans="1:15" x14ac:dyDescent="0.3">
      <c r="A280" s="79" t="s">
        <v>1548</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1403</v>
      </c>
      <c r="F280" s="102">
        <v>9.0500000000000004E-5</v>
      </c>
      <c r="G280" s="103">
        <v>9.0500000000000004E-5</v>
      </c>
      <c r="H280" s="83" t="s">
        <v>1405</v>
      </c>
      <c r="I280" s="104" t="s">
        <v>1411</v>
      </c>
      <c r="J280" s="197" t="s">
        <v>1404</v>
      </c>
      <c r="K280" s="86">
        <v>6.3237056000000011</v>
      </c>
      <c r="L280" s="83" t="s">
        <v>1404</v>
      </c>
      <c r="M280" s="197" t="s">
        <v>1404</v>
      </c>
      <c r="N280" s="86">
        <v>7.9046320000000003E-2</v>
      </c>
      <c r="O280" s="83"/>
    </row>
    <row r="281" spans="1:15" x14ac:dyDescent="0.3">
      <c r="A281" s="79" t="s">
        <v>1548</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1403</v>
      </c>
      <c r="F281" s="102">
        <v>4.3600000000000002E-3</v>
      </c>
      <c r="G281" s="103">
        <v>4.3600000000000002E-3</v>
      </c>
      <c r="H281" s="83" t="s">
        <v>1405</v>
      </c>
      <c r="I281" s="104" t="s">
        <v>1411</v>
      </c>
      <c r="J281" s="197" t="s">
        <v>1404</v>
      </c>
      <c r="K281" s="86">
        <v>304.65587200000004</v>
      </c>
      <c r="L281" s="83" t="s">
        <v>1404</v>
      </c>
      <c r="M281" s="197" t="s">
        <v>1404</v>
      </c>
      <c r="N281" s="86">
        <v>3.8081984000000002</v>
      </c>
      <c r="O281" s="83"/>
    </row>
    <row r="282" spans="1:15" x14ac:dyDescent="0.3">
      <c r="A282" s="79" t="s">
        <v>1548</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1403</v>
      </c>
      <c r="F282" s="102">
        <v>8.5300000000000003E-7</v>
      </c>
      <c r="G282" s="103">
        <v>8.5300000000000003E-7</v>
      </c>
      <c r="H282" s="83" t="s">
        <v>1405</v>
      </c>
      <c r="I282" s="104" t="s">
        <v>1411</v>
      </c>
      <c r="J282" s="197" t="s">
        <v>1404</v>
      </c>
      <c r="K282" s="86">
        <v>5.9603545600000009E-2</v>
      </c>
      <c r="L282" s="83" t="s">
        <v>1404</v>
      </c>
      <c r="M282" s="197" t="s">
        <v>1404</v>
      </c>
      <c r="N282" s="86">
        <v>7.4504432000000007E-4</v>
      </c>
      <c r="O282" s="83"/>
    </row>
    <row r="283" spans="1:15" x14ac:dyDescent="0.3">
      <c r="A283" s="79" t="s">
        <v>1548</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1403</v>
      </c>
      <c r="F283" s="102">
        <v>4.69E-6</v>
      </c>
      <c r="G283" s="103">
        <v>4.69E-6</v>
      </c>
      <c r="H283" s="83" t="s">
        <v>1405</v>
      </c>
      <c r="I283" s="104" t="s">
        <v>1411</v>
      </c>
      <c r="J283" s="197" t="s">
        <v>1404</v>
      </c>
      <c r="K283" s="86">
        <v>0.32771468800000003</v>
      </c>
      <c r="L283" s="83" t="s">
        <v>1404</v>
      </c>
      <c r="M283" s="197" t="s">
        <v>1404</v>
      </c>
      <c r="N283" s="86">
        <v>4.0964336000000002E-3</v>
      </c>
      <c r="O283" s="83"/>
    </row>
    <row r="284" spans="1:15" x14ac:dyDescent="0.3">
      <c r="A284" s="79" t="s">
        <v>1548</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1403</v>
      </c>
      <c r="F284" s="102">
        <v>2.6800000000000002E-6</v>
      </c>
      <c r="G284" s="103">
        <v>2.6800000000000002E-6</v>
      </c>
      <c r="H284" s="83" t="s">
        <v>1405</v>
      </c>
      <c r="I284" s="104" t="s">
        <v>1411</v>
      </c>
      <c r="J284" s="197" t="s">
        <v>1404</v>
      </c>
      <c r="K284" s="86">
        <v>0.18726553600000004</v>
      </c>
      <c r="L284" s="83" t="s">
        <v>1404</v>
      </c>
      <c r="M284" s="197" t="s">
        <v>1404</v>
      </c>
      <c r="N284" s="86">
        <v>2.3408192000000001E-3</v>
      </c>
      <c r="O284" s="83"/>
    </row>
    <row r="285" spans="1:15" x14ac:dyDescent="0.3">
      <c r="A285" s="79" t="s">
        <v>1548</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1403</v>
      </c>
      <c r="F285" s="102">
        <v>8.1299999999999993E-8</v>
      </c>
      <c r="G285" s="103">
        <v>8.1299999999999993E-8</v>
      </c>
      <c r="H285" s="83" t="s">
        <v>1405</v>
      </c>
      <c r="I285" s="104" t="s">
        <v>1411</v>
      </c>
      <c r="J285" s="197" t="s">
        <v>1404</v>
      </c>
      <c r="K285" s="86">
        <v>5.6808537600000009E-3</v>
      </c>
      <c r="L285" s="83" t="s">
        <v>1404</v>
      </c>
      <c r="M285" s="197" t="s">
        <v>1404</v>
      </c>
      <c r="N285" s="86">
        <v>7.1010671999999998E-5</v>
      </c>
      <c r="O285" s="83"/>
    </row>
    <row r="286" spans="1:15" x14ac:dyDescent="0.3">
      <c r="A286" s="79" t="s">
        <v>1548</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1403</v>
      </c>
      <c r="F286" s="102">
        <v>2.2199999999999999E-6</v>
      </c>
      <c r="G286" s="103">
        <v>2.2199999999999999E-6</v>
      </c>
      <c r="H286" s="83" t="s">
        <v>1405</v>
      </c>
      <c r="I286" s="104" t="s">
        <v>1411</v>
      </c>
      <c r="J286" s="197" t="s">
        <v>1404</v>
      </c>
      <c r="K286" s="86">
        <v>0.15512294400000001</v>
      </c>
      <c r="L286" s="83" t="s">
        <v>1404</v>
      </c>
      <c r="M286" s="197" t="s">
        <v>1404</v>
      </c>
      <c r="N286" s="86">
        <v>1.9390368000000002E-3</v>
      </c>
      <c r="O286" s="83"/>
    </row>
    <row r="287" spans="1:15" x14ac:dyDescent="0.3">
      <c r="A287" s="79" t="s">
        <v>1548</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1403</v>
      </c>
      <c r="F287" s="102">
        <v>1.42E-7</v>
      </c>
      <c r="G287" s="103">
        <v>1.42E-7</v>
      </c>
      <c r="H287" s="83" t="s">
        <v>1405</v>
      </c>
      <c r="I287" s="104" t="s">
        <v>1411</v>
      </c>
      <c r="J287" s="197" t="s">
        <v>1404</v>
      </c>
      <c r="K287" s="86">
        <v>9.9222784000000015E-3</v>
      </c>
      <c r="L287" s="83" t="s">
        <v>1404</v>
      </c>
      <c r="M287" s="197" t="s">
        <v>1404</v>
      </c>
      <c r="N287" s="86">
        <v>1.2402848000000002E-4</v>
      </c>
      <c r="O287" s="83"/>
    </row>
    <row r="288" spans="1:15" x14ac:dyDescent="0.3">
      <c r="A288" s="79" t="s">
        <v>1548</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1403</v>
      </c>
      <c r="F288" s="102">
        <v>2.11E-7</v>
      </c>
      <c r="G288" s="103">
        <v>2.11E-7</v>
      </c>
      <c r="H288" s="83" t="s">
        <v>1405</v>
      </c>
      <c r="I288" s="104" t="s">
        <v>1411</v>
      </c>
      <c r="J288" s="197" t="s">
        <v>1404</v>
      </c>
      <c r="K288" s="86">
        <v>1.4743667200000003E-2</v>
      </c>
      <c r="L288" s="83" t="s">
        <v>1404</v>
      </c>
      <c r="M288" s="197" t="s">
        <v>1404</v>
      </c>
      <c r="N288" s="86">
        <v>1.8429584000000001E-4</v>
      </c>
      <c r="O288" s="83"/>
    </row>
    <row r="289" spans="1:15" x14ac:dyDescent="0.3">
      <c r="A289" s="79" t="s">
        <v>1548</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1403</v>
      </c>
      <c r="F289" s="102">
        <v>1.5099999999999999E-7</v>
      </c>
      <c r="G289" s="103">
        <v>1.5099999999999999E-7</v>
      </c>
      <c r="H289" s="83" t="s">
        <v>1405</v>
      </c>
      <c r="I289" s="104" t="s">
        <v>1411</v>
      </c>
      <c r="J289" s="197" t="s">
        <v>1404</v>
      </c>
      <c r="K289" s="86">
        <v>1.05511552E-2</v>
      </c>
      <c r="L289" s="83" t="s">
        <v>1404</v>
      </c>
      <c r="M289" s="197" t="s">
        <v>1404</v>
      </c>
      <c r="N289" s="86">
        <v>1.3188944E-4</v>
      </c>
      <c r="O289" s="83"/>
    </row>
    <row r="290" spans="1:15" x14ac:dyDescent="0.3">
      <c r="A290" s="79" t="s">
        <v>1548</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1403</v>
      </c>
      <c r="F290" s="102">
        <v>1.5599999999999999E-7</v>
      </c>
      <c r="G290" s="103">
        <v>1.5599999999999999E-7</v>
      </c>
      <c r="H290" s="83" t="s">
        <v>1405</v>
      </c>
      <c r="I290" s="104" t="s">
        <v>1411</v>
      </c>
      <c r="J290" s="197" t="s">
        <v>1404</v>
      </c>
      <c r="K290" s="86">
        <v>1.0900531200000001E-2</v>
      </c>
      <c r="L290" s="83" t="s">
        <v>1404</v>
      </c>
      <c r="M290" s="197" t="s">
        <v>1404</v>
      </c>
      <c r="N290" s="86">
        <v>1.3625664000000001E-4</v>
      </c>
      <c r="O290" s="83"/>
    </row>
    <row r="291" spans="1:15" x14ac:dyDescent="0.3">
      <c r="A291" s="79" t="s">
        <v>1548</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1403</v>
      </c>
      <c r="F291" s="102">
        <v>5.1800000000000001E-8</v>
      </c>
      <c r="G291" s="103">
        <v>5.1800000000000001E-8</v>
      </c>
      <c r="H291" s="83" t="s">
        <v>1405</v>
      </c>
      <c r="I291" s="104" t="s">
        <v>1411</v>
      </c>
      <c r="J291" s="197" t="s">
        <v>1404</v>
      </c>
      <c r="K291" s="86">
        <v>3.6195353600000008E-3</v>
      </c>
      <c r="L291" s="83" t="s">
        <v>1404</v>
      </c>
      <c r="M291" s="197" t="s">
        <v>1404</v>
      </c>
      <c r="N291" s="86">
        <v>4.5244192000000001E-5</v>
      </c>
      <c r="O291" s="83"/>
    </row>
    <row r="292" spans="1:15" x14ac:dyDescent="0.3">
      <c r="A292" s="79" t="s">
        <v>1548</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1403</v>
      </c>
      <c r="F292" s="193">
        <v>7.9000000000000006E-8</v>
      </c>
      <c r="G292" s="103">
        <v>7.9000000000000006E-8</v>
      </c>
      <c r="H292" s="83" t="s">
        <v>1405</v>
      </c>
      <c r="I292" s="104" t="s">
        <v>1411</v>
      </c>
      <c r="J292" s="197" t="s">
        <v>1404</v>
      </c>
      <c r="K292" s="86">
        <v>5.5201408000000009E-3</v>
      </c>
      <c r="L292" s="83" t="s">
        <v>1404</v>
      </c>
      <c r="M292" s="197" t="s">
        <v>1404</v>
      </c>
      <c r="N292" s="86">
        <v>6.9001760000000011E-5</v>
      </c>
      <c r="O292" s="83"/>
    </row>
    <row r="293" spans="1:15" x14ac:dyDescent="0.3">
      <c r="A293" s="79" t="s">
        <v>1548</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1403</v>
      </c>
      <c r="F293" s="102">
        <v>1.6700000000000001E-6</v>
      </c>
      <c r="G293" s="103">
        <v>1.6700000000000001E-6</v>
      </c>
      <c r="H293" s="83" t="s">
        <v>1405</v>
      </c>
      <c r="I293" s="104" t="s">
        <v>1411</v>
      </c>
      <c r="J293" s="197" t="s">
        <v>1404</v>
      </c>
      <c r="K293" s="86">
        <v>0.11669158400000003</v>
      </c>
      <c r="L293" s="83" t="s">
        <v>1404</v>
      </c>
      <c r="M293" s="197" t="s">
        <v>1404</v>
      </c>
      <c r="N293" s="86">
        <v>1.4586448000000001E-3</v>
      </c>
      <c r="O293" s="83"/>
    </row>
    <row r="294" spans="1:15" x14ac:dyDescent="0.3">
      <c r="A294" s="79" t="s">
        <v>1548</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1403</v>
      </c>
      <c r="F294" s="102">
        <v>3.01E-6</v>
      </c>
      <c r="G294" s="103">
        <v>3.01E-6</v>
      </c>
      <c r="H294" s="83" t="s">
        <v>1405</v>
      </c>
      <c r="I294" s="104" t="s">
        <v>1411</v>
      </c>
      <c r="J294" s="197" t="s">
        <v>1404</v>
      </c>
      <c r="K294" s="86">
        <v>0.21032435200000002</v>
      </c>
      <c r="L294" s="83" t="s">
        <v>1404</v>
      </c>
      <c r="M294" s="197" t="s">
        <v>1404</v>
      </c>
      <c r="N294" s="86">
        <v>2.6290544000000002E-3</v>
      </c>
      <c r="O294" s="83"/>
    </row>
    <row r="295" spans="1:15" x14ac:dyDescent="0.3">
      <c r="A295" s="79" t="s">
        <v>1548</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1403</v>
      </c>
      <c r="F295" s="102">
        <v>1.02E-7</v>
      </c>
      <c r="G295" s="103">
        <v>1.02E-7</v>
      </c>
      <c r="H295" s="83" t="s">
        <v>1405</v>
      </c>
      <c r="I295" s="104" t="s">
        <v>1411</v>
      </c>
      <c r="J295" s="197" t="s">
        <v>1404</v>
      </c>
      <c r="K295" s="86">
        <v>7.1272704000000008E-3</v>
      </c>
      <c r="L295" s="83" t="s">
        <v>1404</v>
      </c>
      <c r="M295" s="197" t="s">
        <v>1404</v>
      </c>
      <c r="N295" s="86">
        <v>8.909088000000001E-5</v>
      </c>
      <c r="O295" s="83"/>
    </row>
    <row r="296" spans="1:15" x14ac:dyDescent="0.3">
      <c r="A296" s="79" t="s">
        <v>1548</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1403</v>
      </c>
      <c r="F296" s="102">
        <v>1.3999999999999999E-6</v>
      </c>
      <c r="G296" s="103">
        <v>1.3999999999999999E-6</v>
      </c>
      <c r="H296" s="83" t="s">
        <v>1405</v>
      </c>
      <c r="I296" s="104" t="s">
        <v>1411</v>
      </c>
      <c r="J296" s="197" t="s">
        <v>1404</v>
      </c>
      <c r="K296" s="86">
        <v>9.7825280000000014E-2</v>
      </c>
      <c r="L296" s="83" t="s">
        <v>1404</v>
      </c>
      <c r="M296" s="197" t="s">
        <v>1404</v>
      </c>
      <c r="N296" s="86">
        <v>1.2228160000000001E-3</v>
      </c>
      <c r="O296" s="83"/>
    </row>
    <row r="297" spans="1:15" x14ac:dyDescent="0.3">
      <c r="A297" s="79" t="s">
        <v>1548</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1403</v>
      </c>
      <c r="F297" s="102">
        <v>9.9599999999999995E-5</v>
      </c>
      <c r="G297" s="103">
        <v>9.9599999999999995E-5</v>
      </c>
      <c r="H297" s="83" t="s">
        <v>1405</v>
      </c>
      <c r="I297" s="104" t="s">
        <v>1411</v>
      </c>
      <c r="J297" s="197" t="s">
        <v>1404</v>
      </c>
      <c r="K297" s="86">
        <v>6.9595699200000007</v>
      </c>
      <c r="L297" s="83" t="s">
        <v>1404</v>
      </c>
      <c r="M297" s="197" t="s">
        <v>1404</v>
      </c>
      <c r="N297" s="86">
        <v>8.6994624000000007E-2</v>
      </c>
      <c r="O297" s="83"/>
    </row>
    <row r="298" spans="1:15" x14ac:dyDescent="0.3">
      <c r="A298" s="79" t="s">
        <v>1548</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1403</v>
      </c>
      <c r="F298" s="102">
        <v>3.2000000000000002E-8</v>
      </c>
      <c r="G298" s="103">
        <v>3.2000000000000002E-8</v>
      </c>
      <c r="H298" s="83" t="s">
        <v>1405</v>
      </c>
      <c r="I298" s="104" t="s">
        <v>1411</v>
      </c>
      <c r="J298" s="197" t="s">
        <v>1404</v>
      </c>
      <c r="K298" s="86">
        <v>2.2360064000000006E-3</v>
      </c>
      <c r="L298" s="83" t="s">
        <v>1404</v>
      </c>
      <c r="M298" s="197" t="s">
        <v>1404</v>
      </c>
      <c r="N298" s="86">
        <v>2.7950080000000004E-5</v>
      </c>
      <c r="O298" s="83"/>
    </row>
    <row r="299" spans="1:15" x14ac:dyDescent="0.3">
      <c r="A299" s="79" t="s">
        <v>1548</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1403</v>
      </c>
      <c r="F299" s="102">
        <v>6.46E-6</v>
      </c>
      <c r="G299" s="103">
        <v>6.46E-6</v>
      </c>
      <c r="H299" s="83" t="s">
        <v>1405</v>
      </c>
      <c r="I299" s="104" t="s">
        <v>1411</v>
      </c>
      <c r="J299" s="197" t="s">
        <v>1404</v>
      </c>
      <c r="K299" s="86">
        <v>0.45139379200000007</v>
      </c>
      <c r="L299" s="83" t="s">
        <v>1404</v>
      </c>
      <c r="M299" s="197" t="s">
        <v>1404</v>
      </c>
      <c r="N299" s="86">
        <v>5.6424224000000004E-3</v>
      </c>
      <c r="O299" s="83"/>
    </row>
    <row r="300" spans="1:15" x14ac:dyDescent="0.3">
      <c r="A300" s="79" t="s">
        <v>1548</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1403</v>
      </c>
      <c r="F300" s="102">
        <v>3.54E-6</v>
      </c>
      <c r="G300" s="103">
        <v>3.54E-6</v>
      </c>
      <c r="H300" s="83" t="s">
        <v>1405</v>
      </c>
      <c r="I300" s="104" t="s">
        <v>1411</v>
      </c>
      <c r="J300" s="197" t="s">
        <v>1404</v>
      </c>
      <c r="K300" s="86">
        <v>0.24735820800000005</v>
      </c>
      <c r="L300" s="83" t="s">
        <v>1404</v>
      </c>
      <c r="M300" s="197" t="s">
        <v>1404</v>
      </c>
      <c r="N300" s="86">
        <v>3.0919776000000003E-3</v>
      </c>
      <c r="O300" s="83"/>
    </row>
    <row r="301" spans="1:15" x14ac:dyDescent="0.3">
      <c r="A301" s="79" t="s">
        <v>1548</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1403</v>
      </c>
      <c r="F301" s="102">
        <v>9.5300000000000008E-13</v>
      </c>
      <c r="G301" s="103">
        <v>9.5300000000000008E-13</v>
      </c>
      <c r="H301" s="83" t="s">
        <v>1405</v>
      </c>
      <c r="I301" s="104" t="s">
        <v>1411</v>
      </c>
      <c r="J301" s="197" t="s">
        <v>1404</v>
      </c>
      <c r="K301" s="86">
        <v>6.6591065600000012E-8</v>
      </c>
      <c r="L301" s="83" t="s">
        <v>1404</v>
      </c>
      <c r="M301" s="197" t="s">
        <v>1404</v>
      </c>
      <c r="N301" s="86">
        <v>8.3238832000000012E-10</v>
      </c>
      <c r="O301" s="83"/>
    </row>
    <row r="302" spans="1:15" x14ac:dyDescent="0.3">
      <c r="A302" s="79" t="s">
        <v>1548</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1403</v>
      </c>
      <c r="F302" s="102">
        <v>1.33E-12</v>
      </c>
      <c r="G302" s="103">
        <v>1.33E-12</v>
      </c>
      <c r="H302" s="83" t="s">
        <v>1405</v>
      </c>
      <c r="I302" s="104" t="s">
        <v>1411</v>
      </c>
      <c r="J302" s="197" t="s">
        <v>1404</v>
      </c>
      <c r="K302" s="86">
        <v>9.2934016000000009E-8</v>
      </c>
      <c r="L302" s="83" t="s">
        <v>1404</v>
      </c>
      <c r="M302" s="197" t="s">
        <v>1404</v>
      </c>
      <c r="N302" s="86">
        <v>1.1616752E-9</v>
      </c>
      <c r="O302" s="83"/>
    </row>
    <row r="303" spans="1:15" x14ac:dyDescent="0.3">
      <c r="A303" s="79" t="s">
        <v>1548</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1403</v>
      </c>
      <c r="F303" s="102">
        <v>8.7000000000000003E-13</v>
      </c>
      <c r="G303" s="103">
        <v>8.7000000000000003E-13</v>
      </c>
      <c r="H303" s="83" t="s">
        <v>1405</v>
      </c>
      <c r="I303" s="104" t="s">
        <v>1411</v>
      </c>
      <c r="J303" s="197" t="s">
        <v>1404</v>
      </c>
      <c r="K303" s="86">
        <v>6.0791424000000008E-8</v>
      </c>
      <c r="L303" s="83" t="s">
        <v>1404</v>
      </c>
      <c r="M303" s="197" t="s">
        <v>1404</v>
      </c>
      <c r="N303" s="86">
        <v>7.5989280000000012E-10</v>
      </c>
      <c r="O303" s="83"/>
    </row>
    <row r="304" spans="1:15" x14ac:dyDescent="0.3">
      <c r="A304" s="79" t="s">
        <v>1548</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1403</v>
      </c>
      <c r="F304" s="102">
        <v>2.0900000000000002E-12</v>
      </c>
      <c r="G304" s="103">
        <v>2.0900000000000002E-12</v>
      </c>
      <c r="H304" s="83" t="s">
        <v>1405</v>
      </c>
      <c r="I304" s="104" t="s">
        <v>1411</v>
      </c>
      <c r="J304" s="197" t="s">
        <v>1404</v>
      </c>
      <c r="K304" s="86">
        <v>1.4603916800000003E-7</v>
      </c>
      <c r="L304" s="83" t="s">
        <v>1404</v>
      </c>
      <c r="M304" s="197" t="s">
        <v>1404</v>
      </c>
      <c r="N304" s="86">
        <v>1.8254896000000004E-9</v>
      </c>
      <c r="O304" s="83"/>
    </row>
    <row r="305" spans="1:15" x14ac:dyDescent="0.3">
      <c r="A305" s="79" t="s">
        <v>1548</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1403</v>
      </c>
      <c r="F305" s="102">
        <v>2.2100000000000001E-12</v>
      </c>
      <c r="G305" s="103">
        <v>2.2100000000000001E-12</v>
      </c>
      <c r="H305" s="83" t="s">
        <v>1405</v>
      </c>
      <c r="I305" s="104" t="s">
        <v>1411</v>
      </c>
      <c r="J305" s="197" t="s">
        <v>1404</v>
      </c>
      <c r="K305" s="86">
        <v>1.5442419200000004E-7</v>
      </c>
      <c r="L305" s="83" t="s">
        <v>1404</v>
      </c>
      <c r="M305" s="197" t="s">
        <v>1404</v>
      </c>
      <c r="N305" s="86">
        <v>1.9303024000000002E-9</v>
      </c>
      <c r="O305" s="83"/>
    </row>
    <row r="306" spans="1:15" x14ac:dyDescent="0.3">
      <c r="A306" s="79" t="s">
        <v>1548</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1403</v>
      </c>
      <c r="F306" s="102">
        <v>9.7600000000000004E-12</v>
      </c>
      <c r="G306" s="103">
        <v>9.7600000000000004E-12</v>
      </c>
      <c r="H306" s="83" t="s">
        <v>1405</v>
      </c>
      <c r="I306" s="104" t="s">
        <v>1411</v>
      </c>
      <c r="J306" s="197" t="s">
        <v>1404</v>
      </c>
      <c r="K306" s="86">
        <v>6.8198195200000017E-7</v>
      </c>
      <c r="L306" s="83" t="s">
        <v>1404</v>
      </c>
      <c r="M306" s="197" t="s">
        <v>1404</v>
      </c>
      <c r="N306" s="86">
        <v>8.5247744000000011E-9</v>
      </c>
      <c r="O306" s="83"/>
    </row>
    <row r="307" spans="1:15" x14ac:dyDescent="0.3">
      <c r="A307" s="79" t="s">
        <v>1548</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1403</v>
      </c>
      <c r="F307" s="102">
        <v>2.4600000000000001E-11</v>
      </c>
      <c r="G307" s="103">
        <v>2.4600000000000001E-11</v>
      </c>
      <c r="H307" s="83" t="s">
        <v>1405</v>
      </c>
      <c r="I307" s="104" t="s">
        <v>1411</v>
      </c>
      <c r="J307" s="197" t="s">
        <v>1404</v>
      </c>
      <c r="K307" s="86">
        <v>1.7189299200000003E-6</v>
      </c>
      <c r="L307" s="83" t="s">
        <v>1404</v>
      </c>
      <c r="M307" s="197" t="s">
        <v>1404</v>
      </c>
      <c r="N307" s="86">
        <v>2.1486624000000002E-8</v>
      </c>
      <c r="O307" s="83"/>
    </row>
    <row r="308" spans="1:15" x14ac:dyDescent="0.3">
      <c r="A308" s="79" t="s">
        <v>1548</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1403</v>
      </c>
      <c r="F308" s="102">
        <v>8.0400000000000005E-12</v>
      </c>
      <c r="G308" s="103">
        <v>8.0400000000000005E-12</v>
      </c>
      <c r="H308" s="83" t="s">
        <v>1405</v>
      </c>
      <c r="I308" s="104" t="s">
        <v>1411</v>
      </c>
      <c r="J308" s="197" t="s">
        <v>1404</v>
      </c>
      <c r="K308" s="86">
        <v>5.6179660800000015E-7</v>
      </c>
      <c r="L308" s="83" t="s">
        <v>1404</v>
      </c>
      <c r="M308" s="197" t="s">
        <v>1404</v>
      </c>
      <c r="N308" s="86">
        <v>7.0224576000000011E-9</v>
      </c>
      <c r="O308" s="83"/>
    </row>
    <row r="309" spans="1:15" x14ac:dyDescent="0.3">
      <c r="A309" s="79" t="s">
        <v>1548</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1403</v>
      </c>
      <c r="F309" s="102">
        <v>3.9899999999999998E-12</v>
      </c>
      <c r="G309" s="103">
        <v>3.9899999999999998E-12</v>
      </c>
      <c r="H309" s="83" t="s">
        <v>1405</v>
      </c>
      <c r="I309" s="104" t="s">
        <v>1411</v>
      </c>
      <c r="J309" s="197" t="s">
        <v>1404</v>
      </c>
      <c r="K309" s="86">
        <v>2.7880204800000005E-7</v>
      </c>
      <c r="L309" s="83" t="s">
        <v>1404</v>
      </c>
      <c r="M309" s="197" t="s">
        <v>1404</v>
      </c>
      <c r="N309" s="86">
        <v>3.4850256000000002E-9</v>
      </c>
      <c r="O309" s="83"/>
    </row>
    <row r="310" spans="1:15" x14ac:dyDescent="0.3">
      <c r="A310" s="79" t="s">
        <v>1548</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1403</v>
      </c>
      <c r="F310" s="102">
        <v>6.0900000000000001E-12</v>
      </c>
      <c r="G310" s="103">
        <v>6.0900000000000001E-12</v>
      </c>
      <c r="H310" s="83" t="s">
        <v>1405</v>
      </c>
      <c r="I310" s="104" t="s">
        <v>1411</v>
      </c>
      <c r="J310" s="197" t="s">
        <v>1404</v>
      </c>
      <c r="K310" s="86">
        <v>4.2553996800000008E-7</v>
      </c>
      <c r="L310" s="83" t="s">
        <v>1404</v>
      </c>
      <c r="M310" s="197" t="s">
        <v>1404</v>
      </c>
      <c r="N310" s="86">
        <v>5.3192496000000005E-9</v>
      </c>
      <c r="O310" s="83"/>
    </row>
    <row r="311" spans="1:15" x14ac:dyDescent="0.3">
      <c r="A311" s="79" t="s">
        <v>1548</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1403</v>
      </c>
      <c r="F311" s="102">
        <v>3.5600000000000002E-12</v>
      </c>
      <c r="G311" s="103">
        <v>3.5600000000000002E-12</v>
      </c>
      <c r="H311" s="83" t="s">
        <v>1405</v>
      </c>
      <c r="I311" s="104" t="s">
        <v>1411</v>
      </c>
      <c r="J311" s="197" t="s">
        <v>1404</v>
      </c>
      <c r="K311" s="86">
        <v>2.4875571200000007E-7</v>
      </c>
      <c r="L311" s="83" t="s">
        <v>1404</v>
      </c>
      <c r="M311" s="197" t="s">
        <v>1404</v>
      </c>
      <c r="N311" s="86">
        <v>3.1094464000000004E-9</v>
      </c>
      <c r="O311" s="83"/>
    </row>
    <row r="312" spans="1:15" x14ac:dyDescent="0.3">
      <c r="A312" s="79" t="s">
        <v>1548</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1403</v>
      </c>
      <c r="F312" s="102">
        <v>3.1599999999999999E-12</v>
      </c>
      <c r="G312" s="103">
        <v>3.1599999999999999E-12</v>
      </c>
      <c r="H312" s="83" t="s">
        <v>1405</v>
      </c>
      <c r="I312" s="104" t="s">
        <v>1411</v>
      </c>
      <c r="J312" s="197" t="s">
        <v>1404</v>
      </c>
      <c r="K312" s="86">
        <v>2.2080563200000004E-7</v>
      </c>
      <c r="L312" s="83" t="s">
        <v>1404</v>
      </c>
      <c r="M312" s="197" t="s">
        <v>1404</v>
      </c>
      <c r="N312" s="86">
        <v>2.7600704000000001E-9</v>
      </c>
      <c r="O312" s="83"/>
    </row>
    <row r="313" spans="1:15" x14ac:dyDescent="0.3">
      <c r="A313" s="79" t="s">
        <v>1548</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1403</v>
      </c>
      <c r="F313" s="102">
        <v>6.6699999999999999E-13</v>
      </c>
      <c r="G313" s="103">
        <v>6.6699999999999999E-13</v>
      </c>
      <c r="H313" s="83" t="s">
        <v>1405</v>
      </c>
      <c r="I313" s="104" t="s">
        <v>1411</v>
      </c>
      <c r="J313" s="197" t="s">
        <v>1404</v>
      </c>
      <c r="K313" s="86">
        <v>4.6606758400000004E-8</v>
      </c>
      <c r="L313" s="83" t="s">
        <v>1404</v>
      </c>
      <c r="M313" s="197" t="s">
        <v>1404</v>
      </c>
      <c r="N313" s="86">
        <v>5.8258448000000007E-10</v>
      </c>
      <c r="O313" s="83"/>
    </row>
    <row r="314" spans="1:15" x14ac:dyDescent="0.3">
      <c r="A314" s="79" t="s">
        <v>1548</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1403</v>
      </c>
      <c r="F314" s="102">
        <v>2.66E-12</v>
      </c>
      <c r="G314" s="103">
        <v>2.66E-12</v>
      </c>
      <c r="H314" s="83" t="s">
        <v>1405</v>
      </c>
      <c r="I314" s="104" t="s">
        <v>1411</v>
      </c>
      <c r="J314" s="197" t="s">
        <v>1404</v>
      </c>
      <c r="K314" s="86">
        <v>1.8586803200000002E-7</v>
      </c>
      <c r="L314" s="83" t="s">
        <v>1404</v>
      </c>
      <c r="M314" s="197" t="s">
        <v>1404</v>
      </c>
      <c r="N314" s="86">
        <v>2.3233504E-9</v>
      </c>
      <c r="O314" s="83"/>
    </row>
    <row r="315" spans="1:15" x14ac:dyDescent="0.3">
      <c r="A315" s="79" t="s">
        <v>1548</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1403</v>
      </c>
      <c r="F315" s="102">
        <v>5.7099999999999997E-12</v>
      </c>
      <c r="G315" s="103">
        <v>5.7099999999999997E-12</v>
      </c>
      <c r="H315" s="83" t="s">
        <v>1405</v>
      </c>
      <c r="I315" s="104" t="s">
        <v>1411</v>
      </c>
      <c r="J315" s="197" t="s">
        <v>1404</v>
      </c>
      <c r="K315" s="86">
        <v>3.9898739200000007E-7</v>
      </c>
      <c r="L315" s="83" t="s">
        <v>1404</v>
      </c>
      <c r="M315" s="197" t="s">
        <v>1404</v>
      </c>
      <c r="N315" s="86">
        <v>4.9873424000000002E-9</v>
      </c>
      <c r="O315" s="83"/>
    </row>
    <row r="316" spans="1:15" x14ac:dyDescent="0.3">
      <c r="A316" s="79" t="s">
        <v>1548</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1403</v>
      </c>
      <c r="F316" s="102">
        <v>7.9800000000000003E-13</v>
      </c>
      <c r="G316" s="103">
        <v>7.9800000000000003E-13</v>
      </c>
      <c r="H316" s="83" t="s">
        <v>1405</v>
      </c>
      <c r="I316" s="104" t="s">
        <v>1411</v>
      </c>
      <c r="J316" s="197" t="s">
        <v>1404</v>
      </c>
      <c r="K316" s="86">
        <v>5.5760409600000009E-8</v>
      </c>
      <c r="L316" s="83" t="s">
        <v>1404</v>
      </c>
      <c r="M316" s="197" t="s">
        <v>1404</v>
      </c>
      <c r="N316" s="86">
        <v>6.9700512000000003E-10</v>
      </c>
      <c r="O316" s="83"/>
    </row>
    <row r="317" spans="1:15" x14ac:dyDescent="0.3">
      <c r="A317" s="79" t="s">
        <v>1548</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1403</v>
      </c>
      <c r="F317" s="102">
        <v>4.9999999999999997E-12</v>
      </c>
      <c r="G317" s="103">
        <v>4.9999999999999997E-12</v>
      </c>
      <c r="H317" s="83" t="s">
        <v>1405</v>
      </c>
      <c r="I317" s="104" t="s">
        <v>1411</v>
      </c>
      <c r="J317" s="197" t="s">
        <v>1404</v>
      </c>
      <c r="K317" s="86">
        <v>3.4937600000000002E-7</v>
      </c>
      <c r="L317" s="83" t="s">
        <v>1404</v>
      </c>
      <c r="M317" s="197" t="s">
        <v>1404</v>
      </c>
      <c r="N317" s="86">
        <v>4.3672000000000004E-9</v>
      </c>
      <c r="O317" s="83"/>
    </row>
    <row r="318" spans="1:15" x14ac:dyDescent="0.3">
      <c r="A318" s="79" t="s">
        <v>1548</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1403</v>
      </c>
      <c r="F318" s="102">
        <v>7.8549999999999999E-9</v>
      </c>
      <c r="G318" s="103">
        <v>7.8549999999999999E-9</v>
      </c>
      <c r="H318" s="83" t="s">
        <v>1405</v>
      </c>
      <c r="I318" s="104" t="s">
        <v>1411</v>
      </c>
      <c r="J318" s="197" t="s">
        <v>1404</v>
      </c>
      <c r="K318" s="86">
        <v>5.4886969600000004E-4</v>
      </c>
      <c r="L318" s="83" t="s">
        <v>1404</v>
      </c>
      <c r="M318" s="197" t="s">
        <v>1404</v>
      </c>
      <c r="N318" s="86">
        <v>6.8608712000000004E-6</v>
      </c>
      <c r="O318" s="83"/>
    </row>
    <row r="319" spans="1:15" x14ac:dyDescent="0.3">
      <c r="A319" s="79" t="s">
        <v>1548</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1403</v>
      </c>
      <c r="F319" s="102">
        <v>2.5899999999999998E-7</v>
      </c>
      <c r="G319" s="103">
        <v>2.5899999999999998E-7</v>
      </c>
      <c r="H319" s="83" t="s">
        <v>1405</v>
      </c>
      <c r="I319" s="104" t="s">
        <v>1411</v>
      </c>
      <c r="J319" s="197" t="s">
        <v>1404</v>
      </c>
      <c r="K319" s="86">
        <v>1.80976768E-2</v>
      </c>
      <c r="L319" s="83" t="s">
        <v>1404</v>
      </c>
      <c r="M319" s="197" t="s">
        <v>1404</v>
      </c>
      <c r="N319" s="86">
        <v>2.2622096E-4</v>
      </c>
      <c r="O319" s="83"/>
    </row>
    <row r="320" spans="1:15" x14ac:dyDescent="0.3">
      <c r="A320" s="79" t="s">
        <v>1548</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1403</v>
      </c>
      <c r="F320" s="102">
        <v>8.6800000000000006E-9</v>
      </c>
      <c r="G320" s="103">
        <v>8.6800000000000006E-9</v>
      </c>
      <c r="H320" s="83" t="s">
        <v>1405</v>
      </c>
      <c r="I320" s="104" t="s">
        <v>1411</v>
      </c>
      <c r="J320" s="197" t="s">
        <v>1404</v>
      </c>
      <c r="K320" s="86">
        <v>6.0651673600000018E-4</v>
      </c>
      <c r="L320" s="83" t="s">
        <v>1404</v>
      </c>
      <c r="M320" s="197" t="s">
        <v>1404</v>
      </c>
      <c r="N320" s="86">
        <v>7.5814592000000012E-6</v>
      </c>
      <c r="O320" s="83"/>
    </row>
    <row r="321" spans="1:15" x14ac:dyDescent="0.3">
      <c r="A321" s="79" t="s">
        <v>1548</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1403</v>
      </c>
      <c r="F321" s="102">
        <v>4.5699999999999997E-9</v>
      </c>
      <c r="G321" s="103">
        <v>4.5699999999999997E-9</v>
      </c>
      <c r="H321" s="83" t="s">
        <v>1405</v>
      </c>
      <c r="I321" s="104" t="s">
        <v>1411</v>
      </c>
      <c r="J321" s="197" t="s">
        <v>1404</v>
      </c>
      <c r="K321" s="86">
        <v>3.1932966400000004E-4</v>
      </c>
      <c r="L321" s="83" t="s">
        <v>1404</v>
      </c>
      <c r="M321" s="197" t="s">
        <v>1404</v>
      </c>
      <c r="N321" s="86">
        <v>3.9916208000000001E-6</v>
      </c>
      <c r="O321" s="83"/>
    </row>
    <row r="322" spans="1:15" x14ac:dyDescent="0.3">
      <c r="A322" s="79" t="s">
        <v>1548</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1403</v>
      </c>
      <c r="F322" s="102">
        <v>9.4200000000000004E-7</v>
      </c>
      <c r="G322" s="103">
        <v>9.4200000000000004E-7</v>
      </c>
      <c r="H322" s="83" t="s">
        <v>1405</v>
      </c>
      <c r="I322" s="104" t="s">
        <v>1411</v>
      </c>
      <c r="J322" s="197" t="s">
        <v>1404</v>
      </c>
      <c r="K322" s="86">
        <v>6.5822438400000016E-2</v>
      </c>
      <c r="L322" s="83" t="s">
        <v>1404</v>
      </c>
      <c r="M322" s="197" t="s">
        <v>1404</v>
      </c>
      <c r="N322" s="86">
        <v>8.2278048000000009E-4</v>
      </c>
      <c r="O322" s="83"/>
    </row>
    <row r="323" spans="1:15" x14ac:dyDescent="0.3">
      <c r="A323" s="79" t="s">
        <v>1548</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1403</v>
      </c>
      <c r="F323" s="102">
        <v>2.0999999999999998E-6</v>
      </c>
      <c r="G323" s="103">
        <v>2.0999999999999998E-6</v>
      </c>
      <c r="H323" s="83" t="s">
        <v>1405</v>
      </c>
      <c r="I323" s="104" t="s">
        <v>1411</v>
      </c>
      <c r="J323" s="197" t="s">
        <v>1404</v>
      </c>
      <c r="K323" s="86">
        <v>0.14673792000000002</v>
      </c>
      <c r="L323" s="83" t="s">
        <v>1404</v>
      </c>
      <c r="M323" s="197" t="s">
        <v>1404</v>
      </c>
      <c r="N323" s="86">
        <v>1.834224E-3</v>
      </c>
      <c r="O323" s="83"/>
    </row>
    <row r="324" spans="1:15" x14ac:dyDescent="0.3">
      <c r="A324" s="79" t="s">
        <v>1548</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1403</v>
      </c>
      <c r="F324" s="102">
        <v>4.6499999999999999E-8</v>
      </c>
      <c r="G324" s="103">
        <v>4.6499999999999999E-8</v>
      </c>
      <c r="H324" s="83" t="s">
        <v>1405</v>
      </c>
      <c r="I324" s="104" t="s">
        <v>1411</v>
      </c>
      <c r="J324" s="197" t="s">
        <v>1404</v>
      </c>
      <c r="K324" s="86">
        <v>3.2491968000000005E-3</v>
      </c>
      <c r="L324" s="83" t="s">
        <v>1404</v>
      </c>
      <c r="M324" s="197" t="s">
        <v>1404</v>
      </c>
      <c r="N324" s="86">
        <v>4.0614960000000001E-5</v>
      </c>
      <c r="O324" s="83"/>
    </row>
    <row r="325" spans="1:15" x14ac:dyDescent="0.3">
      <c r="A325" s="79" t="s">
        <v>1548</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1403</v>
      </c>
      <c r="F325" s="102">
        <v>2.6800000000000001E-5</v>
      </c>
      <c r="G325" s="103">
        <v>2.6800000000000001E-5</v>
      </c>
      <c r="H325" s="83" t="s">
        <v>1405</v>
      </c>
      <c r="I325" s="104" t="s">
        <v>1411</v>
      </c>
      <c r="J325" s="197" t="s">
        <v>1404</v>
      </c>
      <c r="K325" s="86">
        <v>1.8726553600000004</v>
      </c>
      <c r="L325" s="83" t="s">
        <v>1404</v>
      </c>
      <c r="M325" s="197" t="s">
        <v>1404</v>
      </c>
      <c r="N325" s="86">
        <v>2.3408192000000001E-2</v>
      </c>
      <c r="O325" s="83"/>
    </row>
    <row r="326" spans="1:15" x14ac:dyDescent="0.3">
      <c r="A326" s="79" t="s">
        <v>1548</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1403</v>
      </c>
      <c r="F326" s="102">
        <v>2.05E-5</v>
      </c>
      <c r="G326" s="103">
        <v>2.05E-5</v>
      </c>
      <c r="H326" s="83" t="s">
        <v>1405</v>
      </c>
      <c r="I326" s="104" t="s">
        <v>1411</v>
      </c>
      <c r="J326" s="197" t="s">
        <v>1404</v>
      </c>
      <c r="K326" s="86">
        <v>1.4324416000000002</v>
      </c>
      <c r="L326" s="83" t="s">
        <v>1404</v>
      </c>
      <c r="M326" s="197" t="s">
        <v>1404</v>
      </c>
      <c r="N326" s="86">
        <v>1.7905520000000001E-2</v>
      </c>
      <c r="O326" s="83"/>
    </row>
    <row r="327" spans="1:15" x14ac:dyDescent="0.3">
      <c r="A327" s="79" t="s">
        <v>1548</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1403</v>
      </c>
      <c r="F327" s="102">
        <v>1.1000000000000001E-7</v>
      </c>
      <c r="G327" s="103">
        <v>1.1000000000000001E-7</v>
      </c>
      <c r="H327" s="83" t="s">
        <v>1405</v>
      </c>
      <c r="I327" s="104" t="s">
        <v>1411</v>
      </c>
      <c r="J327" s="197" t="s">
        <v>1404</v>
      </c>
      <c r="K327" s="86">
        <v>7.6862720000000018E-3</v>
      </c>
      <c r="L327" s="83" t="s">
        <v>1404</v>
      </c>
      <c r="M327" s="197" t="s">
        <v>1404</v>
      </c>
      <c r="N327" s="86">
        <v>9.6078400000000012E-5</v>
      </c>
      <c r="O327" s="83"/>
    </row>
    <row r="328" spans="1:15" x14ac:dyDescent="0.3">
      <c r="A328" s="79" t="s">
        <v>1548</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1403</v>
      </c>
      <c r="F328" s="102">
        <v>2.9200000000000002E-5</v>
      </c>
      <c r="G328" s="103">
        <v>2.9200000000000002E-5</v>
      </c>
      <c r="H328" s="83" t="s">
        <v>1405</v>
      </c>
      <c r="I328" s="104" t="s">
        <v>1411</v>
      </c>
      <c r="J328" s="197" t="s">
        <v>1404</v>
      </c>
      <c r="K328" s="86">
        <v>2.0403558400000006</v>
      </c>
      <c r="L328" s="83" t="s">
        <v>1404</v>
      </c>
      <c r="M328" s="197" t="s">
        <v>1404</v>
      </c>
      <c r="N328" s="86">
        <v>2.5504448000000002E-2</v>
      </c>
      <c r="O328" s="83"/>
    </row>
    <row r="329" spans="1:15" x14ac:dyDescent="0.3">
      <c r="A329" s="79" t="s">
        <v>1548</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1403</v>
      </c>
      <c r="F329" s="102">
        <v>1.77E-5</v>
      </c>
      <c r="G329" s="103">
        <v>1.77E-5</v>
      </c>
      <c r="H329" s="83" t="s">
        <v>1405</v>
      </c>
      <c r="I329" s="104" t="s">
        <v>1411</v>
      </c>
      <c r="J329" s="197" t="s">
        <v>1404</v>
      </c>
      <c r="K329" s="86">
        <v>1.2367910400000002</v>
      </c>
      <c r="L329" s="83" t="s">
        <v>1404</v>
      </c>
      <c r="M329" s="197" t="s">
        <v>1404</v>
      </c>
      <c r="N329" s="86">
        <v>1.5459888000000001E-2</v>
      </c>
      <c r="O329" s="83"/>
    </row>
    <row r="330" spans="1:15" x14ac:dyDescent="0.3">
      <c r="A330" s="79" t="s">
        <v>1548</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1403</v>
      </c>
      <c r="F330" s="102">
        <v>2.7900000000000001E-4</v>
      </c>
      <c r="G330" s="103">
        <v>2.7900000000000001E-4</v>
      </c>
      <c r="H330" s="83" t="s">
        <v>1405</v>
      </c>
      <c r="I330" s="104" t="s">
        <v>1411</v>
      </c>
      <c r="J330" s="197" t="s">
        <v>1404</v>
      </c>
      <c r="K330" s="86">
        <v>19.495180800000004</v>
      </c>
      <c r="L330" s="83" t="s">
        <v>1404</v>
      </c>
      <c r="M330" s="197" t="s">
        <v>1404</v>
      </c>
      <c r="N330" s="86">
        <v>0.24368976000000003</v>
      </c>
      <c r="O330" s="83"/>
    </row>
    <row r="331" spans="1:15" x14ac:dyDescent="0.3">
      <c r="A331" s="79" t="s">
        <v>1548</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1403</v>
      </c>
      <c r="F331" s="102">
        <v>1.84E-5</v>
      </c>
      <c r="G331" s="103">
        <v>1.84E-5</v>
      </c>
      <c r="H331" s="83" t="s">
        <v>1405</v>
      </c>
      <c r="I331" s="104" t="s">
        <v>1411</v>
      </c>
      <c r="J331" s="197" t="s">
        <v>1404</v>
      </c>
      <c r="K331" s="86">
        <v>1.2857036800000001</v>
      </c>
      <c r="L331" s="83" t="s">
        <v>1404</v>
      </c>
      <c r="M331" s="197" t="s">
        <v>1404</v>
      </c>
      <c r="N331" s="86">
        <v>1.6071296000000002E-2</v>
      </c>
      <c r="O331" s="83"/>
    </row>
    <row r="332" spans="1:15" x14ac:dyDescent="0.3">
      <c r="A332" s="79" t="s">
        <v>1548</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1403</v>
      </c>
      <c r="F332" s="102">
        <v>1.9899999999999999E-5</v>
      </c>
      <c r="G332" s="103">
        <v>1.9899999999999999E-5</v>
      </c>
      <c r="H332" s="83" t="s">
        <v>1405</v>
      </c>
      <c r="I332" s="104" t="s">
        <v>1411</v>
      </c>
      <c r="J332" s="197" t="s">
        <v>1404</v>
      </c>
      <c r="K332" s="86">
        <v>1.3905164800000003</v>
      </c>
      <c r="L332" s="83" t="s">
        <v>1404</v>
      </c>
      <c r="M332" s="197" t="s">
        <v>1404</v>
      </c>
      <c r="N332" s="86">
        <v>1.7381456E-2</v>
      </c>
      <c r="O332" s="83"/>
    </row>
    <row r="333" spans="1:15" x14ac:dyDescent="0.3">
      <c r="A333" s="79" t="s">
        <v>1548</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1403</v>
      </c>
      <c r="F333" s="102">
        <v>1.14E-7</v>
      </c>
      <c r="G333" s="103">
        <v>1.14E-7</v>
      </c>
      <c r="H333" s="83" t="s">
        <v>1405</v>
      </c>
      <c r="I333" s="104" t="s">
        <v>1411</v>
      </c>
      <c r="J333" s="197" t="s">
        <v>1404</v>
      </c>
      <c r="K333" s="86">
        <v>7.9657728000000014E-3</v>
      </c>
      <c r="L333" s="83" t="s">
        <v>1404</v>
      </c>
      <c r="M333" s="197" t="s">
        <v>1404</v>
      </c>
      <c r="N333" s="86">
        <v>9.9572160000000013E-5</v>
      </c>
      <c r="O333" s="83"/>
    </row>
    <row r="334" spans="1:15" x14ac:dyDescent="0.3">
      <c r="A334" s="79" t="s">
        <v>1548</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1403</v>
      </c>
      <c r="F334" s="102">
        <v>2.3499999999999999E-8</v>
      </c>
      <c r="G334" s="103">
        <v>2.3499999999999999E-8</v>
      </c>
      <c r="H334" s="83" t="s">
        <v>1405</v>
      </c>
      <c r="I334" s="104" t="s">
        <v>1411</v>
      </c>
      <c r="J334" s="197" t="s">
        <v>1404</v>
      </c>
      <c r="K334" s="86">
        <v>1.6420672000000002E-3</v>
      </c>
      <c r="L334" s="83" t="s">
        <v>1404</v>
      </c>
      <c r="M334" s="197" t="s">
        <v>1404</v>
      </c>
      <c r="N334" s="86">
        <v>2.0525839999999999E-5</v>
      </c>
      <c r="O334" s="83"/>
    </row>
    <row r="335" spans="1:15" x14ac:dyDescent="0.3">
      <c r="A335" s="79" t="s">
        <v>1548</v>
      </c>
      <c r="B335" s="100" t="s">
        <v>376</v>
      </c>
      <c r="C335" s="81" t="str">
        <f>IFERROR(IF(B335="No CAS","",INDEX('DEQ Pollutant List'!$C$7:$C$611,MATCH('3. Pollutant Emissions - EF'!B335,'DEQ Pollutant List'!$B$7:$B$611,0))),"")</f>
        <v>2,4-Dinitrophenol</v>
      </c>
      <c r="D335" s="112"/>
      <c r="E335" s="101" t="s">
        <v>1403</v>
      </c>
      <c r="F335" s="102">
        <v>1.8E-7</v>
      </c>
      <c r="G335" s="103">
        <v>1.8E-7</v>
      </c>
      <c r="H335" s="83" t="s">
        <v>1405</v>
      </c>
      <c r="I335" s="104" t="s">
        <v>1411</v>
      </c>
      <c r="J335" s="197" t="s">
        <v>1404</v>
      </c>
      <c r="K335" s="86">
        <v>1.2577536000000002E-2</v>
      </c>
      <c r="L335" s="83" t="s">
        <v>1404</v>
      </c>
      <c r="M335" s="197" t="s">
        <v>1404</v>
      </c>
      <c r="N335" s="86">
        <v>1.5721920000000001E-4</v>
      </c>
      <c r="O335" s="83"/>
    </row>
    <row r="336" spans="1:15" x14ac:dyDescent="0.3">
      <c r="A336" s="79" t="s">
        <v>1548</v>
      </c>
      <c r="B336" s="100" t="s">
        <v>1022</v>
      </c>
      <c r="C336" s="81" t="str">
        <f>IFERROR(IF(B336="No CAS","",INDEX('DEQ Pollutant List'!$C$7:$C$611,MATCH('3. Pollutant Emissions - EF'!B336,'DEQ Pollutant List'!$B$7:$B$611,0))),"")</f>
        <v>Trichlorofluoromethane (Freon 11)</v>
      </c>
      <c r="D336" s="112"/>
      <c r="E336" s="101" t="s">
        <v>1403</v>
      </c>
      <c r="F336" s="102">
        <v>1.3900000000000001E-5</v>
      </c>
      <c r="G336" s="103">
        <v>1.3900000000000001E-5</v>
      </c>
      <c r="H336" s="83" t="s">
        <v>1405</v>
      </c>
      <c r="I336" s="104" t="s">
        <v>1411</v>
      </c>
      <c r="J336" s="197" t="s">
        <v>1404</v>
      </c>
      <c r="K336" s="86">
        <v>0.97126528000000023</v>
      </c>
      <c r="L336" s="83" t="s">
        <v>1404</v>
      </c>
      <c r="M336" s="197" t="s">
        <v>1404</v>
      </c>
      <c r="N336" s="86">
        <v>1.2140816000000002E-2</v>
      </c>
      <c r="O336" s="83"/>
    </row>
    <row r="337" spans="1:15" x14ac:dyDescent="0.3">
      <c r="A337" s="79" t="s">
        <v>1548</v>
      </c>
      <c r="B337" s="100" t="s">
        <v>1026</v>
      </c>
      <c r="C337" s="81" t="str">
        <f>IFERROR(IF(B337="No CAS","",INDEX('DEQ Pollutant List'!$C$7:$C$611,MATCH('3. Pollutant Emissions - EF'!B337,'DEQ Pollutant List'!$B$7:$B$611,0))),"")</f>
        <v>2,4,6-Trichlorophenol</v>
      </c>
      <c r="D337" s="112"/>
      <c r="E337" s="101" t="s">
        <v>1403</v>
      </c>
      <c r="F337" s="102">
        <v>1.9999999999999999E-7</v>
      </c>
      <c r="G337" s="103">
        <v>1.9999999999999999E-7</v>
      </c>
      <c r="H337" s="83" t="s">
        <v>1405</v>
      </c>
      <c r="I337" s="104" t="s">
        <v>1411</v>
      </c>
      <c r="J337" s="197" t="s">
        <v>1404</v>
      </c>
      <c r="K337" s="86">
        <v>1.3975040000000001E-2</v>
      </c>
      <c r="L337" s="83" t="s">
        <v>1404</v>
      </c>
      <c r="M337" s="197" t="s">
        <v>1404</v>
      </c>
      <c r="N337" s="86">
        <v>1.7468799999999999E-4</v>
      </c>
      <c r="O337" s="83"/>
    </row>
    <row r="338" spans="1:15" x14ac:dyDescent="0.3">
      <c r="A338" s="79" t="s">
        <v>1548</v>
      </c>
      <c r="B338" s="100" t="s">
        <v>672</v>
      </c>
      <c r="C338" s="81" t="str">
        <f>IFERROR(IF(B338="No CAS","",INDEX('DEQ Pollutant List'!$C$7:$C$611,MATCH('3. Pollutant Emissions - EF'!B338,'DEQ Pollutant List'!$B$7:$B$611,0))),"")</f>
        <v>Pentachlorophenol</v>
      </c>
      <c r="D338" s="112"/>
      <c r="E338" s="101" t="s">
        <v>1403</v>
      </c>
      <c r="F338" s="102">
        <v>2.1400000000000001E-7</v>
      </c>
      <c r="G338" s="103">
        <v>2.1400000000000001E-7</v>
      </c>
      <c r="H338" s="83" t="s">
        <v>1405</v>
      </c>
      <c r="I338" s="104" t="s">
        <v>1411</v>
      </c>
      <c r="J338" s="197" t="s">
        <v>1404</v>
      </c>
      <c r="K338" s="86">
        <v>1.4953292800000004E-2</v>
      </c>
      <c r="L338" s="83" t="s">
        <v>1404</v>
      </c>
      <c r="M338" s="197" t="s">
        <v>1404</v>
      </c>
      <c r="N338" s="86">
        <v>1.8691616000000001E-4</v>
      </c>
      <c r="O338" s="83"/>
    </row>
    <row r="339" spans="1:15" x14ac:dyDescent="0.3">
      <c r="A339" s="79" t="s">
        <v>1548</v>
      </c>
      <c r="B339" s="100" t="s">
        <v>980</v>
      </c>
      <c r="C339" s="81" t="str">
        <f>IFERROR(IF(B339="No CAS","",INDEX('DEQ Pollutant List'!$C$7:$C$611,MATCH('3. Pollutant Emissions - EF'!B339,'DEQ Pollutant List'!$B$7:$B$611,0))),"")</f>
        <v>Tetrachloroethene (perchloroethylene)</v>
      </c>
      <c r="D339" s="112"/>
      <c r="E339" s="101" t="s">
        <v>1403</v>
      </c>
      <c r="F339" s="102">
        <v>2.4600000000000002E-5</v>
      </c>
      <c r="G339" s="103">
        <v>2.4600000000000002E-5</v>
      </c>
      <c r="H339" s="83" t="s">
        <v>1405</v>
      </c>
      <c r="I339" s="104" t="s">
        <v>1411</v>
      </c>
      <c r="J339" s="197" t="s">
        <v>1404</v>
      </c>
      <c r="K339" s="86">
        <v>1.7189299200000003</v>
      </c>
      <c r="L339" s="83" t="s">
        <v>1404</v>
      </c>
      <c r="M339" s="197" t="s">
        <v>1404</v>
      </c>
      <c r="N339" s="86">
        <v>2.1486624000000003E-2</v>
      </c>
      <c r="O339" s="83"/>
    </row>
    <row r="340" spans="1:15" x14ac:dyDescent="0.3">
      <c r="A340" s="79" t="s">
        <v>1423</v>
      </c>
      <c r="B340" s="100" t="s">
        <v>14</v>
      </c>
      <c r="C340" s="81" t="str">
        <f>IFERROR(IF(B340="No CAS","",INDEX('DEQ Pollutant List'!$C$7:$C$611,MATCH('3. Pollutant Emissions - EF'!B340,'DEQ Pollutant List'!$B$7:$B$611,0))),"")</f>
        <v>Acetaldehyde</v>
      </c>
      <c r="D340" s="112"/>
      <c r="E340" s="101" t="s">
        <v>1381</v>
      </c>
      <c r="F340" s="102">
        <v>4.2999999999999997E-2</v>
      </c>
      <c r="G340" s="103">
        <v>4.2999999999999997E-2</v>
      </c>
      <c r="H340" s="83" t="s">
        <v>1406</v>
      </c>
      <c r="I340" s="104" t="s">
        <v>1534</v>
      </c>
      <c r="J340" s="197" t="s">
        <v>1404</v>
      </c>
      <c r="K340" s="86">
        <v>8314.2677519999997</v>
      </c>
      <c r="L340" s="83" t="s">
        <v>1404</v>
      </c>
      <c r="M340" s="197" t="s">
        <v>1404</v>
      </c>
      <c r="N340" s="86">
        <v>30.013999999999999</v>
      </c>
      <c r="O340" s="83" t="s">
        <v>1404</v>
      </c>
    </row>
    <row r="341" spans="1:15" x14ac:dyDescent="0.3">
      <c r="A341" s="79" t="s">
        <v>1423</v>
      </c>
      <c r="B341" s="100" t="s">
        <v>24</v>
      </c>
      <c r="C341" s="81" t="str">
        <f>IFERROR(IF(B341="No CAS","",INDEX('DEQ Pollutant List'!$C$7:$C$611,MATCH('3. Pollutant Emissions - EF'!B341,'DEQ Pollutant List'!$B$7:$B$611,0))),"")</f>
        <v>Acrolein</v>
      </c>
      <c r="D341" s="112"/>
      <c r="E341" s="101" t="s">
        <v>1381</v>
      </c>
      <c r="F341" s="102">
        <v>8.0000000000000004E-4</v>
      </c>
      <c r="G341" s="103">
        <v>8.0000000000000004E-4</v>
      </c>
      <c r="H341" s="83" t="s">
        <v>1406</v>
      </c>
      <c r="I341" s="104" t="s">
        <v>1534</v>
      </c>
      <c r="J341" s="197" t="s">
        <v>1404</v>
      </c>
      <c r="K341" s="86">
        <v>154.68405120000003</v>
      </c>
      <c r="L341" s="83" t="s">
        <v>1404</v>
      </c>
      <c r="M341" s="197" t="s">
        <v>1404</v>
      </c>
      <c r="N341" s="86">
        <v>0.55840000000000001</v>
      </c>
      <c r="O341" s="83" t="s">
        <v>1404</v>
      </c>
    </row>
    <row r="342" spans="1:15" x14ac:dyDescent="0.3">
      <c r="A342" s="79" t="s">
        <v>1423</v>
      </c>
      <c r="B342" s="100" t="s">
        <v>443</v>
      </c>
      <c r="C342" s="81" t="str">
        <f>IFERROR(IF(B342="No CAS","",INDEX('DEQ Pollutant List'!$C$7:$C$611,MATCH('3. Pollutant Emissions - EF'!B342,'DEQ Pollutant List'!$B$7:$B$611,0))),"")</f>
        <v>Formaldehyde</v>
      </c>
      <c r="D342" s="112"/>
      <c r="E342" s="101" t="s">
        <v>1381</v>
      </c>
      <c r="F342" s="102">
        <v>2.5000000000000001E-3</v>
      </c>
      <c r="G342" s="103">
        <v>2.5000000000000001E-3</v>
      </c>
      <c r="H342" s="83" t="s">
        <v>1406</v>
      </c>
      <c r="I342" s="104" t="s">
        <v>1534</v>
      </c>
      <c r="J342" s="197" t="s">
        <v>1404</v>
      </c>
      <c r="K342" s="86">
        <v>483.38766000000004</v>
      </c>
      <c r="L342" s="83" t="s">
        <v>1404</v>
      </c>
      <c r="M342" s="197" t="s">
        <v>1404</v>
      </c>
      <c r="N342" s="86">
        <v>1.7450000000000001</v>
      </c>
      <c r="O342" s="83" t="s">
        <v>1404</v>
      </c>
    </row>
    <row r="343" spans="1:15" x14ac:dyDescent="0.3">
      <c r="A343" s="79" t="s">
        <v>1423</v>
      </c>
      <c r="B343" s="100" t="s">
        <v>529</v>
      </c>
      <c r="C343" s="81" t="str">
        <f>IFERROR(IF(B343="No CAS","",INDEX('DEQ Pollutant List'!$C$7:$C$611,MATCH('3. Pollutant Emissions - EF'!B343,'DEQ Pollutant List'!$B$7:$B$611,0))),"")</f>
        <v>Methanol</v>
      </c>
      <c r="D343" s="112"/>
      <c r="E343" s="101" t="s">
        <v>1381</v>
      </c>
      <c r="F343" s="102">
        <v>7.5399999999999995E-2</v>
      </c>
      <c r="G343" s="103">
        <v>7.5399999999999995E-2</v>
      </c>
      <c r="H343" s="83" t="s">
        <v>1406</v>
      </c>
      <c r="I343" s="104" t="s">
        <v>1534</v>
      </c>
      <c r="J343" s="197" t="s">
        <v>1404</v>
      </c>
      <c r="K343" s="86">
        <v>14578.9718256</v>
      </c>
      <c r="L343" s="83" t="s">
        <v>1404</v>
      </c>
      <c r="M343" s="197" t="s">
        <v>1404</v>
      </c>
      <c r="N343" s="86">
        <v>52.629199999999997</v>
      </c>
      <c r="O343" s="83" t="s">
        <v>1404</v>
      </c>
    </row>
    <row r="344" spans="1:15" x14ac:dyDescent="0.3">
      <c r="A344" s="79" t="s">
        <v>1423</v>
      </c>
      <c r="B344" s="100" t="s">
        <v>915</v>
      </c>
      <c r="C344" s="81" t="str">
        <f>IFERROR(IF(B344="No CAS","",INDEX('DEQ Pollutant List'!$C$7:$C$611,MATCH('3. Pollutant Emissions - EF'!B344,'DEQ Pollutant List'!$B$7:$B$611,0))),"")</f>
        <v>Propionaldehyde</v>
      </c>
      <c r="D344" s="112"/>
      <c r="E344" s="101" t="s">
        <v>1381</v>
      </c>
      <c r="F344" s="102">
        <v>8.9999999999999998E-4</v>
      </c>
      <c r="G344" s="103">
        <v>8.9999999999999998E-4</v>
      </c>
      <c r="H344" s="83" t="s">
        <v>1406</v>
      </c>
      <c r="I344" s="104" t="s">
        <v>1534</v>
      </c>
      <c r="J344" s="197" t="s">
        <v>1404</v>
      </c>
      <c r="K344" s="86">
        <v>174.01955760000001</v>
      </c>
      <c r="L344" s="83" t="s">
        <v>1404</v>
      </c>
      <c r="M344" s="197" t="s">
        <v>1404</v>
      </c>
      <c r="N344" s="86">
        <v>0.62819999999999998</v>
      </c>
      <c r="O344" s="83" t="s">
        <v>1404</v>
      </c>
    </row>
    <row r="345" spans="1:15" x14ac:dyDescent="0.3">
      <c r="A345" s="79" t="s">
        <v>1424</v>
      </c>
      <c r="B345" s="100" t="s">
        <v>14</v>
      </c>
      <c r="C345" s="81" t="str">
        <f>IFERROR(IF(B345="No CAS","",INDEX('DEQ Pollutant List'!$C$7:$C$611,MATCH('3. Pollutant Emissions - EF'!B345,'DEQ Pollutant List'!$B$7:$B$611,0))),"")</f>
        <v>Acetaldehyde</v>
      </c>
      <c r="D345" s="112">
        <f>IFERROR(IF(OR($B345="",$B345="No CAS"),INDEX('DEQ Pollutant List'!$A$7:$A$611,MATCH($C345,'DEQ Pollutant List'!$C$7:$C$611,0)),INDEX('DEQ Pollutant List'!$A$7:$A$611,MATCH($B345,'DEQ Pollutant List'!$B$7:$B$611,0))),"")</f>
        <v>1</v>
      </c>
      <c r="E345" s="101" t="s">
        <v>1381</v>
      </c>
      <c r="F345" s="102">
        <v>0.1128</v>
      </c>
      <c r="G345" s="103">
        <v>0.1128</v>
      </c>
      <c r="H345" s="83" t="s">
        <v>1406</v>
      </c>
      <c r="I345" s="104" t="s">
        <v>1534</v>
      </c>
      <c r="J345" s="197" t="s">
        <v>1404</v>
      </c>
      <c r="K345" s="86">
        <v>4545.84</v>
      </c>
      <c r="L345" s="83" t="s">
        <v>1404</v>
      </c>
      <c r="M345" s="197" t="s">
        <v>1404</v>
      </c>
      <c r="N345" s="86">
        <v>78.734399999999994</v>
      </c>
      <c r="O345" s="83" t="s">
        <v>1404</v>
      </c>
    </row>
    <row r="346" spans="1:15" x14ac:dyDescent="0.3">
      <c r="A346" s="79" t="s">
        <v>1424</v>
      </c>
      <c r="B346" s="100" t="s">
        <v>24</v>
      </c>
      <c r="C346" s="81" t="str">
        <f>IFERROR(IF(B346="No CAS","",INDEX('DEQ Pollutant List'!$C$7:$C$611,MATCH('3. Pollutant Emissions - EF'!B346,'DEQ Pollutant List'!$B$7:$B$611,0))),"")</f>
        <v>Acrolein</v>
      </c>
      <c r="D346" s="112">
        <f>IFERROR(IF(OR($B346="",$B346="No CAS"),INDEX('DEQ Pollutant List'!$A$7:$A$611,MATCH($C346,'DEQ Pollutant List'!$C$7:$C$611,0)),INDEX('DEQ Pollutant List'!$A$7:$A$611,MATCH($B346,'DEQ Pollutant List'!$B$7:$B$611,0))),"")</f>
        <v>5</v>
      </c>
      <c r="E346" s="101" t="s">
        <v>1381</v>
      </c>
      <c r="F346" s="102">
        <v>1.8E-3</v>
      </c>
      <c r="G346" s="103">
        <v>1.8E-3</v>
      </c>
      <c r="H346" s="83" t="s">
        <v>1406</v>
      </c>
      <c r="I346" s="104" t="s">
        <v>1534</v>
      </c>
      <c r="J346" s="197" t="s">
        <v>1404</v>
      </c>
      <c r="K346" s="86">
        <v>72.539999999999992</v>
      </c>
      <c r="L346" s="83" t="s">
        <v>1404</v>
      </c>
      <c r="M346" s="197" t="s">
        <v>1404</v>
      </c>
      <c r="N346" s="86">
        <v>1.2564</v>
      </c>
      <c r="O346" s="83" t="s">
        <v>1404</v>
      </c>
    </row>
    <row r="347" spans="1:15" x14ac:dyDescent="0.3">
      <c r="A347" s="79" t="s">
        <v>1424</v>
      </c>
      <c r="B347" s="100" t="s">
        <v>443</v>
      </c>
      <c r="C347" s="81" t="str">
        <f>IFERROR(IF(B347="No CAS","",INDEX('DEQ Pollutant List'!$C$7:$C$611,MATCH('3. Pollutant Emissions - EF'!B347,'DEQ Pollutant List'!$B$7:$B$611,0))),"")</f>
        <v>Formaldehyde</v>
      </c>
      <c r="D347" s="112">
        <f>IFERROR(IF(OR($B347="",$B347="No CAS"),INDEX('DEQ Pollutant List'!$A$7:$A$611,MATCH($C347,'DEQ Pollutant List'!$C$7:$C$611,0)),INDEX('DEQ Pollutant List'!$A$7:$A$611,MATCH($B347,'DEQ Pollutant List'!$B$7:$B$611,0))),"")</f>
        <v>250</v>
      </c>
      <c r="E347" s="101" t="s">
        <v>1381</v>
      </c>
      <c r="F347" s="102">
        <v>2.0730000000000019E-3</v>
      </c>
      <c r="G347" s="103">
        <v>2.0730000000000019E-3</v>
      </c>
      <c r="H347" s="83" t="s">
        <v>1406</v>
      </c>
      <c r="I347" s="104" t="s">
        <v>1534</v>
      </c>
      <c r="J347" s="197" t="s">
        <v>1404</v>
      </c>
      <c r="K347" s="86">
        <v>83.541900000000084</v>
      </c>
      <c r="L347" s="83" t="s">
        <v>1404</v>
      </c>
      <c r="M347" s="197" t="s">
        <v>1404</v>
      </c>
      <c r="N347" s="86">
        <v>1.4469540000000014</v>
      </c>
      <c r="O347" s="83" t="s">
        <v>1404</v>
      </c>
    </row>
    <row r="348" spans="1:15" x14ac:dyDescent="0.3">
      <c r="A348" s="79" t="s">
        <v>1424</v>
      </c>
      <c r="B348" s="100" t="s">
        <v>529</v>
      </c>
      <c r="C348" s="81" t="str">
        <f>IFERROR(IF(B348="No CAS","",INDEX('DEQ Pollutant List'!$C$7:$C$611,MATCH('3. Pollutant Emissions - EF'!B348,'DEQ Pollutant List'!$B$7:$B$611,0))),"")</f>
        <v>Methanol</v>
      </c>
      <c r="D348" s="112">
        <f>IFERROR(IF(OR($B348="",$B348="No CAS"),INDEX('DEQ Pollutant List'!$A$7:$A$611,MATCH($C348,'DEQ Pollutant List'!$C$7:$C$611,0)),INDEX('DEQ Pollutant List'!$A$7:$A$611,MATCH($B348,'DEQ Pollutant List'!$B$7:$B$611,0))),"")</f>
        <v>321</v>
      </c>
      <c r="E348" s="101" t="s">
        <v>1381</v>
      </c>
      <c r="F348" s="102">
        <v>0.10971999999999993</v>
      </c>
      <c r="G348" s="103">
        <v>0.10971999999999993</v>
      </c>
      <c r="H348" s="83" t="s">
        <v>1406</v>
      </c>
      <c r="I348" s="104" t="s">
        <v>1534</v>
      </c>
      <c r="J348" s="197" t="s">
        <v>1404</v>
      </c>
      <c r="K348" s="86">
        <v>4421.7159999999967</v>
      </c>
      <c r="L348" s="83" t="s">
        <v>1404</v>
      </c>
      <c r="M348" s="197" t="s">
        <v>1404</v>
      </c>
      <c r="N348" s="86">
        <v>76.584559999999954</v>
      </c>
      <c r="O348" s="83" t="s">
        <v>1404</v>
      </c>
    </row>
    <row r="349" spans="1:15" x14ac:dyDescent="0.3">
      <c r="A349" s="79" t="s">
        <v>1424</v>
      </c>
      <c r="B349" s="100" t="s">
        <v>915</v>
      </c>
      <c r="C349" s="81" t="str">
        <f>IFERROR(IF(B349="No CAS","",INDEX('DEQ Pollutant List'!$C$7:$C$611,MATCH('3. Pollutant Emissions - EF'!B349,'DEQ Pollutant List'!$B$7:$B$611,0))),"")</f>
        <v>Propionaldehyde</v>
      </c>
      <c r="D349" s="112">
        <f>IFERROR(IF(OR($B349="",$B349="No CAS"),INDEX('DEQ Pollutant List'!$A$7:$A$611,MATCH($C349,'DEQ Pollutant List'!$C$7:$C$611,0)),INDEX('DEQ Pollutant List'!$A$7:$A$611,MATCH($B349,'DEQ Pollutant List'!$B$7:$B$611,0))),"")</f>
        <v>559</v>
      </c>
      <c r="E349" s="101" t="s">
        <v>1381</v>
      </c>
      <c r="F349" s="102">
        <v>1.1999999999999999E-3</v>
      </c>
      <c r="G349" s="103">
        <v>1.1999999999999999E-3</v>
      </c>
      <c r="H349" s="83" t="s">
        <v>1406</v>
      </c>
      <c r="I349" s="104" t="s">
        <v>1534</v>
      </c>
      <c r="J349" s="197" t="s">
        <v>1404</v>
      </c>
      <c r="K349" s="86">
        <v>48.359999999999992</v>
      </c>
      <c r="L349" s="83" t="s">
        <v>1404</v>
      </c>
      <c r="M349" s="197" t="s">
        <v>1404</v>
      </c>
      <c r="N349" s="86">
        <v>0.8375999999999999</v>
      </c>
      <c r="O349" s="83" t="s">
        <v>1404</v>
      </c>
    </row>
    <row r="350" spans="1:15" x14ac:dyDescent="0.3">
      <c r="A350" s="79" t="s">
        <v>1425</v>
      </c>
      <c r="B350" s="100" t="s">
        <v>14</v>
      </c>
      <c r="C350" s="81" t="str">
        <f>IFERROR(IF(B350="No CAS","",INDEX('DEQ Pollutant List'!$C$7:$C$611,MATCH('3. Pollutant Emissions - EF'!B350,'DEQ Pollutant List'!$B$7:$B$611,0))),"")</f>
        <v>Acetaldehyde</v>
      </c>
      <c r="D350" s="112">
        <f>IFERROR(IF(OR($B350="",$B350="No CAS"),INDEX('DEQ Pollutant List'!$A$7:$A$611,MATCH($C350,'DEQ Pollutant List'!$C$7:$C$611,0)),INDEX('DEQ Pollutant List'!$A$7:$A$611,MATCH($B350,'DEQ Pollutant List'!$B$7:$B$611,0))),"")</f>
        <v>1</v>
      </c>
      <c r="E350" s="101" t="s">
        <v>1381</v>
      </c>
      <c r="F350" s="102">
        <v>5.5E-2</v>
      </c>
      <c r="G350" s="103">
        <v>5.5E-2</v>
      </c>
      <c r="H350" s="83" t="s">
        <v>1406</v>
      </c>
      <c r="I350" s="104" t="s">
        <v>1535</v>
      </c>
      <c r="J350" s="197" t="s">
        <v>1404</v>
      </c>
      <c r="K350" s="86">
        <v>246.4</v>
      </c>
      <c r="L350" s="83" t="s">
        <v>1404</v>
      </c>
      <c r="M350" s="197" t="s">
        <v>1404</v>
      </c>
      <c r="N350" s="86">
        <v>38.39</v>
      </c>
      <c r="O350" s="83" t="s">
        <v>1404</v>
      </c>
    </row>
    <row r="351" spans="1:15" x14ac:dyDescent="0.3">
      <c r="A351" s="79" t="s">
        <v>1425</v>
      </c>
      <c r="B351" s="100" t="s">
        <v>24</v>
      </c>
      <c r="C351" s="81" t="str">
        <f>IFERROR(IF(B351="No CAS","",INDEX('DEQ Pollutant List'!$C$7:$C$611,MATCH('3. Pollutant Emissions - EF'!B351,'DEQ Pollutant List'!$B$7:$B$611,0))),"")</f>
        <v>Acrolein</v>
      </c>
      <c r="D351" s="112">
        <f>IFERROR(IF(OR($B351="",$B351="No CAS"),INDEX('DEQ Pollutant List'!$A$7:$A$611,MATCH($C351,'DEQ Pollutant List'!$C$7:$C$611,0)),INDEX('DEQ Pollutant List'!$A$7:$A$611,MATCH($B351,'DEQ Pollutant List'!$B$7:$B$611,0))),"")</f>
        <v>5</v>
      </c>
      <c r="E351" s="101" t="s">
        <v>1381</v>
      </c>
      <c r="F351" s="102">
        <v>1.8E-3</v>
      </c>
      <c r="G351" s="103">
        <v>1.8E-3</v>
      </c>
      <c r="H351" s="83" t="s">
        <v>1406</v>
      </c>
      <c r="I351" s="104" t="s">
        <v>1534</v>
      </c>
      <c r="J351" s="197" t="s">
        <v>1404</v>
      </c>
      <c r="K351" s="86">
        <v>8.0640000000000001</v>
      </c>
      <c r="L351" s="83" t="s">
        <v>1404</v>
      </c>
      <c r="M351" s="197" t="s">
        <v>1404</v>
      </c>
      <c r="N351" s="86">
        <v>1.2564</v>
      </c>
      <c r="O351" s="83" t="s">
        <v>1404</v>
      </c>
    </row>
    <row r="352" spans="1:15" x14ac:dyDescent="0.3">
      <c r="A352" s="79" t="s">
        <v>1425</v>
      </c>
      <c r="B352" s="100" t="s">
        <v>443</v>
      </c>
      <c r="C352" s="81" t="str">
        <f>IFERROR(IF(B352="No CAS","",INDEX('DEQ Pollutant List'!$C$7:$C$611,MATCH('3. Pollutant Emissions - EF'!B352,'DEQ Pollutant List'!$B$7:$B$611,0))),"")</f>
        <v>Formaldehyde</v>
      </c>
      <c r="D352" s="112">
        <f>IFERROR(IF(OR($B352="",$B352="No CAS"),INDEX('DEQ Pollutant List'!$A$7:$A$611,MATCH($C352,'DEQ Pollutant List'!$C$7:$C$611,0)),INDEX('DEQ Pollutant List'!$A$7:$A$611,MATCH($B352,'DEQ Pollutant List'!$B$7:$B$611,0))),"")</f>
        <v>250</v>
      </c>
      <c r="E352" s="101" t="s">
        <v>1381</v>
      </c>
      <c r="F352" s="102">
        <v>7.3000000000000009E-3</v>
      </c>
      <c r="G352" s="103">
        <v>7.3000000000000009E-3</v>
      </c>
      <c r="H352" s="83" t="s">
        <v>1406</v>
      </c>
      <c r="I352" s="104" t="s">
        <v>1535</v>
      </c>
      <c r="J352" s="197" t="s">
        <v>1404</v>
      </c>
      <c r="K352" s="86">
        <v>32.704000000000008</v>
      </c>
      <c r="L352" s="83" t="s">
        <v>1404</v>
      </c>
      <c r="M352" s="197" t="s">
        <v>1404</v>
      </c>
      <c r="N352" s="86">
        <v>5.0954000000000006</v>
      </c>
      <c r="O352" s="83" t="s">
        <v>1404</v>
      </c>
    </row>
    <row r="353" spans="1:15" x14ac:dyDescent="0.3">
      <c r="A353" s="79" t="s">
        <v>1425</v>
      </c>
      <c r="B353" s="100" t="s">
        <v>529</v>
      </c>
      <c r="C353" s="81" t="str">
        <f>IFERROR(IF(B353="No CAS","",INDEX('DEQ Pollutant List'!$C$7:$C$611,MATCH('3. Pollutant Emissions - EF'!B353,'DEQ Pollutant List'!$B$7:$B$611,0))),"")</f>
        <v>Methanol</v>
      </c>
      <c r="D353" s="112">
        <f>IFERROR(IF(OR($B353="",$B353="No CAS"),INDEX('DEQ Pollutant List'!$A$7:$A$611,MATCH($C353,'DEQ Pollutant List'!$C$7:$C$611,0)),INDEX('DEQ Pollutant List'!$A$7:$A$611,MATCH($B353,'DEQ Pollutant List'!$B$7:$B$611,0))),"")</f>
        <v>321</v>
      </c>
      <c r="E353" s="101" t="s">
        <v>1381</v>
      </c>
      <c r="F353" s="102">
        <v>0.22950000000000004</v>
      </c>
      <c r="G353" s="103">
        <v>0.22950000000000004</v>
      </c>
      <c r="H353" s="83" t="s">
        <v>1406</v>
      </c>
      <c r="I353" s="104" t="s">
        <v>1535</v>
      </c>
      <c r="J353" s="197" t="s">
        <v>1404</v>
      </c>
      <c r="K353" s="86">
        <v>1028.1600000000001</v>
      </c>
      <c r="L353" s="83" t="s">
        <v>1404</v>
      </c>
      <c r="M353" s="197" t="s">
        <v>1404</v>
      </c>
      <c r="N353" s="86">
        <v>160.19100000000003</v>
      </c>
      <c r="O353" s="83" t="s">
        <v>1404</v>
      </c>
    </row>
    <row r="354" spans="1:15" x14ac:dyDescent="0.3">
      <c r="A354" s="79" t="s">
        <v>1425</v>
      </c>
      <c r="B354" s="100" t="s">
        <v>915</v>
      </c>
      <c r="C354" s="81" t="str">
        <f>IFERROR(IF(B354="No CAS","",INDEX('DEQ Pollutant List'!$C$7:$C$611,MATCH('3. Pollutant Emissions - EF'!B354,'DEQ Pollutant List'!$B$7:$B$611,0))),"")</f>
        <v>Propionaldehyde</v>
      </c>
      <c r="D354" s="112">
        <f>IFERROR(IF(OR($B354="",$B354="No CAS"),INDEX('DEQ Pollutant List'!$A$7:$A$611,MATCH($C354,'DEQ Pollutant List'!$C$7:$C$611,0)),INDEX('DEQ Pollutant List'!$A$7:$A$611,MATCH($B354,'DEQ Pollutant List'!$B$7:$B$611,0))),"")</f>
        <v>559</v>
      </c>
      <c r="E354" s="101" t="s">
        <v>1381</v>
      </c>
      <c r="F354" s="102">
        <v>1.1999999999999999E-3</v>
      </c>
      <c r="G354" s="103">
        <v>1.1999999999999999E-3</v>
      </c>
      <c r="H354" s="83" t="s">
        <v>1406</v>
      </c>
      <c r="I354" s="104" t="s">
        <v>1534</v>
      </c>
      <c r="J354" s="197" t="s">
        <v>1404</v>
      </c>
      <c r="K354" s="86">
        <v>5.3759999999999994</v>
      </c>
      <c r="L354" s="83" t="s">
        <v>1404</v>
      </c>
      <c r="M354" s="197" t="s">
        <v>1404</v>
      </c>
      <c r="N354" s="86">
        <v>0.8375999999999999</v>
      </c>
      <c r="O354" s="83" t="s">
        <v>1404</v>
      </c>
    </row>
    <row r="355" spans="1:15" x14ac:dyDescent="0.3">
      <c r="A355" s="79" t="s">
        <v>1426</v>
      </c>
      <c r="B355" s="100" t="s">
        <v>14</v>
      </c>
      <c r="C355" s="81" t="str">
        <f>IFERROR(IF(B355="No CAS","",INDEX('DEQ Pollutant List'!$C$7:$C$611,MATCH('3. Pollutant Emissions - EF'!B355,'DEQ Pollutant List'!$B$7:$B$611,0))),"")</f>
        <v>Acetaldehyde</v>
      </c>
      <c r="D355" s="112">
        <f>IFERROR(IF(OR($B355="",$B355="No CAS"),INDEX('DEQ Pollutant List'!$A$7:$A$611,MATCH($C355,'DEQ Pollutant List'!$C$7:$C$611,0)),INDEX('DEQ Pollutant List'!$A$7:$A$611,MATCH($B355,'DEQ Pollutant List'!$B$7:$B$611,0))),"")</f>
        <v>1</v>
      </c>
      <c r="E355" s="101" t="s">
        <v>1403</v>
      </c>
      <c r="F355" s="102">
        <v>3.3E-3</v>
      </c>
      <c r="G355" s="103">
        <v>3.3E-3</v>
      </c>
      <c r="H355" s="83" t="s">
        <v>1536</v>
      </c>
      <c r="I355" s="104" t="s">
        <v>1537</v>
      </c>
      <c r="J355" s="197" t="s">
        <v>1404</v>
      </c>
      <c r="K355" s="86">
        <v>342.34199999999998</v>
      </c>
      <c r="L355" s="83" t="s">
        <v>1404</v>
      </c>
      <c r="M355" s="197" t="s">
        <v>1404</v>
      </c>
      <c r="N355" s="86">
        <v>1.2753598000000002</v>
      </c>
      <c r="O355" s="83" t="s">
        <v>1404</v>
      </c>
    </row>
    <row r="356" spans="1:15" x14ac:dyDescent="0.3">
      <c r="A356" s="79" t="s">
        <v>1426</v>
      </c>
      <c r="B356" s="100" t="s">
        <v>18</v>
      </c>
      <c r="C356" s="81" t="str">
        <f>IFERROR(IF(B356="No CAS","",INDEX('DEQ Pollutant List'!$C$7:$C$611,MATCH('3. Pollutant Emissions - EF'!B356,'DEQ Pollutant List'!$B$7:$B$611,0))),"")</f>
        <v>Acetone</v>
      </c>
      <c r="D356" s="112">
        <f>IFERROR(IF(OR($B356="",$B356="No CAS"),INDEX('DEQ Pollutant List'!$A$7:$A$611,MATCH($C356,'DEQ Pollutant List'!$C$7:$C$611,0)),INDEX('DEQ Pollutant List'!$A$7:$A$611,MATCH($B356,'DEQ Pollutant List'!$B$7:$B$611,0))),"")</f>
        <v>634</v>
      </c>
      <c r="E356" s="101" t="s">
        <v>1403</v>
      </c>
      <c r="F356" s="102">
        <v>3.8999999999999998E-3</v>
      </c>
      <c r="G356" s="103">
        <v>3.8999999999999998E-3</v>
      </c>
      <c r="H356" s="83" t="s">
        <v>1536</v>
      </c>
      <c r="I356" s="104" t="s">
        <v>1537</v>
      </c>
      <c r="J356" s="197" t="s">
        <v>1404</v>
      </c>
      <c r="K356" s="86">
        <v>404.58599999999996</v>
      </c>
      <c r="L356" s="83" t="s">
        <v>1404</v>
      </c>
      <c r="M356" s="197" t="s">
        <v>1404</v>
      </c>
      <c r="N356" s="86">
        <v>1.5072434000000001</v>
      </c>
      <c r="O356" s="83" t="s">
        <v>1404</v>
      </c>
    </row>
    <row r="357" spans="1:15" x14ac:dyDescent="0.3">
      <c r="A357" s="79" t="s">
        <v>1426</v>
      </c>
      <c r="B357" s="100" t="s">
        <v>443</v>
      </c>
      <c r="C357" s="81" t="str">
        <f>IFERROR(IF(B357="No CAS","",INDEX('DEQ Pollutant List'!$C$7:$C$611,MATCH('3. Pollutant Emissions - EF'!B357,'DEQ Pollutant List'!$B$7:$B$611,0))),"")</f>
        <v>Formaldehyde</v>
      </c>
      <c r="D357" s="112">
        <f>IFERROR(IF(OR($B357="",$B357="No CAS"),INDEX('DEQ Pollutant List'!$A$7:$A$611,MATCH($C357,'DEQ Pollutant List'!$C$7:$C$611,0)),INDEX('DEQ Pollutant List'!$A$7:$A$611,MATCH($B357,'DEQ Pollutant List'!$B$7:$B$611,0))),"")</f>
        <v>250</v>
      </c>
      <c r="E357" s="101" t="s">
        <v>1403</v>
      </c>
      <c r="F357" s="102">
        <v>4.5600000000000002E-2</v>
      </c>
      <c r="G357" s="103">
        <v>4.5600000000000002E-2</v>
      </c>
      <c r="H357" s="83" t="s">
        <v>1536</v>
      </c>
      <c r="I357" s="104" t="s">
        <v>1538</v>
      </c>
      <c r="J357" s="197" t="s">
        <v>1404</v>
      </c>
      <c r="K357" s="86">
        <v>4730.5439999999999</v>
      </c>
      <c r="L357" s="83" t="s">
        <v>1404</v>
      </c>
      <c r="M357" s="197" t="s">
        <v>1404</v>
      </c>
      <c r="N357" s="86">
        <v>17.623153600000002</v>
      </c>
      <c r="O357" s="83" t="s">
        <v>1404</v>
      </c>
    </row>
    <row r="358" spans="1:15" x14ac:dyDescent="0.3">
      <c r="A358" s="79" t="s">
        <v>1426</v>
      </c>
      <c r="B358" s="100" t="s">
        <v>529</v>
      </c>
      <c r="C358" s="81" t="str">
        <f>IFERROR(IF(B358="No CAS","",INDEX('DEQ Pollutant List'!$C$7:$C$611,MATCH('3. Pollutant Emissions - EF'!B358,'DEQ Pollutant List'!$B$7:$B$611,0))),"")</f>
        <v>Methanol</v>
      </c>
      <c r="D358" s="112">
        <f>IFERROR(IF(OR($B358="",$B358="No CAS"),INDEX('DEQ Pollutant List'!$A$7:$A$611,MATCH($C358,'DEQ Pollutant List'!$C$7:$C$611,0)),INDEX('DEQ Pollutant List'!$A$7:$A$611,MATCH($B358,'DEQ Pollutant List'!$B$7:$B$611,0))),"")</f>
        <v>321</v>
      </c>
      <c r="E358" s="101" t="s">
        <v>1403</v>
      </c>
      <c r="F358" s="102">
        <v>3.6700000000000003E-2</v>
      </c>
      <c r="G358" s="103">
        <v>3.6700000000000003E-2</v>
      </c>
      <c r="H358" s="83" t="s">
        <v>1536</v>
      </c>
      <c r="I358" s="104" t="s">
        <v>1538</v>
      </c>
      <c r="J358" s="197" t="s">
        <v>1404</v>
      </c>
      <c r="K358" s="86">
        <v>3807.2580000000003</v>
      </c>
      <c r="L358" s="83" t="s">
        <v>1404</v>
      </c>
      <c r="M358" s="197" t="s">
        <v>1404</v>
      </c>
      <c r="N358" s="86">
        <v>14.183546866666671</v>
      </c>
      <c r="O358" s="83" t="s">
        <v>1404</v>
      </c>
    </row>
    <row r="359" spans="1:15" x14ac:dyDescent="0.3">
      <c r="A359" s="79" t="s">
        <v>1427</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1381</v>
      </c>
      <c r="F359" s="102">
        <v>1.6E-2</v>
      </c>
      <c r="G359" s="103">
        <v>1.6E-2</v>
      </c>
      <c r="H359" s="83" t="s">
        <v>1536</v>
      </c>
      <c r="I359" s="104" t="s">
        <v>1539</v>
      </c>
      <c r="J359" s="197" t="s">
        <v>1404</v>
      </c>
      <c r="K359" s="86">
        <v>20.16</v>
      </c>
      <c r="L359" s="83" t="s">
        <v>1404</v>
      </c>
      <c r="M359" s="197" t="s">
        <v>1404</v>
      </c>
      <c r="N359" s="86">
        <v>7.5104000000000004E-2</v>
      </c>
      <c r="O359" s="83" t="s">
        <v>1404</v>
      </c>
    </row>
    <row r="360" spans="1:15" x14ac:dyDescent="0.3">
      <c r="A360" s="79" t="s">
        <v>1427</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1381</v>
      </c>
      <c r="F360" s="102">
        <v>5.4999999999999997E-3</v>
      </c>
      <c r="G360" s="103">
        <v>5.4999999999999997E-3</v>
      </c>
      <c r="H360" s="83" t="s">
        <v>1536</v>
      </c>
      <c r="I360" s="104" t="s">
        <v>1539</v>
      </c>
      <c r="J360" s="197" t="s">
        <v>1404</v>
      </c>
      <c r="K360" s="86">
        <v>6.93</v>
      </c>
      <c r="L360" s="83" t="s">
        <v>1404</v>
      </c>
      <c r="M360" s="197" t="s">
        <v>1404</v>
      </c>
      <c r="N360" s="86">
        <v>2.5817E-2</v>
      </c>
      <c r="O360" s="83" t="s">
        <v>1404</v>
      </c>
    </row>
    <row r="361" spans="1:15" x14ac:dyDescent="0.3">
      <c r="A361" s="79" t="s">
        <v>1427</v>
      </c>
      <c r="B361" s="100" t="s">
        <v>443</v>
      </c>
      <c r="C361" s="81" t="str">
        <f>IFERROR(IF(B361="No CAS","",INDEX('DEQ Pollutant List'!$C$7:$C$611,MATCH('3. Pollutant Emissions - EF'!B361,'DEQ Pollutant List'!$B$7:$B$611,0))),"")</f>
        <v>Formaldehyde</v>
      </c>
      <c r="D361" s="112">
        <f>IFERROR(IF(OR($B361="",$B361="No CAS"),INDEX('DEQ Pollutant List'!$A$7:$A$611,MATCH($C361,'DEQ Pollutant List'!$C$7:$C$611,0)),INDEX('DEQ Pollutant List'!$A$7:$A$611,MATCH($B361,'DEQ Pollutant List'!$B$7:$B$611,0))),"")</f>
        <v>250</v>
      </c>
      <c r="E361" s="101" t="s">
        <v>1381</v>
      </c>
      <c r="F361" s="102">
        <v>1.4E-2</v>
      </c>
      <c r="G361" s="103">
        <v>1.4E-2</v>
      </c>
      <c r="H361" s="83" t="s">
        <v>1536</v>
      </c>
      <c r="I361" s="104" t="s">
        <v>1539</v>
      </c>
      <c r="J361" s="197" t="s">
        <v>1404</v>
      </c>
      <c r="K361" s="86">
        <v>17.64</v>
      </c>
      <c r="L361" s="83" t="s">
        <v>1404</v>
      </c>
      <c r="M361" s="197" t="s">
        <v>1404</v>
      </c>
      <c r="N361" s="86">
        <v>6.5715999999999997E-2</v>
      </c>
      <c r="O361" s="83" t="s">
        <v>1404</v>
      </c>
    </row>
    <row r="362" spans="1:15" x14ac:dyDescent="0.3">
      <c r="A362" s="79" t="s">
        <v>1427</v>
      </c>
      <c r="B362" s="100" t="s">
        <v>529</v>
      </c>
      <c r="C362" s="81" t="str">
        <f>IFERROR(IF(B362="No CAS","",INDEX('DEQ Pollutant List'!$C$7:$C$611,MATCH('3. Pollutant Emissions - EF'!B362,'DEQ Pollutant List'!$B$7:$B$611,0))),"")</f>
        <v>Methanol</v>
      </c>
      <c r="D362" s="112">
        <f>IFERROR(IF(OR($B362="",$B362="No CAS"),INDEX('DEQ Pollutant List'!$A$7:$A$611,MATCH($C362,'DEQ Pollutant List'!$C$7:$C$611,0)),INDEX('DEQ Pollutant List'!$A$7:$A$611,MATCH($B362,'DEQ Pollutant List'!$B$7:$B$611,0))),"")</f>
        <v>321</v>
      </c>
      <c r="E362" s="101" t="s">
        <v>1381</v>
      </c>
      <c r="F362" s="102">
        <v>0.24</v>
      </c>
      <c r="G362" s="103">
        <v>0.24</v>
      </c>
      <c r="H362" s="83" t="s">
        <v>1536</v>
      </c>
      <c r="I362" s="104" t="s">
        <v>1539</v>
      </c>
      <c r="J362" s="197" t="s">
        <v>1404</v>
      </c>
      <c r="K362" s="86">
        <v>302.39999999999998</v>
      </c>
      <c r="L362" s="83" t="s">
        <v>1404</v>
      </c>
      <c r="M362" s="197" t="s">
        <v>1404</v>
      </c>
      <c r="N362" s="86">
        <v>1.12656</v>
      </c>
      <c r="O362" s="83" t="s">
        <v>1404</v>
      </c>
    </row>
    <row r="363" spans="1:15" x14ac:dyDescent="0.3">
      <c r="A363" s="79" t="s">
        <v>1427</v>
      </c>
      <c r="B363" s="100" t="s">
        <v>1071</v>
      </c>
      <c r="C363" s="81" t="str">
        <f>IFERROR(IF(B363="No CAS","",INDEX('DEQ Pollutant List'!$C$7:$C$611,MATCH('3. Pollutant Emissions - EF'!B363,'DEQ Pollutant List'!$B$7:$B$611,0))),"")</f>
        <v>Xylene (mixture), including m-xylene, o-xylene, p-xylene</v>
      </c>
      <c r="D363" s="112">
        <f>IFERROR(IF(OR($B363="",$B363="No CAS"),INDEX('DEQ Pollutant List'!$A$7:$A$611,MATCH($C363,'DEQ Pollutant List'!$C$7:$C$611,0)),INDEX('DEQ Pollutant List'!$A$7:$A$611,MATCH($B363,'DEQ Pollutant List'!$B$7:$B$611,0))),"")</f>
        <v>628</v>
      </c>
      <c r="E363" s="101" t="s">
        <v>1381</v>
      </c>
      <c r="F363" s="102">
        <v>5.3E-3</v>
      </c>
      <c r="G363" s="103">
        <v>5.3E-3</v>
      </c>
      <c r="H363" s="83" t="s">
        <v>1536</v>
      </c>
      <c r="I363" s="104" t="s">
        <v>1539</v>
      </c>
      <c r="J363" s="197" t="s">
        <v>1404</v>
      </c>
      <c r="K363" s="86">
        <v>6.6779999999999999</v>
      </c>
      <c r="L363" s="83" t="s">
        <v>1404</v>
      </c>
      <c r="M363" s="197" t="s">
        <v>1404</v>
      </c>
      <c r="N363" s="86">
        <v>2.48782E-2</v>
      </c>
      <c r="O363" s="83" t="s">
        <v>1404</v>
      </c>
    </row>
    <row r="364" spans="1:15" x14ac:dyDescent="0.3">
      <c r="A364" s="79" t="s">
        <v>1427</v>
      </c>
      <c r="B364" s="100" t="s">
        <v>1074</v>
      </c>
      <c r="C364" s="81" t="str">
        <f>IFERROR(IF(B364="No CAS","",INDEX('DEQ Pollutant List'!$C$7:$C$611,MATCH('3. Pollutant Emissions - EF'!B364,'DEQ Pollutant List'!$B$7:$B$611,0))),"")</f>
        <v>o-Xylene</v>
      </c>
      <c r="D364" s="112">
        <f>IFERROR(IF(OR($B364="",$B364="No CAS"),INDEX('DEQ Pollutant List'!$A$7:$A$611,MATCH($C364,'DEQ Pollutant List'!$C$7:$C$611,0)),INDEX('DEQ Pollutant List'!$A$7:$A$611,MATCH($B364,'DEQ Pollutant List'!$B$7:$B$611,0))),"")</f>
        <v>630</v>
      </c>
      <c r="E364" s="101" t="s">
        <v>1381</v>
      </c>
      <c r="F364" s="102">
        <v>3.5999999999999999E-3</v>
      </c>
      <c r="G364" s="103">
        <v>3.5999999999999999E-3</v>
      </c>
      <c r="H364" s="83" t="s">
        <v>1536</v>
      </c>
      <c r="I364" s="104" t="s">
        <v>1539</v>
      </c>
      <c r="J364" s="197" t="s">
        <v>1404</v>
      </c>
      <c r="K364" s="86">
        <v>4.5359999999999996</v>
      </c>
      <c r="L364" s="83" t="s">
        <v>1404</v>
      </c>
      <c r="M364" s="197" t="s">
        <v>1404</v>
      </c>
      <c r="N364" s="86">
        <v>1.6898400000000001E-2</v>
      </c>
      <c r="O364" s="83" t="s">
        <v>1404</v>
      </c>
    </row>
    <row r="365" spans="1:15" x14ac:dyDescent="0.3">
      <c r="A365" s="79" t="s">
        <v>1427</v>
      </c>
      <c r="B365" s="100" t="s">
        <v>693</v>
      </c>
      <c r="C365" s="81" t="str">
        <f>IFERROR(IF(B365="No CAS","",INDEX('DEQ Pollutant List'!$C$7:$C$611,MATCH('3. Pollutant Emissions - EF'!B365,'DEQ Pollutant List'!$B$7:$B$611,0))),"")</f>
        <v>Phenol</v>
      </c>
      <c r="D365" s="112">
        <f>IFERROR(IF(OR($B365="",$B365="No CAS"),INDEX('DEQ Pollutant List'!$A$7:$A$611,MATCH($C365,'DEQ Pollutant List'!$C$7:$C$611,0)),INDEX('DEQ Pollutant List'!$A$7:$A$611,MATCH($B365,'DEQ Pollutant List'!$B$7:$B$611,0))),"")</f>
        <v>497</v>
      </c>
      <c r="E365" s="101" t="s">
        <v>1381</v>
      </c>
      <c r="F365" s="102">
        <v>0.01</v>
      </c>
      <c r="G365" s="103">
        <v>0.01</v>
      </c>
      <c r="H365" s="83" t="s">
        <v>1536</v>
      </c>
      <c r="I365" s="104" t="s">
        <v>1539</v>
      </c>
      <c r="J365" s="197" t="s">
        <v>1404</v>
      </c>
      <c r="K365" s="86">
        <v>12.6</v>
      </c>
      <c r="L365" s="83" t="s">
        <v>1404</v>
      </c>
      <c r="M365" s="197" t="s">
        <v>1404</v>
      </c>
      <c r="N365" s="86">
        <v>4.6940000000000003E-2</v>
      </c>
      <c r="O365" s="83" t="s">
        <v>1404</v>
      </c>
    </row>
    <row r="366" spans="1:15" x14ac:dyDescent="0.3">
      <c r="A366" s="79" t="s">
        <v>1427</v>
      </c>
      <c r="B366" s="100" t="s">
        <v>994</v>
      </c>
      <c r="C366" s="81" t="str">
        <f>IFERROR(IF(B366="No CAS","",INDEX('DEQ Pollutant List'!$C$7:$C$611,MATCH('3. Pollutant Emissions - EF'!B366,'DEQ Pollutant List'!$B$7:$B$611,0))),"")</f>
        <v>Toluene</v>
      </c>
      <c r="D366" s="112">
        <f>IFERROR(IF(OR($B366="",$B366="No CAS"),INDEX('DEQ Pollutant List'!$A$7:$A$611,MATCH($C366,'DEQ Pollutant List'!$C$7:$C$611,0)),INDEX('DEQ Pollutant List'!$A$7:$A$611,MATCH($B366,'DEQ Pollutant List'!$B$7:$B$611,0))),"")</f>
        <v>600</v>
      </c>
      <c r="E366" s="101" t="s">
        <v>1381</v>
      </c>
      <c r="F366" s="102">
        <v>1.1000000000000001E-3</v>
      </c>
      <c r="G366" s="103">
        <v>1.1000000000000001E-3</v>
      </c>
      <c r="H366" s="83" t="s">
        <v>1536</v>
      </c>
      <c r="I366" s="104" t="s">
        <v>1539</v>
      </c>
      <c r="J366" s="197" t="s">
        <v>1404</v>
      </c>
      <c r="K366" s="86">
        <v>1.3860000000000001</v>
      </c>
      <c r="L366" s="83" t="s">
        <v>1404</v>
      </c>
      <c r="M366" s="197" t="s">
        <v>1404</v>
      </c>
      <c r="N366" s="86">
        <v>5.1634000000000003E-3</v>
      </c>
      <c r="O366" s="83" t="s">
        <v>1404</v>
      </c>
    </row>
    <row r="367" spans="1:15" x14ac:dyDescent="0.3">
      <c r="A367" s="79" t="s">
        <v>1428</v>
      </c>
      <c r="B367" s="100" t="s">
        <v>14</v>
      </c>
      <c r="C367" s="81" t="str">
        <f>IFERROR(IF(B367="No CAS","",INDEX('DEQ Pollutant List'!$C$7:$C$611,MATCH('3. Pollutant Emissions - EF'!B367,'DEQ Pollutant List'!$B$7:$B$611,0))),"")</f>
        <v>Acetaldehyde</v>
      </c>
      <c r="D367" s="112">
        <f>IFERROR(IF(OR($B367="",$B367="No CAS"),INDEX('DEQ Pollutant List'!$A$7:$A$611,MATCH($C367,'DEQ Pollutant List'!$C$7:$C$611,0)),INDEX('DEQ Pollutant List'!$A$7:$A$611,MATCH($B367,'DEQ Pollutant List'!$B$7:$B$611,0))),"")</f>
        <v>1</v>
      </c>
      <c r="E367" s="101">
        <v>0.21</v>
      </c>
      <c r="F367" s="102">
        <v>3.4931506849315071E-2</v>
      </c>
      <c r="G367" s="103">
        <v>3.4931506849315071E-2</v>
      </c>
      <c r="H367" s="83" t="s">
        <v>1407</v>
      </c>
      <c r="I367" s="104" t="s">
        <v>1540</v>
      </c>
      <c r="J367" s="197" t="s">
        <v>1404</v>
      </c>
      <c r="K367" s="86">
        <v>983.51753424657545</v>
      </c>
      <c r="L367" s="83" t="s">
        <v>1404</v>
      </c>
      <c r="M367" s="197" t="s">
        <v>1404</v>
      </c>
      <c r="N367" s="86">
        <v>3.3733216438356166</v>
      </c>
      <c r="O367" s="83" t="s">
        <v>1404</v>
      </c>
    </row>
    <row r="368" spans="1:15" x14ac:dyDescent="0.3">
      <c r="A368" s="79" t="s">
        <v>1428</v>
      </c>
      <c r="B368" s="100" t="s">
        <v>18</v>
      </c>
      <c r="C368" s="81" t="str">
        <f>IFERROR(IF(B368="No CAS","",INDEX('DEQ Pollutant List'!$C$7:$C$611,MATCH('3. Pollutant Emissions - EF'!B368,'DEQ Pollutant List'!$B$7:$B$611,0))),"")</f>
        <v>Acetone</v>
      </c>
      <c r="D368" s="112">
        <f>IFERROR(IF(OR($B368="",$B368="No CAS"),INDEX('DEQ Pollutant List'!$A$7:$A$611,MATCH($C368,'DEQ Pollutant List'!$C$7:$C$611,0)),INDEX('DEQ Pollutant List'!$A$7:$A$611,MATCH($B368,'DEQ Pollutant List'!$B$7:$B$611,0))),"")</f>
        <v>634</v>
      </c>
      <c r="E368" s="101">
        <v>0.21</v>
      </c>
      <c r="F368" s="102">
        <v>4.1999999999999997E-3</v>
      </c>
      <c r="G368" s="103">
        <v>4.1999999999999997E-3</v>
      </c>
      <c r="H368" s="83" t="s">
        <v>1407</v>
      </c>
      <c r="I368" s="104" t="s">
        <v>1482</v>
      </c>
      <c r="J368" s="197" t="s">
        <v>1404</v>
      </c>
      <c r="K368" s="86">
        <v>118.25351999999999</v>
      </c>
      <c r="L368" s="83" t="s">
        <v>1404</v>
      </c>
      <c r="M368" s="197" t="s">
        <v>1404</v>
      </c>
      <c r="N368" s="86">
        <v>0.40559232000000001</v>
      </c>
      <c r="O368" s="83" t="s">
        <v>1404</v>
      </c>
    </row>
    <row r="369" spans="1:15" x14ac:dyDescent="0.3">
      <c r="A369" s="79" t="s">
        <v>1428</v>
      </c>
      <c r="B369" s="100" t="s">
        <v>24</v>
      </c>
      <c r="C369" s="81" t="str">
        <f>IFERROR(IF(B369="No CAS","",INDEX('DEQ Pollutant List'!$C$7:$C$611,MATCH('3. Pollutant Emissions - EF'!B369,'DEQ Pollutant List'!$B$7:$B$611,0))),"")</f>
        <v>Acrolein</v>
      </c>
      <c r="D369" s="112">
        <f>IFERROR(IF(OR($B369="",$B369="No CAS"),INDEX('DEQ Pollutant List'!$A$7:$A$611,MATCH($C369,'DEQ Pollutant List'!$C$7:$C$611,0)),INDEX('DEQ Pollutant List'!$A$7:$A$611,MATCH($B369,'DEQ Pollutant List'!$B$7:$B$611,0))),"")</f>
        <v>5</v>
      </c>
      <c r="E369" s="101">
        <v>0.44</v>
      </c>
      <c r="F369" s="102">
        <v>5.4109589041095888E-3</v>
      </c>
      <c r="G369" s="103">
        <v>5.4109589041095888E-3</v>
      </c>
      <c r="H369" s="83" t="s">
        <v>1407</v>
      </c>
      <c r="I369" s="104" t="s">
        <v>1540</v>
      </c>
      <c r="J369" s="197" t="s">
        <v>1404</v>
      </c>
      <c r="K369" s="86">
        <v>107.99408219178082</v>
      </c>
      <c r="L369" s="83" t="s">
        <v>1404</v>
      </c>
      <c r="M369" s="197" t="s">
        <v>1404</v>
      </c>
      <c r="N369" s="86">
        <v>0.37040394520547948</v>
      </c>
      <c r="O369" s="83" t="s">
        <v>1404</v>
      </c>
    </row>
    <row r="370" spans="1:15" x14ac:dyDescent="0.3">
      <c r="A370" s="79" t="s">
        <v>1428</v>
      </c>
      <c r="B370" s="100" t="s">
        <v>443</v>
      </c>
      <c r="C370" s="81" t="str">
        <f>IFERROR(IF(B370="No CAS","",INDEX('DEQ Pollutant List'!$C$7:$C$611,MATCH('3. Pollutant Emissions - EF'!B370,'DEQ Pollutant List'!$B$7:$B$611,0))),"")</f>
        <v>Formaldehyde</v>
      </c>
      <c r="D370" s="112">
        <f>IFERROR(IF(OR($B370="",$B370="No CAS"),INDEX('DEQ Pollutant List'!$A$7:$A$611,MATCH($C370,'DEQ Pollutant List'!$C$7:$C$611,0)),INDEX('DEQ Pollutant List'!$A$7:$A$611,MATCH($B370,'DEQ Pollutant List'!$B$7:$B$611,0))),"")</f>
        <v>250</v>
      </c>
      <c r="E370" s="101" t="s">
        <v>1404</v>
      </c>
      <c r="F370" s="102">
        <v>2.2499999999999999E-2</v>
      </c>
      <c r="G370" s="103">
        <v>2.2499999999999999E-2</v>
      </c>
      <c r="H370" s="83" t="s">
        <v>1479</v>
      </c>
      <c r="I370" s="104" t="s">
        <v>1541</v>
      </c>
      <c r="J370" s="197" t="s">
        <v>1404</v>
      </c>
      <c r="K370" s="86">
        <v>123.75</v>
      </c>
      <c r="L370" s="83" t="s">
        <v>1404</v>
      </c>
      <c r="M370" s="197" t="s">
        <v>1404</v>
      </c>
      <c r="N370" s="86">
        <v>0.36</v>
      </c>
      <c r="O370" s="83" t="s">
        <v>1404</v>
      </c>
    </row>
    <row r="371" spans="1:15" x14ac:dyDescent="0.3">
      <c r="A371" s="79" t="s">
        <v>1428</v>
      </c>
      <c r="B371" s="100" t="s">
        <v>529</v>
      </c>
      <c r="C371" s="81" t="str">
        <f>IFERROR(IF(B371="No CAS","",INDEX('DEQ Pollutant List'!$C$7:$C$611,MATCH('3. Pollutant Emissions - EF'!B371,'DEQ Pollutant List'!$B$7:$B$611,0))),"")</f>
        <v>Methanol</v>
      </c>
      <c r="D371" s="112">
        <f>IFERROR(IF(OR($B371="",$B371="No CAS"),INDEX('DEQ Pollutant List'!$A$7:$A$611,MATCH($C371,'DEQ Pollutant List'!$C$7:$C$611,0)),INDEX('DEQ Pollutant List'!$A$7:$A$611,MATCH($B371,'DEQ Pollutant List'!$B$7:$B$611,0))),"")</f>
        <v>321</v>
      </c>
      <c r="E371" s="101" t="s">
        <v>1404</v>
      </c>
      <c r="F371" s="102">
        <v>1.3000000000000001E-2</v>
      </c>
      <c r="G371" s="103">
        <v>1.3000000000000001E-2</v>
      </c>
      <c r="H371" s="83" t="s">
        <v>1479</v>
      </c>
      <c r="I371" s="104" t="s">
        <v>1541</v>
      </c>
      <c r="J371" s="197" t="s">
        <v>1404</v>
      </c>
      <c r="K371" s="86">
        <v>71.5</v>
      </c>
      <c r="L371" s="83" t="s">
        <v>1404</v>
      </c>
      <c r="M371" s="197" t="s">
        <v>1404</v>
      </c>
      <c r="N371" s="86">
        <v>0.20800000000000002</v>
      </c>
      <c r="O371" s="83" t="s">
        <v>1404</v>
      </c>
    </row>
    <row r="372" spans="1:15" x14ac:dyDescent="0.3">
      <c r="A372" s="79" t="s">
        <v>1428</v>
      </c>
      <c r="B372" s="100" t="s">
        <v>137</v>
      </c>
      <c r="C372" s="81" t="str">
        <f>IFERROR(IF(B372="No CAS","",INDEX('DEQ Pollutant List'!$C$7:$C$611,MATCH('3. Pollutant Emissions - EF'!B372,'DEQ Pollutant List'!$B$7:$B$611,0))),"")</f>
        <v>2-Butanone (methyl ethyl ketone)</v>
      </c>
      <c r="D372" s="112">
        <f>IFERROR(IF(OR($B372="",$B372="No CAS"),INDEX('DEQ Pollutant List'!$A$7:$A$611,MATCH($C372,'DEQ Pollutant List'!$C$7:$C$611,0)),INDEX('DEQ Pollutant List'!$A$7:$A$611,MATCH($B372,'DEQ Pollutant List'!$B$7:$B$611,0))),"")</f>
        <v>333</v>
      </c>
      <c r="E372" s="101">
        <v>0.44</v>
      </c>
      <c r="F372" s="102">
        <v>2.5000000000000001E-4</v>
      </c>
      <c r="G372" s="103">
        <v>2.5000000000000001E-4</v>
      </c>
      <c r="H372" s="83" t="s">
        <v>1407</v>
      </c>
      <c r="I372" s="104" t="s">
        <v>1483</v>
      </c>
      <c r="J372" s="197" t="s">
        <v>1404</v>
      </c>
      <c r="K372" s="86">
        <v>4.9896000000000003</v>
      </c>
      <c r="L372" s="83" t="s">
        <v>1404</v>
      </c>
      <c r="M372" s="197" t="s">
        <v>1404</v>
      </c>
      <c r="N372" s="86">
        <v>1.7113600000000003E-2</v>
      </c>
      <c r="O372" s="83" t="s">
        <v>1404</v>
      </c>
    </row>
    <row r="373" spans="1:15" x14ac:dyDescent="0.3">
      <c r="A373" s="79" t="s">
        <v>1428</v>
      </c>
      <c r="B373" s="100" t="s">
        <v>549</v>
      </c>
      <c r="C373" s="81" t="str">
        <f>IFERROR(IF(B373="No CAS","",INDEX('DEQ Pollutant List'!$C$7:$C$611,MATCH('3. Pollutant Emissions - EF'!B373,'DEQ Pollutant List'!$B$7:$B$611,0))),"")</f>
        <v>Methyl isobutyl ketone (MIBK, hexone)</v>
      </c>
      <c r="D373" s="112">
        <f>IFERROR(IF(OR($B373="",$B373="No CAS"),INDEX('DEQ Pollutant List'!$A$7:$A$611,MATCH($C373,'DEQ Pollutant List'!$C$7:$C$611,0)),INDEX('DEQ Pollutant List'!$A$7:$A$611,MATCH($B373,'DEQ Pollutant List'!$B$7:$B$611,0))),"")</f>
        <v>337</v>
      </c>
      <c r="E373" s="101">
        <v>0.04</v>
      </c>
      <c r="F373" s="102">
        <v>2.5799999999999998E-4</v>
      </c>
      <c r="G373" s="103">
        <v>2.5799999999999998E-4</v>
      </c>
      <c r="H373" s="83" t="s">
        <v>1407</v>
      </c>
      <c r="I373" s="104" t="s">
        <v>1483</v>
      </c>
      <c r="J373" s="197" t="s">
        <v>1404</v>
      </c>
      <c r="K373" s="86">
        <v>8.8273151999999993</v>
      </c>
      <c r="L373" s="83" t="s">
        <v>1404</v>
      </c>
      <c r="M373" s="197" t="s">
        <v>1404</v>
      </c>
      <c r="N373" s="86">
        <v>3.0276403199999996E-2</v>
      </c>
      <c r="O373" s="83" t="s">
        <v>1404</v>
      </c>
    </row>
    <row r="374" spans="1:15" x14ac:dyDescent="0.3">
      <c r="A374" s="79" t="s">
        <v>1428</v>
      </c>
      <c r="B374" s="100" t="s">
        <v>915</v>
      </c>
      <c r="C374" s="81" t="str">
        <f>IFERROR(IF(B374="No CAS","",INDEX('DEQ Pollutant List'!$C$7:$C$611,MATCH('3. Pollutant Emissions - EF'!B374,'DEQ Pollutant List'!$B$7:$B$611,0))),"")</f>
        <v>Propionaldehyde</v>
      </c>
      <c r="D374" s="112">
        <f>IFERROR(IF(OR($B374="",$B374="No CAS"),INDEX('DEQ Pollutant List'!$A$7:$A$611,MATCH($C374,'DEQ Pollutant List'!$C$7:$C$611,0)),INDEX('DEQ Pollutant List'!$A$7:$A$611,MATCH($B374,'DEQ Pollutant List'!$B$7:$B$611,0))),"")</f>
        <v>559</v>
      </c>
      <c r="E374" s="101">
        <v>0.65</v>
      </c>
      <c r="F374" s="102">
        <v>1.0821917808219179E-3</v>
      </c>
      <c r="G374" s="103">
        <v>1.0821917808219179E-3</v>
      </c>
      <c r="H374" s="83" t="s">
        <v>1407</v>
      </c>
      <c r="I374" s="104" t="s">
        <v>1540</v>
      </c>
      <c r="J374" s="197" t="s">
        <v>1404</v>
      </c>
      <c r="K374" s="86">
        <v>13.499260273972602</v>
      </c>
      <c r="L374" s="83" t="s">
        <v>1404</v>
      </c>
      <c r="M374" s="197" t="s">
        <v>1404</v>
      </c>
      <c r="N374" s="86">
        <v>4.6300493150684928E-2</v>
      </c>
      <c r="O374" s="83" t="s">
        <v>1404</v>
      </c>
    </row>
    <row r="375" spans="1:15" x14ac:dyDescent="0.3">
      <c r="A375" s="79" t="s">
        <v>1428</v>
      </c>
      <c r="B375" s="100" t="s">
        <v>960</v>
      </c>
      <c r="C375" s="81" t="str">
        <f>IFERROR(IF(B375="No CAS","",INDEX('DEQ Pollutant List'!$C$7:$C$611,MATCH('3. Pollutant Emissions - EF'!B375,'DEQ Pollutant List'!$B$7:$B$611,0))),"")</f>
        <v>Styrene</v>
      </c>
      <c r="D375" s="112">
        <f>IFERROR(IF(OR($B375="",$B375="No CAS"),INDEX('DEQ Pollutant List'!$A$7:$A$611,MATCH($C375,'DEQ Pollutant List'!$C$7:$C$611,0)),INDEX('DEQ Pollutant List'!$A$7:$A$611,MATCH($B375,'DEQ Pollutant List'!$B$7:$B$611,0))),"")</f>
        <v>585</v>
      </c>
      <c r="E375" s="101" t="s">
        <v>1381</v>
      </c>
      <c r="F375" s="102">
        <v>1.8200000000000001E-4</v>
      </c>
      <c r="G375" s="103">
        <v>1.8200000000000001E-4</v>
      </c>
      <c r="H375" s="83" t="s">
        <v>1407</v>
      </c>
      <c r="I375" s="104" t="s">
        <v>1483</v>
      </c>
      <c r="J375" s="197" t="s">
        <v>1404</v>
      </c>
      <c r="K375" s="86">
        <v>6.4864800000000002</v>
      </c>
      <c r="L375" s="83" t="s">
        <v>1404</v>
      </c>
      <c r="M375" s="197" t="s">
        <v>1404</v>
      </c>
      <c r="N375" s="86">
        <v>2.2247679999999999E-2</v>
      </c>
      <c r="O375" s="83" t="s">
        <v>1404</v>
      </c>
    </row>
    <row r="376" spans="1:15" x14ac:dyDescent="0.3">
      <c r="A376" s="79" t="s">
        <v>1430</v>
      </c>
      <c r="B376" s="100" t="s">
        <v>14</v>
      </c>
      <c r="C376" s="81" t="str">
        <f>IFERROR(IF(B376="No CAS","",INDEX('DEQ Pollutant List'!$C$7:$C$611,MATCH('3. Pollutant Emissions - EF'!B376,'DEQ Pollutant List'!$B$7:$B$611,0))),"")</f>
        <v>Acetaldehyde</v>
      </c>
      <c r="D376" s="112">
        <f>IFERROR(IF(OR($B376="",$B376="No CAS"),INDEX('DEQ Pollutant List'!$A$7:$A$611,MATCH($C376,'DEQ Pollutant List'!$C$7:$C$611,0)),INDEX('DEQ Pollutant List'!$A$7:$A$611,MATCH($B376,'DEQ Pollutant List'!$B$7:$B$611,0))),"")</f>
        <v>1</v>
      </c>
      <c r="E376" s="101" t="s">
        <v>1381</v>
      </c>
      <c r="F376" s="102">
        <v>1.2876712328767125E-3</v>
      </c>
      <c r="G376" s="103">
        <v>1.2876712328767125E-3</v>
      </c>
      <c r="H376" s="83" t="s">
        <v>1407</v>
      </c>
      <c r="I376" s="104" t="s">
        <v>1484</v>
      </c>
      <c r="J376" s="197" t="s">
        <v>1404</v>
      </c>
      <c r="K376" s="86">
        <v>45.89260273972603</v>
      </c>
      <c r="L376" s="83" t="s">
        <v>1404</v>
      </c>
      <c r="M376" s="197" t="s">
        <v>1404</v>
      </c>
      <c r="N376" s="86">
        <v>0.15740493150684934</v>
      </c>
      <c r="O376" s="83" t="s">
        <v>1404</v>
      </c>
    </row>
    <row r="377" spans="1:15" x14ac:dyDescent="0.3">
      <c r="A377" s="79" t="s">
        <v>1430</v>
      </c>
      <c r="B377" s="100" t="s">
        <v>18</v>
      </c>
      <c r="C377" s="81" t="str">
        <f>IFERROR(IF(B377="No CAS","",INDEX('DEQ Pollutant List'!$C$7:$C$611,MATCH('3. Pollutant Emissions - EF'!B377,'DEQ Pollutant List'!$B$7:$B$611,0))),"")</f>
        <v>Acetone</v>
      </c>
      <c r="D377" s="112">
        <f>IFERROR(IF(OR($B377="",$B377="No CAS"),INDEX('DEQ Pollutant List'!$A$7:$A$611,MATCH($C377,'DEQ Pollutant List'!$C$7:$C$611,0)),INDEX('DEQ Pollutant List'!$A$7:$A$611,MATCH($B377,'DEQ Pollutant List'!$B$7:$B$611,0))),"")</f>
        <v>634</v>
      </c>
      <c r="E377" s="101" t="s">
        <v>1381</v>
      </c>
      <c r="F377" s="102">
        <v>4.1999999999999997E-3</v>
      </c>
      <c r="G377" s="103">
        <v>4.1999999999999997E-3</v>
      </c>
      <c r="H377" s="83" t="s">
        <v>1407</v>
      </c>
      <c r="I377" s="104" t="s">
        <v>1482</v>
      </c>
      <c r="J377" s="197" t="s">
        <v>1404</v>
      </c>
      <c r="K377" s="86">
        <v>149.68799999999999</v>
      </c>
      <c r="L377" s="83" t="s">
        <v>1404</v>
      </c>
      <c r="M377" s="197" t="s">
        <v>1404</v>
      </c>
      <c r="N377" s="86">
        <v>0.51340799999999998</v>
      </c>
      <c r="O377" s="83" t="s">
        <v>1404</v>
      </c>
    </row>
    <row r="378" spans="1:15" x14ac:dyDescent="0.3">
      <c r="A378" s="79" t="s">
        <v>1430</v>
      </c>
      <c r="B378" s="100" t="s">
        <v>24</v>
      </c>
      <c r="C378" s="81" t="str">
        <f>IFERROR(IF(B378="No CAS","",INDEX('DEQ Pollutant List'!$C$7:$C$611,MATCH('3. Pollutant Emissions - EF'!B378,'DEQ Pollutant List'!$B$7:$B$611,0))),"")</f>
        <v>Acrolein</v>
      </c>
      <c r="D378" s="112">
        <f>IFERROR(IF(OR($B378="",$B378="No CAS"),INDEX('DEQ Pollutant List'!$A$7:$A$611,MATCH($C378,'DEQ Pollutant List'!$C$7:$C$611,0)),INDEX('DEQ Pollutant List'!$A$7:$A$611,MATCH($B378,'DEQ Pollutant List'!$B$7:$B$611,0))),"")</f>
        <v>5</v>
      </c>
      <c r="E378" s="101" t="s">
        <v>1381</v>
      </c>
      <c r="F378" s="102" t="s">
        <v>1478</v>
      </c>
      <c r="G378" s="103" t="s">
        <v>1478</v>
      </c>
      <c r="H378" s="83" t="s">
        <v>1407</v>
      </c>
      <c r="I378" s="104" t="s">
        <v>1485</v>
      </c>
      <c r="J378" s="197" t="s">
        <v>1404</v>
      </c>
      <c r="K378" s="86" t="s">
        <v>1404</v>
      </c>
      <c r="L378" s="83" t="s">
        <v>1404</v>
      </c>
      <c r="M378" s="197" t="s">
        <v>1404</v>
      </c>
      <c r="N378" s="86" t="s">
        <v>1404</v>
      </c>
      <c r="O378" s="83" t="s">
        <v>1404</v>
      </c>
    </row>
    <row r="379" spans="1:15" x14ac:dyDescent="0.3">
      <c r="A379" s="79" t="s">
        <v>1430</v>
      </c>
      <c r="B379" s="100" t="s">
        <v>443</v>
      </c>
      <c r="C379" s="81" t="str">
        <f>IFERROR(IF(B379="No CAS","",INDEX('DEQ Pollutant List'!$C$7:$C$611,MATCH('3. Pollutant Emissions - EF'!B379,'DEQ Pollutant List'!$B$7:$B$611,0))),"")</f>
        <v>Formaldehyde</v>
      </c>
      <c r="D379" s="112">
        <f>IFERROR(IF(OR($B379="",$B379="No CAS"),INDEX('DEQ Pollutant List'!$A$7:$A$611,MATCH($C379,'DEQ Pollutant List'!$C$7:$C$611,0)),INDEX('DEQ Pollutant List'!$A$7:$A$611,MATCH($B379,'DEQ Pollutant List'!$B$7:$B$611,0))),"")</f>
        <v>250</v>
      </c>
      <c r="E379" s="101" t="s">
        <v>1381</v>
      </c>
      <c r="F379" s="102">
        <v>3.5616438356164383E-4</v>
      </c>
      <c r="G379" s="103">
        <v>3.5616438356164383E-4</v>
      </c>
      <c r="H379" s="83" t="s">
        <v>1407</v>
      </c>
      <c r="I379" s="104" t="s">
        <v>1484</v>
      </c>
      <c r="J379" s="197" t="s">
        <v>1404</v>
      </c>
      <c r="K379" s="86">
        <v>12.693698630136986</v>
      </c>
      <c r="L379" s="83" t="s">
        <v>1404</v>
      </c>
      <c r="M379" s="197" t="s">
        <v>1404</v>
      </c>
      <c r="N379" s="86">
        <v>4.3537534246575339E-2</v>
      </c>
      <c r="O379" s="83" t="s">
        <v>1404</v>
      </c>
    </row>
    <row r="380" spans="1:15" x14ac:dyDescent="0.3">
      <c r="A380" s="79" t="s">
        <v>1430</v>
      </c>
      <c r="B380" s="100" t="s">
        <v>529</v>
      </c>
      <c r="C380" s="81" t="str">
        <f>IFERROR(IF(B380="No CAS","",INDEX('DEQ Pollutant List'!$C$7:$C$611,MATCH('3. Pollutant Emissions - EF'!B380,'DEQ Pollutant List'!$B$7:$B$611,0))),"")</f>
        <v>Methanol</v>
      </c>
      <c r="D380" s="112">
        <f>IFERROR(IF(OR($B380="",$B380="No CAS"),INDEX('DEQ Pollutant List'!$A$7:$A$611,MATCH($C380,'DEQ Pollutant List'!$C$7:$C$611,0)),INDEX('DEQ Pollutant List'!$A$7:$A$611,MATCH($B380,'DEQ Pollutant List'!$B$7:$B$611,0))),"")</f>
        <v>321</v>
      </c>
      <c r="E380" s="101" t="s">
        <v>1381</v>
      </c>
      <c r="F380" s="102">
        <v>1.2602739726027398E-3</v>
      </c>
      <c r="G380" s="103">
        <v>1.2602739726027398E-3</v>
      </c>
      <c r="H380" s="83" t="s">
        <v>1407</v>
      </c>
      <c r="I380" s="104" t="s">
        <v>1484</v>
      </c>
      <c r="J380" s="197" t="s">
        <v>1404</v>
      </c>
      <c r="K380" s="86">
        <v>44.916164383561643</v>
      </c>
      <c r="L380" s="83" t="s">
        <v>1404</v>
      </c>
      <c r="M380" s="197" t="s">
        <v>1404</v>
      </c>
      <c r="N380" s="86">
        <v>0.15405589041095891</v>
      </c>
      <c r="O380" s="83" t="s">
        <v>1404</v>
      </c>
    </row>
    <row r="381" spans="1:15" x14ac:dyDescent="0.3">
      <c r="A381" s="79" t="s">
        <v>1430</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1381</v>
      </c>
      <c r="F381" s="102">
        <v>2.5000000000000001E-4</v>
      </c>
      <c r="G381" s="103">
        <v>2.5000000000000001E-4</v>
      </c>
      <c r="H381" s="83" t="s">
        <v>1407</v>
      </c>
      <c r="I381" s="104" t="s">
        <v>1483</v>
      </c>
      <c r="J381" s="197" t="s">
        <v>1404</v>
      </c>
      <c r="K381" s="86">
        <v>8.91</v>
      </c>
      <c r="L381" s="83" t="s">
        <v>1404</v>
      </c>
      <c r="M381" s="197" t="s">
        <v>1404</v>
      </c>
      <c r="N381" s="86">
        <v>3.056E-2</v>
      </c>
      <c r="O381" s="83" t="s">
        <v>1404</v>
      </c>
    </row>
    <row r="382" spans="1:15" x14ac:dyDescent="0.3">
      <c r="A382" s="79" t="s">
        <v>1430</v>
      </c>
      <c r="B382" s="100" t="s">
        <v>549</v>
      </c>
      <c r="C382" s="81" t="str">
        <f>IFERROR(IF(B382="No CAS","",INDEX('DEQ Pollutant List'!$C$7:$C$611,MATCH('3. Pollutant Emissions - EF'!B382,'DEQ Pollutant List'!$B$7:$B$611,0))),"")</f>
        <v>Methyl isobutyl ketone (MIBK, hexone)</v>
      </c>
      <c r="D382" s="112">
        <f>IFERROR(IF(OR($B382="",$B382="No CAS"),INDEX('DEQ Pollutant List'!$A$7:$A$611,MATCH($C382,'DEQ Pollutant List'!$C$7:$C$611,0)),INDEX('DEQ Pollutant List'!$A$7:$A$611,MATCH($B382,'DEQ Pollutant List'!$B$7:$B$611,0))),"")</f>
        <v>337</v>
      </c>
      <c r="E382" s="101" t="s">
        <v>1381</v>
      </c>
      <c r="F382" s="102">
        <v>2.5799999999999998E-4</v>
      </c>
      <c r="G382" s="103">
        <v>2.5799999999999998E-4</v>
      </c>
      <c r="H382" s="83" t="s">
        <v>1407</v>
      </c>
      <c r="I382" s="104" t="s">
        <v>1483</v>
      </c>
      <c r="J382" s="197" t="s">
        <v>1404</v>
      </c>
      <c r="K382" s="86">
        <v>9.1951199999999993</v>
      </c>
      <c r="L382" s="83" t="s">
        <v>1404</v>
      </c>
      <c r="M382" s="197" t="s">
        <v>1404</v>
      </c>
      <c r="N382" s="86">
        <v>3.1537919999999997E-2</v>
      </c>
      <c r="O382" s="83" t="s">
        <v>1404</v>
      </c>
    </row>
    <row r="383" spans="1:15" x14ac:dyDescent="0.3">
      <c r="A383" s="79" t="s">
        <v>1430</v>
      </c>
      <c r="B383" s="100" t="s">
        <v>915</v>
      </c>
      <c r="C383" s="81" t="str">
        <f>IFERROR(IF(B383="No CAS","",INDEX('DEQ Pollutant List'!$C$7:$C$611,MATCH('3. Pollutant Emissions - EF'!B383,'DEQ Pollutant List'!$B$7:$B$611,0))),"")</f>
        <v>Propionaldehyde</v>
      </c>
      <c r="D383" s="112">
        <f>IFERROR(IF(OR($B383="",$B383="No CAS"),INDEX('DEQ Pollutant List'!$A$7:$A$611,MATCH($C383,'DEQ Pollutant List'!$C$7:$C$611,0)),INDEX('DEQ Pollutant List'!$A$7:$A$611,MATCH($B383,'DEQ Pollutant List'!$B$7:$B$611,0))),"")</f>
        <v>559</v>
      </c>
      <c r="E383" s="101" t="s">
        <v>1381</v>
      </c>
      <c r="F383" s="102" t="s">
        <v>1478</v>
      </c>
      <c r="G383" s="103" t="s">
        <v>1478</v>
      </c>
      <c r="H383" s="83" t="s">
        <v>1407</v>
      </c>
      <c r="I383" s="104" t="s">
        <v>1485</v>
      </c>
      <c r="J383" s="197" t="s">
        <v>1404</v>
      </c>
      <c r="K383" s="86" t="s">
        <v>1404</v>
      </c>
      <c r="L383" s="83" t="s">
        <v>1404</v>
      </c>
      <c r="M383" s="197" t="s">
        <v>1404</v>
      </c>
      <c r="N383" s="86" t="s">
        <v>1404</v>
      </c>
      <c r="O383" s="83" t="s">
        <v>1404</v>
      </c>
    </row>
    <row r="384" spans="1:15" x14ac:dyDescent="0.3">
      <c r="A384" s="79" t="s">
        <v>1430</v>
      </c>
      <c r="B384" s="100" t="s">
        <v>960</v>
      </c>
      <c r="C384" s="81" t="str">
        <f>IFERROR(IF(B384="No CAS","",INDEX('DEQ Pollutant List'!$C$7:$C$611,MATCH('3. Pollutant Emissions - EF'!B384,'DEQ Pollutant List'!$B$7:$B$611,0))),"")</f>
        <v>Styrene</v>
      </c>
      <c r="D384" s="112">
        <f>IFERROR(IF(OR($B384="",$B384="No CAS"),INDEX('DEQ Pollutant List'!$A$7:$A$611,MATCH($C384,'DEQ Pollutant List'!$C$7:$C$611,0)),INDEX('DEQ Pollutant List'!$A$7:$A$611,MATCH($B384,'DEQ Pollutant List'!$B$7:$B$611,0))),"")</f>
        <v>585</v>
      </c>
      <c r="E384" s="101" t="s">
        <v>1381</v>
      </c>
      <c r="F384" s="102">
        <v>1.8200000000000001E-4</v>
      </c>
      <c r="G384" s="103">
        <v>1.8200000000000001E-4</v>
      </c>
      <c r="H384" s="83" t="s">
        <v>1407</v>
      </c>
      <c r="I384" s="104" t="s">
        <v>1483</v>
      </c>
      <c r="J384" s="197" t="s">
        <v>1404</v>
      </c>
      <c r="K384" s="86">
        <v>6.4864800000000002</v>
      </c>
      <c r="L384" s="83" t="s">
        <v>1404</v>
      </c>
      <c r="M384" s="197" t="s">
        <v>1404</v>
      </c>
      <c r="N384" s="86">
        <v>2.2247679999999999E-2</v>
      </c>
      <c r="O384" s="83" t="s">
        <v>1404</v>
      </c>
    </row>
    <row r="385" spans="1:15" x14ac:dyDescent="0.3">
      <c r="A385" s="79" t="s">
        <v>1432</v>
      </c>
      <c r="B385" s="100" t="s">
        <v>14</v>
      </c>
      <c r="C385" s="81" t="str">
        <f>IFERROR(IF(B385="No CAS","",INDEX('DEQ Pollutant List'!$C$7:$C$611,MATCH('3. Pollutant Emissions - EF'!B385,'DEQ Pollutant List'!$B$7:$B$611,0))),"")</f>
        <v>Acetaldehyde</v>
      </c>
      <c r="D385" s="112">
        <f>IFERROR(IF(OR($B385="",$B385="No CAS"),INDEX('DEQ Pollutant List'!$A$7:$A$611,MATCH($C385,'DEQ Pollutant List'!$C$7:$C$611,0)),INDEX('DEQ Pollutant List'!$A$7:$A$611,MATCH($B385,'DEQ Pollutant List'!$B$7:$B$611,0))),"")</f>
        <v>1</v>
      </c>
      <c r="E385" s="101" t="s">
        <v>1381</v>
      </c>
      <c r="F385" s="102">
        <v>7.2602739726027399E-3</v>
      </c>
      <c r="G385" s="103">
        <v>7.2602739726027399E-3</v>
      </c>
      <c r="H385" s="83" t="s">
        <v>1407</v>
      </c>
      <c r="I385" s="104" t="s">
        <v>1486</v>
      </c>
      <c r="J385" s="197" t="s">
        <v>1404</v>
      </c>
      <c r="K385" s="86">
        <v>258.75616438356167</v>
      </c>
      <c r="L385" s="83" t="s">
        <v>1404</v>
      </c>
      <c r="M385" s="197" t="s">
        <v>1404</v>
      </c>
      <c r="N385" s="86">
        <v>0.88749589041095889</v>
      </c>
      <c r="O385" s="83" t="s">
        <v>1404</v>
      </c>
    </row>
    <row r="386" spans="1:15" x14ac:dyDescent="0.3">
      <c r="A386" s="79" t="s">
        <v>1432</v>
      </c>
      <c r="B386" s="100" t="s">
        <v>18</v>
      </c>
      <c r="C386" s="81" t="str">
        <f>IFERROR(IF(B386="No CAS","",INDEX('DEQ Pollutant List'!$C$7:$C$611,MATCH('3. Pollutant Emissions - EF'!B386,'DEQ Pollutant List'!$B$7:$B$611,0))),"")</f>
        <v>Acetone</v>
      </c>
      <c r="D386" s="112">
        <f>IFERROR(IF(OR($B386="",$B386="No CAS"),INDEX('DEQ Pollutant List'!$A$7:$A$611,MATCH($C386,'DEQ Pollutant List'!$C$7:$C$611,0)),INDEX('DEQ Pollutant List'!$A$7:$A$611,MATCH($B386,'DEQ Pollutant List'!$B$7:$B$611,0))),"")</f>
        <v>634</v>
      </c>
      <c r="E386" s="101" t="s">
        <v>1381</v>
      </c>
      <c r="F386" s="102">
        <v>3.2000000000000002E-3</v>
      </c>
      <c r="G386" s="103">
        <v>3.2000000000000002E-3</v>
      </c>
      <c r="H386" s="83" t="s">
        <v>1407</v>
      </c>
      <c r="I386" s="104" t="s">
        <v>1487</v>
      </c>
      <c r="J386" s="197" t="s">
        <v>1404</v>
      </c>
      <c r="K386" s="86">
        <v>114.048</v>
      </c>
      <c r="L386" s="83" t="s">
        <v>1404</v>
      </c>
      <c r="M386" s="197" t="s">
        <v>1404</v>
      </c>
      <c r="N386" s="86">
        <v>0.39116800000000002</v>
      </c>
      <c r="O386" s="83" t="s">
        <v>1404</v>
      </c>
    </row>
    <row r="387" spans="1:15" x14ac:dyDescent="0.3">
      <c r="A387" s="79" t="s">
        <v>1432</v>
      </c>
      <c r="B387" s="100" t="s">
        <v>24</v>
      </c>
      <c r="C387" s="81" t="str">
        <f>IFERROR(IF(B387="No CAS","",INDEX('DEQ Pollutant List'!$C$7:$C$611,MATCH('3. Pollutant Emissions - EF'!B387,'DEQ Pollutant List'!$B$7:$B$611,0))),"")</f>
        <v>Acrolein</v>
      </c>
      <c r="D387" s="112">
        <f>IFERROR(IF(OR($B387="",$B387="No CAS"),INDEX('DEQ Pollutant List'!$A$7:$A$611,MATCH($C387,'DEQ Pollutant List'!$C$7:$C$611,0)),INDEX('DEQ Pollutant List'!$A$7:$A$611,MATCH($B387,'DEQ Pollutant List'!$B$7:$B$611,0))),"")</f>
        <v>5</v>
      </c>
      <c r="E387" s="101" t="s">
        <v>1381</v>
      </c>
      <c r="F387" s="102">
        <v>6.1643835616438354E-4</v>
      </c>
      <c r="G387" s="103">
        <v>6.1643835616438354E-4</v>
      </c>
      <c r="H387" s="83" t="s">
        <v>1407</v>
      </c>
      <c r="I387" s="104" t="s">
        <v>1486</v>
      </c>
      <c r="J387" s="197" t="s">
        <v>1404</v>
      </c>
      <c r="K387" s="86">
        <v>21.969863013698628</v>
      </c>
      <c r="L387" s="83" t="s">
        <v>1404</v>
      </c>
      <c r="M387" s="197" t="s">
        <v>1404</v>
      </c>
      <c r="N387" s="86">
        <v>7.5353424657534238E-2</v>
      </c>
      <c r="O387" s="83" t="s">
        <v>1404</v>
      </c>
    </row>
    <row r="388" spans="1:15" x14ac:dyDescent="0.3">
      <c r="A388" s="79" t="s">
        <v>1432</v>
      </c>
      <c r="B388" s="100" t="s">
        <v>443</v>
      </c>
      <c r="C388" s="81" t="str">
        <f>IFERROR(IF(B388="No CAS","",INDEX('DEQ Pollutant List'!$C$7:$C$611,MATCH('3. Pollutant Emissions - EF'!B388,'DEQ Pollutant List'!$B$7:$B$611,0))),"")</f>
        <v>Formaldehyde</v>
      </c>
      <c r="D388" s="112">
        <f>IFERROR(IF(OR($B388="",$B388="No CAS"),INDEX('DEQ Pollutant List'!$A$7:$A$611,MATCH($C388,'DEQ Pollutant List'!$C$7:$C$611,0)),INDEX('DEQ Pollutant List'!$A$7:$A$611,MATCH($B388,'DEQ Pollutant List'!$B$7:$B$611,0))),"")</f>
        <v>250</v>
      </c>
      <c r="E388" s="101" t="s">
        <v>1381</v>
      </c>
      <c r="F388" s="102">
        <v>2.8767123287671234E-3</v>
      </c>
      <c r="G388" s="103">
        <v>2.8767123287671234E-3</v>
      </c>
      <c r="H388" s="83" t="s">
        <v>1407</v>
      </c>
      <c r="I388" s="104" t="s">
        <v>1486</v>
      </c>
      <c r="J388" s="197" t="s">
        <v>1404</v>
      </c>
      <c r="K388" s="86">
        <v>102.52602739726028</v>
      </c>
      <c r="L388" s="83" t="s">
        <v>1404</v>
      </c>
      <c r="M388" s="197" t="s">
        <v>1404</v>
      </c>
      <c r="N388" s="86">
        <v>0.35164931506849312</v>
      </c>
      <c r="O388" s="83" t="s">
        <v>1404</v>
      </c>
    </row>
    <row r="389" spans="1:15" x14ac:dyDescent="0.3">
      <c r="A389" s="79" t="s">
        <v>1432</v>
      </c>
      <c r="B389" s="100" t="s">
        <v>529</v>
      </c>
      <c r="C389" s="81" t="str">
        <f>IFERROR(IF(B389="No CAS","",INDEX('DEQ Pollutant List'!$C$7:$C$611,MATCH('3. Pollutant Emissions - EF'!B389,'DEQ Pollutant List'!$B$7:$B$611,0))),"")</f>
        <v>Methanol</v>
      </c>
      <c r="D389" s="112">
        <f>IFERROR(IF(OR($B389="",$B389="No CAS"),INDEX('DEQ Pollutant List'!$A$7:$A$611,MATCH($C389,'DEQ Pollutant List'!$C$7:$C$611,0)),INDEX('DEQ Pollutant List'!$A$7:$A$611,MATCH($B389,'DEQ Pollutant List'!$B$7:$B$611,0))),"")</f>
        <v>321</v>
      </c>
      <c r="E389" s="196" t="s">
        <v>1381</v>
      </c>
      <c r="F389" s="102">
        <v>1.643835616438356E-2</v>
      </c>
      <c r="G389" s="103">
        <v>1.643835616438356E-2</v>
      </c>
      <c r="H389" s="83" t="s">
        <v>1407</v>
      </c>
      <c r="I389" s="104" t="s">
        <v>1486</v>
      </c>
      <c r="J389" s="197" t="s">
        <v>1404</v>
      </c>
      <c r="K389" s="86">
        <v>585.86301369863008</v>
      </c>
      <c r="L389" s="83" t="s">
        <v>1404</v>
      </c>
      <c r="M389" s="197" t="s">
        <v>1404</v>
      </c>
      <c r="N389" s="86">
        <v>2.0094246575342463</v>
      </c>
      <c r="O389" s="83" t="s">
        <v>1404</v>
      </c>
    </row>
    <row r="390" spans="1:15" x14ac:dyDescent="0.3">
      <c r="A390" s="79" t="s">
        <v>1432</v>
      </c>
      <c r="B390" s="100" t="s">
        <v>137</v>
      </c>
      <c r="C390" s="81" t="str">
        <f>IFERROR(IF(B390="No CAS","",INDEX('DEQ Pollutant List'!$C$7:$C$611,MATCH('3. Pollutant Emissions - EF'!B390,'DEQ Pollutant List'!$B$7:$B$611,0))),"")</f>
        <v>2-Butanone (methyl ethyl ketone)</v>
      </c>
      <c r="D390" s="112">
        <f>IFERROR(IF(OR($B390="",$B390="No CAS"),INDEX('DEQ Pollutant List'!$A$7:$A$611,MATCH($C390,'DEQ Pollutant List'!$C$7:$C$611,0)),INDEX('DEQ Pollutant List'!$A$7:$A$611,MATCH($B390,'DEQ Pollutant List'!$B$7:$B$611,0))),"")</f>
        <v>333</v>
      </c>
      <c r="E390" s="101" t="s">
        <v>1381</v>
      </c>
      <c r="F390" s="194">
        <v>4.4999999999999999E-4</v>
      </c>
      <c r="G390" s="103">
        <v>4.4999999999999999E-4</v>
      </c>
      <c r="H390" s="195" t="s">
        <v>1407</v>
      </c>
      <c r="I390" s="104" t="s">
        <v>1487</v>
      </c>
      <c r="J390" s="197" t="s">
        <v>1404</v>
      </c>
      <c r="K390" s="86">
        <v>16.038</v>
      </c>
      <c r="L390" s="83" t="s">
        <v>1404</v>
      </c>
      <c r="M390" s="197" t="s">
        <v>1404</v>
      </c>
      <c r="N390" s="86">
        <v>5.5007999999999994E-2</v>
      </c>
      <c r="O390" s="83" t="s">
        <v>1404</v>
      </c>
    </row>
    <row r="391" spans="1:15" x14ac:dyDescent="0.3">
      <c r="A391" s="79" t="s">
        <v>1432</v>
      </c>
      <c r="B391" s="100" t="s">
        <v>549</v>
      </c>
      <c r="C391" s="81" t="str">
        <f>IFERROR(IF(B391="No CAS","",INDEX('DEQ Pollutant List'!$C$7:$C$611,MATCH('3. Pollutant Emissions - EF'!B391,'DEQ Pollutant List'!$B$7:$B$611,0))),"")</f>
        <v>Methyl isobutyl ketone (MIBK, hexone)</v>
      </c>
      <c r="D391" s="112">
        <f>IFERROR(IF(OR($B391="",$B391="No CAS"),INDEX('DEQ Pollutant List'!$A$7:$A$611,MATCH($C391,'DEQ Pollutant List'!$C$7:$C$611,0)),INDEX('DEQ Pollutant List'!$A$7:$A$611,MATCH($B391,'DEQ Pollutant List'!$B$7:$B$611,0))),"")</f>
        <v>337</v>
      </c>
      <c r="E391" s="101" t="s">
        <v>1381</v>
      </c>
      <c r="F391" s="194">
        <v>2.2900000000000001E-4</v>
      </c>
      <c r="G391" s="103">
        <v>2.2900000000000001E-4</v>
      </c>
      <c r="H391" s="195" t="s">
        <v>1407</v>
      </c>
      <c r="I391" s="104" t="s">
        <v>1487</v>
      </c>
      <c r="J391" s="197" t="s">
        <v>1404</v>
      </c>
      <c r="K391" s="86">
        <v>8.1615599999999997</v>
      </c>
      <c r="L391" s="83" t="s">
        <v>1404</v>
      </c>
      <c r="M391" s="197" t="s">
        <v>1404</v>
      </c>
      <c r="N391" s="86">
        <v>2.7992960000000001E-2</v>
      </c>
      <c r="O391" s="83" t="s">
        <v>1404</v>
      </c>
    </row>
    <row r="392" spans="1:15" x14ac:dyDescent="0.3">
      <c r="A392" s="79" t="s">
        <v>1432</v>
      </c>
      <c r="B392" s="100" t="s">
        <v>693</v>
      </c>
      <c r="C392" s="81" t="str">
        <f>IFERROR(IF(B392="No CAS","",INDEX('DEQ Pollutant List'!$C$7:$C$611,MATCH('3. Pollutant Emissions - EF'!B392,'DEQ Pollutant List'!$B$7:$B$611,0))),"")</f>
        <v>Phenol</v>
      </c>
      <c r="D392" s="112">
        <f>IFERROR(IF(OR($B392="",$B392="No CAS"),INDEX('DEQ Pollutant List'!$A$7:$A$611,MATCH($C392,'DEQ Pollutant List'!$C$7:$C$611,0)),INDEX('DEQ Pollutant List'!$A$7:$A$611,MATCH($B392,'DEQ Pollutant List'!$B$7:$B$611,0))),"")</f>
        <v>497</v>
      </c>
      <c r="E392" s="101" t="s">
        <v>1381</v>
      </c>
      <c r="F392" s="194" t="s">
        <v>1478</v>
      </c>
      <c r="G392" s="103" t="s">
        <v>1478</v>
      </c>
      <c r="H392" s="195" t="s">
        <v>1407</v>
      </c>
      <c r="I392" s="104" t="s">
        <v>1488</v>
      </c>
      <c r="J392" s="197" t="s">
        <v>1404</v>
      </c>
      <c r="K392" s="86" t="s">
        <v>1404</v>
      </c>
      <c r="L392" s="83" t="s">
        <v>1404</v>
      </c>
      <c r="M392" s="197" t="s">
        <v>1404</v>
      </c>
      <c r="N392" s="86" t="s">
        <v>1404</v>
      </c>
      <c r="O392" s="83" t="s">
        <v>1404</v>
      </c>
    </row>
    <row r="393" spans="1:15" x14ac:dyDescent="0.3">
      <c r="A393" s="79" t="s">
        <v>1432</v>
      </c>
      <c r="B393" s="100" t="s">
        <v>915</v>
      </c>
      <c r="C393" s="81" t="str">
        <f>IFERROR(IF(B393="No CAS","",INDEX('DEQ Pollutant List'!$C$7:$C$611,MATCH('3. Pollutant Emissions - EF'!B393,'DEQ Pollutant List'!$B$7:$B$611,0))),"")</f>
        <v>Propionaldehyde</v>
      </c>
      <c r="D393" s="112">
        <f>IFERROR(IF(OR($B393="",$B393="No CAS"),INDEX('DEQ Pollutant List'!$A$7:$A$611,MATCH($C393,'DEQ Pollutant List'!$C$7:$C$611,0)),INDEX('DEQ Pollutant List'!$A$7:$A$611,MATCH($B393,'DEQ Pollutant List'!$B$7:$B$611,0))),"")</f>
        <v>559</v>
      </c>
      <c r="E393" s="101" t="s">
        <v>1381</v>
      </c>
      <c r="F393" s="194" t="s">
        <v>1478</v>
      </c>
      <c r="G393" s="103" t="s">
        <v>1478</v>
      </c>
      <c r="H393" s="195" t="s">
        <v>1407</v>
      </c>
      <c r="I393" s="104" t="s">
        <v>1488</v>
      </c>
      <c r="J393" s="197" t="s">
        <v>1404</v>
      </c>
      <c r="K393" s="86" t="s">
        <v>1404</v>
      </c>
      <c r="L393" s="83" t="s">
        <v>1404</v>
      </c>
      <c r="M393" s="197" t="s">
        <v>1404</v>
      </c>
      <c r="N393" s="86" t="s">
        <v>1404</v>
      </c>
      <c r="O393" s="83" t="s">
        <v>1404</v>
      </c>
    </row>
    <row r="394" spans="1:15" x14ac:dyDescent="0.3">
      <c r="A394" s="79" t="s">
        <v>1432</v>
      </c>
      <c r="B394" s="100" t="s">
        <v>994</v>
      </c>
      <c r="C394" s="81" t="str">
        <f>IFERROR(IF(B394="No CAS","",INDEX('DEQ Pollutant List'!$C$7:$C$611,MATCH('3. Pollutant Emissions - EF'!B394,'DEQ Pollutant List'!$B$7:$B$611,0))),"")</f>
        <v>Toluene</v>
      </c>
      <c r="D394" s="112">
        <f>IFERROR(IF(OR($B394="",$B394="No CAS"),INDEX('DEQ Pollutant List'!$A$7:$A$611,MATCH($C394,'DEQ Pollutant List'!$C$7:$C$611,0)),INDEX('DEQ Pollutant List'!$A$7:$A$611,MATCH($B394,'DEQ Pollutant List'!$B$7:$B$611,0))),"")</f>
        <v>600</v>
      </c>
      <c r="E394" s="101" t="s">
        <v>1381</v>
      </c>
      <c r="F394" s="194">
        <v>4.5300000000000001E-4</v>
      </c>
      <c r="G394" s="103">
        <v>4.5300000000000001E-4</v>
      </c>
      <c r="H394" s="195" t="s">
        <v>1407</v>
      </c>
      <c r="I394" s="104" t="s">
        <v>1487</v>
      </c>
      <c r="J394" s="197" t="s">
        <v>1404</v>
      </c>
      <c r="K394" s="86">
        <v>16.144919999999999</v>
      </c>
      <c r="L394" s="83" t="s">
        <v>1404</v>
      </c>
      <c r="M394" s="197" t="s">
        <v>1404</v>
      </c>
      <c r="N394" s="86">
        <v>5.5374719999999995E-2</v>
      </c>
      <c r="O394" s="83" t="s">
        <v>1404</v>
      </c>
    </row>
    <row r="395" spans="1:15" x14ac:dyDescent="0.3">
      <c r="A395" s="79" t="s">
        <v>1434</v>
      </c>
      <c r="B395" s="100" t="s">
        <v>14</v>
      </c>
      <c r="C395" s="81" t="str">
        <f>IFERROR(IF(B395="No CAS","",INDEX('DEQ Pollutant List'!$C$7:$C$611,MATCH('3. Pollutant Emissions - EF'!B395,'DEQ Pollutant List'!$B$7:$B$611,0))),"")</f>
        <v>Acetaldehyde</v>
      </c>
      <c r="D395" s="112">
        <f>IFERROR(IF(OR($B395="",$B395="No CAS"),INDEX('DEQ Pollutant List'!$A$7:$A$611,MATCH($C395,'DEQ Pollutant List'!$C$7:$C$611,0)),INDEX('DEQ Pollutant List'!$A$7:$A$611,MATCH($B395,'DEQ Pollutant List'!$B$7:$B$611,0))),"")</f>
        <v>1</v>
      </c>
      <c r="E395" s="101" t="s">
        <v>1381</v>
      </c>
      <c r="F395" s="194">
        <v>7.2602739726027399E-3</v>
      </c>
      <c r="G395" s="103">
        <v>7.2602739726027399E-3</v>
      </c>
      <c r="H395" s="195" t="s">
        <v>1407</v>
      </c>
      <c r="I395" s="104" t="s">
        <v>1489</v>
      </c>
      <c r="J395" s="197" t="s">
        <v>1404</v>
      </c>
      <c r="K395" s="86">
        <v>25.875616438356165</v>
      </c>
      <c r="L395" s="83" t="s">
        <v>1404</v>
      </c>
      <c r="M395" s="197" t="s">
        <v>1404</v>
      </c>
      <c r="N395" s="86">
        <v>8.874958904109588E-2</v>
      </c>
      <c r="O395" s="83" t="s">
        <v>1404</v>
      </c>
    </row>
    <row r="396" spans="1:15" x14ac:dyDescent="0.3">
      <c r="A396" s="79" t="s">
        <v>1434</v>
      </c>
      <c r="B396" s="100" t="s">
        <v>18</v>
      </c>
      <c r="C396" s="81" t="str">
        <f>IFERROR(IF(B396="No CAS","",INDEX('DEQ Pollutant List'!$C$7:$C$611,MATCH('3. Pollutant Emissions - EF'!B396,'DEQ Pollutant List'!$B$7:$B$611,0))),"")</f>
        <v>Acetone</v>
      </c>
      <c r="D396" s="112">
        <f>IFERROR(IF(OR($B396="",$B396="No CAS"),INDEX('DEQ Pollutant List'!$A$7:$A$611,MATCH($C396,'DEQ Pollutant List'!$C$7:$C$611,0)),INDEX('DEQ Pollutant List'!$A$7:$A$611,MATCH($B396,'DEQ Pollutant List'!$B$7:$B$611,0))),"")</f>
        <v>634</v>
      </c>
      <c r="E396" s="101" t="s">
        <v>1381</v>
      </c>
      <c r="F396" s="194">
        <v>3.2000000000000002E-3</v>
      </c>
      <c r="G396" s="103">
        <v>3.2000000000000002E-3</v>
      </c>
      <c r="H396" s="195" t="s">
        <v>1407</v>
      </c>
      <c r="I396" s="104" t="s">
        <v>1490</v>
      </c>
      <c r="J396" s="197" t="s">
        <v>1404</v>
      </c>
      <c r="K396" s="86">
        <v>11.4048</v>
      </c>
      <c r="L396" s="83" t="s">
        <v>1404</v>
      </c>
      <c r="M396" s="197" t="s">
        <v>1404</v>
      </c>
      <c r="N396" s="86">
        <v>3.91168E-2</v>
      </c>
      <c r="O396" s="83" t="s">
        <v>1404</v>
      </c>
    </row>
    <row r="397" spans="1:15" x14ac:dyDescent="0.3">
      <c r="A397" s="79" t="s">
        <v>1434</v>
      </c>
      <c r="B397" s="100" t="s">
        <v>24</v>
      </c>
      <c r="C397" s="81" t="str">
        <f>IFERROR(IF(B397="No CAS","",INDEX('DEQ Pollutant List'!$C$7:$C$611,MATCH('3. Pollutant Emissions - EF'!B397,'DEQ Pollutant List'!$B$7:$B$611,0))),"")</f>
        <v>Acrolein</v>
      </c>
      <c r="D397" s="112">
        <f>IFERROR(IF(OR($B397="",$B397="No CAS"),INDEX('DEQ Pollutant List'!$A$7:$A$611,MATCH($C397,'DEQ Pollutant List'!$C$7:$C$611,0)),INDEX('DEQ Pollutant List'!$A$7:$A$611,MATCH($B397,'DEQ Pollutant List'!$B$7:$B$611,0))),"")</f>
        <v>5</v>
      </c>
      <c r="E397" s="101" t="s">
        <v>1381</v>
      </c>
      <c r="F397" s="194">
        <v>6.1643835616438354E-4</v>
      </c>
      <c r="G397" s="103">
        <v>6.1643835616438354E-4</v>
      </c>
      <c r="H397" s="195" t="s">
        <v>1407</v>
      </c>
      <c r="I397" s="104" t="s">
        <v>1489</v>
      </c>
      <c r="J397" s="197" t="s">
        <v>1404</v>
      </c>
      <c r="K397" s="86">
        <v>2.1969863013698632</v>
      </c>
      <c r="L397" s="83" t="s">
        <v>1404</v>
      </c>
      <c r="M397" s="197" t="s">
        <v>1404</v>
      </c>
      <c r="N397" s="86">
        <v>7.5353424657534232E-3</v>
      </c>
      <c r="O397" s="83" t="s">
        <v>1404</v>
      </c>
    </row>
    <row r="398" spans="1:15" x14ac:dyDescent="0.3">
      <c r="A398" s="79" t="s">
        <v>1434</v>
      </c>
      <c r="B398" s="100" t="s">
        <v>443</v>
      </c>
      <c r="C398" s="81" t="str">
        <f>IFERROR(IF(B398="No CAS","",INDEX('DEQ Pollutant List'!$C$7:$C$611,MATCH('3. Pollutant Emissions - EF'!B398,'DEQ Pollutant List'!$B$7:$B$611,0))),"")</f>
        <v>Formaldehyde</v>
      </c>
      <c r="D398" s="112">
        <f>IFERROR(IF(OR($B398="",$B398="No CAS"),INDEX('DEQ Pollutant List'!$A$7:$A$611,MATCH($C398,'DEQ Pollutant List'!$C$7:$C$611,0)),INDEX('DEQ Pollutant List'!$A$7:$A$611,MATCH($B398,'DEQ Pollutant List'!$B$7:$B$611,0))),"")</f>
        <v>250</v>
      </c>
      <c r="E398" s="101" t="s">
        <v>1381</v>
      </c>
      <c r="F398" s="194">
        <v>2.8767123287671234E-3</v>
      </c>
      <c r="G398" s="103">
        <v>2.8767123287671234E-3</v>
      </c>
      <c r="H398" s="195" t="s">
        <v>1407</v>
      </c>
      <c r="I398" s="104" t="s">
        <v>1489</v>
      </c>
      <c r="J398" s="197" t="s">
        <v>1404</v>
      </c>
      <c r="K398" s="86">
        <v>10.252602739726028</v>
      </c>
      <c r="L398" s="83" t="s">
        <v>1404</v>
      </c>
      <c r="M398" s="197" t="s">
        <v>1404</v>
      </c>
      <c r="N398" s="86">
        <v>3.5164931506849309E-2</v>
      </c>
      <c r="O398" s="83" t="s">
        <v>1404</v>
      </c>
    </row>
    <row r="399" spans="1:15" x14ac:dyDescent="0.3">
      <c r="A399" s="79" t="s">
        <v>1434</v>
      </c>
      <c r="B399" s="100" t="s">
        <v>529</v>
      </c>
      <c r="C399" s="81" t="str">
        <f>IFERROR(IF(B399="No CAS","",INDEX('DEQ Pollutant List'!$C$7:$C$611,MATCH('3. Pollutant Emissions - EF'!B399,'DEQ Pollutant List'!$B$7:$B$611,0))),"")</f>
        <v>Methanol</v>
      </c>
      <c r="D399" s="112">
        <f>IFERROR(IF(OR($B399="",$B399="No CAS"),INDEX('DEQ Pollutant List'!$A$7:$A$611,MATCH($C399,'DEQ Pollutant List'!$C$7:$C$611,0)),INDEX('DEQ Pollutant List'!$A$7:$A$611,MATCH($B399,'DEQ Pollutant List'!$B$7:$B$611,0))),"")</f>
        <v>321</v>
      </c>
      <c r="E399" s="101" t="s">
        <v>1381</v>
      </c>
      <c r="F399" s="194">
        <v>1.643835616438356E-2</v>
      </c>
      <c r="G399" s="103">
        <v>1.643835616438356E-2</v>
      </c>
      <c r="H399" s="195" t="s">
        <v>1407</v>
      </c>
      <c r="I399" s="104" t="s">
        <v>1489</v>
      </c>
      <c r="J399" s="197" t="s">
        <v>1404</v>
      </c>
      <c r="K399" s="86">
        <v>58.586301369863008</v>
      </c>
      <c r="L399" s="83" t="s">
        <v>1404</v>
      </c>
      <c r="M399" s="197" t="s">
        <v>1404</v>
      </c>
      <c r="N399" s="86">
        <v>0.20094246575342462</v>
      </c>
      <c r="O399" s="83" t="s">
        <v>1404</v>
      </c>
    </row>
    <row r="400" spans="1:15" x14ac:dyDescent="0.3">
      <c r="A400" s="79" t="s">
        <v>1434</v>
      </c>
      <c r="B400" s="100" t="s">
        <v>137</v>
      </c>
      <c r="C400" s="81" t="str">
        <f>IFERROR(IF(B400="No CAS","",INDEX('DEQ Pollutant List'!$C$7:$C$611,MATCH('3. Pollutant Emissions - EF'!B400,'DEQ Pollutant List'!$B$7:$B$611,0))),"")</f>
        <v>2-Butanone (methyl ethyl ketone)</v>
      </c>
      <c r="D400" s="112">
        <f>IFERROR(IF(OR($B400="",$B400="No CAS"),INDEX('DEQ Pollutant List'!$A$7:$A$611,MATCH($C400,'DEQ Pollutant List'!$C$7:$C$611,0)),INDEX('DEQ Pollutant List'!$A$7:$A$611,MATCH($B400,'DEQ Pollutant List'!$B$7:$B$611,0))),"")</f>
        <v>333</v>
      </c>
      <c r="E400" s="101" t="s">
        <v>1381</v>
      </c>
      <c r="F400" s="194">
        <v>4.4999999999999999E-4</v>
      </c>
      <c r="G400" s="103">
        <v>4.4999999999999999E-4</v>
      </c>
      <c r="H400" s="195" t="s">
        <v>1407</v>
      </c>
      <c r="I400" s="104" t="s">
        <v>1490</v>
      </c>
      <c r="J400" s="197" t="s">
        <v>1404</v>
      </c>
      <c r="K400" s="86">
        <v>1.6037999999999999</v>
      </c>
      <c r="L400" s="83" t="s">
        <v>1404</v>
      </c>
      <c r="M400" s="197" t="s">
        <v>1404</v>
      </c>
      <c r="N400" s="86">
        <v>5.5007999999999993E-3</v>
      </c>
      <c r="O400" s="83" t="s">
        <v>1404</v>
      </c>
    </row>
    <row r="401" spans="1:15" x14ac:dyDescent="0.3">
      <c r="A401" s="79" t="s">
        <v>1434</v>
      </c>
      <c r="B401" s="100" t="s">
        <v>549</v>
      </c>
      <c r="C401" s="81" t="str">
        <f>IFERROR(IF(B401="No CAS","",INDEX('DEQ Pollutant List'!$C$7:$C$611,MATCH('3. Pollutant Emissions - EF'!B401,'DEQ Pollutant List'!$B$7:$B$611,0))),"")</f>
        <v>Methyl isobutyl ketone (MIBK, hexone)</v>
      </c>
      <c r="D401" s="112">
        <f>IFERROR(IF(OR($B401="",$B401="No CAS"),INDEX('DEQ Pollutant List'!$A$7:$A$611,MATCH($C401,'DEQ Pollutant List'!$C$7:$C$611,0)),INDEX('DEQ Pollutant List'!$A$7:$A$611,MATCH($B401,'DEQ Pollutant List'!$B$7:$B$611,0))),"")</f>
        <v>337</v>
      </c>
      <c r="E401" s="101" t="s">
        <v>1381</v>
      </c>
      <c r="F401" s="194">
        <v>2.2900000000000001E-4</v>
      </c>
      <c r="G401" s="103">
        <v>2.2900000000000001E-4</v>
      </c>
      <c r="H401" s="195" t="s">
        <v>1407</v>
      </c>
      <c r="I401" s="104" t="s">
        <v>1490</v>
      </c>
      <c r="J401" s="197" t="s">
        <v>1404</v>
      </c>
      <c r="K401" s="86">
        <v>0.81615599999999999</v>
      </c>
      <c r="L401" s="83" t="s">
        <v>1404</v>
      </c>
      <c r="M401" s="197" t="s">
        <v>1404</v>
      </c>
      <c r="N401" s="86">
        <v>2.7992959999999997E-3</v>
      </c>
      <c r="O401" s="83" t="s">
        <v>1404</v>
      </c>
    </row>
    <row r="402" spans="1:15" x14ac:dyDescent="0.3">
      <c r="A402" s="79" t="s">
        <v>1434</v>
      </c>
      <c r="B402" s="100" t="s">
        <v>693</v>
      </c>
      <c r="C402" s="81" t="str">
        <f>IFERROR(IF(B402="No CAS","",INDEX('DEQ Pollutant List'!$C$7:$C$611,MATCH('3. Pollutant Emissions - EF'!B402,'DEQ Pollutant List'!$B$7:$B$611,0))),"")</f>
        <v>Phenol</v>
      </c>
      <c r="D402" s="112">
        <f>IFERROR(IF(OR($B402="",$B402="No CAS"),INDEX('DEQ Pollutant List'!$A$7:$A$611,MATCH($C402,'DEQ Pollutant List'!$C$7:$C$611,0)),INDEX('DEQ Pollutant List'!$A$7:$A$611,MATCH($B402,'DEQ Pollutant List'!$B$7:$B$611,0))),"")</f>
        <v>497</v>
      </c>
      <c r="E402" s="101" t="s">
        <v>1381</v>
      </c>
      <c r="F402" s="194" t="s">
        <v>1478</v>
      </c>
      <c r="G402" s="103" t="s">
        <v>1478</v>
      </c>
      <c r="H402" s="195" t="s">
        <v>1407</v>
      </c>
      <c r="I402" s="104" t="s">
        <v>1488</v>
      </c>
      <c r="J402" s="197" t="s">
        <v>1404</v>
      </c>
      <c r="K402" s="86" t="s">
        <v>1404</v>
      </c>
      <c r="L402" s="83" t="s">
        <v>1404</v>
      </c>
      <c r="M402" s="197" t="s">
        <v>1404</v>
      </c>
      <c r="N402" s="86" t="s">
        <v>1404</v>
      </c>
      <c r="O402" s="83" t="s">
        <v>1404</v>
      </c>
    </row>
    <row r="403" spans="1:15" x14ac:dyDescent="0.3">
      <c r="A403" s="79" t="s">
        <v>1434</v>
      </c>
      <c r="B403" s="100" t="s">
        <v>915</v>
      </c>
      <c r="C403" s="81" t="str">
        <f>IFERROR(IF(B403="No CAS","",INDEX('DEQ Pollutant List'!$C$7:$C$611,MATCH('3. Pollutant Emissions - EF'!B403,'DEQ Pollutant List'!$B$7:$B$611,0))),"")</f>
        <v>Propionaldehyde</v>
      </c>
      <c r="D403" s="112">
        <f>IFERROR(IF(OR($B403="",$B403="No CAS"),INDEX('DEQ Pollutant List'!$A$7:$A$611,MATCH($C403,'DEQ Pollutant List'!$C$7:$C$611,0)),INDEX('DEQ Pollutant List'!$A$7:$A$611,MATCH($B403,'DEQ Pollutant List'!$B$7:$B$611,0))),"")</f>
        <v>559</v>
      </c>
      <c r="E403" s="101" t="s">
        <v>1381</v>
      </c>
      <c r="F403" s="194" t="s">
        <v>1478</v>
      </c>
      <c r="G403" s="103" t="s">
        <v>1478</v>
      </c>
      <c r="H403" s="195" t="s">
        <v>1407</v>
      </c>
      <c r="I403" s="104" t="s">
        <v>1488</v>
      </c>
      <c r="J403" s="197" t="s">
        <v>1404</v>
      </c>
      <c r="K403" s="86" t="s">
        <v>1404</v>
      </c>
      <c r="L403" s="83" t="s">
        <v>1404</v>
      </c>
      <c r="M403" s="197" t="s">
        <v>1404</v>
      </c>
      <c r="N403" s="86" t="s">
        <v>1404</v>
      </c>
      <c r="O403" s="83" t="s">
        <v>1404</v>
      </c>
    </row>
    <row r="404" spans="1:15" x14ac:dyDescent="0.3">
      <c r="A404" s="79" t="s">
        <v>1434</v>
      </c>
      <c r="B404" s="100" t="s">
        <v>994</v>
      </c>
      <c r="C404" s="81" t="str">
        <f>IFERROR(IF(B404="No CAS","",INDEX('DEQ Pollutant List'!$C$7:$C$611,MATCH('3. Pollutant Emissions - EF'!B404,'DEQ Pollutant List'!$B$7:$B$611,0))),"")</f>
        <v>Toluene</v>
      </c>
      <c r="D404" s="112">
        <f>IFERROR(IF(OR($B404="",$B404="No CAS"),INDEX('DEQ Pollutant List'!$A$7:$A$611,MATCH($C404,'DEQ Pollutant List'!$C$7:$C$611,0)),INDEX('DEQ Pollutant List'!$A$7:$A$611,MATCH($B404,'DEQ Pollutant List'!$B$7:$B$611,0))),"")</f>
        <v>600</v>
      </c>
      <c r="E404" s="101" t="s">
        <v>1381</v>
      </c>
      <c r="F404" s="194">
        <v>4.5300000000000001E-4</v>
      </c>
      <c r="G404" s="103">
        <v>4.5300000000000001E-4</v>
      </c>
      <c r="H404" s="195" t="s">
        <v>1407</v>
      </c>
      <c r="I404" s="104" t="s">
        <v>1490</v>
      </c>
      <c r="J404" s="197" t="s">
        <v>1404</v>
      </c>
      <c r="K404" s="86">
        <v>1.614492</v>
      </c>
      <c r="L404" s="83" t="s">
        <v>1404</v>
      </c>
      <c r="M404" s="197" t="s">
        <v>1404</v>
      </c>
      <c r="N404" s="86">
        <v>5.537471999999999E-3</v>
      </c>
      <c r="O404" s="83" t="s">
        <v>1404</v>
      </c>
    </row>
    <row r="405" spans="1:15" x14ac:dyDescent="0.3">
      <c r="A405" s="79" t="s">
        <v>1436</v>
      </c>
      <c r="B405" s="100" t="s">
        <v>14</v>
      </c>
      <c r="C405" s="81" t="str">
        <f>IFERROR(IF(B405="No CAS","",INDEX('DEQ Pollutant List'!$C$7:$C$611,MATCH('3. Pollutant Emissions - EF'!B405,'DEQ Pollutant List'!$B$7:$B$611,0))),"")</f>
        <v>Acetaldehyde</v>
      </c>
      <c r="D405" s="112">
        <f>IFERROR(IF(OR($B405="",$B405="No CAS"),INDEX('DEQ Pollutant List'!$A$7:$A$611,MATCH($C405,'DEQ Pollutant List'!$C$7:$C$611,0)),INDEX('DEQ Pollutant List'!$A$7:$A$611,MATCH($B405,'DEQ Pollutant List'!$B$7:$B$611,0))),"")</f>
        <v>1</v>
      </c>
      <c r="E405" s="101">
        <v>0.21</v>
      </c>
      <c r="F405" s="194">
        <v>7.8499999999999993E-3</v>
      </c>
      <c r="G405" s="103">
        <v>7.8499999999999993E-3</v>
      </c>
      <c r="H405" s="195" t="s">
        <v>1407</v>
      </c>
      <c r="I405" s="104" t="s">
        <v>1491</v>
      </c>
      <c r="J405" s="197" t="s">
        <v>1404</v>
      </c>
      <c r="K405" s="86">
        <v>73.673820000000006</v>
      </c>
      <c r="L405" s="83" t="s">
        <v>1404</v>
      </c>
      <c r="M405" s="197" t="s">
        <v>1404</v>
      </c>
      <c r="N405" s="86">
        <v>0.39292704000000001</v>
      </c>
      <c r="O405" s="83" t="s">
        <v>1404</v>
      </c>
    </row>
    <row r="406" spans="1:15" x14ac:dyDescent="0.3">
      <c r="A406" s="79" t="s">
        <v>1436</v>
      </c>
      <c r="B406" s="100" t="s">
        <v>22</v>
      </c>
      <c r="C406" s="81" t="str">
        <f>IFERROR(IF(B406="No CAS","",INDEX('DEQ Pollutant List'!$C$7:$C$611,MATCH('3. Pollutant Emissions - EF'!B406,'DEQ Pollutant List'!$B$7:$B$611,0))),"")</f>
        <v>Acetophenone</v>
      </c>
      <c r="D406" s="112">
        <f>IFERROR(IF(OR($B406="",$B406="No CAS"),INDEX('DEQ Pollutant List'!$A$7:$A$611,MATCH($C406,'DEQ Pollutant List'!$C$7:$C$611,0)),INDEX('DEQ Pollutant List'!$A$7:$A$611,MATCH($B406,'DEQ Pollutant List'!$B$7:$B$611,0))),"")</f>
        <v>4</v>
      </c>
      <c r="E406" s="101">
        <v>0.01</v>
      </c>
      <c r="F406" s="194">
        <v>3.0700000000000001E-5</v>
      </c>
      <c r="G406" s="103">
        <v>3.0700000000000001E-5</v>
      </c>
      <c r="H406" s="195" t="s">
        <v>1407</v>
      </c>
      <c r="I406" s="104" t="s">
        <v>1492</v>
      </c>
      <c r="J406" s="197" t="s">
        <v>1404</v>
      </c>
      <c r="K406" s="86">
        <v>0.36106884000000006</v>
      </c>
      <c r="L406" s="83" t="s">
        <v>1404</v>
      </c>
      <c r="M406" s="197" t="s">
        <v>1404</v>
      </c>
      <c r="N406" s="86">
        <v>1.9257004800000003E-3</v>
      </c>
      <c r="O406" s="83" t="s">
        <v>1404</v>
      </c>
    </row>
    <row r="407" spans="1:15" x14ac:dyDescent="0.3">
      <c r="A407" s="79" t="s">
        <v>1436</v>
      </c>
      <c r="B407" s="100" t="s">
        <v>18</v>
      </c>
      <c r="C407" s="81" t="str">
        <f>IFERROR(IF(B407="No CAS","",INDEX('DEQ Pollutant List'!$C$7:$C$611,MATCH('3. Pollutant Emissions - EF'!B407,'DEQ Pollutant List'!$B$7:$B$611,0))),"")</f>
        <v>Acetone</v>
      </c>
      <c r="D407" s="112">
        <f>IFERROR(IF(OR($B407="",$B407="No CAS"),INDEX('DEQ Pollutant List'!$A$7:$A$611,MATCH($C407,'DEQ Pollutant List'!$C$7:$C$611,0)),INDEX('DEQ Pollutant List'!$A$7:$A$611,MATCH($B407,'DEQ Pollutant List'!$B$7:$B$611,0))),"")</f>
        <v>634</v>
      </c>
      <c r="E407" s="101">
        <v>0.21</v>
      </c>
      <c r="F407" s="194">
        <v>4.2599999999999999E-2</v>
      </c>
      <c r="G407" s="103">
        <v>4.2599999999999999E-2</v>
      </c>
      <c r="H407" s="195" t="s">
        <v>1407</v>
      </c>
      <c r="I407" s="104" t="s">
        <v>1492</v>
      </c>
      <c r="J407" s="197" t="s">
        <v>1404</v>
      </c>
      <c r="K407" s="86">
        <v>399.80952000000008</v>
      </c>
      <c r="L407" s="83" t="s">
        <v>1404</v>
      </c>
      <c r="M407" s="197" t="s">
        <v>1404</v>
      </c>
      <c r="N407" s="86">
        <v>2.1323174400000005</v>
      </c>
      <c r="O407" s="83" t="s">
        <v>1404</v>
      </c>
    </row>
    <row r="408" spans="1:15" x14ac:dyDescent="0.3">
      <c r="A408" s="79" t="s">
        <v>1436</v>
      </c>
      <c r="B408" s="100" t="s">
        <v>24</v>
      </c>
      <c r="C408" s="81" t="str">
        <f>IFERROR(IF(B408="No CAS","",INDEX('DEQ Pollutant List'!$C$7:$C$611,MATCH('3. Pollutant Emissions - EF'!B408,'DEQ Pollutant List'!$B$7:$B$611,0))),"")</f>
        <v>Acrolein</v>
      </c>
      <c r="D408" s="112">
        <f>IFERROR(IF(OR($B408="",$B408="No CAS"),INDEX('DEQ Pollutant List'!$A$7:$A$611,MATCH($C408,'DEQ Pollutant List'!$C$7:$C$611,0)),INDEX('DEQ Pollutant List'!$A$7:$A$611,MATCH($B408,'DEQ Pollutant List'!$B$7:$B$611,0))),"")</f>
        <v>5</v>
      </c>
      <c r="E408" s="101">
        <v>0.44</v>
      </c>
      <c r="F408" s="194">
        <v>1.8800000000000001E-2</v>
      </c>
      <c r="G408" s="103">
        <v>1.8800000000000001E-2</v>
      </c>
      <c r="H408" s="195" t="s">
        <v>1407</v>
      </c>
      <c r="I408" s="104" t="s">
        <v>1493</v>
      </c>
      <c r="J408" s="197" t="s">
        <v>1404</v>
      </c>
      <c r="K408" s="86">
        <v>125.07264000000004</v>
      </c>
      <c r="L408" s="83" t="s">
        <v>1404</v>
      </c>
      <c r="M408" s="197" t="s">
        <v>1404</v>
      </c>
      <c r="N408" s="86">
        <v>0.66705408000000022</v>
      </c>
      <c r="O408" s="83" t="s">
        <v>1404</v>
      </c>
    </row>
    <row r="409" spans="1:15" x14ac:dyDescent="0.3">
      <c r="A409" s="79" t="s">
        <v>1436</v>
      </c>
      <c r="B409" s="100" t="s">
        <v>98</v>
      </c>
      <c r="C409" s="81" t="str">
        <f>IFERROR(IF(B409="No CAS","",INDEX('DEQ Pollutant List'!$C$7:$C$611,MATCH('3. Pollutant Emissions - EF'!B409,'DEQ Pollutant List'!$B$7:$B$611,0))),"")</f>
        <v>Benzene</v>
      </c>
      <c r="D409" s="112">
        <f>IFERROR(IF(OR($B409="",$B409="No CAS"),INDEX('DEQ Pollutant List'!$A$7:$A$611,MATCH($C409,'DEQ Pollutant List'!$C$7:$C$611,0)),INDEX('DEQ Pollutant List'!$A$7:$A$611,MATCH($B409,'DEQ Pollutant List'!$B$7:$B$611,0))),"")</f>
        <v>46</v>
      </c>
      <c r="E409" s="101" t="s">
        <v>1381</v>
      </c>
      <c r="F409" s="194">
        <v>2.6199999999999999E-3</v>
      </c>
      <c r="G409" s="103">
        <v>2.6199999999999999E-3</v>
      </c>
      <c r="H409" s="195" t="s">
        <v>1407</v>
      </c>
      <c r="I409" s="104" t="s">
        <v>1492</v>
      </c>
      <c r="J409" s="197" t="s">
        <v>1404</v>
      </c>
      <c r="K409" s="86">
        <v>31.125600000000006</v>
      </c>
      <c r="L409" s="83" t="s">
        <v>1404</v>
      </c>
      <c r="M409" s="197" t="s">
        <v>1404</v>
      </c>
      <c r="N409" s="86">
        <v>0.16600320000000002</v>
      </c>
      <c r="O409" s="83" t="s">
        <v>1404</v>
      </c>
    </row>
    <row r="410" spans="1:15" x14ac:dyDescent="0.3">
      <c r="A410" s="79" t="s">
        <v>1436</v>
      </c>
      <c r="B410" s="100" t="s">
        <v>131</v>
      </c>
      <c r="C410" s="81" t="str">
        <f>IFERROR(IF(B410="No CAS","",INDEX('DEQ Pollutant List'!$C$7:$C$611,MATCH('3. Pollutant Emissions - EF'!B410,'DEQ Pollutant List'!$B$7:$B$611,0))),"")</f>
        <v>Bromomethane (methyl bromide)</v>
      </c>
      <c r="D410" s="112">
        <f>IFERROR(IF(OR($B410="",$B410="No CAS"),INDEX('DEQ Pollutant List'!$A$7:$A$611,MATCH($C410,'DEQ Pollutant List'!$C$7:$C$611,0)),INDEX('DEQ Pollutant List'!$A$7:$A$611,MATCH($B410,'DEQ Pollutant List'!$B$7:$B$611,0))),"")</f>
        <v>324</v>
      </c>
      <c r="E410" s="101">
        <v>0.03</v>
      </c>
      <c r="F410" s="194">
        <v>4.6E-5</v>
      </c>
      <c r="G410" s="103">
        <v>4.6E-5</v>
      </c>
      <c r="H410" s="195" t="s">
        <v>1407</v>
      </c>
      <c r="I410" s="104" t="s">
        <v>1492</v>
      </c>
      <c r="J410" s="197" t="s">
        <v>1404</v>
      </c>
      <c r="K410" s="86">
        <v>0.53008560000000005</v>
      </c>
      <c r="L410" s="83" t="s">
        <v>1404</v>
      </c>
      <c r="M410" s="197" t="s">
        <v>1404</v>
      </c>
      <c r="N410" s="86">
        <v>2.8271232000000005E-3</v>
      </c>
      <c r="O410" s="83" t="s">
        <v>1404</v>
      </c>
    </row>
    <row r="411" spans="1:15" x14ac:dyDescent="0.3">
      <c r="A411" s="79" t="s">
        <v>1436</v>
      </c>
      <c r="B411" s="100" t="s">
        <v>210</v>
      </c>
      <c r="C411" s="81" t="str">
        <f>IFERROR(IF(B411="No CAS","",INDEX('DEQ Pollutant List'!$C$7:$C$611,MATCH('3. Pollutant Emissions - EF'!B411,'DEQ Pollutant List'!$B$7:$B$611,0))),"")</f>
        <v>Chloromethane (methyl chloride)</v>
      </c>
      <c r="D411" s="112">
        <f>IFERROR(IF(OR($B411="",$B411="No CAS"),INDEX('DEQ Pollutant List'!$A$7:$A$611,MATCH($C411,'DEQ Pollutant List'!$C$7:$C$611,0)),INDEX('DEQ Pollutant List'!$A$7:$A$611,MATCH($B411,'DEQ Pollutant List'!$B$7:$B$611,0))),"")</f>
        <v>325</v>
      </c>
      <c r="E411" s="101">
        <v>0.01</v>
      </c>
      <c r="F411" s="194">
        <v>1.85E-4</v>
      </c>
      <c r="G411" s="103">
        <v>1.85E-4</v>
      </c>
      <c r="H411" s="195" t="s">
        <v>1407</v>
      </c>
      <c r="I411" s="104" t="s">
        <v>1492</v>
      </c>
      <c r="J411" s="197" t="s">
        <v>1404</v>
      </c>
      <c r="K411" s="86">
        <v>2.1758220000000006</v>
      </c>
      <c r="L411" s="83" t="s">
        <v>1404</v>
      </c>
      <c r="M411" s="197" t="s">
        <v>1404</v>
      </c>
      <c r="N411" s="86">
        <v>1.1604384000000001E-2</v>
      </c>
      <c r="O411" s="83" t="s">
        <v>1404</v>
      </c>
    </row>
    <row r="412" spans="1:15" x14ac:dyDescent="0.3">
      <c r="A412" s="79" t="s">
        <v>1436</v>
      </c>
      <c r="B412" s="100" t="s">
        <v>246</v>
      </c>
      <c r="C412" s="81" t="str">
        <f>IFERROR(IF(B412="No CAS","",INDEX('DEQ Pollutant List'!$C$7:$C$611,MATCH('3. Pollutant Emissions - EF'!B412,'DEQ Pollutant List'!$B$7:$B$611,0))),"")</f>
        <v>Crotonaldehyde</v>
      </c>
      <c r="D412" s="112">
        <f>IFERROR(IF(OR($B412="",$B412="No CAS"),INDEX('DEQ Pollutant List'!$A$7:$A$611,MATCH($C412,'DEQ Pollutant List'!$C$7:$C$611,0)),INDEX('DEQ Pollutant List'!$A$7:$A$611,MATCH($B412,'DEQ Pollutant List'!$B$7:$B$611,0))),"")</f>
        <v>156</v>
      </c>
      <c r="E412" s="101">
        <v>0.33</v>
      </c>
      <c r="F412" s="194">
        <v>5.45E-3</v>
      </c>
      <c r="G412" s="103">
        <v>5.45E-3</v>
      </c>
      <c r="H412" s="195" t="s">
        <v>1407</v>
      </c>
      <c r="I412" s="104" t="s">
        <v>1492</v>
      </c>
      <c r="J412" s="197" t="s">
        <v>1404</v>
      </c>
      <c r="K412" s="86">
        <v>43.379820000000002</v>
      </c>
      <c r="L412" s="83" t="s">
        <v>1404</v>
      </c>
      <c r="M412" s="197" t="s">
        <v>1404</v>
      </c>
      <c r="N412" s="86">
        <v>0.23135903999999999</v>
      </c>
      <c r="O412" s="83" t="s">
        <v>1404</v>
      </c>
    </row>
    <row r="413" spans="1:15" x14ac:dyDescent="0.3">
      <c r="A413" s="79" t="s">
        <v>1436</v>
      </c>
      <c r="B413" s="100" t="s">
        <v>508</v>
      </c>
      <c r="C413" s="81" t="str">
        <f>IFERROR(IF(B413="No CAS","",INDEX('DEQ Pollutant List'!$C$7:$C$611,MATCH('3. Pollutant Emissions - EF'!B413,'DEQ Pollutant List'!$B$7:$B$611,0))),"")</f>
        <v>Isopropylbenzene (cumene)</v>
      </c>
      <c r="D413" s="112">
        <f>IFERROR(IF(OR($B413="",$B413="No CAS"),INDEX('DEQ Pollutant List'!$A$7:$A$611,MATCH($C413,'DEQ Pollutant List'!$C$7:$C$611,0)),INDEX('DEQ Pollutant List'!$A$7:$A$611,MATCH($B413,'DEQ Pollutant List'!$B$7:$B$611,0))),"")</f>
        <v>157</v>
      </c>
      <c r="E413" s="101" t="s">
        <v>1381</v>
      </c>
      <c r="F413" s="194">
        <v>3.65E-5</v>
      </c>
      <c r="G413" s="103">
        <v>3.65E-5</v>
      </c>
      <c r="H413" s="195" t="s">
        <v>1407</v>
      </c>
      <c r="I413" s="104" t="s">
        <v>1492</v>
      </c>
      <c r="J413" s="197" t="s">
        <v>1404</v>
      </c>
      <c r="K413" s="86">
        <v>0.43362000000000006</v>
      </c>
      <c r="L413" s="83" t="s">
        <v>1404</v>
      </c>
      <c r="M413" s="197" t="s">
        <v>1404</v>
      </c>
      <c r="N413" s="86">
        <v>2.3126400000000004E-3</v>
      </c>
      <c r="O413" s="83" t="s">
        <v>1404</v>
      </c>
    </row>
    <row r="414" spans="1:15" x14ac:dyDescent="0.3">
      <c r="A414" s="79" t="s">
        <v>1436</v>
      </c>
      <c r="B414" s="100" t="s">
        <v>443</v>
      </c>
      <c r="C414" s="81" t="str">
        <f>IFERROR(IF(B414="No CAS","",INDEX('DEQ Pollutant List'!$C$7:$C$611,MATCH('3. Pollutant Emissions - EF'!B414,'DEQ Pollutant List'!$B$7:$B$611,0))),"")</f>
        <v>Formaldehyde</v>
      </c>
      <c r="D414" s="112">
        <f>IFERROR(IF(OR($B414="",$B414="No CAS"),INDEX('DEQ Pollutant List'!$A$7:$A$611,MATCH($C414,'DEQ Pollutant List'!$C$7:$C$611,0)),INDEX('DEQ Pollutant List'!$A$7:$A$611,MATCH($B414,'DEQ Pollutant List'!$B$7:$B$611,0))),"")</f>
        <v>250</v>
      </c>
      <c r="E414" s="101">
        <v>0.85</v>
      </c>
      <c r="F414" s="194">
        <v>2.1700000000000001E-2</v>
      </c>
      <c r="G414" s="103">
        <v>2.1700000000000001E-2</v>
      </c>
      <c r="H414" s="195" t="s">
        <v>1407</v>
      </c>
      <c r="I414" s="104" t="s">
        <v>1491</v>
      </c>
      <c r="J414" s="197" t="s">
        <v>1404</v>
      </c>
      <c r="K414" s="86">
        <v>38.66940000000001</v>
      </c>
      <c r="L414" s="83" t="s">
        <v>1404</v>
      </c>
      <c r="M414" s="197" t="s">
        <v>1404</v>
      </c>
      <c r="N414" s="86">
        <v>0.20623680000000005</v>
      </c>
      <c r="O414" s="83" t="s">
        <v>1404</v>
      </c>
    </row>
    <row r="415" spans="1:15" x14ac:dyDescent="0.3">
      <c r="A415" s="79" t="s">
        <v>1436</v>
      </c>
      <c r="B415" s="100" t="s">
        <v>529</v>
      </c>
      <c r="C415" s="81" t="str">
        <f>IFERROR(IF(B415="No CAS","",INDEX('DEQ Pollutant List'!$C$7:$C$611,MATCH('3. Pollutant Emissions - EF'!B415,'DEQ Pollutant List'!$B$7:$B$611,0))),"")</f>
        <v>Methanol</v>
      </c>
      <c r="D415" s="112">
        <f>IFERROR(IF(OR($B415="",$B415="No CAS"),INDEX('DEQ Pollutant List'!$A$7:$A$611,MATCH($C415,'DEQ Pollutant List'!$C$7:$C$611,0)),INDEX('DEQ Pollutant List'!$A$7:$A$611,MATCH($B415,'DEQ Pollutant List'!$B$7:$B$611,0))),"")</f>
        <v>321</v>
      </c>
      <c r="E415" s="101">
        <v>0.95</v>
      </c>
      <c r="F415" s="194">
        <v>1.9800000000000002E-2</v>
      </c>
      <c r="G415" s="103">
        <v>1.9800000000000002E-2</v>
      </c>
      <c r="H415" s="195" t="s">
        <v>1407</v>
      </c>
      <c r="I415" s="104" t="s">
        <v>1491</v>
      </c>
      <c r="J415" s="197" t="s">
        <v>1404</v>
      </c>
      <c r="K415" s="86">
        <v>11.761200000000013</v>
      </c>
      <c r="L415" s="83" t="s">
        <v>1404</v>
      </c>
      <c r="M415" s="197" t="s">
        <v>1404</v>
      </c>
      <c r="N415" s="86">
        <v>6.2726400000000071E-2</v>
      </c>
      <c r="O415" s="83" t="s">
        <v>1404</v>
      </c>
    </row>
    <row r="416" spans="1:15" x14ac:dyDescent="0.3">
      <c r="A416" s="79" t="s">
        <v>1436</v>
      </c>
      <c r="B416" s="100" t="s">
        <v>317</v>
      </c>
      <c r="C416" s="81" t="str">
        <f>IFERROR(IF(B416="No CAS","",INDEX('DEQ Pollutant List'!$C$7:$C$611,MATCH('3. Pollutant Emissions - EF'!B416,'DEQ Pollutant List'!$B$7:$B$611,0))),"")</f>
        <v>Dichloromethane (methylene chloride)</v>
      </c>
      <c r="D416" s="112">
        <f>IFERROR(IF(OR($B416="",$B416="No CAS"),INDEX('DEQ Pollutant List'!$A$7:$A$611,MATCH($C416,'DEQ Pollutant List'!$C$7:$C$611,0)),INDEX('DEQ Pollutant List'!$A$7:$A$611,MATCH($B416,'DEQ Pollutant List'!$B$7:$B$611,0))),"")</f>
        <v>328</v>
      </c>
      <c r="E416" s="101">
        <v>0.02</v>
      </c>
      <c r="F416" s="194">
        <v>8.6399999999999997E-4</v>
      </c>
      <c r="G416" s="103">
        <v>8.6399999999999997E-4</v>
      </c>
      <c r="H416" s="195" t="s">
        <v>1407</v>
      </c>
      <c r="I416" s="104" t="s">
        <v>1492</v>
      </c>
      <c r="J416" s="197" t="s">
        <v>1404</v>
      </c>
      <c r="K416" s="86">
        <v>10.059033600000001</v>
      </c>
      <c r="L416" s="83" t="s">
        <v>1404</v>
      </c>
      <c r="M416" s="197" t="s">
        <v>1404</v>
      </c>
      <c r="N416" s="86">
        <v>5.3648179200000007E-2</v>
      </c>
      <c r="O416" s="83" t="s">
        <v>1404</v>
      </c>
    </row>
    <row r="417" spans="1:15" x14ac:dyDescent="0.3">
      <c r="A417" s="79" t="s">
        <v>1436</v>
      </c>
      <c r="B417" s="100" t="s">
        <v>137</v>
      </c>
      <c r="C417" s="81" t="str">
        <f>IFERROR(IF(B417="No CAS","",INDEX('DEQ Pollutant List'!$C$7:$C$611,MATCH('3. Pollutant Emissions - EF'!B417,'DEQ Pollutant List'!$B$7:$B$611,0))),"")</f>
        <v>2-Butanone (methyl ethyl ketone)</v>
      </c>
      <c r="D417" s="112">
        <f>IFERROR(IF(OR($B417="",$B417="No CAS"),INDEX('DEQ Pollutant List'!$A$7:$A$611,MATCH($C417,'DEQ Pollutant List'!$C$7:$C$611,0)),INDEX('DEQ Pollutant List'!$A$7:$A$611,MATCH($B417,'DEQ Pollutant List'!$B$7:$B$611,0))),"")</f>
        <v>333</v>
      </c>
      <c r="E417" s="101">
        <v>0.44</v>
      </c>
      <c r="F417" s="194">
        <v>3.6900000000000001E-3</v>
      </c>
      <c r="G417" s="103">
        <v>3.6900000000000001E-3</v>
      </c>
      <c r="H417" s="195" t="s">
        <v>1407</v>
      </c>
      <c r="I417" s="104" t="s">
        <v>1492</v>
      </c>
      <c r="J417" s="197" t="s">
        <v>1404</v>
      </c>
      <c r="K417" s="86">
        <v>24.548832000000008</v>
      </c>
      <c r="L417" s="83" t="s">
        <v>1404</v>
      </c>
      <c r="M417" s="197" t="s">
        <v>1404</v>
      </c>
      <c r="N417" s="86">
        <v>0.13092710400000004</v>
      </c>
      <c r="O417" s="83" t="s">
        <v>1404</v>
      </c>
    </row>
    <row r="418" spans="1:15" x14ac:dyDescent="0.3">
      <c r="A418" s="79" t="s">
        <v>1436</v>
      </c>
      <c r="B418" s="100" t="s">
        <v>549</v>
      </c>
      <c r="C418" s="81" t="str">
        <f>IFERROR(IF(B418="No CAS","",INDEX('DEQ Pollutant List'!$C$7:$C$611,MATCH('3. Pollutant Emissions - EF'!B418,'DEQ Pollutant List'!$B$7:$B$611,0))),"")</f>
        <v>Methyl isobutyl ketone (MIBK, hexone)</v>
      </c>
      <c r="D418" s="112">
        <f>IFERROR(IF(OR($B418="",$B418="No CAS"),INDEX('DEQ Pollutant List'!$A$7:$A$611,MATCH($C418,'DEQ Pollutant List'!$C$7:$C$611,0)),INDEX('DEQ Pollutant List'!$A$7:$A$611,MATCH($B418,'DEQ Pollutant List'!$B$7:$B$611,0))),"")</f>
        <v>337</v>
      </c>
      <c r="E418" s="101">
        <v>0.04</v>
      </c>
      <c r="F418" s="194">
        <v>2.7499999999999998E-3</v>
      </c>
      <c r="G418" s="103">
        <v>2.7499999999999998E-3</v>
      </c>
      <c r="H418" s="195" t="s">
        <v>1407</v>
      </c>
      <c r="I418" s="104" t="s">
        <v>1492</v>
      </c>
      <c r="J418" s="197" t="s">
        <v>1404</v>
      </c>
      <c r="K418" s="86">
        <v>31.363199999999999</v>
      </c>
      <c r="L418" s="83" t="s">
        <v>1404</v>
      </c>
      <c r="M418" s="197" t="s">
        <v>1404</v>
      </c>
      <c r="N418" s="86">
        <v>0.16727039999999999</v>
      </c>
      <c r="O418" s="83" t="s">
        <v>1404</v>
      </c>
    </row>
    <row r="419" spans="1:15" x14ac:dyDescent="0.3">
      <c r="A419" s="79" t="s">
        <v>1436</v>
      </c>
      <c r="B419" s="100" t="s">
        <v>581</v>
      </c>
      <c r="C419" s="81" t="str">
        <f>IFERROR(IF(B419="No CAS","",INDEX('DEQ Pollutant List'!$C$7:$C$611,MATCH('3. Pollutant Emissions - EF'!B419,'DEQ Pollutant List'!$B$7:$B$611,0))),"")</f>
        <v>Naphthalene</v>
      </c>
      <c r="D419" s="112">
        <f>IFERROR(IF(OR($B419="",$B419="No CAS"),INDEX('DEQ Pollutant List'!$A$7:$A$611,MATCH($C419,'DEQ Pollutant List'!$C$7:$C$611,0)),INDEX('DEQ Pollutant List'!$A$7:$A$611,MATCH($B419,'DEQ Pollutant List'!$B$7:$B$611,0))),"")</f>
        <v>428</v>
      </c>
      <c r="E419" s="101" t="s">
        <v>1381</v>
      </c>
      <c r="F419" s="194">
        <v>3.7599999999999999E-3</v>
      </c>
      <c r="G419" s="103">
        <v>3.7599999999999999E-3</v>
      </c>
      <c r="H419" s="195" t="s">
        <v>1407</v>
      </c>
      <c r="I419" s="104" t="s">
        <v>1492</v>
      </c>
      <c r="J419" s="197" t="s">
        <v>1404</v>
      </c>
      <c r="K419" s="86">
        <v>44.668800000000005</v>
      </c>
      <c r="L419" s="83" t="s">
        <v>1404</v>
      </c>
      <c r="M419" s="197" t="s">
        <v>1404</v>
      </c>
      <c r="N419" s="86">
        <v>0.23823360000000002</v>
      </c>
      <c r="O419" s="83" t="s">
        <v>1404</v>
      </c>
    </row>
    <row r="420" spans="1:15" x14ac:dyDescent="0.3">
      <c r="A420" s="79" t="s">
        <v>1436</v>
      </c>
      <c r="B420" s="100" t="s">
        <v>693</v>
      </c>
      <c r="C420" s="81" t="str">
        <f>IFERROR(IF(B420="No CAS","",INDEX('DEQ Pollutant List'!$C$7:$C$611,MATCH('3. Pollutant Emissions - EF'!B420,'DEQ Pollutant List'!$B$7:$B$611,0))),"")</f>
        <v>Phenol</v>
      </c>
      <c r="D420" s="112">
        <f>IFERROR(IF(OR($B420="",$B420="No CAS"),INDEX('DEQ Pollutant List'!$A$7:$A$611,MATCH($C420,'DEQ Pollutant List'!$C$7:$C$611,0)),INDEX('DEQ Pollutant List'!$A$7:$A$611,MATCH($B420,'DEQ Pollutant List'!$B$7:$B$611,0))),"")</f>
        <v>497</v>
      </c>
      <c r="E420" s="101">
        <v>0.17</v>
      </c>
      <c r="F420" s="194">
        <v>2.3300000000000001E-2</v>
      </c>
      <c r="G420" s="103">
        <v>2.3300000000000001E-2</v>
      </c>
      <c r="H420" s="195" t="s">
        <v>1407</v>
      </c>
      <c r="I420" s="104" t="s">
        <v>1493</v>
      </c>
      <c r="J420" s="197" t="s">
        <v>1404</v>
      </c>
      <c r="K420" s="86">
        <v>229.74732</v>
      </c>
      <c r="L420" s="83" t="s">
        <v>1404</v>
      </c>
      <c r="M420" s="197" t="s">
        <v>1404</v>
      </c>
      <c r="N420" s="86">
        <v>1.2253190400000002</v>
      </c>
      <c r="O420" s="83" t="s">
        <v>1404</v>
      </c>
    </row>
    <row r="421" spans="1:15" x14ac:dyDescent="0.3">
      <c r="A421" s="79" t="s">
        <v>1436</v>
      </c>
      <c r="B421" s="100" t="s">
        <v>915</v>
      </c>
      <c r="C421" s="81" t="str">
        <f>IFERROR(IF(B421="No CAS","",INDEX('DEQ Pollutant List'!$C$7:$C$611,MATCH('3. Pollutant Emissions - EF'!B421,'DEQ Pollutant List'!$B$7:$B$611,0))),"")</f>
        <v>Propionaldehyde</v>
      </c>
      <c r="D421" s="112">
        <f>IFERROR(IF(OR($B421="",$B421="No CAS"),INDEX('DEQ Pollutant List'!$A$7:$A$611,MATCH($C421,'DEQ Pollutant List'!$C$7:$C$611,0)),INDEX('DEQ Pollutant List'!$A$7:$A$611,MATCH($B421,'DEQ Pollutant List'!$B$7:$B$611,0))),"")</f>
        <v>559</v>
      </c>
      <c r="E421" s="101">
        <v>0.65</v>
      </c>
      <c r="F421" s="194">
        <v>9.8700000000000003E-3</v>
      </c>
      <c r="G421" s="103">
        <v>9.8700000000000003E-3</v>
      </c>
      <c r="H421" s="195" t="s">
        <v>1407</v>
      </c>
      <c r="I421" s="104" t="s">
        <v>1493</v>
      </c>
      <c r="J421" s="197" t="s">
        <v>1404</v>
      </c>
      <c r="K421" s="86">
        <v>41.039460000000005</v>
      </c>
      <c r="L421" s="83" t="s">
        <v>1404</v>
      </c>
      <c r="M421" s="197" t="s">
        <v>1404</v>
      </c>
      <c r="N421" s="86">
        <v>0.21887712000000004</v>
      </c>
      <c r="O421" s="83" t="s">
        <v>1404</v>
      </c>
    </row>
    <row r="422" spans="1:15" x14ac:dyDescent="0.3">
      <c r="A422" s="79" t="s">
        <v>1436</v>
      </c>
      <c r="B422" s="100" t="s">
        <v>960</v>
      </c>
      <c r="C422" s="81" t="str">
        <f>IFERROR(IF(B422="No CAS","",INDEX('DEQ Pollutant List'!$C$7:$C$611,MATCH('3. Pollutant Emissions - EF'!B422,'DEQ Pollutant List'!$B$7:$B$611,0))),"")</f>
        <v>Styrene</v>
      </c>
      <c r="D422" s="112">
        <f>IFERROR(IF(OR($B422="",$B422="No CAS"),INDEX('DEQ Pollutant List'!$A$7:$A$611,MATCH($C422,'DEQ Pollutant List'!$C$7:$C$611,0)),INDEX('DEQ Pollutant List'!$A$7:$A$611,MATCH($B422,'DEQ Pollutant List'!$B$7:$B$611,0))),"")</f>
        <v>585</v>
      </c>
      <c r="E422" s="101" t="s">
        <v>1381</v>
      </c>
      <c r="F422" s="194">
        <v>1.16E-4</v>
      </c>
      <c r="G422" s="103">
        <v>1.16E-4</v>
      </c>
      <c r="H422" s="195" t="s">
        <v>1407</v>
      </c>
      <c r="I422" s="104" t="s">
        <v>1492</v>
      </c>
      <c r="J422" s="197" t="s">
        <v>1404</v>
      </c>
      <c r="K422" s="86">
        <v>1.3780800000000002</v>
      </c>
      <c r="L422" s="83" t="s">
        <v>1404</v>
      </c>
      <c r="M422" s="197" t="s">
        <v>1404</v>
      </c>
      <c r="N422" s="86">
        <v>7.3497600000000012E-3</v>
      </c>
      <c r="O422" s="83" t="s">
        <v>1404</v>
      </c>
    </row>
    <row r="423" spans="1:15" x14ac:dyDescent="0.3">
      <c r="A423" s="79" t="s">
        <v>1436</v>
      </c>
      <c r="B423" s="100" t="s">
        <v>994</v>
      </c>
      <c r="C423" s="81" t="str">
        <f>IFERROR(IF(B423="No CAS","",INDEX('DEQ Pollutant List'!$C$7:$C$611,MATCH('3. Pollutant Emissions - EF'!B423,'DEQ Pollutant List'!$B$7:$B$611,0))),"")</f>
        <v>Toluene</v>
      </c>
      <c r="D423" s="112">
        <f>IFERROR(IF(OR($B423="",$B423="No CAS"),INDEX('DEQ Pollutant List'!$A$7:$A$611,MATCH($C423,'DEQ Pollutant List'!$C$7:$C$611,0)),INDEX('DEQ Pollutant List'!$A$7:$A$611,MATCH($B423,'DEQ Pollutant List'!$B$7:$B$611,0))),"")</f>
        <v>600</v>
      </c>
      <c r="E423" s="101" t="s">
        <v>1381</v>
      </c>
      <c r="F423" s="194">
        <v>4.2900000000000004E-3</v>
      </c>
      <c r="G423" s="103">
        <v>4.2900000000000004E-3</v>
      </c>
      <c r="H423" s="195" t="s">
        <v>1407</v>
      </c>
      <c r="I423" s="104" t="s">
        <v>1492</v>
      </c>
      <c r="J423" s="197" t="s">
        <v>1404</v>
      </c>
      <c r="K423" s="86">
        <v>50.96520000000001</v>
      </c>
      <c r="L423" s="83" t="s">
        <v>1404</v>
      </c>
      <c r="M423" s="197" t="s">
        <v>1404</v>
      </c>
      <c r="N423" s="86">
        <v>0.27181440000000007</v>
      </c>
      <c r="O423" s="83" t="s">
        <v>1404</v>
      </c>
    </row>
    <row r="424" spans="1:15" x14ac:dyDescent="0.3">
      <c r="A424" s="79" t="s">
        <v>1436</v>
      </c>
      <c r="B424" s="100" t="s">
        <v>1044</v>
      </c>
      <c r="C424" s="81" t="str">
        <f>IFERROR(IF(B424="No CAS","",INDEX('DEQ Pollutant List'!$C$7:$C$611,MATCH('3. Pollutant Emissions - EF'!B424,'DEQ Pollutant List'!$B$7:$B$611,0))),"")</f>
        <v>1,2,4-Trimethylbenzene</v>
      </c>
      <c r="D424" s="112">
        <f>IFERROR(IF(OR($B424="",$B424="No CAS"),INDEX('DEQ Pollutant List'!$A$7:$A$611,MATCH($C424,'DEQ Pollutant List'!$C$7:$C$611,0)),INDEX('DEQ Pollutant List'!$A$7:$A$611,MATCH($B424,'DEQ Pollutant List'!$B$7:$B$611,0))),"")</f>
        <v>614</v>
      </c>
      <c r="E424" s="101" t="s">
        <v>1381</v>
      </c>
      <c r="F424" s="194">
        <v>6.4399999999999993E-5</v>
      </c>
      <c r="G424" s="103">
        <v>6.4399999999999993E-5</v>
      </c>
      <c r="H424" s="195" t="s">
        <v>1407</v>
      </c>
      <c r="I424" s="104" t="s">
        <v>1492</v>
      </c>
      <c r="J424" s="197" t="s">
        <v>1404</v>
      </c>
      <c r="K424" s="86">
        <v>0.76507200000000009</v>
      </c>
      <c r="L424" s="83" t="s">
        <v>1404</v>
      </c>
      <c r="M424" s="197" t="s">
        <v>1404</v>
      </c>
      <c r="N424" s="86">
        <v>4.0803840000000003E-3</v>
      </c>
      <c r="O424" s="83" t="s">
        <v>1404</v>
      </c>
    </row>
    <row r="425" spans="1:15" x14ac:dyDescent="0.3">
      <c r="A425" s="79" t="s">
        <v>1436</v>
      </c>
      <c r="B425" s="100" t="s">
        <v>1059</v>
      </c>
      <c r="C425" s="81" t="str">
        <f>IFERROR(IF(B425="No CAS","",INDEX('DEQ Pollutant List'!$C$7:$C$611,MATCH('3. Pollutant Emissions - EF'!B425,'DEQ Pollutant List'!$B$7:$B$611,0))),"")</f>
        <v>Vinyl acetate</v>
      </c>
      <c r="D425" s="112">
        <f>IFERROR(IF(OR($B425="",$B425="No CAS"),INDEX('DEQ Pollutant List'!$A$7:$A$611,MATCH($C425,'DEQ Pollutant List'!$C$7:$C$611,0)),INDEX('DEQ Pollutant List'!$A$7:$A$611,MATCH($B425,'DEQ Pollutant List'!$B$7:$B$611,0))),"")</f>
        <v>622</v>
      </c>
      <c r="E425" s="101">
        <v>0.04</v>
      </c>
      <c r="F425" s="194">
        <v>2.9300000000000001E-5</v>
      </c>
      <c r="G425" s="103">
        <v>2.9300000000000001E-5</v>
      </c>
      <c r="H425" s="195" t="s">
        <v>1407</v>
      </c>
      <c r="I425" s="104" t="s">
        <v>1492</v>
      </c>
      <c r="J425" s="197" t="s">
        <v>1404</v>
      </c>
      <c r="K425" s="86">
        <v>0.33416064000000006</v>
      </c>
      <c r="L425" s="83" t="s">
        <v>1404</v>
      </c>
      <c r="M425" s="197" t="s">
        <v>1404</v>
      </c>
      <c r="N425" s="86">
        <v>1.7821900800000002E-3</v>
      </c>
      <c r="O425" s="83" t="s">
        <v>1404</v>
      </c>
    </row>
    <row r="426" spans="1:15" x14ac:dyDescent="0.3">
      <c r="A426" s="79" t="s">
        <v>1436</v>
      </c>
      <c r="B426" s="100" t="s">
        <v>1073</v>
      </c>
      <c r="C426" s="81" t="str">
        <f>IFERROR(IF(B426="No CAS","",INDEX('DEQ Pollutant List'!$C$7:$C$611,MATCH('3. Pollutant Emissions - EF'!B426,'DEQ Pollutant List'!$B$7:$B$611,0))),"")</f>
        <v>m-Xylene</v>
      </c>
      <c r="D426" s="112">
        <f>IFERROR(IF(OR($B426="",$B426="No CAS"),INDEX('DEQ Pollutant List'!$A$7:$A$611,MATCH($C426,'DEQ Pollutant List'!$C$7:$C$611,0)),INDEX('DEQ Pollutant List'!$A$7:$A$611,MATCH($B426,'DEQ Pollutant List'!$B$7:$B$611,0))),"")</f>
        <v>629</v>
      </c>
      <c r="E426" s="101" t="s">
        <v>1381</v>
      </c>
      <c r="F426" s="194">
        <v>1.2999999999999999E-3</v>
      </c>
      <c r="G426" s="103">
        <v>1.2999999999999999E-3</v>
      </c>
      <c r="H426" s="195" t="s">
        <v>1407</v>
      </c>
      <c r="I426" s="104" t="s">
        <v>1494</v>
      </c>
      <c r="J426" s="197" t="s">
        <v>1404</v>
      </c>
      <c r="K426" s="86">
        <v>15.444000000000001</v>
      </c>
      <c r="L426" s="83" t="s">
        <v>1404</v>
      </c>
      <c r="M426" s="197" t="s">
        <v>1404</v>
      </c>
      <c r="N426" s="86">
        <v>8.2368000000000011E-2</v>
      </c>
      <c r="O426" s="83" t="s">
        <v>1404</v>
      </c>
    </row>
    <row r="427" spans="1:15" x14ac:dyDescent="0.3">
      <c r="A427" s="79" t="s">
        <v>1436</v>
      </c>
      <c r="B427" s="100" t="s">
        <v>1075</v>
      </c>
      <c r="C427" s="81"/>
      <c r="D427" s="112"/>
      <c r="E427" s="101" t="s">
        <v>1381</v>
      </c>
      <c r="F427" s="194">
        <v>1.2999999999999999E-3</v>
      </c>
      <c r="G427" s="103">
        <v>1.2999999999999999E-3</v>
      </c>
      <c r="H427" s="195" t="s">
        <v>1407</v>
      </c>
      <c r="I427" s="104" t="s">
        <v>1494</v>
      </c>
      <c r="J427" s="197" t="s">
        <v>1404</v>
      </c>
      <c r="K427" s="86">
        <v>15.444000000000001</v>
      </c>
      <c r="L427" s="83" t="s">
        <v>1404</v>
      </c>
      <c r="M427" s="197" t="s">
        <v>1404</v>
      </c>
      <c r="N427" s="86">
        <v>8.2368000000000011E-2</v>
      </c>
      <c r="O427" s="83" t="s">
        <v>1404</v>
      </c>
    </row>
    <row r="428" spans="1:15" x14ac:dyDescent="0.3">
      <c r="A428" s="79" t="s">
        <v>1436</v>
      </c>
      <c r="B428" s="100" t="s">
        <v>1074</v>
      </c>
      <c r="C428" s="81" t="str">
        <f>IFERROR(IF(B428="No CAS","",INDEX('DEQ Pollutant List'!$C$7:$C$611,MATCH('3. Pollutant Emissions - EF'!B428,'DEQ Pollutant List'!$B$7:$B$611,0))),"")</f>
        <v>o-Xylene</v>
      </c>
      <c r="D428" s="112">
        <f>IFERROR(IF(OR($B428="",$B428="No CAS"),INDEX('DEQ Pollutant List'!$A$7:$A$611,MATCH($C428,'DEQ Pollutant List'!$C$7:$C$611,0)),INDEX('DEQ Pollutant List'!$A$7:$A$611,MATCH($B428,'DEQ Pollutant List'!$B$7:$B$611,0))),"")</f>
        <v>630</v>
      </c>
      <c r="E428" s="101" t="s">
        <v>1381</v>
      </c>
      <c r="F428" s="194">
        <v>2.2799999999999999E-5</v>
      </c>
      <c r="G428" s="103">
        <v>2.2799999999999999E-5</v>
      </c>
      <c r="H428" s="195" t="s">
        <v>1407</v>
      </c>
      <c r="I428" s="104" t="s">
        <v>1492</v>
      </c>
      <c r="J428" s="197" t="s">
        <v>1404</v>
      </c>
      <c r="K428" s="86">
        <v>0.27086400000000005</v>
      </c>
      <c r="L428" s="83" t="s">
        <v>1404</v>
      </c>
      <c r="M428" s="197" t="s">
        <v>1404</v>
      </c>
      <c r="N428" s="86">
        <v>1.444608E-3</v>
      </c>
      <c r="O428" s="83" t="s">
        <v>1404</v>
      </c>
    </row>
    <row r="429" spans="1:15" x14ac:dyDescent="0.3">
      <c r="A429" s="79" t="s">
        <v>1437</v>
      </c>
      <c r="B429" s="100" t="s">
        <v>529</v>
      </c>
      <c r="C429" s="81" t="str">
        <f>IFERROR(IF(B429="No CAS","",INDEX('DEQ Pollutant List'!$C$7:$C$611,MATCH('3. Pollutant Emissions - EF'!B429,'DEQ Pollutant List'!$B$7:$B$611,0))),"")</f>
        <v>Methanol</v>
      </c>
      <c r="D429" s="112">
        <f>IFERROR(IF(OR($B429="",$B429="No CAS"),INDEX('DEQ Pollutant List'!$A$7:$A$611,MATCH($C429,'DEQ Pollutant List'!$C$7:$C$611,0)),INDEX('DEQ Pollutant List'!$A$7:$A$611,MATCH($B429,'DEQ Pollutant List'!$B$7:$B$611,0))),"")</f>
        <v>321</v>
      </c>
      <c r="E429" s="101" t="s">
        <v>1381</v>
      </c>
      <c r="F429" s="194">
        <v>1E-3</v>
      </c>
      <c r="G429" s="103">
        <v>1E-3</v>
      </c>
      <c r="H429" s="195" t="s">
        <v>1407</v>
      </c>
      <c r="I429" s="104" t="s">
        <v>1495</v>
      </c>
      <c r="J429" s="197" t="s">
        <v>1404</v>
      </c>
      <c r="K429" s="86">
        <v>99.12</v>
      </c>
      <c r="L429" s="83" t="s">
        <v>1404</v>
      </c>
      <c r="M429" s="197" t="s">
        <v>1404</v>
      </c>
      <c r="N429" s="86">
        <v>0.33983999999999992</v>
      </c>
      <c r="O429" s="83" t="s">
        <v>1404</v>
      </c>
    </row>
    <row r="430" spans="1:15" x14ac:dyDescent="0.3">
      <c r="A430" s="79" t="s">
        <v>1361</v>
      </c>
      <c r="B430" s="100" t="s">
        <v>14</v>
      </c>
      <c r="C430" s="81"/>
      <c r="D430" s="112"/>
      <c r="E430" s="101" t="s">
        <v>1381</v>
      </c>
      <c r="F430" s="194">
        <v>0.7833</v>
      </c>
      <c r="G430" s="103">
        <v>0.7833</v>
      </c>
      <c r="H430" s="195" t="s">
        <v>1408</v>
      </c>
      <c r="I430" s="104" t="s">
        <v>1516</v>
      </c>
      <c r="J430" s="197" t="s">
        <v>1404</v>
      </c>
      <c r="K430" s="86">
        <v>3.1984749999999988</v>
      </c>
      <c r="L430" s="83" t="s">
        <v>1404</v>
      </c>
      <c r="M430" s="197" t="s">
        <v>1404</v>
      </c>
      <c r="N430" s="86">
        <v>6.3969499999999985E-2</v>
      </c>
      <c r="O430" s="83" t="s">
        <v>1404</v>
      </c>
    </row>
    <row r="431" spans="1:15" x14ac:dyDescent="0.3">
      <c r="A431" s="79" t="s">
        <v>1361</v>
      </c>
      <c r="B431" s="100" t="s">
        <v>24</v>
      </c>
      <c r="C431" s="81" t="str">
        <f>IFERROR(IF(B431="No CAS","",INDEX('DEQ Pollutant List'!$C$7:$C$611,MATCH('3. Pollutant Emissions - EF'!B431,'DEQ Pollutant List'!$B$7:$B$611,0))),"")</f>
        <v>Acrolein</v>
      </c>
      <c r="D431" s="112">
        <f>IFERROR(IF(OR($B431="",$B431="No CAS"),INDEX('DEQ Pollutant List'!$A$7:$A$611,MATCH($C431,'DEQ Pollutant List'!$C$7:$C$611,0)),INDEX('DEQ Pollutant List'!$A$7:$A$611,MATCH($B431,'DEQ Pollutant List'!$B$7:$B$611,0))),"")</f>
        <v>5</v>
      </c>
      <c r="E431" s="101" t="s">
        <v>1381</v>
      </c>
      <c r="F431" s="194">
        <v>3.39E-2</v>
      </c>
      <c r="G431" s="103">
        <v>3.39E-2</v>
      </c>
      <c r="H431" s="195" t="s">
        <v>1408</v>
      </c>
      <c r="I431" s="104" t="s">
        <v>1516</v>
      </c>
      <c r="J431" s="197" t="s">
        <v>1404</v>
      </c>
      <c r="K431" s="86">
        <v>0.13842499999999996</v>
      </c>
      <c r="L431" s="83" t="s">
        <v>1404</v>
      </c>
      <c r="M431" s="197" t="s">
        <v>1404</v>
      </c>
      <c r="N431" s="86">
        <v>2.7684999999999997E-3</v>
      </c>
      <c r="O431" s="83" t="s">
        <v>1404</v>
      </c>
    </row>
    <row r="432" spans="1:15" x14ac:dyDescent="0.3">
      <c r="A432" s="79" t="s">
        <v>1361</v>
      </c>
      <c r="B432" s="100" t="s">
        <v>61</v>
      </c>
      <c r="C432" s="81" t="str">
        <f>IFERROR(IF(B432="No CAS","",INDEX('DEQ Pollutant List'!$C$7:$C$611,MATCH('3. Pollutant Emissions - EF'!B432,'DEQ Pollutant List'!$B$7:$B$611,0))),"")</f>
        <v>Ammonia</v>
      </c>
      <c r="D432" s="112">
        <f>IFERROR(IF(OR($B432="",$B432="No CAS"),INDEX('DEQ Pollutant List'!$A$7:$A$611,MATCH($C432,'DEQ Pollutant List'!$C$7:$C$611,0)),INDEX('DEQ Pollutant List'!$A$7:$A$611,MATCH($B432,'DEQ Pollutant List'!$B$7:$B$611,0))),"")</f>
        <v>26</v>
      </c>
      <c r="E432" s="101" t="s">
        <v>1381</v>
      </c>
      <c r="F432" s="194">
        <v>2.9</v>
      </c>
      <c r="G432" s="103">
        <v>2.9</v>
      </c>
      <c r="H432" s="195" t="s">
        <v>1408</v>
      </c>
      <c r="I432" s="104" t="s">
        <v>1516</v>
      </c>
      <c r="J432" s="197" t="s">
        <v>1404</v>
      </c>
      <c r="K432" s="86">
        <v>11.841666666666663</v>
      </c>
      <c r="L432" s="83" t="s">
        <v>1404</v>
      </c>
      <c r="M432" s="197" t="s">
        <v>1404</v>
      </c>
      <c r="N432" s="86">
        <v>0.23683333333333328</v>
      </c>
      <c r="O432" s="83" t="s">
        <v>1404</v>
      </c>
    </row>
    <row r="433" spans="1:15" x14ac:dyDescent="0.3">
      <c r="A433" s="79" t="s">
        <v>1361</v>
      </c>
      <c r="B433" s="100" t="s">
        <v>98</v>
      </c>
      <c r="C433" s="81"/>
      <c r="D433" s="112"/>
      <c r="E433" s="101" t="s">
        <v>1381</v>
      </c>
      <c r="F433" s="194">
        <v>0.18629999999999999</v>
      </c>
      <c r="G433" s="103">
        <v>0.18629999999999999</v>
      </c>
      <c r="H433" s="195" t="s">
        <v>1408</v>
      </c>
      <c r="I433" s="104" t="s">
        <v>1516</v>
      </c>
      <c r="J433" s="197" t="s">
        <v>1404</v>
      </c>
      <c r="K433" s="86">
        <v>0.76072499999999976</v>
      </c>
      <c r="L433" s="83" t="s">
        <v>1404</v>
      </c>
      <c r="M433" s="197" t="s">
        <v>1404</v>
      </c>
      <c r="N433" s="86">
        <v>1.5214499999999997E-2</v>
      </c>
      <c r="O433" s="83" t="s">
        <v>1404</v>
      </c>
    </row>
    <row r="434" spans="1:15" x14ac:dyDescent="0.3">
      <c r="A434" s="79" t="s">
        <v>1361</v>
      </c>
      <c r="B434" s="100" t="s">
        <v>135</v>
      </c>
      <c r="C434" s="81" t="str">
        <f>IFERROR(IF(B434="No CAS","",INDEX('DEQ Pollutant List'!$C$7:$C$611,MATCH('3. Pollutant Emissions - EF'!B434,'DEQ Pollutant List'!$B$7:$B$611,0))),"")</f>
        <v>1,3-Butadiene</v>
      </c>
      <c r="D434" s="112">
        <f>IFERROR(IF(OR($B434="",$B434="No CAS"),INDEX('DEQ Pollutant List'!$A$7:$A$611,MATCH($C434,'DEQ Pollutant List'!$C$7:$C$611,0)),INDEX('DEQ Pollutant List'!$A$7:$A$611,MATCH($B434,'DEQ Pollutant List'!$B$7:$B$611,0))),"")</f>
        <v>75</v>
      </c>
      <c r="E434" s="101" t="s">
        <v>1381</v>
      </c>
      <c r="F434" s="194">
        <v>0.21740000000000001</v>
      </c>
      <c r="G434" s="103">
        <v>0.21740000000000001</v>
      </c>
      <c r="H434" s="195" t="s">
        <v>1408</v>
      </c>
      <c r="I434" s="104" t="s">
        <v>1516</v>
      </c>
      <c r="J434" s="197" t="s">
        <v>1404</v>
      </c>
      <c r="K434" s="86">
        <v>0.88771666666666649</v>
      </c>
      <c r="L434" s="83" t="s">
        <v>1404</v>
      </c>
      <c r="M434" s="197" t="s">
        <v>1404</v>
      </c>
      <c r="N434" s="86">
        <v>1.775433333333333E-2</v>
      </c>
      <c r="O434" s="83" t="s">
        <v>1404</v>
      </c>
    </row>
    <row r="435" spans="1:15" x14ac:dyDescent="0.3">
      <c r="A435" s="79" t="s">
        <v>1361</v>
      </c>
      <c r="B435" s="100" t="s">
        <v>200</v>
      </c>
      <c r="C435" s="81" t="str">
        <f>IFERROR(IF(B435="No CAS","",INDEX('DEQ Pollutant List'!$C$7:$C$611,MATCH('3. Pollutant Emissions - EF'!B435,'DEQ Pollutant List'!$B$7:$B$611,0))),"")</f>
        <v>Chlorobenzene</v>
      </c>
      <c r="D435" s="112">
        <f>IFERROR(IF(OR($B435="",$B435="No CAS"),INDEX('DEQ Pollutant List'!$A$7:$A$611,MATCH($C435,'DEQ Pollutant List'!$C$7:$C$611,0)),INDEX('DEQ Pollutant List'!$A$7:$A$611,MATCH($B435,'DEQ Pollutant List'!$B$7:$B$611,0))),"")</f>
        <v>108</v>
      </c>
      <c r="E435" s="101" t="s">
        <v>1381</v>
      </c>
      <c r="F435" s="102">
        <v>2.0000000000000001E-4</v>
      </c>
      <c r="G435" s="103">
        <v>2.0000000000000001E-4</v>
      </c>
      <c r="H435" s="83" t="s">
        <v>1408</v>
      </c>
      <c r="I435" s="104" t="s">
        <v>1516</v>
      </c>
      <c r="J435" s="197" t="s">
        <v>1404</v>
      </c>
      <c r="K435" s="86">
        <v>8.166666666666665E-4</v>
      </c>
      <c r="L435" s="83" t="s">
        <v>1404</v>
      </c>
      <c r="M435" s="197" t="s">
        <v>1404</v>
      </c>
      <c r="N435" s="86">
        <v>1.6333333333333332E-5</v>
      </c>
      <c r="O435" s="83" t="s">
        <v>1404</v>
      </c>
    </row>
    <row r="436" spans="1:15" x14ac:dyDescent="0.3">
      <c r="A436" s="79" t="s">
        <v>1361</v>
      </c>
      <c r="B436" s="100" t="s">
        <v>410</v>
      </c>
      <c r="C436" s="81" t="str">
        <f>IFERROR(IF(B436="No CAS","",INDEX('DEQ Pollutant List'!$C$7:$C$611,MATCH('3. Pollutant Emissions - EF'!B436,'DEQ Pollutant List'!$B$7:$B$611,0))),"")</f>
        <v>Ethyl benzene</v>
      </c>
      <c r="D436" s="112">
        <f>IFERROR(IF(OR($B436="",$B436="No CAS"),INDEX('DEQ Pollutant List'!$A$7:$A$611,MATCH($C436,'DEQ Pollutant List'!$C$7:$C$611,0)),INDEX('DEQ Pollutant List'!$A$7:$A$611,MATCH($B436,'DEQ Pollutant List'!$B$7:$B$611,0))),"")</f>
        <v>229</v>
      </c>
      <c r="E436" s="101" t="s">
        <v>1381</v>
      </c>
      <c r="F436" s="102">
        <v>1.09E-2</v>
      </c>
      <c r="G436" s="103">
        <v>1.09E-2</v>
      </c>
      <c r="H436" s="83" t="s">
        <v>1408</v>
      </c>
      <c r="I436" s="104" t="s">
        <v>1516</v>
      </c>
      <c r="J436" s="197" t="s">
        <v>1404</v>
      </c>
      <c r="K436" s="86">
        <v>4.4508333333333323E-2</v>
      </c>
      <c r="L436" s="83" t="s">
        <v>1404</v>
      </c>
      <c r="M436" s="197" t="s">
        <v>1404</v>
      </c>
      <c r="N436" s="86">
        <v>8.901666666666666E-4</v>
      </c>
      <c r="O436" s="83" t="s">
        <v>1404</v>
      </c>
    </row>
    <row r="437" spans="1:15" x14ac:dyDescent="0.3">
      <c r="A437" s="79" t="s">
        <v>1361</v>
      </c>
      <c r="B437" s="100" t="s">
        <v>443</v>
      </c>
      <c r="C437" s="81" t="str">
        <f>IFERROR(IF(B437="No CAS","",INDEX('DEQ Pollutant List'!$C$7:$C$611,MATCH('3. Pollutant Emissions - EF'!B437,'DEQ Pollutant List'!$B$7:$B$611,0))),"")</f>
        <v>Formaldehyde</v>
      </c>
      <c r="D437" s="112">
        <f>IFERROR(IF(OR($B437="",$B437="No CAS"),INDEX('DEQ Pollutant List'!$A$7:$A$611,MATCH($C437,'DEQ Pollutant List'!$C$7:$C$611,0)),INDEX('DEQ Pollutant List'!$A$7:$A$611,MATCH($B437,'DEQ Pollutant List'!$B$7:$B$611,0))),"")</f>
        <v>250</v>
      </c>
      <c r="E437" s="101" t="s">
        <v>1381</v>
      </c>
      <c r="F437" s="102">
        <v>1.7261</v>
      </c>
      <c r="G437" s="103">
        <v>1.7261</v>
      </c>
      <c r="H437" s="83" t="s">
        <v>1408</v>
      </c>
      <c r="I437" s="104" t="s">
        <v>1516</v>
      </c>
      <c r="J437" s="197" t="s">
        <v>1404</v>
      </c>
      <c r="K437" s="86">
        <v>7.0482416666666641</v>
      </c>
      <c r="L437" s="83" t="s">
        <v>1404</v>
      </c>
      <c r="M437" s="197" t="s">
        <v>1404</v>
      </c>
      <c r="N437" s="86">
        <v>0.14096483333333329</v>
      </c>
      <c r="O437" s="83" t="s">
        <v>1404</v>
      </c>
    </row>
    <row r="438" spans="1:15" x14ac:dyDescent="0.3">
      <c r="A438" s="79" t="s">
        <v>1361</v>
      </c>
      <c r="B438" s="100" t="s">
        <v>483</v>
      </c>
      <c r="C438" s="81" t="str">
        <f>IFERROR(IF(B438="No CAS","",INDEX('DEQ Pollutant List'!$C$7:$C$611,MATCH('3. Pollutant Emissions - EF'!B438,'DEQ Pollutant List'!$B$7:$B$611,0))),"")</f>
        <v>Hexane</v>
      </c>
      <c r="D438" s="112">
        <f>IFERROR(IF(OR($B438="",$B438="No CAS"),INDEX('DEQ Pollutant List'!$A$7:$A$611,MATCH($C438,'DEQ Pollutant List'!$C$7:$C$611,0)),INDEX('DEQ Pollutant List'!$A$7:$A$611,MATCH($B438,'DEQ Pollutant List'!$B$7:$B$611,0))),"")</f>
        <v>289</v>
      </c>
      <c r="E438" s="101" t="s">
        <v>1381</v>
      </c>
      <c r="F438" s="102">
        <v>2.69E-2</v>
      </c>
      <c r="G438" s="103">
        <v>2.69E-2</v>
      </c>
      <c r="H438" s="83" t="s">
        <v>1408</v>
      </c>
      <c r="I438" s="104" t="s">
        <v>1516</v>
      </c>
      <c r="J438" s="197" t="s">
        <v>1404</v>
      </c>
      <c r="K438" s="86">
        <v>0.10984166666666663</v>
      </c>
      <c r="L438" s="83" t="s">
        <v>1404</v>
      </c>
      <c r="M438" s="197" t="s">
        <v>1404</v>
      </c>
      <c r="N438" s="86">
        <v>2.1968333333333332E-3</v>
      </c>
      <c r="O438" s="83" t="s">
        <v>1404</v>
      </c>
    </row>
    <row r="439" spans="1:15" x14ac:dyDescent="0.3">
      <c r="A439" s="79" t="s">
        <v>1361</v>
      </c>
      <c r="B439" s="100" t="s">
        <v>489</v>
      </c>
      <c r="C439" s="81" t="str">
        <f>IFERROR(IF(B439="No CAS","",INDEX('DEQ Pollutant List'!$C$7:$C$611,MATCH('3. Pollutant Emissions - EF'!B439,'DEQ Pollutant List'!$B$7:$B$611,0))),"")</f>
        <v>Hydrochloric acid</v>
      </c>
      <c r="D439" s="112">
        <f>IFERROR(IF(OR($B439="",$B439="No CAS"),INDEX('DEQ Pollutant List'!$A$7:$A$611,MATCH($C439,'DEQ Pollutant List'!$C$7:$C$611,0)),INDEX('DEQ Pollutant List'!$A$7:$A$611,MATCH($B439,'DEQ Pollutant List'!$B$7:$B$611,0))),"")</f>
        <v>292</v>
      </c>
      <c r="E439" s="101" t="s">
        <v>1381</v>
      </c>
      <c r="F439" s="102">
        <v>0.18629999999999999</v>
      </c>
      <c r="G439" s="103">
        <v>0.18629999999999999</v>
      </c>
      <c r="H439" s="83" t="s">
        <v>1408</v>
      </c>
      <c r="I439" s="104" t="s">
        <v>1516</v>
      </c>
      <c r="J439" s="197" t="s">
        <v>1404</v>
      </c>
      <c r="K439" s="86">
        <v>0.76072499999999976</v>
      </c>
      <c r="L439" s="83" t="s">
        <v>1404</v>
      </c>
      <c r="M439" s="197" t="s">
        <v>1404</v>
      </c>
      <c r="N439" s="86">
        <v>1.5214499999999997E-2</v>
      </c>
      <c r="O439" s="83" t="s">
        <v>1404</v>
      </c>
    </row>
    <row r="440" spans="1:15" x14ac:dyDescent="0.3">
      <c r="A440" s="79" t="s">
        <v>1361</v>
      </c>
      <c r="B440" s="100">
        <v>504</v>
      </c>
      <c r="C440" s="81" t="str">
        <f>IFERROR(IF(B440="No CAS","",INDEX('DEQ Pollutant List'!$C$7:$C$611,MATCH('3. Pollutant Emissions - EF'!B440,'DEQ Pollutant List'!$B$7:$B$611,0))),"")</f>
        <v>Phosphorus and compounds</v>
      </c>
      <c r="D440" s="112">
        <f>IFERROR(IF(OR($B440="",$B440="No CAS"),INDEX('DEQ Pollutant List'!$A$7:$A$611,MATCH($C440,'DEQ Pollutant List'!$C$7:$C$611,0)),INDEX('DEQ Pollutant List'!$A$7:$A$611,MATCH($B440,'DEQ Pollutant List'!$B$7:$B$611,0))),"")</f>
        <v>504</v>
      </c>
      <c r="E440" s="101" t="s">
        <v>1381</v>
      </c>
      <c r="F440" s="102">
        <v>8.4039857312420349E-3</v>
      </c>
      <c r="G440" s="103">
        <v>8.4039857312420349E-3</v>
      </c>
      <c r="H440" s="83" t="s">
        <v>1408</v>
      </c>
      <c r="I440" s="104" t="s">
        <v>1516</v>
      </c>
      <c r="J440" s="197" t="s">
        <v>1404</v>
      </c>
      <c r="K440" s="86">
        <v>3.4316275069238296E-2</v>
      </c>
      <c r="L440" s="83" t="s">
        <v>1404</v>
      </c>
      <c r="M440" s="197" t="s">
        <v>1404</v>
      </c>
      <c r="N440" s="86">
        <v>6.8632550138476606E-4</v>
      </c>
      <c r="O440" s="83" t="s">
        <v>1404</v>
      </c>
    </row>
    <row r="441" spans="1:15" x14ac:dyDescent="0.3">
      <c r="A441" s="79" t="s">
        <v>1361</v>
      </c>
      <c r="B441" s="100" t="s">
        <v>919</v>
      </c>
      <c r="C441" s="81" t="str">
        <f>IFERROR(IF(B441="No CAS","",INDEX('DEQ Pollutant List'!$C$7:$C$611,MATCH('3. Pollutant Emissions - EF'!B441,'DEQ Pollutant List'!$B$7:$B$611,0))),"")</f>
        <v>Propylene</v>
      </c>
      <c r="D441" s="112">
        <f>IFERROR(IF(OR($B441="",$B441="No CAS"),INDEX('DEQ Pollutant List'!$A$7:$A$611,MATCH($C441,'DEQ Pollutant List'!$C$7:$C$611,0)),INDEX('DEQ Pollutant List'!$A$7:$A$611,MATCH($B441,'DEQ Pollutant List'!$B$7:$B$611,0))),"")</f>
        <v>561</v>
      </c>
      <c r="E441" s="101" t="s">
        <v>1381</v>
      </c>
      <c r="F441" s="102">
        <v>0.47</v>
      </c>
      <c r="G441" s="103">
        <v>0.47</v>
      </c>
      <c r="H441" s="83" t="s">
        <v>1408</v>
      </c>
      <c r="I441" s="104" t="s">
        <v>1516</v>
      </c>
      <c r="J441" s="197" t="s">
        <v>1404</v>
      </c>
      <c r="K441" s="86">
        <v>1.919166666666666</v>
      </c>
      <c r="L441" s="83" t="s">
        <v>1404</v>
      </c>
      <c r="M441" s="197" t="s">
        <v>1404</v>
      </c>
      <c r="N441" s="86">
        <v>3.8383333333333325E-2</v>
      </c>
      <c r="O441" s="83" t="s">
        <v>1404</v>
      </c>
    </row>
    <row r="442" spans="1:15" x14ac:dyDescent="0.3">
      <c r="A442" s="79" t="s">
        <v>1361</v>
      </c>
      <c r="B442" s="100" t="s">
        <v>994</v>
      </c>
      <c r="C442" s="81" t="str">
        <f>IFERROR(IF(B442="No CAS","",INDEX('DEQ Pollutant List'!$C$7:$C$611,MATCH('3. Pollutant Emissions - EF'!B442,'DEQ Pollutant List'!$B$7:$B$611,0))),"")</f>
        <v>Toluene</v>
      </c>
      <c r="D442" s="112">
        <f>IFERROR(IF(OR($B442="",$B442="No CAS"),INDEX('DEQ Pollutant List'!$A$7:$A$611,MATCH($C442,'DEQ Pollutant List'!$C$7:$C$611,0)),INDEX('DEQ Pollutant List'!$A$7:$A$611,MATCH($B442,'DEQ Pollutant List'!$B$7:$B$611,0))),"")</f>
        <v>600</v>
      </c>
      <c r="E442" s="101" t="s">
        <v>1381</v>
      </c>
      <c r="F442" s="102">
        <v>0.10539999999999999</v>
      </c>
      <c r="G442" s="103">
        <v>0.10539999999999999</v>
      </c>
      <c r="H442" s="83" t="s">
        <v>1408</v>
      </c>
      <c r="I442" s="104" t="s">
        <v>1516</v>
      </c>
      <c r="J442" s="197" t="s">
        <v>1404</v>
      </c>
      <c r="K442" s="86">
        <v>0.43038333333333317</v>
      </c>
      <c r="L442" s="83" t="s">
        <v>1404</v>
      </c>
      <c r="M442" s="197" t="s">
        <v>1404</v>
      </c>
      <c r="N442" s="86">
        <v>8.6076666666666645E-3</v>
      </c>
      <c r="O442" s="83" t="s">
        <v>1404</v>
      </c>
    </row>
    <row r="443" spans="1:15" x14ac:dyDescent="0.3">
      <c r="A443" s="79" t="s">
        <v>1361</v>
      </c>
      <c r="B443" s="100" t="s">
        <v>1071</v>
      </c>
      <c r="C443" s="81" t="str">
        <f>IFERROR(IF(B443="No CAS","",INDEX('DEQ Pollutant List'!$C$7:$C$611,MATCH('3. Pollutant Emissions - EF'!B443,'DEQ Pollutant List'!$B$7:$B$611,0))),"")</f>
        <v>Xylene (mixture), including m-xylene, o-xylene, p-xylene</v>
      </c>
      <c r="D443" s="112">
        <f>IFERROR(IF(OR($B443="",$B443="No CAS"),INDEX('DEQ Pollutant List'!$A$7:$A$611,MATCH($C443,'DEQ Pollutant List'!$C$7:$C$611,0)),INDEX('DEQ Pollutant List'!$A$7:$A$611,MATCH($B443,'DEQ Pollutant List'!$B$7:$B$611,0))),"")</f>
        <v>628</v>
      </c>
      <c r="E443" s="101" t="s">
        <v>1381</v>
      </c>
      <c r="F443" s="102">
        <v>4.24E-2</v>
      </c>
      <c r="G443" s="103">
        <v>4.24E-2</v>
      </c>
      <c r="H443" s="83" t="s">
        <v>1408</v>
      </c>
      <c r="I443" s="104" t="s">
        <v>1516</v>
      </c>
      <c r="J443" s="197" t="s">
        <v>1404</v>
      </c>
      <c r="K443" s="86">
        <v>0.17313333333333328</v>
      </c>
      <c r="L443" s="83" t="s">
        <v>1404</v>
      </c>
      <c r="M443" s="197" t="s">
        <v>1404</v>
      </c>
      <c r="N443" s="86">
        <v>3.4626666666666664E-3</v>
      </c>
      <c r="O443" s="83" t="s">
        <v>1404</v>
      </c>
    </row>
    <row r="444" spans="1:15" x14ac:dyDescent="0.3">
      <c r="A444" s="79" t="s">
        <v>1361</v>
      </c>
      <c r="B444" s="100">
        <v>401</v>
      </c>
      <c r="C444" s="81" t="str">
        <f>IFERROR(IF(B444="No CAS","",INDEX('DEQ Pollutant List'!$C$7:$C$611,MATCH('3. Pollutant Emissions - EF'!B444,'DEQ Pollutant List'!$B$7:$B$611,0))),"")</f>
        <v>Polycyclic aromatic hydrocarbons (PAHs)</v>
      </c>
      <c r="D444" s="112">
        <f>IFERROR(IF(OR($B444="",$B444="No CAS"),INDEX('DEQ Pollutant List'!$A$7:$A$611,MATCH($C444,'DEQ Pollutant List'!$C$7:$C$611,0)),INDEX('DEQ Pollutant List'!$A$7:$A$611,MATCH($B444,'DEQ Pollutant List'!$B$7:$B$611,0))),"")</f>
        <v>401</v>
      </c>
      <c r="E444" s="101" t="s">
        <v>1381</v>
      </c>
      <c r="F444" s="102">
        <v>3.6200000000000003E-2</v>
      </c>
      <c r="G444" s="103">
        <v>3.6200000000000003E-2</v>
      </c>
      <c r="H444" s="83" t="s">
        <v>1408</v>
      </c>
      <c r="I444" s="104" t="s">
        <v>1516</v>
      </c>
      <c r="J444" s="197" t="s">
        <v>1404</v>
      </c>
      <c r="K444" s="86">
        <v>0.14781666666666662</v>
      </c>
      <c r="L444" s="83" t="s">
        <v>1404</v>
      </c>
      <c r="M444" s="197" t="s">
        <v>1404</v>
      </c>
      <c r="N444" s="86">
        <v>2.9563333333333334E-3</v>
      </c>
      <c r="O444" s="83" t="s">
        <v>1404</v>
      </c>
    </row>
    <row r="445" spans="1:15" x14ac:dyDescent="0.3">
      <c r="A445" s="79" t="s">
        <v>1361</v>
      </c>
      <c r="B445" s="100" t="s">
        <v>823</v>
      </c>
      <c r="C445" s="81" t="str">
        <f>IFERROR(IF(B445="No CAS","",INDEX('DEQ Pollutant List'!$C$7:$C$611,MATCH('3. Pollutant Emissions - EF'!B445,'DEQ Pollutant List'!$B$7:$B$611,0))),"")</f>
        <v>Benzo[a]pyrene</v>
      </c>
      <c r="D445" s="112">
        <f>IFERROR(IF(OR($B445="",$B445="No CAS"),INDEX('DEQ Pollutant List'!$A$7:$A$611,MATCH($C445,'DEQ Pollutant List'!$C$7:$C$611,0)),INDEX('DEQ Pollutant List'!$A$7:$A$611,MATCH($B445,'DEQ Pollutant List'!$B$7:$B$611,0))),"")</f>
        <v>406</v>
      </c>
      <c r="E445" s="101" t="s">
        <v>1381</v>
      </c>
      <c r="F445" s="102">
        <v>3.5200000000000002E-5</v>
      </c>
      <c r="G445" s="103">
        <v>3.5200000000000002E-5</v>
      </c>
      <c r="H445" s="83" t="s">
        <v>1408</v>
      </c>
      <c r="I445" s="104" t="s">
        <v>1516</v>
      </c>
      <c r="J445" s="197" t="s">
        <v>1404</v>
      </c>
      <c r="K445" s="86">
        <v>1.4373333333333329E-4</v>
      </c>
      <c r="L445" s="83" t="s">
        <v>1404</v>
      </c>
      <c r="M445" s="197" t="s">
        <v>1404</v>
      </c>
      <c r="N445" s="86">
        <v>2.8746666666666664E-6</v>
      </c>
      <c r="O445" s="83" t="s">
        <v>1404</v>
      </c>
    </row>
    <row r="446" spans="1:15" x14ac:dyDescent="0.3">
      <c r="A446" s="79" t="s">
        <v>1361</v>
      </c>
      <c r="B446" s="100" t="s">
        <v>581</v>
      </c>
      <c r="C446" s="81" t="str">
        <f>IFERROR(IF(B446="No CAS","",INDEX('DEQ Pollutant List'!$C$7:$C$611,MATCH('3. Pollutant Emissions - EF'!B446,'DEQ Pollutant List'!$B$7:$B$611,0))),"")</f>
        <v>Naphthalene</v>
      </c>
      <c r="D446" s="112">
        <f>IFERROR(IF(OR($B446="",$B446="No CAS"),INDEX('DEQ Pollutant List'!$A$7:$A$611,MATCH($C446,'DEQ Pollutant List'!$C$7:$C$611,0)),INDEX('DEQ Pollutant List'!$A$7:$A$611,MATCH($B446,'DEQ Pollutant List'!$B$7:$B$611,0))),"")</f>
        <v>428</v>
      </c>
      <c r="E446" s="101" t="s">
        <v>1381</v>
      </c>
      <c r="F446" s="102">
        <v>1.9699999999999999E-2</v>
      </c>
      <c r="G446" s="103">
        <v>1.9699999999999999E-2</v>
      </c>
      <c r="H446" s="83" t="s">
        <v>1408</v>
      </c>
      <c r="I446" s="104" t="s">
        <v>1516</v>
      </c>
      <c r="J446" s="197" t="s">
        <v>1404</v>
      </c>
      <c r="K446" s="86">
        <v>8.0441666666666634E-2</v>
      </c>
      <c r="L446" s="83" t="s">
        <v>1404</v>
      </c>
      <c r="M446" s="197" t="s">
        <v>1404</v>
      </c>
      <c r="N446" s="86">
        <v>1.6088333333333332E-3</v>
      </c>
      <c r="O446" s="83" t="s">
        <v>1404</v>
      </c>
    </row>
    <row r="447" spans="1:15" x14ac:dyDescent="0.3">
      <c r="A447" s="79" t="s">
        <v>1361</v>
      </c>
      <c r="B447" s="100" t="s">
        <v>81</v>
      </c>
      <c r="C447" s="81" t="str">
        <f>IFERROR(IF(B447="No CAS","",INDEX('DEQ Pollutant List'!$C$7:$C$611,MATCH('3. Pollutant Emissions - EF'!B447,'DEQ Pollutant List'!$B$7:$B$611,0))),"")</f>
        <v>Arsenic and compounds</v>
      </c>
      <c r="D447" s="112">
        <f>IFERROR(IF(OR($B447="",$B447="No CAS"),INDEX('DEQ Pollutant List'!$A$7:$A$611,MATCH($C447,'DEQ Pollutant List'!$C$7:$C$611,0)),INDEX('DEQ Pollutant List'!$A$7:$A$611,MATCH($B447,'DEQ Pollutant List'!$B$7:$B$611,0))),"")</f>
        <v>37</v>
      </c>
      <c r="E447" s="101" t="s">
        <v>1381</v>
      </c>
      <c r="F447" s="102">
        <v>1.6000000000000001E-3</v>
      </c>
      <c r="G447" s="103">
        <v>1.6000000000000001E-3</v>
      </c>
      <c r="H447" s="83" t="s">
        <v>1408</v>
      </c>
      <c r="I447" s="104" t="s">
        <v>1516</v>
      </c>
      <c r="J447" s="197" t="s">
        <v>1404</v>
      </c>
      <c r="K447" s="86">
        <v>6.533333333333332E-3</v>
      </c>
      <c r="L447" s="83" t="s">
        <v>1404</v>
      </c>
      <c r="M447" s="197" t="s">
        <v>1404</v>
      </c>
      <c r="N447" s="86">
        <v>1.3066666666666665E-4</v>
      </c>
      <c r="O447" s="83" t="s">
        <v>1404</v>
      </c>
    </row>
    <row r="448" spans="1:15" x14ac:dyDescent="0.3">
      <c r="A448" s="79" t="s">
        <v>1361</v>
      </c>
      <c r="B448" s="100" t="s">
        <v>154</v>
      </c>
      <c r="C448" s="81" t="str">
        <f>IFERROR(IF(B448="No CAS","",INDEX('DEQ Pollutant List'!$C$7:$C$611,MATCH('3. Pollutant Emissions - EF'!B448,'DEQ Pollutant List'!$B$7:$B$611,0))),"")</f>
        <v>Cadmium and compounds</v>
      </c>
      <c r="D448" s="112">
        <f>IFERROR(IF(OR($B448="",$B448="No CAS"),INDEX('DEQ Pollutant List'!$A$7:$A$611,MATCH($C448,'DEQ Pollutant List'!$C$7:$C$611,0)),INDEX('DEQ Pollutant List'!$A$7:$A$611,MATCH($B448,'DEQ Pollutant List'!$B$7:$B$611,0))),"")</f>
        <v>83</v>
      </c>
      <c r="E448" s="101" t="s">
        <v>1381</v>
      </c>
      <c r="F448" s="102">
        <v>1.5E-3</v>
      </c>
      <c r="G448" s="103">
        <v>1.5E-3</v>
      </c>
      <c r="H448" s="83" t="s">
        <v>1408</v>
      </c>
      <c r="I448" s="104" t="s">
        <v>1516</v>
      </c>
      <c r="J448" s="197" t="s">
        <v>1404</v>
      </c>
      <c r="K448" s="86">
        <v>6.1249999999999985E-3</v>
      </c>
      <c r="L448" s="83" t="s">
        <v>1404</v>
      </c>
      <c r="M448" s="197" t="s">
        <v>1404</v>
      </c>
      <c r="N448" s="86">
        <v>1.225E-4</v>
      </c>
      <c r="O448" s="83" t="s">
        <v>1404</v>
      </c>
    </row>
    <row r="449" spans="1:15" x14ac:dyDescent="0.3">
      <c r="A449" s="79" t="s">
        <v>1361</v>
      </c>
      <c r="B449" s="100" t="s">
        <v>230</v>
      </c>
      <c r="C449" s="81" t="str">
        <f>IFERROR(IF(B449="No CAS","",INDEX('DEQ Pollutant List'!$C$7:$C$611,MATCH('3. Pollutant Emissions - EF'!B449,'DEQ Pollutant List'!$B$7:$B$611,0))),"")</f>
        <v>Chromium VI, chromate and dichromate particulate</v>
      </c>
      <c r="D449" s="112">
        <f>IFERROR(IF(OR($B449="",$B449="No CAS"),INDEX('DEQ Pollutant List'!$A$7:$A$611,MATCH($C449,'DEQ Pollutant List'!$C$7:$C$611,0)),INDEX('DEQ Pollutant List'!$A$7:$A$611,MATCH($B449,'DEQ Pollutant List'!$B$7:$B$611,0))),"")</f>
        <v>136</v>
      </c>
      <c r="E449" s="101" t="s">
        <v>1381</v>
      </c>
      <c r="F449" s="194">
        <v>1E-4</v>
      </c>
      <c r="G449" s="103">
        <v>1E-4</v>
      </c>
      <c r="H449" s="195" t="s">
        <v>1408</v>
      </c>
      <c r="I449" s="104" t="s">
        <v>1516</v>
      </c>
      <c r="J449" s="197" t="s">
        <v>1404</v>
      </c>
      <c r="K449" s="86">
        <v>4.0833333333333325E-4</v>
      </c>
      <c r="L449" s="83" t="s">
        <v>1404</v>
      </c>
      <c r="M449" s="197" t="s">
        <v>1404</v>
      </c>
      <c r="N449" s="86">
        <v>8.1666666666666658E-6</v>
      </c>
      <c r="O449" s="83" t="s">
        <v>1404</v>
      </c>
    </row>
    <row r="450" spans="1:15" x14ac:dyDescent="0.3">
      <c r="A450" s="79" t="s">
        <v>1361</v>
      </c>
      <c r="B450" s="100" t="s">
        <v>236</v>
      </c>
      <c r="C450" s="81" t="str">
        <f>IFERROR(IF(B450="No CAS","",INDEX('DEQ Pollutant List'!$C$7:$C$611,MATCH('3. Pollutant Emissions - EF'!B450,'DEQ Pollutant List'!$B$7:$B$611,0))),"")</f>
        <v>Copper and compounds</v>
      </c>
      <c r="D450" s="112">
        <f>IFERROR(IF(OR($B450="",$B450="No CAS"),INDEX('DEQ Pollutant List'!$A$7:$A$611,MATCH($C450,'DEQ Pollutant List'!$C$7:$C$611,0)),INDEX('DEQ Pollutant List'!$A$7:$A$611,MATCH($B450,'DEQ Pollutant List'!$B$7:$B$611,0))),"")</f>
        <v>149</v>
      </c>
      <c r="E450" s="101" t="s">
        <v>1381</v>
      </c>
      <c r="F450" s="194">
        <v>4.1000000000000003E-3</v>
      </c>
      <c r="G450" s="103">
        <v>4.1000000000000003E-3</v>
      </c>
      <c r="H450" s="195" t="s">
        <v>1408</v>
      </c>
      <c r="I450" s="104" t="s">
        <v>1516</v>
      </c>
      <c r="J450" s="197" t="s">
        <v>1404</v>
      </c>
      <c r="K450" s="86">
        <v>1.6741666666666662E-2</v>
      </c>
      <c r="L450" s="83" t="s">
        <v>1404</v>
      </c>
      <c r="M450" s="197" t="s">
        <v>1404</v>
      </c>
      <c r="N450" s="86">
        <v>3.348333333333333E-4</v>
      </c>
      <c r="O450" s="83" t="s">
        <v>1404</v>
      </c>
    </row>
    <row r="451" spans="1:15" x14ac:dyDescent="0.3">
      <c r="A451" s="79" t="s">
        <v>1361</v>
      </c>
      <c r="B451" s="100" t="s">
        <v>512</v>
      </c>
      <c r="C451" s="81" t="str">
        <f>IFERROR(IF(B451="No CAS","",INDEX('DEQ Pollutant List'!$C$7:$C$611,MATCH('3. Pollutant Emissions - EF'!B451,'DEQ Pollutant List'!$B$7:$B$611,0))),"")</f>
        <v>Lead and compounds</v>
      </c>
      <c r="D451" s="112">
        <f>IFERROR(IF(OR($B451="",$B451="No CAS"),INDEX('DEQ Pollutant List'!$A$7:$A$611,MATCH($C451,'DEQ Pollutant List'!$C$7:$C$611,0)),INDEX('DEQ Pollutant List'!$A$7:$A$611,MATCH($B451,'DEQ Pollutant List'!$B$7:$B$611,0))),"")</f>
        <v>305</v>
      </c>
      <c r="E451" s="101" t="s">
        <v>1381</v>
      </c>
      <c r="F451" s="194">
        <v>8.3000000000000001E-3</v>
      </c>
      <c r="G451" s="103">
        <v>8.3000000000000001E-3</v>
      </c>
      <c r="H451" s="195" t="s">
        <v>1408</v>
      </c>
      <c r="I451" s="104" t="s">
        <v>1516</v>
      </c>
      <c r="J451" s="197" t="s">
        <v>1404</v>
      </c>
      <c r="K451" s="86">
        <v>3.389166666666666E-2</v>
      </c>
      <c r="L451" s="83" t="s">
        <v>1404</v>
      </c>
      <c r="M451" s="197" t="s">
        <v>1404</v>
      </c>
      <c r="N451" s="86">
        <v>6.7783333333333324E-4</v>
      </c>
      <c r="O451" s="83" t="s">
        <v>1404</v>
      </c>
    </row>
    <row r="452" spans="1:15" x14ac:dyDescent="0.3">
      <c r="A452" s="79" t="s">
        <v>1361</v>
      </c>
      <c r="B452" s="100" t="s">
        <v>518</v>
      </c>
      <c r="C452" s="81" t="str">
        <f>IFERROR(IF(B452="No CAS","",INDEX('DEQ Pollutant List'!$C$7:$C$611,MATCH('3. Pollutant Emissions - EF'!B452,'DEQ Pollutant List'!$B$7:$B$611,0))),"")</f>
        <v>Manganese and compounds</v>
      </c>
      <c r="D452" s="112">
        <f>IFERROR(IF(OR($B452="",$B452="No CAS"),INDEX('DEQ Pollutant List'!$A$7:$A$611,MATCH($C452,'DEQ Pollutant List'!$C$7:$C$611,0)),INDEX('DEQ Pollutant List'!$A$7:$A$611,MATCH($B452,'DEQ Pollutant List'!$B$7:$B$611,0))),"")</f>
        <v>312</v>
      </c>
      <c r="E452" s="101" t="s">
        <v>1381</v>
      </c>
      <c r="F452" s="194">
        <v>3.0999999999999999E-3</v>
      </c>
      <c r="G452" s="103">
        <v>3.0999999999999999E-3</v>
      </c>
      <c r="H452" s="195" t="s">
        <v>1408</v>
      </c>
      <c r="I452" s="104" t="s">
        <v>1516</v>
      </c>
      <c r="J452" s="197" t="s">
        <v>1404</v>
      </c>
      <c r="K452" s="86">
        <v>1.2658333333333329E-2</v>
      </c>
      <c r="L452" s="83" t="s">
        <v>1404</v>
      </c>
      <c r="M452" s="197" t="s">
        <v>1404</v>
      </c>
      <c r="N452" s="86">
        <v>2.5316666666666668E-4</v>
      </c>
      <c r="O452" s="83" t="s">
        <v>1404</v>
      </c>
    </row>
    <row r="453" spans="1:15" x14ac:dyDescent="0.3">
      <c r="A453" s="79" t="s">
        <v>1361</v>
      </c>
      <c r="B453" s="100" t="s">
        <v>524</v>
      </c>
      <c r="C453" s="81" t="str">
        <f>IFERROR(IF(B453="No CAS","",INDEX('DEQ Pollutant List'!$C$7:$C$611,MATCH('3. Pollutant Emissions - EF'!B453,'DEQ Pollutant List'!$B$7:$B$611,0))),"")</f>
        <v>Mercury and compounds</v>
      </c>
      <c r="D453" s="112">
        <f>IFERROR(IF(OR($B453="",$B453="No CAS"),INDEX('DEQ Pollutant List'!$A$7:$A$611,MATCH($C453,'DEQ Pollutant List'!$C$7:$C$611,0)),INDEX('DEQ Pollutant List'!$A$7:$A$611,MATCH($B453,'DEQ Pollutant List'!$B$7:$B$611,0))),"")</f>
        <v>316</v>
      </c>
      <c r="E453" s="101" t="s">
        <v>1381</v>
      </c>
      <c r="F453" s="194">
        <v>2E-3</v>
      </c>
      <c r="G453" s="103">
        <v>2E-3</v>
      </c>
      <c r="H453" s="195" t="s">
        <v>1408</v>
      </c>
      <c r="I453" s="104" t="s">
        <v>1516</v>
      </c>
      <c r="J453" s="197" t="s">
        <v>1404</v>
      </c>
      <c r="K453" s="86">
        <v>8.1666666666666641E-3</v>
      </c>
      <c r="L453" s="83" t="s">
        <v>1404</v>
      </c>
      <c r="M453" s="197" t="s">
        <v>1404</v>
      </c>
      <c r="N453" s="86">
        <v>1.6333333333333334E-4</v>
      </c>
      <c r="O453" s="83" t="s">
        <v>1404</v>
      </c>
    </row>
    <row r="454" spans="1:15" x14ac:dyDescent="0.3">
      <c r="A454" s="79" t="s">
        <v>1361</v>
      </c>
      <c r="B454" s="100">
        <v>365</v>
      </c>
      <c r="C454" s="81" t="str">
        <f>IFERROR(IF(B454="No CAS","",INDEX('DEQ Pollutant List'!$C$7:$C$611,MATCH('3. Pollutant Emissions - EF'!B454,'DEQ Pollutant List'!$B$7:$B$611,0))),"")</f>
        <v>Nickel compounds, insoluble</v>
      </c>
      <c r="D454" s="112">
        <f>IFERROR(IF(OR($B454="",$B454="No CAS"),INDEX('DEQ Pollutant List'!$A$7:$A$611,MATCH($C454,'DEQ Pollutant List'!$C$7:$C$611,0)),INDEX('DEQ Pollutant List'!$A$7:$A$611,MATCH($B454,'DEQ Pollutant List'!$B$7:$B$611,0))),"")</f>
        <v>365</v>
      </c>
      <c r="E454" s="101" t="s">
        <v>1381</v>
      </c>
      <c r="F454" s="194">
        <v>3.8999999999999998E-3</v>
      </c>
      <c r="G454" s="103">
        <v>3.8999999999999998E-3</v>
      </c>
      <c r="H454" s="195" t="s">
        <v>1408</v>
      </c>
      <c r="I454" s="104" t="s">
        <v>1516</v>
      </c>
      <c r="J454" s="197" t="s">
        <v>1404</v>
      </c>
      <c r="K454" s="86">
        <v>1.5924999999999995E-2</v>
      </c>
      <c r="L454" s="83" t="s">
        <v>1404</v>
      </c>
      <c r="M454" s="197" t="s">
        <v>1404</v>
      </c>
      <c r="N454" s="86">
        <v>3.1849999999999994E-4</v>
      </c>
      <c r="O454" s="83" t="s">
        <v>1404</v>
      </c>
    </row>
    <row r="455" spans="1:15" x14ac:dyDescent="0.3">
      <c r="A455" s="79" t="s">
        <v>1361</v>
      </c>
      <c r="B455" s="100" t="s">
        <v>113</v>
      </c>
      <c r="C455" s="81" t="str">
        <f>IFERROR(IF(B455="No CAS","",INDEX('DEQ Pollutant List'!$C$7:$C$611,MATCH('3. Pollutant Emissions - EF'!B455,'DEQ Pollutant List'!$B$7:$B$611,0))),"")</f>
        <v>Beryllium and compounds</v>
      </c>
      <c r="D455" s="112">
        <f>IFERROR(IF(OR($B455="",$B455="No CAS"),INDEX('DEQ Pollutant List'!$A$7:$A$611,MATCH($C455,'DEQ Pollutant List'!$C$7:$C$611,0)),INDEX('DEQ Pollutant List'!$A$7:$A$611,MATCH($B455,'DEQ Pollutant List'!$B$7:$B$611,0))),"")</f>
        <v>58</v>
      </c>
      <c r="E455" s="101" t="s">
        <v>1381</v>
      </c>
      <c r="F455" s="194">
        <v>4.7708462766464961E-6</v>
      </c>
      <c r="G455" s="103">
        <v>4.7708462766464961E-6</v>
      </c>
      <c r="H455" s="195" t="s">
        <v>1408</v>
      </c>
      <c r="I455" s="104" t="s">
        <v>1516</v>
      </c>
      <c r="J455" s="197" t="s">
        <v>1404</v>
      </c>
      <c r="K455" s="86">
        <v>1.9480955629639853E-5</v>
      </c>
      <c r="L455" s="83" t="s">
        <v>1404</v>
      </c>
      <c r="M455" s="197" t="s">
        <v>1404</v>
      </c>
      <c r="N455" s="86">
        <v>3.8977814080201872E-7</v>
      </c>
      <c r="O455" s="83" t="s">
        <v>1404</v>
      </c>
    </row>
    <row r="456" spans="1:15" x14ac:dyDescent="0.3">
      <c r="A456" s="79" t="s">
        <v>1361</v>
      </c>
      <c r="B456" s="100" t="s">
        <v>234</v>
      </c>
      <c r="C456" s="81" t="str">
        <f>IFERROR(IF(B456="No CAS","",INDEX('DEQ Pollutant List'!$C$7:$C$611,MATCH('3. Pollutant Emissions - EF'!B456,'DEQ Pollutant List'!$B$7:$B$611,0))),"")</f>
        <v>Cobalt and compounds</v>
      </c>
      <c r="D456" s="112">
        <f>IFERROR(IF(OR($B456="",$B456="No CAS"),INDEX('DEQ Pollutant List'!$A$7:$A$611,MATCH($C456,'DEQ Pollutant List'!$C$7:$C$611,0)),INDEX('DEQ Pollutant List'!$A$7:$A$611,MATCH($B456,'DEQ Pollutant List'!$B$7:$B$611,0))),"")</f>
        <v>146</v>
      </c>
      <c r="E456" s="101" t="s">
        <v>1381</v>
      </c>
      <c r="F456" s="194">
        <v>1.5751137782235815E-5</v>
      </c>
      <c r="G456" s="103">
        <v>1.5751137782235815E-5</v>
      </c>
      <c r="H456" s="195" t="s">
        <v>1408</v>
      </c>
      <c r="I456" s="104" t="s">
        <v>1516</v>
      </c>
      <c r="J456" s="197" t="s">
        <v>1404</v>
      </c>
      <c r="K456" s="86">
        <v>6.4317145944129558E-5</v>
      </c>
      <c r="L456" s="83" t="s">
        <v>1404</v>
      </c>
      <c r="M456" s="197" t="s">
        <v>1404</v>
      </c>
      <c r="N456" s="86">
        <v>1.2868679568086659E-6</v>
      </c>
      <c r="O456" s="83" t="s">
        <v>1404</v>
      </c>
    </row>
    <row r="457" spans="1:15" x14ac:dyDescent="0.3">
      <c r="A457" s="79" t="s">
        <v>1361</v>
      </c>
      <c r="B457" s="100" t="s">
        <v>951</v>
      </c>
      <c r="C457" s="81" t="str">
        <f>IFERROR(IF(B457="No CAS","",INDEX('DEQ Pollutant List'!$C$7:$C$611,MATCH('3. Pollutant Emissions - EF'!B457,'DEQ Pollutant List'!$B$7:$B$611,0))),"")</f>
        <v>Silver and compounds</v>
      </c>
      <c r="D457" s="112">
        <f>IFERROR(IF(OR($B457="",$B457="No CAS"),INDEX('DEQ Pollutant List'!$A$7:$A$611,MATCH($C457,'DEQ Pollutant List'!$C$7:$C$611,0)),INDEX('DEQ Pollutant List'!$A$7:$A$611,MATCH($B457,'DEQ Pollutant List'!$B$7:$B$611,0))),"")</f>
        <v>580</v>
      </c>
      <c r="E457" s="101" t="s">
        <v>1381</v>
      </c>
      <c r="F457" s="194">
        <v>4.8013014217323475E-5</v>
      </c>
      <c r="G457" s="103">
        <v>4.8013014217323475E-5</v>
      </c>
      <c r="H457" s="195" t="s">
        <v>1408</v>
      </c>
      <c r="I457" s="104" t="s">
        <v>1516</v>
      </c>
      <c r="J457" s="197" t="s">
        <v>1404</v>
      </c>
      <c r="K457" s="86">
        <v>1.9605314138740413E-4</v>
      </c>
      <c r="L457" s="83" t="s">
        <v>1404</v>
      </c>
      <c r="M457" s="197" t="s">
        <v>1404</v>
      </c>
      <c r="N457" s="86">
        <v>3.9226632615553277E-6</v>
      </c>
      <c r="O457" s="83" t="s">
        <v>1404</v>
      </c>
    </row>
    <row r="458" spans="1:15" x14ac:dyDescent="0.3">
      <c r="A458" s="79" t="s">
        <v>1361</v>
      </c>
      <c r="B458" s="100" t="s">
        <v>985</v>
      </c>
      <c r="C458" s="81" t="str">
        <f>IFERROR(IF(B458="No CAS","",INDEX('DEQ Pollutant List'!$C$7:$C$611,MATCH('3. Pollutant Emissions - EF'!B458,'DEQ Pollutant List'!$B$7:$B$611,0))),"")</f>
        <v>Thallium and compounds</v>
      </c>
      <c r="D458" s="112">
        <f>IFERROR(IF(OR($B458="",$B458="No CAS"),INDEX('DEQ Pollutant List'!$A$7:$A$611,MATCH($C458,'DEQ Pollutant List'!$C$7:$C$611,0)),INDEX('DEQ Pollutant List'!$A$7:$A$611,MATCH($B458,'DEQ Pollutant List'!$B$7:$B$611,0))),"")</f>
        <v>595</v>
      </c>
      <c r="E458" s="101" t="s">
        <v>1381</v>
      </c>
      <c r="F458" s="194">
        <v>2.4009368143584827E-4</v>
      </c>
      <c r="G458" s="103">
        <v>2.4009368143584827E-4</v>
      </c>
      <c r="H458" s="195" t="s">
        <v>1408</v>
      </c>
      <c r="I458" s="104" t="s">
        <v>1516</v>
      </c>
      <c r="J458" s="197" t="s">
        <v>1404</v>
      </c>
      <c r="K458" s="86">
        <v>9.8038253252971338E-4</v>
      </c>
      <c r="L458" s="83" t="s">
        <v>1404</v>
      </c>
      <c r="M458" s="197" t="s">
        <v>1404</v>
      </c>
      <c r="N458" s="86">
        <v>1.9615653773308803E-5</v>
      </c>
      <c r="O458" s="83" t="s">
        <v>1404</v>
      </c>
    </row>
    <row r="459" spans="1:15" x14ac:dyDescent="0.3">
      <c r="A459" s="79" t="s">
        <v>1361</v>
      </c>
      <c r="B459" s="100" t="s">
        <v>1076</v>
      </c>
      <c r="C459" s="81" t="str">
        <f>IFERROR(IF(B459="No CAS","",INDEX('DEQ Pollutant List'!$C$7:$C$611,MATCH('3. Pollutant Emissions - EF'!B459,'DEQ Pollutant List'!$B$7:$B$611,0))),"")</f>
        <v>Zinc and compounds</v>
      </c>
      <c r="D459" s="112">
        <f>IFERROR(IF(OR($B459="",$B459="No CAS"),INDEX('DEQ Pollutant List'!$A$7:$A$611,MATCH($C459,'DEQ Pollutant List'!$C$7:$C$611,0)),INDEX('DEQ Pollutant List'!$A$7:$A$611,MATCH($B459,'DEQ Pollutant List'!$B$7:$B$611,0))),"")</f>
        <v>632</v>
      </c>
      <c r="E459" s="101" t="s">
        <v>1381</v>
      </c>
      <c r="F459" s="194">
        <v>5.2261769021193245E-3</v>
      </c>
      <c r="G459" s="103">
        <v>5.2261769021193245E-3</v>
      </c>
      <c r="H459" s="195" t="s">
        <v>1408</v>
      </c>
      <c r="I459" s="104" t="s">
        <v>1516</v>
      </c>
      <c r="J459" s="197" t="s">
        <v>1404</v>
      </c>
      <c r="K459" s="86">
        <v>2.134022235032057E-2</v>
      </c>
      <c r="L459" s="83" t="s">
        <v>1404</v>
      </c>
      <c r="M459" s="197" t="s">
        <v>1404</v>
      </c>
      <c r="N459" s="86">
        <v>4.2697865290314876E-4</v>
      </c>
      <c r="O459" s="83" t="s">
        <v>1404</v>
      </c>
    </row>
    <row r="460" spans="1:15" x14ac:dyDescent="0.3">
      <c r="A460" s="79" t="s">
        <v>1361</v>
      </c>
      <c r="B460" s="100" t="s">
        <v>75</v>
      </c>
      <c r="C460" s="81" t="str">
        <f>IFERROR(IF(B460="No CAS","",INDEX('DEQ Pollutant List'!$C$7:$C$611,MATCH('3. Pollutant Emissions - EF'!B460,'DEQ Pollutant List'!$B$7:$B$611,0))),"")</f>
        <v>Antimony and compounds</v>
      </c>
      <c r="D460" s="112">
        <f>IFERROR(IF(OR($B460="",$B460="No CAS"),INDEX('DEQ Pollutant List'!$A$7:$A$611,MATCH($C460,'DEQ Pollutant List'!$C$7:$C$611,0)),INDEX('DEQ Pollutant List'!$A$7:$A$611,MATCH($B460,'DEQ Pollutant List'!$B$7:$B$611,0))),"")</f>
        <v>33</v>
      </c>
      <c r="E460" s="101" t="s">
        <v>1381</v>
      </c>
      <c r="F460" s="194">
        <v>3.1818727304855452E-4</v>
      </c>
      <c r="G460" s="103">
        <v>3.1818727304855452E-4</v>
      </c>
      <c r="H460" s="195" t="s">
        <v>1408</v>
      </c>
      <c r="I460" s="104" t="s">
        <v>1516</v>
      </c>
      <c r="J460" s="197" t="s">
        <v>1404</v>
      </c>
      <c r="K460" s="86">
        <v>1.2992646982815973E-3</v>
      </c>
      <c r="L460" s="83" t="s">
        <v>1404</v>
      </c>
      <c r="M460" s="197" t="s">
        <v>1404</v>
      </c>
      <c r="N460" s="86">
        <v>2.5995900208066904E-5</v>
      </c>
      <c r="O460" s="83" t="s">
        <v>1404</v>
      </c>
    </row>
    <row r="461" spans="1:15" x14ac:dyDescent="0.3">
      <c r="A461" s="79" t="s">
        <v>1361</v>
      </c>
      <c r="B461" s="100" t="s">
        <v>96</v>
      </c>
      <c r="C461" s="81" t="str">
        <f>IFERROR(IF(B461="No CAS","",INDEX('DEQ Pollutant List'!$C$7:$C$611,MATCH('3. Pollutant Emissions - EF'!B461,'DEQ Pollutant List'!$B$7:$B$611,0))),"")</f>
        <v>Barium and compounds</v>
      </c>
      <c r="D461" s="112">
        <f>IFERROR(IF(OR($B461="",$B461="No CAS"),INDEX('DEQ Pollutant List'!$A$7:$A$611,MATCH($C461,'DEQ Pollutant List'!$C$7:$C$611,0)),INDEX('DEQ Pollutant List'!$A$7:$A$611,MATCH($B461,'DEQ Pollutant List'!$B$7:$B$611,0))),"")</f>
        <v>45</v>
      </c>
      <c r="E461" s="101" t="s">
        <v>1381</v>
      </c>
      <c r="F461" s="194">
        <v>3.7389334939055331E-4</v>
      </c>
      <c r="G461" s="103">
        <v>3.7389334939055331E-4</v>
      </c>
      <c r="H461" s="195" t="s">
        <v>1408</v>
      </c>
      <c r="I461" s="104" t="s">
        <v>1516</v>
      </c>
      <c r="J461" s="197" t="s">
        <v>1404</v>
      </c>
      <c r="K461" s="86">
        <v>1.5267311766780922E-3</v>
      </c>
      <c r="L461" s="83" t="s">
        <v>1404</v>
      </c>
      <c r="M461" s="197" t="s">
        <v>1404</v>
      </c>
      <c r="N461" s="86">
        <v>3.0547086645208204E-5</v>
      </c>
      <c r="O461" s="83" t="s">
        <v>1404</v>
      </c>
    </row>
    <row r="462" spans="1:15" x14ac:dyDescent="0.3">
      <c r="A462" s="79" t="s">
        <v>1361</v>
      </c>
      <c r="B462" s="100" t="s">
        <v>945</v>
      </c>
      <c r="C462" s="81" t="str">
        <f>IFERROR(IF(B462="No CAS","",INDEX('DEQ Pollutant List'!$C$7:$C$611,MATCH('3. Pollutant Emissions - EF'!B462,'DEQ Pollutant List'!$B$7:$B$611,0))),"")</f>
        <v>Selenium and compounds</v>
      </c>
      <c r="D462" s="112">
        <f>IFERROR(IF(OR($B462="",$B462="No CAS"),INDEX('DEQ Pollutant List'!$A$7:$A$611,MATCH($C462,'DEQ Pollutant List'!$C$7:$C$611,0)),INDEX('DEQ Pollutant List'!$A$7:$A$611,MATCH($B462,'DEQ Pollutant List'!$B$7:$B$611,0))),"")</f>
        <v>575</v>
      </c>
      <c r="E462" s="101" t="s">
        <v>1381</v>
      </c>
      <c r="F462" s="194">
        <v>2.2000000000000001E-3</v>
      </c>
      <c r="G462" s="103">
        <v>2.2000000000000001E-3</v>
      </c>
      <c r="H462" s="195" t="s">
        <v>1408</v>
      </c>
      <c r="I462" s="104" t="s">
        <v>1516</v>
      </c>
      <c r="J462" s="197" t="s">
        <v>1404</v>
      </c>
      <c r="K462" s="86">
        <v>8.983333333333331E-3</v>
      </c>
      <c r="L462" s="83" t="s">
        <v>1404</v>
      </c>
      <c r="M462" s="197" t="s">
        <v>1404</v>
      </c>
      <c r="N462" s="86">
        <v>1.7974000000000001E-4</v>
      </c>
      <c r="O462" s="83" t="s">
        <v>1404</v>
      </c>
    </row>
    <row r="463" spans="1:15" x14ac:dyDescent="0.3">
      <c r="A463" s="79" t="s">
        <v>1439</v>
      </c>
      <c r="B463" s="100">
        <v>200</v>
      </c>
      <c r="C463" s="81" t="str">
        <f>IFERROR(IF(B463="No CAS","",INDEX('DEQ Pollutant List'!$C$7:$C$611,MATCH('3. Pollutant Emissions - EF'!B463,'DEQ Pollutant List'!$B$7:$B$611,0))),"")</f>
        <v>Diesel particulate matter</v>
      </c>
      <c r="D463" s="112">
        <f>IFERROR(IF(OR($B463="",$B463="No CAS"),INDEX('DEQ Pollutant List'!$A$7:$A$611,MATCH($C463,'DEQ Pollutant List'!$C$7:$C$611,0)),INDEX('DEQ Pollutant List'!$A$7:$A$611,MATCH($B463,'DEQ Pollutant List'!$B$7:$B$611,0))),"")</f>
        <v>200</v>
      </c>
      <c r="E463" s="101" t="s">
        <v>1403</v>
      </c>
      <c r="F463" s="194">
        <v>0.33599999999999997</v>
      </c>
      <c r="G463" s="103">
        <v>0.33599999999999997</v>
      </c>
      <c r="H463" s="195" t="s">
        <v>1479</v>
      </c>
      <c r="I463" s="104" t="s">
        <v>1513</v>
      </c>
      <c r="J463" s="197" t="s">
        <v>1404</v>
      </c>
      <c r="K463" s="86">
        <v>33.599999999999994</v>
      </c>
      <c r="L463" s="83" t="s">
        <v>1404</v>
      </c>
      <c r="M463" s="197" t="s">
        <v>1404</v>
      </c>
      <c r="N463" s="86">
        <v>0.67199999999999993</v>
      </c>
      <c r="O463" s="83" t="s">
        <v>1404</v>
      </c>
    </row>
    <row r="464" spans="1:15" x14ac:dyDescent="0.3">
      <c r="A464" s="79" t="s">
        <v>1362</v>
      </c>
      <c r="B464" s="100" t="s">
        <v>14</v>
      </c>
      <c r="C464" s="81" t="str">
        <f>IFERROR(IF(B464="No CAS","",INDEX('DEQ Pollutant List'!$C$7:$C$611,MATCH('3. Pollutant Emissions - EF'!B464,'DEQ Pollutant List'!$B$7:$B$611,0))),"")</f>
        <v>Acetaldehyde</v>
      </c>
      <c r="D464" s="112">
        <f>IFERROR(IF(OR($B464="",$B464="No CAS"),INDEX('DEQ Pollutant List'!$A$7:$A$611,MATCH($C464,'DEQ Pollutant List'!$C$7:$C$611,0)),INDEX('DEQ Pollutant List'!$A$7:$A$611,MATCH($B464,'DEQ Pollutant List'!$B$7:$B$611,0))),"")</f>
        <v>1</v>
      </c>
      <c r="E464" s="101" t="s">
        <v>1381</v>
      </c>
      <c r="F464" s="194">
        <v>0.7833</v>
      </c>
      <c r="G464" s="103">
        <v>0.7833</v>
      </c>
      <c r="H464" s="195" t="s">
        <v>1408</v>
      </c>
      <c r="I464" s="104" t="s">
        <v>1516</v>
      </c>
      <c r="J464" s="197" t="s">
        <v>1404</v>
      </c>
      <c r="K464" s="86">
        <v>0.56420304347826078</v>
      </c>
      <c r="L464" s="83" t="s">
        <v>1404</v>
      </c>
      <c r="M464" s="197" t="s">
        <v>1404</v>
      </c>
      <c r="N464" s="86">
        <v>1.1284060869565217E-2</v>
      </c>
      <c r="O464" s="83" t="s">
        <v>1404</v>
      </c>
    </row>
    <row r="465" spans="1:15" x14ac:dyDescent="0.3">
      <c r="A465" s="79" t="s">
        <v>1362</v>
      </c>
      <c r="B465" s="100" t="s">
        <v>24</v>
      </c>
      <c r="C465" s="81" t="str">
        <f>IFERROR(IF(B465="No CAS","",INDEX('DEQ Pollutant List'!$C$7:$C$611,MATCH('3. Pollutant Emissions - EF'!B465,'DEQ Pollutant List'!$B$7:$B$611,0))),"")</f>
        <v>Acrolein</v>
      </c>
      <c r="D465" s="112">
        <f>IFERROR(IF(OR($B465="",$B465="No CAS"),INDEX('DEQ Pollutant List'!$A$7:$A$611,MATCH($C465,'DEQ Pollutant List'!$C$7:$C$611,0)),INDEX('DEQ Pollutant List'!$A$7:$A$611,MATCH($B465,'DEQ Pollutant List'!$B$7:$B$611,0))),"")</f>
        <v>5</v>
      </c>
      <c r="E465" s="101" t="s">
        <v>1381</v>
      </c>
      <c r="F465" s="194">
        <v>3.39E-2</v>
      </c>
      <c r="G465" s="103">
        <v>3.39E-2</v>
      </c>
      <c r="H465" s="195" t="s">
        <v>1408</v>
      </c>
      <c r="I465" s="104" t="s">
        <v>1516</v>
      </c>
      <c r="J465" s="197" t="s">
        <v>1404</v>
      </c>
      <c r="K465" s="86">
        <v>2.4417826086956518E-2</v>
      </c>
      <c r="L465" s="83" t="s">
        <v>1404</v>
      </c>
      <c r="M465" s="197" t="s">
        <v>1404</v>
      </c>
      <c r="N465" s="86">
        <v>4.8835652173913032E-4</v>
      </c>
      <c r="O465" s="83" t="s">
        <v>1404</v>
      </c>
    </row>
    <row r="466" spans="1:15" x14ac:dyDescent="0.3">
      <c r="A466" s="79" t="s">
        <v>1362</v>
      </c>
      <c r="B466" s="100" t="s">
        <v>61</v>
      </c>
      <c r="C466" s="81" t="str">
        <f>IFERROR(IF(B466="No CAS","",INDEX('DEQ Pollutant List'!$C$7:$C$611,MATCH('3. Pollutant Emissions - EF'!B466,'DEQ Pollutant List'!$B$7:$B$611,0))),"")</f>
        <v>Ammonia</v>
      </c>
      <c r="D466" s="112">
        <f>IFERROR(IF(OR($B466="",$B466="No CAS"),INDEX('DEQ Pollutant List'!$A$7:$A$611,MATCH($C466,'DEQ Pollutant List'!$C$7:$C$611,0)),INDEX('DEQ Pollutant List'!$A$7:$A$611,MATCH($B466,'DEQ Pollutant List'!$B$7:$B$611,0))),"")</f>
        <v>26</v>
      </c>
      <c r="E466" s="101" t="s">
        <v>1381</v>
      </c>
      <c r="F466" s="194">
        <v>2.9</v>
      </c>
      <c r="G466" s="103">
        <v>2.9</v>
      </c>
      <c r="H466" s="195" t="s">
        <v>1408</v>
      </c>
      <c r="I466" s="104" t="s">
        <v>1516</v>
      </c>
      <c r="J466" s="197" t="s">
        <v>1404</v>
      </c>
      <c r="K466" s="86">
        <v>2.0888405797101446</v>
      </c>
      <c r="L466" s="83" t="s">
        <v>1404</v>
      </c>
      <c r="M466" s="197" t="s">
        <v>1404</v>
      </c>
      <c r="N466" s="86">
        <v>4.1776811594202892E-2</v>
      </c>
      <c r="O466" s="83" t="s">
        <v>1404</v>
      </c>
    </row>
    <row r="467" spans="1:15" x14ac:dyDescent="0.3">
      <c r="A467" s="79" t="s">
        <v>1362</v>
      </c>
      <c r="B467" s="100" t="s">
        <v>98</v>
      </c>
      <c r="C467" s="81" t="str">
        <f>IFERROR(IF(B467="No CAS","",INDEX('DEQ Pollutant List'!$C$7:$C$611,MATCH('3. Pollutant Emissions - EF'!B467,'DEQ Pollutant List'!$B$7:$B$611,0))),"")</f>
        <v>Benzene</v>
      </c>
      <c r="D467" s="112">
        <f>IFERROR(IF(OR($B467="",$B467="No CAS"),INDEX('DEQ Pollutant List'!$A$7:$A$611,MATCH($C467,'DEQ Pollutant List'!$C$7:$C$611,0)),INDEX('DEQ Pollutant List'!$A$7:$A$611,MATCH($B467,'DEQ Pollutant List'!$B$7:$B$611,0))),"")</f>
        <v>46</v>
      </c>
      <c r="E467" s="101" t="s">
        <v>1381</v>
      </c>
      <c r="F467" s="194">
        <v>0.18629999999999999</v>
      </c>
      <c r="G467" s="103">
        <v>0.18629999999999999</v>
      </c>
      <c r="H467" s="195" t="s">
        <v>1408</v>
      </c>
      <c r="I467" s="104" t="s">
        <v>1516</v>
      </c>
      <c r="J467" s="197" t="s">
        <v>1404</v>
      </c>
      <c r="K467" s="86">
        <v>0.13418999999999998</v>
      </c>
      <c r="L467" s="83" t="s">
        <v>1404</v>
      </c>
      <c r="M467" s="197" t="s">
        <v>1404</v>
      </c>
      <c r="N467" s="86">
        <v>2.6837999999999996E-3</v>
      </c>
      <c r="O467" s="83" t="s">
        <v>1404</v>
      </c>
    </row>
    <row r="468" spans="1:15" x14ac:dyDescent="0.3">
      <c r="A468" s="79" t="s">
        <v>1362</v>
      </c>
      <c r="B468" s="100" t="s">
        <v>135</v>
      </c>
      <c r="C468" s="81" t="str">
        <f>IFERROR(IF(B468="No CAS","",INDEX('DEQ Pollutant List'!$C$7:$C$611,MATCH('3. Pollutant Emissions - EF'!B468,'DEQ Pollutant List'!$B$7:$B$611,0))),"")</f>
        <v>1,3-Butadiene</v>
      </c>
      <c r="D468" s="112">
        <f>IFERROR(IF(OR($B468="",$B468="No CAS"),INDEX('DEQ Pollutant List'!$A$7:$A$611,MATCH($C468,'DEQ Pollutant List'!$C$7:$C$611,0)),INDEX('DEQ Pollutant List'!$A$7:$A$611,MATCH($B468,'DEQ Pollutant List'!$B$7:$B$611,0))),"")</f>
        <v>75</v>
      </c>
      <c r="E468" s="101" t="s">
        <v>1381</v>
      </c>
      <c r="F468" s="194">
        <v>0.21740000000000001</v>
      </c>
      <c r="G468" s="103">
        <v>0.21740000000000001</v>
      </c>
      <c r="H468" s="195" t="s">
        <v>1408</v>
      </c>
      <c r="I468" s="104" t="s">
        <v>1516</v>
      </c>
      <c r="J468" s="197" t="s">
        <v>1404</v>
      </c>
      <c r="K468" s="86">
        <v>0.15659101449275362</v>
      </c>
      <c r="L468" s="83" t="s">
        <v>1404</v>
      </c>
      <c r="M468" s="197" t="s">
        <v>1404</v>
      </c>
      <c r="N468" s="86">
        <v>3.1318202898550722E-3</v>
      </c>
      <c r="O468" s="83" t="s">
        <v>1404</v>
      </c>
    </row>
    <row r="469" spans="1:15" x14ac:dyDescent="0.3">
      <c r="A469" s="79" t="s">
        <v>1362</v>
      </c>
      <c r="B469" s="100" t="s">
        <v>200</v>
      </c>
      <c r="C469" s="81" t="str">
        <f>IFERROR(IF(B469="No CAS","",INDEX('DEQ Pollutant List'!$C$7:$C$611,MATCH('3. Pollutant Emissions - EF'!B469,'DEQ Pollutant List'!$B$7:$B$611,0))),"")</f>
        <v>Chlorobenzene</v>
      </c>
      <c r="D469" s="112">
        <f>IFERROR(IF(OR($B469="",$B469="No CAS"),INDEX('DEQ Pollutant List'!$A$7:$A$611,MATCH($C469,'DEQ Pollutant List'!$C$7:$C$611,0)),INDEX('DEQ Pollutant List'!$A$7:$A$611,MATCH($B469,'DEQ Pollutant List'!$B$7:$B$611,0))),"")</f>
        <v>108</v>
      </c>
      <c r="E469" s="101" t="s">
        <v>1381</v>
      </c>
      <c r="F469" s="194">
        <v>2.0000000000000001E-4</v>
      </c>
      <c r="G469" s="103">
        <v>2.0000000000000001E-4</v>
      </c>
      <c r="H469" s="195" t="s">
        <v>1408</v>
      </c>
      <c r="I469" s="104" t="s">
        <v>1516</v>
      </c>
      <c r="J469" s="197" t="s">
        <v>1404</v>
      </c>
      <c r="K469" s="86">
        <v>1.4405797101449275E-4</v>
      </c>
      <c r="L469" s="83" t="s">
        <v>1404</v>
      </c>
      <c r="M469" s="197" t="s">
        <v>1404</v>
      </c>
      <c r="N469" s="86">
        <v>2.8811594202898549E-6</v>
      </c>
      <c r="O469" s="83" t="s">
        <v>1404</v>
      </c>
    </row>
    <row r="470" spans="1:15" x14ac:dyDescent="0.3">
      <c r="A470" s="79" t="s">
        <v>1362</v>
      </c>
      <c r="B470" s="100" t="s">
        <v>410</v>
      </c>
      <c r="C470" s="81" t="str">
        <f>IFERROR(IF(B470="No CAS","",INDEX('DEQ Pollutant List'!$C$7:$C$611,MATCH('3. Pollutant Emissions - EF'!B470,'DEQ Pollutant List'!$B$7:$B$611,0))),"")</f>
        <v>Ethyl benzene</v>
      </c>
      <c r="D470" s="112">
        <f>IFERROR(IF(OR($B470="",$B470="No CAS"),INDEX('DEQ Pollutant List'!$A$7:$A$611,MATCH($C470,'DEQ Pollutant List'!$C$7:$C$611,0)),INDEX('DEQ Pollutant List'!$A$7:$A$611,MATCH($B470,'DEQ Pollutant List'!$B$7:$B$611,0))),"")</f>
        <v>229</v>
      </c>
      <c r="E470" s="101" t="s">
        <v>1381</v>
      </c>
      <c r="F470" s="194">
        <v>1.09E-2</v>
      </c>
      <c r="G470" s="103">
        <v>1.09E-2</v>
      </c>
      <c r="H470" s="195" t="s">
        <v>1408</v>
      </c>
      <c r="I470" s="104" t="s">
        <v>1516</v>
      </c>
      <c r="J470" s="197" t="s">
        <v>1404</v>
      </c>
      <c r="K470" s="86">
        <v>7.8511594202898549E-3</v>
      </c>
      <c r="L470" s="83" t="s">
        <v>1404</v>
      </c>
      <c r="M470" s="197" t="s">
        <v>1404</v>
      </c>
      <c r="N470" s="86">
        <v>1.5702318840579707E-4</v>
      </c>
      <c r="O470" s="83" t="s">
        <v>1404</v>
      </c>
    </row>
    <row r="471" spans="1:15" x14ac:dyDescent="0.3">
      <c r="A471" s="79" t="s">
        <v>1362</v>
      </c>
      <c r="B471" s="100" t="s">
        <v>443</v>
      </c>
      <c r="C471" s="81" t="str">
        <f>IFERROR(IF(B471="No CAS","",INDEX('DEQ Pollutant List'!$C$7:$C$611,MATCH('3. Pollutant Emissions - EF'!B471,'DEQ Pollutant List'!$B$7:$B$611,0))),"")</f>
        <v>Formaldehyde</v>
      </c>
      <c r="D471" s="112">
        <f>IFERROR(IF(OR($B471="",$B471="No CAS"),INDEX('DEQ Pollutant List'!$A$7:$A$611,MATCH($C471,'DEQ Pollutant List'!$C$7:$C$611,0)),INDEX('DEQ Pollutant List'!$A$7:$A$611,MATCH($B471,'DEQ Pollutant List'!$B$7:$B$611,0))),"")</f>
        <v>250</v>
      </c>
      <c r="E471" s="101" t="s">
        <v>1381</v>
      </c>
      <c r="F471" s="194">
        <v>1.7261</v>
      </c>
      <c r="G471" s="103">
        <v>1.7261</v>
      </c>
      <c r="H471" s="195" t="s">
        <v>1408</v>
      </c>
      <c r="I471" s="104" t="s">
        <v>1516</v>
      </c>
      <c r="J471" s="197" t="s">
        <v>1404</v>
      </c>
      <c r="K471" s="86">
        <v>1.2432923188405796</v>
      </c>
      <c r="L471" s="83" t="s">
        <v>1404</v>
      </c>
      <c r="M471" s="197" t="s">
        <v>1404</v>
      </c>
      <c r="N471" s="86">
        <v>2.4865846376811589E-2</v>
      </c>
      <c r="O471" s="83" t="s">
        <v>1404</v>
      </c>
    </row>
    <row r="472" spans="1:15" x14ac:dyDescent="0.3">
      <c r="A472" s="79" t="s">
        <v>1362</v>
      </c>
      <c r="B472" s="100" t="s">
        <v>483</v>
      </c>
      <c r="C472" s="81" t="str">
        <f>IFERROR(IF(B472="No CAS","",INDEX('DEQ Pollutant List'!$C$7:$C$611,MATCH('3. Pollutant Emissions - EF'!B472,'DEQ Pollutant List'!$B$7:$B$611,0))),"")</f>
        <v>Hexane</v>
      </c>
      <c r="D472" s="112">
        <f>IFERROR(IF(OR($B472="",$B472="No CAS"),INDEX('DEQ Pollutant List'!$A$7:$A$611,MATCH($C472,'DEQ Pollutant List'!$C$7:$C$611,0)),INDEX('DEQ Pollutant List'!$A$7:$A$611,MATCH($B472,'DEQ Pollutant List'!$B$7:$B$611,0))),"")</f>
        <v>289</v>
      </c>
      <c r="E472" s="101" t="s">
        <v>1381</v>
      </c>
      <c r="F472" s="194">
        <v>2.69E-2</v>
      </c>
      <c r="G472" s="103">
        <v>2.69E-2</v>
      </c>
      <c r="H472" s="195" t="s">
        <v>1408</v>
      </c>
      <c r="I472" s="104" t="s">
        <v>1516</v>
      </c>
      <c r="J472" s="197" t="s">
        <v>1404</v>
      </c>
      <c r="K472" s="86">
        <v>1.9375797101449273E-2</v>
      </c>
      <c r="L472" s="83" t="s">
        <v>1404</v>
      </c>
      <c r="M472" s="197" t="s">
        <v>1404</v>
      </c>
      <c r="N472" s="86">
        <v>3.8751594202898548E-4</v>
      </c>
      <c r="O472" s="83" t="s">
        <v>1404</v>
      </c>
    </row>
    <row r="473" spans="1:15" x14ac:dyDescent="0.3">
      <c r="A473" s="79" t="s">
        <v>1362</v>
      </c>
      <c r="B473" s="100" t="s">
        <v>489</v>
      </c>
      <c r="C473" s="81" t="str">
        <f>IFERROR(IF(B473="No CAS","",INDEX('DEQ Pollutant List'!$C$7:$C$611,MATCH('3. Pollutant Emissions - EF'!B473,'DEQ Pollutant List'!$B$7:$B$611,0))),"")</f>
        <v>Hydrochloric acid</v>
      </c>
      <c r="D473" s="112">
        <f>IFERROR(IF(OR($B473="",$B473="No CAS"),INDEX('DEQ Pollutant List'!$A$7:$A$611,MATCH($C473,'DEQ Pollutant List'!$C$7:$C$611,0)),INDEX('DEQ Pollutant List'!$A$7:$A$611,MATCH($B473,'DEQ Pollutant List'!$B$7:$B$611,0))),"")</f>
        <v>292</v>
      </c>
      <c r="E473" s="101" t="s">
        <v>1381</v>
      </c>
      <c r="F473" s="194">
        <v>0.18629999999999999</v>
      </c>
      <c r="G473" s="103">
        <v>0.18629999999999999</v>
      </c>
      <c r="H473" s="195" t="s">
        <v>1408</v>
      </c>
      <c r="I473" s="104" t="s">
        <v>1516</v>
      </c>
      <c r="J473" s="197" t="s">
        <v>1404</v>
      </c>
      <c r="K473" s="86">
        <v>0.13418999999999998</v>
      </c>
      <c r="L473" s="83" t="s">
        <v>1404</v>
      </c>
      <c r="M473" s="197" t="s">
        <v>1404</v>
      </c>
      <c r="N473" s="86">
        <v>2.6837999999999996E-3</v>
      </c>
      <c r="O473" s="83" t="s">
        <v>1404</v>
      </c>
    </row>
    <row r="474" spans="1:15" x14ac:dyDescent="0.3">
      <c r="A474" s="79" t="s">
        <v>1362</v>
      </c>
      <c r="B474" s="100">
        <v>504</v>
      </c>
      <c r="C474" s="81" t="str">
        <f>IFERROR(IF(B474="No CAS","",INDEX('DEQ Pollutant List'!$C$7:$C$611,MATCH('3. Pollutant Emissions - EF'!B474,'DEQ Pollutant List'!$B$7:$B$611,0))),"")</f>
        <v>Phosphorus and compounds</v>
      </c>
      <c r="D474" s="112">
        <f>IFERROR(IF(OR($B474="",$B474="No CAS"),INDEX('DEQ Pollutant List'!$A$7:$A$611,MATCH($C474,'DEQ Pollutant List'!$C$7:$C$611,0)),INDEX('DEQ Pollutant List'!$A$7:$A$611,MATCH($B474,'DEQ Pollutant List'!$B$7:$B$611,0))),"")</f>
        <v>504</v>
      </c>
      <c r="E474" s="101" t="s">
        <v>1381</v>
      </c>
      <c r="F474" s="194">
        <v>8.4039857312420349E-3</v>
      </c>
      <c r="G474" s="103">
        <v>8.4039857312420349E-3</v>
      </c>
      <c r="H474" s="195" t="s">
        <v>1408</v>
      </c>
      <c r="I474" s="104" t="s">
        <v>1516</v>
      </c>
      <c r="J474" s="197" t="s">
        <v>1404</v>
      </c>
      <c r="K474" s="86">
        <v>6.0533056643873777E-3</v>
      </c>
      <c r="L474" s="83" t="s">
        <v>1404</v>
      </c>
      <c r="M474" s="197" t="s">
        <v>1404</v>
      </c>
      <c r="N474" s="86">
        <v>1.2106611328774756E-4</v>
      </c>
      <c r="O474" s="83" t="s">
        <v>1404</v>
      </c>
    </row>
    <row r="475" spans="1:15" x14ac:dyDescent="0.3">
      <c r="A475" s="79" t="s">
        <v>1362</v>
      </c>
      <c r="B475" s="100" t="s">
        <v>919</v>
      </c>
      <c r="C475" s="81" t="str">
        <f>IFERROR(IF(B475="No CAS","",INDEX('DEQ Pollutant List'!$C$7:$C$611,MATCH('3. Pollutant Emissions - EF'!B475,'DEQ Pollutant List'!$B$7:$B$611,0))),"")</f>
        <v>Propylene</v>
      </c>
      <c r="D475" s="112">
        <f>IFERROR(IF(OR($B475="",$B475="No CAS"),INDEX('DEQ Pollutant List'!$A$7:$A$611,MATCH($C475,'DEQ Pollutant List'!$C$7:$C$611,0)),INDEX('DEQ Pollutant List'!$A$7:$A$611,MATCH($B475,'DEQ Pollutant List'!$B$7:$B$611,0))),"")</f>
        <v>561</v>
      </c>
      <c r="E475" s="101" t="s">
        <v>1381</v>
      </c>
      <c r="F475" s="194">
        <v>0.47</v>
      </c>
      <c r="G475" s="103">
        <v>0.47</v>
      </c>
      <c r="H475" s="195" t="s">
        <v>1408</v>
      </c>
      <c r="I475" s="104" t="s">
        <v>1516</v>
      </c>
      <c r="J475" s="197" t="s">
        <v>1404</v>
      </c>
      <c r="K475" s="86">
        <v>0.3385362318840579</v>
      </c>
      <c r="L475" s="83" t="s">
        <v>1404</v>
      </c>
      <c r="M475" s="197" t="s">
        <v>1404</v>
      </c>
      <c r="N475" s="86">
        <v>6.7707246376811584E-3</v>
      </c>
      <c r="O475" s="83" t="s">
        <v>1404</v>
      </c>
    </row>
    <row r="476" spans="1:15" x14ac:dyDescent="0.3">
      <c r="A476" s="79" t="s">
        <v>1362</v>
      </c>
      <c r="B476" s="100" t="s">
        <v>994</v>
      </c>
      <c r="C476" s="81" t="str">
        <f>IFERROR(IF(B476="No CAS","",INDEX('DEQ Pollutant List'!$C$7:$C$611,MATCH('3. Pollutant Emissions - EF'!B476,'DEQ Pollutant List'!$B$7:$B$611,0))),"")</f>
        <v>Toluene</v>
      </c>
      <c r="D476" s="112">
        <f>IFERROR(IF(OR($B476="",$B476="No CAS"),INDEX('DEQ Pollutant List'!$A$7:$A$611,MATCH($C476,'DEQ Pollutant List'!$C$7:$C$611,0)),INDEX('DEQ Pollutant List'!$A$7:$A$611,MATCH($B476,'DEQ Pollutant List'!$B$7:$B$611,0))),"")</f>
        <v>600</v>
      </c>
      <c r="E476" s="101" t="s">
        <v>1381</v>
      </c>
      <c r="F476" s="194">
        <v>0.10539999999999999</v>
      </c>
      <c r="G476" s="103">
        <v>0.10539999999999999</v>
      </c>
      <c r="H476" s="195" t="s">
        <v>1408</v>
      </c>
      <c r="I476" s="104" t="s">
        <v>1516</v>
      </c>
      <c r="J476" s="197" t="s">
        <v>1404</v>
      </c>
      <c r="K476" s="86">
        <v>7.5918550724637671E-2</v>
      </c>
      <c r="L476" s="83" t="s">
        <v>1404</v>
      </c>
      <c r="M476" s="197" t="s">
        <v>1404</v>
      </c>
      <c r="N476" s="86">
        <v>1.5183710144927533E-3</v>
      </c>
      <c r="O476" s="83" t="s">
        <v>1404</v>
      </c>
    </row>
    <row r="477" spans="1:15" x14ac:dyDescent="0.3">
      <c r="A477" s="79" t="s">
        <v>1362</v>
      </c>
      <c r="B477" s="100" t="s">
        <v>1071</v>
      </c>
      <c r="C477" s="81" t="str">
        <f>IFERROR(IF(B477="No CAS","",INDEX('DEQ Pollutant List'!$C$7:$C$611,MATCH('3. Pollutant Emissions - EF'!B477,'DEQ Pollutant List'!$B$7:$B$611,0))),"")</f>
        <v>Xylene (mixture), including m-xylene, o-xylene, p-xylene</v>
      </c>
      <c r="D477" s="112">
        <f>IFERROR(IF(OR($B477="",$B477="No CAS"),INDEX('DEQ Pollutant List'!$A$7:$A$611,MATCH($C477,'DEQ Pollutant List'!$C$7:$C$611,0)),INDEX('DEQ Pollutant List'!$A$7:$A$611,MATCH($B477,'DEQ Pollutant List'!$B$7:$B$611,0))),"")</f>
        <v>628</v>
      </c>
      <c r="E477" s="101" t="s">
        <v>1381</v>
      </c>
      <c r="F477" s="194">
        <v>4.24E-2</v>
      </c>
      <c r="G477" s="103">
        <v>4.24E-2</v>
      </c>
      <c r="H477" s="195" t="s">
        <v>1408</v>
      </c>
      <c r="I477" s="104" t="s">
        <v>1516</v>
      </c>
      <c r="J477" s="197" t="s">
        <v>1404</v>
      </c>
      <c r="K477" s="86">
        <v>3.0540289855072459E-2</v>
      </c>
      <c r="L477" s="83" t="s">
        <v>1404</v>
      </c>
      <c r="M477" s="197" t="s">
        <v>1404</v>
      </c>
      <c r="N477" s="86">
        <v>6.1080579710144926E-4</v>
      </c>
      <c r="O477" s="83" t="s">
        <v>1404</v>
      </c>
    </row>
    <row r="478" spans="1:15" x14ac:dyDescent="0.3">
      <c r="A478" s="79" t="s">
        <v>1362</v>
      </c>
      <c r="B478" s="100">
        <v>401</v>
      </c>
      <c r="C478" s="81" t="str">
        <f>IFERROR(IF(B478="No CAS","",INDEX('DEQ Pollutant List'!$C$7:$C$611,MATCH('3. Pollutant Emissions - EF'!B478,'DEQ Pollutant List'!$B$7:$B$611,0))),"")</f>
        <v>Polycyclic aromatic hydrocarbons (PAHs)</v>
      </c>
      <c r="D478" s="112">
        <f>IFERROR(IF(OR($B478="",$B478="No CAS"),INDEX('DEQ Pollutant List'!$A$7:$A$611,MATCH($C478,'DEQ Pollutant List'!$C$7:$C$611,0)),INDEX('DEQ Pollutant List'!$A$7:$A$611,MATCH($B478,'DEQ Pollutant List'!$B$7:$B$611,0))),"")</f>
        <v>401</v>
      </c>
      <c r="E478" s="101" t="s">
        <v>1381</v>
      </c>
      <c r="F478" s="194">
        <v>3.6200000000000003E-2</v>
      </c>
      <c r="G478" s="103">
        <v>3.6200000000000003E-2</v>
      </c>
      <c r="H478" s="195" t="s">
        <v>1408</v>
      </c>
      <c r="I478" s="104" t="s">
        <v>1516</v>
      </c>
      <c r="J478" s="197" t="s">
        <v>1404</v>
      </c>
      <c r="K478" s="86">
        <v>2.6074492753623186E-2</v>
      </c>
      <c r="L478" s="83" t="s">
        <v>1404</v>
      </c>
      <c r="M478" s="197" t="s">
        <v>1404</v>
      </c>
      <c r="N478" s="86">
        <v>5.2148985507246366E-4</v>
      </c>
      <c r="O478" s="83" t="s">
        <v>1404</v>
      </c>
    </row>
    <row r="479" spans="1:15" x14ac:dyDescent="0.3">
      <c r="A479" s="79" t="s">
        <v>1362</v>
      </c>
      <c r="B479" s="100" t="s">
        <v>823</v>
      </c>
      <c r="C479" s="81" t="str">
        <f>IFERROR(IF(B479="No CAS","",INDEX('DEQ Pollutant List'!$C$7:$C$611,MATCH('3. Pollutant Emissions - EF'!B479,'DEQ Pollutant List'!$B$7:$B$611,0))),"")</f>
        <v>Benzo[a]pyrene</v>
      </c>
      <c r="D479" s="112">
        <f>IFERROR(IF(OR($B479="",$B479="No CAS"),INDEX('DEQ Pollutant List'!$A$7:$A$611,MATCH($C479,'DEQ Pollutant List'!$C$7:$C$611,0)),INDEX('DEQ Pollutant List'!$A$7:$A$611,MATCH($B479,'DEQ Pollutant List'!$B$7:$B$611,0))),"")</f>
        <v>406</v>
      </c>
      <c r="E479" s="101" t="s">
        <v>1381</v>
      </c>
      <c r="F479" s="194">
        <v>3.5200000000000002E-5</v>
      </c>
      <c r="G479" s="103">
        <v>3.5200000000000002E-5</v>
      </c>
      <c r="H479" s="195" t="s">
        <v>1408</v>
      </c>
      <c r="I479" s="104" t="s">
        <v>1516</v>
      </c>
      <c r="J479" s="197" t="s">
        <v>1404</v>
      </c>
      <c r="K479" s="86">
        <v>2.5354202898550722E-5</v>
      </c>
      <c r="L479" s="83" t="s">
        <v>1404</v>
      </c>
      <c r="M479" s="197" t="s">
        <v>1404</v>
      </c>
      <c r="N479" s="86">
        <v>5.0708405797101449E-7</v>
      </c>
      <c r="O479" s="83" t="s">
        <v>1404</v>
      </c>
    </row>
    <row r="480" spans="1:15" x14ac:dyDescent="0.3">
      <c r="A480" s="79" t="s">
        <v>1362</v>
      </c>
      <c r="B480" s="100" t="s">
        <v>581</v>
      </c>
      <c r="C480" s="81" t="str">
        <f>IFERROR(IF(B480="No CAS","",INDEX('DEQ Pollutant List'!$C$7:$C$611,MATCH('3. Pollutant Emissions - EF'!B480,'DEQ Pollutant List'!$B$7:$B$611,0))),"")</f>
        <v>Naphthalene</v>
      </c>
      <c r="D480" s="112">
        <f>IFERROR(IF(OR($B480="",$B480="No CAS"),INDEX('DEQ Pollutant List'!$A$7:$A$611,MATCH($C480,'DEQ Pollutant List'!$C$7:$C$611,0)),INDEX('DEQ Pollutant List'!$A$7:$A$611,MATCH($B480,'DEQ Pollutant List'!$B$7:$B$611,0))),"")</f>
        <v>428</v>
      </c>
      <c r="E480" s="101" t="s">
        <v>1381</v>
      </c>
      <c r="F480" s="194">
        <v>1.9699999999999999E-2</v>
      </c>
      <c r="G480" s="103">
        <v>1.9699999999999999E-2</v>
      </c>
      <c r="H480" s="195" t="s">
        <v>1408</v>
      </c>
      <c r="I480" s="104" t="s">
        <v>1516</v>
      </c>
      <c r="J480" s="197" t="s">
        <v>1404</v>
      </c>
      <c r="K480" s="86">
        <v>1.4189710144927533E-2</v>
      </c>
      <c r="L480" s="83" t="s">
        <v>1404</v>
      </c>
      <c r="M480" s="197" t="s">
        <v>1404</v>
      </c>
      <c r="N480" s="86">
        <v>2.8379420289855069E-4</v>
      </c>
      <c r="O480" s="83" t="s">
        <v>1404</v>
      </c>
    </row>
    <row r="481" spans="1:15" x14ac:dyDescent="0.3">
      <c r="A481" s="79" t="s">
        <v>1362</v>
      </c>
      <c r="B481" s="100" t="s">
        <v>81</v>
      </c>
      <c r="C481" s="81" t="str">
        <f>IFERROR(IF(B481="No CAS","",INDEX('DEQ Pollutant List'!$C$7:$C$611,MATCH('3. Pollutant Emissions - EF'!B481,'DEQ Pollutant List'!$B$7:$B$611,0))),"")</f>
        <v>Arsenic and compounds</v>
      </c>
      <c r="D481" s="112">
        <f>IFERROR(IF(OR($B481="",$B481="No CAS"),INDEX('DEQ Pollutant List'!$A$7:$A$611,MATCH($C481,'DEQ Pollutant List'!$C$7:$C$611,0)),INDEX('DEQ Pollutant List'!$A$7:$A$611,MATCH($B481,'DEQ Pollutant List'!$B$7:$B$611,0))),"")</f>
        <v>37</v>
      </c>
      <c r="E481" s="101" t="s">
        <v>1381</v>
      </c>
      <c r="F481" s="194">
        <v>1.6000000000000001E-3</v>
      </c>
      <c r="G481" s="103">
        <v>1.6000000000000001E-3</v>
      </c>
      <c r="H481" s="195" t="s">
        <v>1408</v>
      </c>
      <c r="I481" s="104" t="s">
        <v>1516</v>
      </c>
      <c r="J481" s="197" t="s">
        <v>1404</v>
      </c>
      <c r="K481" s="86">
        <v>1.152463768115942E-3</v>
      </c>
      <c r="L481" s="83" t="s">
        <v>1404</v>
      </c>
      <c r="M481" s="197" t="s">
        <v>1404</v>
      </c>
      <c r="N481" s="86">
        <v>2.3049275362318839E-5</v>
      </c>
      <c r="O481" s="83" t="s">
        <v>1404</v>
      </c>
    </row>
    <row r="482" spans="1:15" x14ac:dyDescent="0.3">
      <c r="A482" s="79" t="s">
        <v>1362</v>
      </c>
      <c r="B482" s="100" t="s">
        <v>154</v>
      </c>
      <c r="C482" s="81" t="str">
        <f>IFERROR(IF(B482="No CAS","",INDEX('DEQ Pollutant List'!$C$7:$C$611,MATCH('3. Pollutant Emissions - EF'!B482,'DEQ Pollutant List'!$B$7:$B$611,0))),"")</f>
        <v>Cadmium and compounds</v>
      </c>
      <c r="D482" s="112">
        <f>IFERROR(IF(OR($B482="",$B482="No CAS"),INDEX('DEQ Pollutant List'!$A$7:$A$611,MATCH($C482,'DEQ Pollutant List'!$C$7:$C$611,0)),INDEX('DEQ Pollutant List'!$A$7:$A$611,MATCH($B482,'DEQ Pollutant List'!$B$7:$B$611,0))),"")</f>
        <v>83</v>
      </c>
      <c r="E482" s="101" t="s">
        <v>1381</v>
      </c>
      <c r="F482" s="194">
        <v>1.5E-3</v>
      </c>
      <c r="G482" s="103">
        <v>1.5E-3</v>
      </c>
      <c r="H482" s="195" t="s">
        <v>1408</v>
      </c>
      <c r="I482" s="104" t="s">
        <v>1516</v>
      </c>
      <c r="J482" s="197" t="s">
        <v>1404</v>
      </c>
      <c r="K482" s="86">
        <v>1.0804347826086956E-3</v>
      </c>
      <c r="L482" s="83" t="s">
        <v>1404</v>
      </c>
      <c r="M482" s="197" t="s">
        <v>1404</v>
      </c>
      <c r="N482" s="86">
        <v>2.160869565217391E-5</v>
      </c>
      <c r="O482" s="83" t="s">
        <v>1404</v>
      </c>
    </row>
    <row r="483" spans="1:15" x14ac:dyDescent="0.3">
      <c r="A483" s="79" t="s">
        <v>1362</v>
      </c>
      <c r="B483" s="100" t="s">
        <v>230</v>
      </c>
      <c r="C483" s="81" t="str">
        <f>IFERROR(IF(B483="No CAS","",INDEX('DEQ Pollutant List'!$C$7:$C$611,MATCH('3. Pollutant Emissions - EF'!B483,'DEQ Pollutant List'!$B$7:$B$611,0))),"")</f>
        <v>Chromium VI, chromate and dichromate particulate</v>
      </c>
      <c r="D483" s="112">
        <f>IFERROR(IF(OR($B483="",$B483="No CAS"),INDEX('DEQ Pollutant List'!$A$7:$A$611,MATCH($C483,'DEQ Pollutant List'!$C$7:$C$611,0)),INDEX('DEQ Pollutant List'!$A$7:$A$611,MATCH($B483,'DEQ Pollutant List'!$B$7:$B$611,0))),"")</f>
        <v>136</v>
      </c>
      <c r="E483" s="101" t="s">
        <v>1381</v>
      </c>
      <c r="F483" s="194">
        <v>1E-4</v>
      </c>
      <c r="G483" s="103">
        <v>1E-4</v>
      </c>
      <c r="H483" s="195" t="s">
        <v>1408</v>
      </c>
      <c r="I483" s="104" t="s">
        <v>1516</v>
      </c>
      <c r="J483" s="197" t="s">
        <v>1404</v>
      </c>
      <c r="K483" s="86">
        <v>7.2028985507246375E-5</v>
      </c>
      <c r="L483" s="83" t="s">
        <v>1404</v>
      </c>
      <c r="M483" s="197" t="s">
        <v>1404</v>
      </c>
      <c r="N483" s="86">
        <v>1.4405797101449274E-6</v>
      </c>
      <c r="O483" s="83" t="s">
        <v>1404</v>
      </c>
    </row>
    <row r="484" spans="1:15" x14ac:dyDescent="0.3">
      <c r="A484" s="79" t="s">
        <v>1362</v>
      </c>
      <c r="B484" s="100" t="s">
        <v>236</v>
      </c>
      <c r="C484" s="81" t="str">
        <f>IFERROR(IF(B484="No CAS","",INDEX('DEQ Pollutant List'!$C$7:$C$611,MATCH('3. Pollutant Emissions - EF'!B484,'DEQ Pollutant List'!$B$7:$B$611,0))),"")</f>
        <v>Copper and compounds</v>
      </c>
      <c r="D484" s="112">
        <f>IFERROR(IF(OR($B484="",$B484="No CAS"),INDEX('DEQ Pollutant List'!$A$7:$A$611,MATCH($C484,'DEQ Pollutant List'!$C$7:$C$611,0)),INDEX('DEQ Pollutant List'!$A$7:$A$611,MATCH($B484,'DEQ Pollutant List'!$B$7:$B$611,0))),"")</f>
        <v>149</v>
      </c>
      <c r="E484" s="101" t="s">
        <v>1381</v>
      </c>
      <c r="F484" s="194">
        <v>4.1000000000000003E-3</v>
      </c>
      <c r="G484" s="103">
        <v>4.1000000000000003E-3</v>
      </c>
      <c r="H484" s="195" t="s">
        <v>1408</v>
      </c>
      <c r="I484" s="104" t="s">
        <v>1516</v>
      </c>
      <c r="J484" s="197" t="s">
        <v>1404</v>
      </c>
      <c r="K484" s="86">
        <v>2.9531884057971015E-3</v>
      </c>
      <c r="L484" s="83" t="s">
        <v>1404</v>
      </c>
      <c r="M484" s="197" t="s">
        <v>1404</v>
      </c>
      <c r="N484" s="86">
        <v>5.9063768115942027E-5</v>
      </c>
      <c r="O484" s="83" t="s">
        <v>1404</v>
      </c>
    </row>
    <row r="485" spans="1:15" x14ac:dyDescent="0.3">
      <c r="A485" s="79" t="s">
        <v>1362</v>
      </c>
      <c r="B485" s="100" t="s">
        <v>512</v>
      </c>
      <c r="C485" s="81" t="str">
        <f>IFERROR(IF(B485="No CAS","",INDEX('DEQ Pollutant List'!$C$7:$C$611,MATCH('3. Pollutant Emissions - EF'!B485,'DEQ Pollutant List'!$B$7:$B$611,0))),"")</f>
        <v>Lead and compounds</v>
      </c>
      <c r="D485" s="112">
        <f>IFERROR(IF(OR($B485="",$B485="No CAS"),INDEX('DEQ Pollutant List'!$A$7:$A$611,MATCH($C485,'DEQ Pollutant List'!$C$7:$C$611,0)),INDEX('DEQ Pollutant List'!$A$7:$A$611,MATCH($B485,'DEQ Pollutant List'!$B$7:$B$611,0))),"")</f>
        <v>305</v>
      </c>
      <c r="E485" s="101" t="s">
        <v>1381</v>
      </c>
      <c r="F485" s="194">
        <v>8.3000000000000001E-3</v>
      </c>
      <c r="G485" s="103">
        <v>8.3000000000000001E-3</v>
      </c>
      <c r="H485" s="195" t="s">
        <v>1408</v>
      </c>
      <c r="I485" s="104" t="s">
        <v>1516</v>
      </c>
      <c r="J485" s="197" t="s">
        <v>1404</v>
      </c>
      <c r="K485" s="86">
        <v>5.9784057971014482E-3</v>
      </c>
      <c r="L485" s="83" t="s">
        <v>1404</v>
      </c>
      <c r="M485" s="197" t="s">
        <v>1404</v>
      </c>
      <c r="N485" s="86">
        <v>1.1956811594202897E-4</v>
      </c>
      <c r="O485" s="83" t="s">
        <v>1404</v>
      </c>
    </row>
    <row r="486" spans="1:15" x14ac:dyDescent="0.3">
      <c r="A486" s="79" t="s">
        <v>1362</v>
      </c>
      <c r="B486" s="100" t="s">
        <v>518</v>
      </c>
      <c r="C486" s="81" t="str">
        <f>IFERROR(IF(B486="No CAS","",INDEX('DEQ Pollutant List'!$C$7:$C$611,MATCH('3. Pollutant Emissions - EF'!B486,'DEQ Pollutant List'!$B$7:$B$611,0))),"")</f>
        <v>Manganese and compounds</v>
      </c>
      <c r="D486" s="112">
        <f>IFERROR(IF(OR($B486="",$B486="No CAS"),INDEX('DEQ Pollutant List'!$A$7:$A$611,MATCH($C486,'DEQ Pollutant List'!$C$7:$C$611,0)),INDEX('DEQ Pollutant List'!$A$7:$A$611,MATCH($B486,'DEQ Pollutant List'!$B$7:$B$611,0))),"")</f>
        <v>312</v>
      </c>
      <c r="E486" s="101" t="s">
        <v>1381</v>
      </c>
      <c r="F486" s="194">
        <v>3.0999999999999999E-3</v>
      </c>
      <c r="G486" s="103">
        <v>3.0999999999999999E-3</v>
      </c>
      <c r="H486" s="195" t="s">
        <v>1408</v>
      </c>
      <c r="I486" s="104" t="s">
        <v>1516</v>
      </c>
      <c r="J486" s="197" t="s">
        <v>1404</v>
      </c>
      <c r="K486" s="86">
        <v>2.2328985507246374E-3</v>
      </c>
      <c r="L486" s="83" t="s">
        <v>1404</v>
      </c>
      <c r="M486" s="197" t="s">
        <v>1404</v>
      </c>
      <c r="N486" s="86">
        <v>4.4657971014492746E-5</v>
      </c>
      <c r="O486" s="83" t="s">
        <v>1404</v>
      </c>
    </row>
    <row r="487" spans="1:15" x14ac:dyDescent="0.3">
      <c r="A487" s="79" t="s">
        <v>1362</v>
      </c>
      <c r="B487" s="100" t="s">
        <v>524</v>
      </c>
      <c r="C487" s="81" t="str">
        <f>IFERROR(IF(B487="No CAS","",INDEX('DEQ Pollutant List'!$C$7:$C$611,MATCH('3. Pollutant Emissions - EF'!B487,'DEQ Pollutant List'!$B$7:$B$611,0))),"")</f>
        <v>Mercury and compounds</v>
      </c>
      <c r="D487" s="112">
        <f>IFERROR(IF(OR($B487="",$B487="No CAS"),INDEX('DEQ Pollutant List'!$A$7:$A$611,MATCH($C487,'DEQ Pollutant List'!$C$7:$C$611,0)),INDEX('DEQ Pollutant List'!$A$7:$A$611,MATCH($B487,'DEQ Pollutant List'!$B$7:$B$611,0))),"")</f>
        <v>316</v>
      </c>
      <c r="E487" s="101" t="s">
        <v>1381</v>
      </c>
      <c r="F487" s="194">
        <v>2E-3</v>
      </c>
      <c r="G487" s="103">
        <v>2E-3</v>
      </c>
      <c r="H487" s="195" t="s">
        <v>1408</v>
      </c>
      <c r="I487" s="104" t="s">
        <v>1516</v>
      </c>
      <c r="J487" s="197" t="s">
        <v>1404</v>
      </c>
      <c r="K487" s="86">
        <v>1.4405797101449274E-3</v>
      </c>
      <c r="L487" s="83" t="s">
        <v>1404</v>
      </c>
      <c r="M487" s="197" t="s">
        <v>1404</v>
      </c>
      <c r="N487" s="86">
        <v>2.8811594202898547E-5</v>
      </c>
      <c r="O487" s="83" t="s">
        <v>1404</v>
      </c>
    </row>
    <row r="488" spans="1:15" x14ac:dyDescent="0.3">
      <c r="A488" s="79" t="s">
        <v>1362</v>
      </c>
      <c r="B488" s="100">
        <v>365</v>
      </c>
      <c r="C488" s="81" t="str">
        <f>IFERROR(IF(B488="No CAS","",INDEX('DEQ Pollutant List'!$C$7:$C$611,MATCH('3. Pollutant Emissions - EF'!B488,'DEQ Pollutant List'!$B$7:$B$611,0))),"")</f>
        <v>Nickel compounds, insoluble</v>
      </c>
      <c r="D488" s="112">
        <f>IFERROR(IF(OR($B488="",$B488="No CAS"),INDEX('DEQ Pollutant List'!$A$7:$A$611,MATCH($C488,'DEQ Pollutant List'!$C$7:$C$611,0)),INDEX('DEQ Pollutant List'!$A$7:$A$611,MATCH($B488,'DEQ Pollutant List'!$B$7:$B$611,0))),"")</f>
        <v>365</v>
      </c>
      <c r="E488" s="101" t="s">
        <v>1381</v>
      </c>
      <c r="F488" s="194">
        <v>3.8999999999999998E-3</v>
      </c>
      <c r="G488" s="103">
        <v>3.8999999999999998E-3</v>
      </c>
      <c r="H488" s="195" t="s">
        <v>1408</v>
      </c>
      <c r="I488" s="104" t="s">
        <v>1516</v>
      </c>
      <c r="J488" s="197" t="s">
        <v>1404</v>
      </c>
      <c r="K488" s="86">
        <v>2.8091304347826083E-3</v>
      </c>
      <c r="L488" s="83" t="s">
        <v>1404</v>
      </c>
      <c r="M488" s="197" t="s">
        <v>1404</v>
      </c>
      <c r="N488" s="86">
        <v>5.6182608695652162E-5</v>
      </c>
      <c r="O488" s="83" t="s">
        <v>1404</v>
      </c>
    </row>
    <row r="489" spans="1:15" x14ac:dyDescent="0.3">
      <c r="A489" s="79" t="s">
        <v>1362</v>
      </c>
      <c r="B489" s="100" t="s">
        <v>113</v>
      </c>
      <c r="C489" s="81" t="str">
        <f>IFERROR(IF(B489="No CAS","",INDEX('DEQ Pollutant List'!$C$7:$C$611,MATCH('3. Pollutant Emissions - EF'!B489,'DEQ Pollutant List'!$B$7:$B$611,0))),"")</f>
        <v>Beryllium and compounds</v>
      </c>
      <c r="D489" s="112">
        <f>IFERROR(IF(OR($B489="",$B489="No CAS"),INDEX('DEQ Pollutant List'!$A$7:$A$611,MATCH($C489,'DEQ Pollutant List'!$C$7:$C$611,0)),INDEX('DEQ Pollutant List'!$A$7:$A$611,MATCH($B489,'DEQ Pollutant List'!$B$7:$B$611,0))),"")</f>
        <v>58</v>
      </c>
      <c r="E489" s="101" t="s">
        <v>1381</v>
      </c>
      <c r="F489" s="194">
        <v>4.7708462766464961E-6</v>
      </c>
      <c r="G489" s="103">
        <v>4.7708462766464961E-6</v>
      </c>
      <c r="H489" s="195" t="s">
        <v>1408</v>
      </c>
      <c r="I489" s="104" t="s">
        <v>1516</v>
      </c>
      <c r="J489" s="197" t="s">
        <v>1404</v>
      </c>
      <c r="K489" s="86">
        <v>3.4363921731787076E-6</v>
      </c>
      <c r="L489" s="83" t="s">
        <v>1404</v>
      </c>
      <c r="M489" s="197" t="s">
        <v>1404</v>
      </c>
      <c r="N489" s="86">
        <v>6.8727843463574149E-8</v>
      </c>
      <c r="O489" s="83" t="s">
        <v>1404</v>
      </c>
    </row>
    <row r="490" spans="1:15" x14ac:dyDescent="0.3">
      <c r="A490" s="79" t="s">
        <v>1362</v>
      </c>
      <c r="B490" s="100" t="s">
        <v>234</v>
      </c>
      <c r="C490" s="81" t="str">
        <f>IFERROR(IF(B490="No CAS","",INDEX('DEQ Pollutant List'!$C$7:$C$611,MATCH('3. Pollutant Emissions - EF'!B490,'DEQ Pollutant List'!$B$7:$B$611,0))),"")</f>
        <v>Cobalt and compounds</v>
      </c>
      <c r="D490" s="112">
        <f>IFERROR(IF(OR($B490="",$B490="No CAS"),INDEX('DEQ Pollutant List'!$A$7:$A$611,MATCH($C490,'DEQ Pollutant List'!$C$7:$C$611,0)),INDEX('DEQ Pollutant List'!$A$7:$A$611,MATCH($B490,'DEQ Pollutant List'!$B$7:$B$611,0))),"")</f>
        <v>146</v>
      </c>
      <c r="E490" s="101" t="s">
        <v>1381</v>
      </c>
      <c r="F490" s="194">
        <v>1.5751137782235815E-5</v>
      </c>
      <c r="G490" s="103">
        <v>1.5751137782235815E-5</v>
      </c>
      <c r="H490" s="195" t="s">
        <v>1408</v>
      </c>
      <c r="I490" s="104" t="s">
        <v>1516</v>
      </c>
      <c r="J490" s="197" t="s">
        <v>1404</v>
      </c>
      <c r="K490" s="86">
        <v>1.1345384750393042E-5</v>
      </c>
      <c r="L490" s="83" t="s">
        <v>1404</v>
      </c>
      <c r="M490" s="197" t="s">
        <v>1404</v>
      </c>
      <c r="N490" s="86">
        <v>2.2690769500786085E-7</v>
      </c>
      <c r="O490" s="83" t="s">
        <v>1404</v>
      </c>
    </row>
    <row r="491" spans="1:15" x14ac:dyDescent="0.3">
      <c r="A491" s="79" t="s">
        <v>1362</v>
      </c>
      <c r="B491" s="100" t="s">
        <v>951</v>
      </c>
      <c r="C491" s="81" t="str">
        <f>IFERROR(IF(B491="No CAS","",INDEX('DEQ Pollutant List'!$C$7:$C$611,MATCH('3. Pollutant Emissions - EF'!B491,'DEQ Pollutant List'!$B$7:$B$611,0))),"")</f>
        <v>Silver and compounds</v>
      </c>
      <c r="D491" s="112">
        <f>IFERROR(IF(OR($B491="",$B491="No CAS"),INDEX('DEQ Pollutant List'!$A$7:$A$611,MATCH($C491,'DEQ Pollutant List'!$C$7:$C$611,0)),INDEX('DEQ Pollutant List'!$A$7:$A$611,MATCH($B491,'DEQ Pollutant List'!$B$7:$B$611,0))),"")</f>
        <v>580</v>
      </c>
      <c r="E491" s="101" t="s">
        <v>1381</v>
      </c>
      <c r="F491" s="194">
        <v>4.8013014217323475E-5</v>
      </c>
      <c r="G491" s="103">
        <v>4.8013014217323475E-5</v>
      </c>
      <c r="H491" s="195" t="s">
        <v>1408</v>
      </c>
      <c r="I491" s="104" t="s">
        <v>1516</v>
      </c>
      <c r="J491" s="197" t="s">
        <v>1404</v>
      </c>
      <c r="K491" s="86">
        <v>3.4583287052188061E-5</v>
      </c>
      <c r="L491" s="83" t="s">
        <v>1404</v>
      </c>
      <c r="M491" s="197" t="s">
        <v>1404</v>
      </c>
      <c r="N491" s="86">
        <v>6.9166574104376122E-7</v>
      </c>
      <c r="O491" s="83" t="s">
        <v>1404</v>
      </c>
    </row>
    <row r="492" spans="1:15" x14ac:dyDescent="0.3">
      <c r="A492" s="79" t="s">
        <v>1362</v>
      </c>
      <c r="B492" s="100" t="s">
        <v>985</v>
      </c>
      <c r="C492" s="81" t="str">
        <f>IFERROR(IF(B492="No CAS","",INDEX('DEQ Pollutant List'!$C$7:$C$611,MATCH('3. Pollutant Emissions - EF'!B492,'DEQ Pollutant List'!$B$7:$B$611,0))),"")</f>
        <v>Thallium and compounds</v>
      </c>
      <c r="D492" s="112">
        <f>IFERROR(IF(OR($B492="",$B492="No CAS"),INDEX('DEQ Pollutant List'!$A$7:$A$611,MATCH($C492,'DEQ Pollutant List'!$C$7:$C$611,0)),INDEX('DEQ Pollutant List'!$A$7:$A$611,MATCH($B492,'DEQ Pollutant List'!$B$7:$B$611,0))),"")</f>
        <v>595</v>
      </c>
      <c r="E492" s="101" t="s">
        <v>1381</v>
      </c>
      <c r="F492" s="194">
        <v>2.4009368143584827E-4</v>
      </c>
      <c r="G492" s="103">
        <v>2.4009368143584827E-4</v>
      </c>
      <c r="H492" s="195" t="s">
        <v>1408</v>
      </c>
      <c r="I492" s="104" t="s">
        <v>1516</v>
      </c>
      <c r="J492" s="197" t="s">
        <v>1404</v>
      </c>
      <c r="K492" s="86">
        <v>1.7293704300524142E-4</v>
      </c>
      <c r="L492" s="83" t="s">
        <v>1404</v>
      </c>
      <c r="M492" s="197" t="s">
        <v>1404</v>
      </c>
      <c r="N492" s="86">
        <v>3.458740860104828E-6</v>
      </c>
      <c r="O492" s="83" t="s">
        <v>1404</v>
      </c>
    </row>
    <row r="493" spans="1:15" x14ac:dyDescent="0.3">
      <c r="A493" s="79" t="s">
        <v>1362</v>
      </c>
      <c r="B493" s="100" t="s">
        <v>1076</v>
      </c>
      <c r="C493" s="81" t="str">
        <f>IFERROR(IF(B493="No CAS","",INDEX('DEQ Pollutant List'!$C$7:$C$611,MATCH('3. Pollutant Emissions - EF'!B493,'DEQ Pollutant List'!$B$7:$B$611,0))),"")</f>
        <v>Zinc and compounds</v>
      </c>
      <c r="D493" s="112">
        <f>IFERROR(IF(OR($B493="",$B493="No CAS"),INDEX('DEQ Pollutant List'!$A$7:$A$611,MATCH($C493,'DEQ Pollutant List'!$C$7:$C$611,0)),INDEX('DEQ Pollutant List'!$A$7:$A$611,MATCH($B493,'DEQ Pollutant List'!$B$7:$B$611,0))),"")</f>
        <v>632</v>
      </c>
      <c r="E493" s="101" t="s">
        <v>1381</v>
      </c>
      <c r="F493" s="194">
        <v>5.2261769021193245E-3</v>
      </c>
      <c r="G493" s="103">
        <v>5.2261769021193245E-3</v>
      </c>
      <c r="H493" s="195" t="s">
        <v>1408</v>
      </c>
      <c r="I493" s="104" t="s">
        <v>1516</v>
      </c>
      <c r="J493" s="197" t="s">
        <v>1404</v>
      </c>
      <c r="K493" s="86">
        <v>3.7643622034105855E-3</v>
      </c>
      <c r="L493" s="83" t="s">
        <v>1404</v>
      </c>
      <c r="M493" s="197" t="s">
        <v>1404</v>
      </c>
      <c r="N493" s="86">
        <v>7.5287244068211699E-5</v>
      </c>
      <c r="O493" s="83" t="s">
        <v>1404</v>
      </c>
    </row>
    <row r="494" spans="1:15" x14ac:dyDescent="0.3">
      <c r="A494" s="79" t="s">
        <v>1362</v>
      </c>
      <c r="B494" s="100" t="s">
        <v>75</v>
      </c>
      <c r="C494" s="81" t="str">
        <f>IFERROR(IF(B494="No CAS","",INDEX('DEQ Pollutant List'!$C$7:$C$611,MATCH('3. Pollutant Emissions - EF'!B494,'DEQ Pollutant List'!$B$7:$B$611,0))),"")</f>
        <v>Antimony and compounds</v>
      </c>
      <c r="D494" s="112">
        <f>IFERROR(IF(OR($B494="",$B494="No CAS"),INDEX('DEQ Pollutant List'!$A$7:$A$611,MATCH($C494,'DEQ Pollutant List'!$C$7:$C$611,0)),INDEX('DEQ Pollutant List'!$A$7:$A$611,MATCH($B494,'DEQ Pollutant List'!$B$7:$B$611,0))),"")</f>
        <v>33</v>
      </c>
      <c r="E494" s="101" t="s">
        <v>1381</v>
      </c>
      <c r="F494" s="194">
        <v>3.1818727304855452E-4</v>
      </c>
      <c r="G494" s="103">
        <v>3.1818727304855452E-4</v>
      </c>
      <c r="H494" s="195" t="s">
        <v>1408</v>
      </c>
      <c r="I494" s="104" t="s">
        <v>1516</v>
      </c>
      <c r="J494" s="197" t="s">
        <v>1404</v>
      </c>
      <c r="K494" s="86">
        <v>2.2918706479004575E-4</v>
      </c>
      <c r="L494" s="83" t="s">
        <v>1404</v>
      </c>
      <c r="M494" s="197" t="s">
        <v>1404</v>
      </c>
      <c r="N494" s="86">
        <v>4.5837412958009156E-6</v>
      </c>
      <c r="O494" s="83" t="s">
        <v>1404</v>
      </c>
    </row>
    <row r="495" spans="1:15" x14ac:dyDescent="0.3">
      <c r="A495" s="79" t="s">
        <v>1362</v>
      </c>
      <c r="B495" s="100" t="s">
        <v>96</v>
      </c>
      <c r="C495" s="81" t="str">
        <f>IFERROR(IF(B495="No CAS","",INDEX('DEQ Pollutant List'!$C$7:$C$611,MATCH('3. Pollutant Emissions - EF'!B495,'DEQ Pollutant List'!$B$7:$B$611,0))),"")</f>
        <v>Barium and compounds</v>
      </c>
      <c r="D495" s="112">
        <f>IFERROR(IF(OR($B495="",$B495="No CAS"),INDEX('DEQ Pollutant List'!$A$7:$A$611,MATCH($C495,'DEQ Pollutant List'!$C$7:$C$611,0)),INDEX('DEQ Pollutant List'!$A$7:$A$611,MATCH($B495,'DEQ Pollutant List'!$B$7:$B$611,0))),"")</f>
        <v>45</v>
      </c>
      <c r="E495" s="101" t="s">
        <v>1381</v>
      </c>
      <c r="F495" s="194">
        <v>3.7389334939055331E-4</v>
      </c>
      <c r="G495" s="103">
        <v>3.7389334939055331E-4</v>
      </c>
      <c r="H495" s="195" t="s">
        <v>1408</v>
      </c>
      <c r="I495" s="104" t="s">
        <v>1516</v>
      </c>
      <c r="J495" s="197" t="s">
        <v>1404</v>
      </c>
      <c r="K495" s="86">
        <v>2.6931158644507967E-4</v>
      </c>
      <c r="L495" s="83" t="s">
        <v>1404</v>
      </c>
      <c r="M495" s="197" t="s">
        <v>1404</v>
      </c>
      <c r="N495" s="86">
        <v>5.3862317289015938E-6</v>
      </c>
      <c r="O495" s="83" t="s">
        <v>1404</v>
      </c>
    </row>
    <row r="496" spans="1:15" x14ac:dyDescent="0.3">
      <c r="A496" s="79" t="s">
        <v>1362</v>
      </c>
      <c r="B496" s="100" t="s">
        <v>945</v>
      </c>
      <c r="C496" s="81" t="str">
        <f>IFERROR(IF(B496="No CAS","",INDEX('DEQ Pollutant List'!$C$7:$C$611,MATCH('3. Pollutant Emissions - EF'!B496,'DEQ Pollutant List'!$B$7:$B$611,0))),"")</f>
        <v>Selenium and compounds</v>
      </c>
      <c r="D496" s="112">
        <f>IFERROR(IF(OR($B496="",$B496="No CAS"),INDEX('DEQ Pollutant List'!$A$7:$A$611,MATCH($C496,'DEQ Pollutant List'!$C$7:$C$611,0)),INDEX('DEQ Pollutant List'!$A$7:$A$611,MATCH($B496,'DEQ Pollutant List'!$B$7:$B$611,0))),"")</f>
        <v>575</v>
      </c>
      <c r="E496" s="101" t="s">
        <v>1381</v>
      </c>
      <c r="F496" s="194">
        <v>2.2000000000000001E-3</v>
      </c>
      <c r="G496" s="103">
        <v>2.2000000000000001E-3</v>
      </c>
      <c r="H496" s="195" t="s">
        <v>1408</v>
      </c>
      <c r="I496" s="104" t="s">
        <v>1516</v>
      </c>
      <c r="J496" s="197" t="s">
        <v>1404</v>
      </c>
      <c r="K496" s="86">
        <v>1.5846376811594202E-3</v>
      </c>
      <c r="L496" s="83" t="s">
        <v>1404</v>
      </c>
      <c r="M496" s="197" t="s">
        <v>1404</v>
      </c>
      <c r="N496" s="86">
        <v>3.1692753623188398E-5</v>
      </c>
      <c r="O496" s="83" t="s">
        <v>1404</v>
      </c>
    </row>
    <row r="497" spans="1:15" x14ac:dyDescent="0.3">
      <c r="A497" s="79" t="s">
        <v>1362</v>
      </c>
      <c r="B497" s="100">
        <v>200</v>
      </c>
      <c r="C497" s="81" t="str">
        <f>IFERROR(IF(B497="No CAS","",INDEX('DEQ Pollutant List'!$C$7:$C$611,MATCH('3. Pollutant Emissions - EF'!B497,'DEQ Pollutant List'!$B$7:$B$611,0))),"")</f>
        <v>Diesel particulate matter</v>
      </c>
      <c r="D497" s="112">
        <f>IFERROR(IF(OR($B497="",$B497="No CAS"),INDEX('DEQ Pollutant List'!$A$7:$A$611,MATCH($C497,'DEQ Pollutant List'!$C$7:$C$611,0)),INDEX('DEQ Pollutant List'!$A$7:$A$611,MATCH($B497,'DEQ Pollutant List'!$B$7:$B$611,0))),"")</f>
        <v>200</v>
      </c>
      <c r="E497" s="101" t="s">
        <v>1381</v>
      </c>
      <c r="F497" s="194">
        <v>33.5</v>
      </c>
      <c r="G497" s="103">
        <v>33.5</v>
      </c>
      <c r="H497" s="195" t="s">
        <v>1408</v>
      </c>
      <c r="I497" s="104" t="s">
        <v>1516</v>
      </c>
      <c r="J497" s="197" t="s">
        <v>1404</v>
      </c>
      <c r="K497" s="86">
        <v>24.129710144927532</v>
      </c>
      <c r="L497" s="83" t="s">
        <v>1404</v>
      </c>
      <c r="M497" s="197" t="s">
        <v>1404</v>
      </c>
      <c r="N497" s="86">
        <v>0.48259420289855071</v>
      </c>
      <c r="O497" s="83" t="s">
        <v>1404</v>
      </c>
    </row>
    <row r="498" spans="1:15" x14ac:dyDescent="0.3">
      <c r="A498" s="79" t="s">
        <v>1445</v>
      </c>
      <c r="B498" s="100" t="s">
        <v>98</v>
      </c>
      <c r="C498" s="81" t="str">
        <f>IFERROR(IF(B498="No CAS","",INDEX('DEQ Pollutant List'!$C$7:$C$611,MATCH('3. Pollutant Emissions - EF'!B498,'DEQ Pollutant List'!$B$7:$B$611,0))),"")</f>
        <v>Benzene</v>
      </c>
      <c r="D498" s="112">
        <f>IFERROR(IF(OR($B498="",$B498="No CAS"),INDEX('DEQ Pollutant List'!$A$7:$A$611,MATCH($C498,'DEQ Pollutant List'!$C$7:$C$611,0)),INDEX('DEQ Pollutant List'!$A$7:$A$611,MATCH($B498,'DEQ Pollutant List'!$B$7:$B$611,0))),"")</f>
        <v>46</v>
      </c>
      <c r="E498" s="101" t="s">
        <v>1381</v>
      </c>
      <c r="F498" s="194" t="s">
        <v>1404</v>
      </c>
      <c r="G498" s="103" t="s">
        <v>1404</v>
      </c>
      <c r="H498" s="195" t="s">
        <v>1404</v>
      </c>
      <c r="I498" s="104" t="s">
        <v>1413</v>
      </c>
      <c r="J498" s="197" t="s">
        <v>1404</v>
      </c>
      <c r="K498" s="86">
        <v>0.1046937155065297</v>
      </c>
      <c r="L498" s="83" t="s">
        <v>1404</v>
      </c>
      <c r="M498" s="197" t="s">
        <v>1404</v>
      </c>
      <c r="N498" s="86">
        <v>7.402963277499541E-3</v>
      </c>
      <c r="O498" s="83" t="s">
        <v>1404</v>
      </c>
    </row>
    <row r="499" spans="1:15" x14ac:dyDescent="0.3">
      <c r="A499" s="79" t="s">
        <v>1445</v>
      </c>
      <c r="B499" s="100" t="s">
        <v>994</v>
      </c>
      <c r="C499" s="81" t="str">
        <f>IFERROR(IF(B499="No CAS","",INDEX('DEQ Pollutant List'!$C$7:$C$611,MATCH('3. Pollutant Emissions - EF'!B499,'DEQ Pollutant List'!$B$7:$B$611,0))),"")</f>
        <v>Toluene</v>
      </c>
      <c r="D499" s="112">
        <f>IFERROR(IF(OR($B499="",$B499="No CAS"),INDEX('DEQ Pollutant List'!$A$7:$A$611,MATCH($C499,'DEQ Pollutant List'!$C$7:$C$611,0)),INDEX('DEQ Pollutant List'!$A$7:$A$611,MATCH($B499,'DEQ Pollutant List'!$B$7:$B$611,0))),"")</f>
        <v>600</v>
      </c>
      <c r="E499" s="101" t="s">
        <v>1381</v>
      </c>
      <c r="F499" s="194" t="s">
        <v>1404</v>
      </c>
      <c r="G499" s="103" t="s">
        <v>1404</v>
      </c>
      <c r="H499" s="195" t="s">
        <v>1404</v>
      </c>
      <c r="I499" s="104" t="s">
        <v>1413</v>
      </c>
      <c r="J499" s="197" t="s">
        <v>1404</v>
      </c>
      <c r="K499" s="86">
        <v>0.10482396598324566</v>
      </c>
      <c r="L499" s="83" t="s">
        <v>1404</v>
      </c>
      <c r="M499" s="197" t="s">
        <v>1404</v>
      </c>
      <c r="N499" s="86">
        <v>8.2844625636585203E-3</v>
      </c>
      <c r="O499" s="83" t="s">
        <v>1404</v>
      </c>
    </row>
    <row r="500" spans="1:15" x14ac:dyDescent="0.3">
      <c r="A500" s="79" t="s">
        <v>1445</v>
      </c>
      <c r="B500" s="100" t="s">
        <v>410</v>
      </c>
      <c r="C500" s="81" t="str">
        <f>IFERROR(IF(B500="No CAS","",INDEX('DEQ Pollutant List'!$C$7:$C$611,MATCH('3. Pollutant Emissions - EF'!B500,'DEQ Pollutant List'!$B$7:$B$611,0))),"")</f>
        <v>Ethyl benzene</v>
      </c>
      <c r="D500" s="112">
        <f>IFERROR(IF(OR($B500="",$B500="No CAS"),INDEX('DEQ Pollutant List'!$A$7:$A$611,MATCH($C500,'DEQ Pollutant List'!$C$7:$C$611,0)),INDEX('DEQ Pollutant List'!$A$7:$A$611,MATCH($B500,'DEQ Pollutant List'!$B$7:$B$611,0))),"")</f>
        <v>229</v>
      </c>
      <c r="E500" s="101" t="s">
        <v>1381</v>
      </c>
      <c r="F500" s="194" t="s">
        <v>1404</v>
      </c>
      <c r="G500" s="103" t="s">
        <v>1404</v>
      </c>
      <c r="H500" s="195" t="s">
        <v>1404</v>
      </c>
      <c r="I500" s="104" t="s">
        <v>1413</v>
      </c>
      <c r="J500" s="197" t="s">
        <v>1404</v>
      </c>
      <c r="K500" s="86">
        <v>1.7052019603792049E-2</v>
      </c>
      <c r="L500" s="83" t="s">
        <v>1404</v>
      </c>
      <c r="M500" s="197" t="s">
        <v>1404</v>
      </c>
      <c r="N500" s="86">
        <v>1.5244282069463739E-3</v>
      </c>
      <c r="O500" s="83" t="s">
        <v>1404</v>
      </c>
    </row>
    <row r="501" spans="1:15" x14ac:dyDescent="0.3">
      <c r="A501" s="79" t="s">
        <v>1445</v>
      </c>
      <c r="B501" s="100" t="s">
        <v>1075</v>
      </c>
      <c r="C501" s="81" t="str">
        <f>IFERROR(IF(B501="No CAS","",INDEX('DEQ Pollutant List'!$C$7:$C$611,MATCH('3. Pollutant Emissions - EF'!B501,'DEQ Pollutant List'!$B$7:$B$611,0))),"")</f>
        <v>p-Xylene</v>
      </c>
      <c r="D501" s="112">
        <f>IFERROR(IF(OR($B501="",$B501="No CAS"),INDEX('DEQ Pollutant List'!$A$7:$A$611,MATCH($C501,'DEQ Pollutant List'!$C$7:$C$611,0)),INDEX('DEQ Pollutant List'!$A$7:$A$611,MATCH($B501,'DEQ Pollutant List'!$B$7:$B$611,0))),"")</f>
        <v>631</v>
      </c>
      <c r="E501" s="101" t="s">
        <v>1381</v>
      </c>
      <c r="F501" s="194" t="s">
        <v>1404</v>
      </c>
      <c r="G501" s="103" t="s">
        <v>1404</v>
      </c>
      <c r="H501" s="195" t="s">
        <v>1404</v>
      </c>
      <c r="I501" s="104" t="s">
        <v>1413</v>
      </c>
      <c r="J501" s="197" t="s">
        <v>1404</v>
      </c>
      <c r="K501" s="86">
        <v>5.4214063380473999E-2</v>
      </c>
      <c r="L501" s="83" t="s">
        <v>1404</v>
      </c>
      <c r="M501" s="197" t="s">
        <v>1404</v>
      </c>
      <c r="N501" s="86">
        <v>4.8190540396919179E-3</v>
      </c>
      <c r="O501" s="83" t="s">
        <v>1404</v>
      </c>
    </row>
    <row r="502" spans="1:15" x14ac:dyDescent="0.3">
      <c r="A502" s="79" t="s">
        <v>1445</v>
      </c>
      <c r="B502" s="100" t="s">
        <v>1074</v>
      </c>
      <c r="C502" s="81" t="str">
        <f>IFERROR(IF(B502="No CAS","",INDEX('DEQ Pollutant List'!$C$7:$C$611,MATCH('3. Pollutant Emissions - EF'!B502,'DEQ Pollutant List'!$B$7:$B$611,0))),"")</f>
        <v>o-Xylene</v>
      </c>
      <c r="D502" s="112">
        <f>IFERROR(IF(OR($B502="",$B502="No CAS"),INDEX('DEQ Pollutant List'!$A$7:$A$611,MATCH($C502,'DEQ Pollutant List'!$C$7:$C$611,0)),INDEX('DEQ Pollutant List'!$A$7:$A$611,MATCH($B502,'DEQ Pollutant List'!$B$7:$B$611,0))),"")</f>
        <v>630</v>
      </c>
      <c r="E502" s="101" t="s">
        <v>1381</v>
      </c>
      <c r="F502" s="194" t="s">
        <v>1404</v>
      </c>
      <c r="G502" s="103" t="s">
        <v>1404</v>
      </c>
      <c r="H502" s="195" t="s">
        <v>1404</v>
      </c>
      <c r="I502" s="104" t="s">
        <v>1413</v>
      </c>
      <c r="J502" s="197" t="s">
        <v>1404</v>
      </c>
      <c r="K502" s="86">
        <v>1.7448586476447061E-2</v>
      </c>
      <c r="L502" s="83" t="s">
        <v>1404</v>
      </c>
      <c r="M502" s="197" t="s">
        <v>1404</v>
      </c>
      <c r="N502" s="86">
        <v>1.6142930877035852E-3</v>
      </c>
      <c r="O502" s="83" t="s">
        <v>1404</v>
      </c>
    </row>
    <row r="503" spans="1:15" x14ac:dyDescent="0.3">
      <c r="A503" s="79" t="s">
        <v>1445</v>
      </c>
      <c r="B503" s="100" t="s">
        <v>508</v>
      </c>
      <c r="C503" s="81" t="str">
        <f>IFERROR(IF(B503="No CAS","",INDEX('DEQ Pollutant List'!$C$7:$C$611,MATCH('3. Pollutant Emissions - EF'!B503,'DEQ Pollutant List'!$B$7:$B$611,0))),"")</f>
        <v>Isopropylbenzene (cumene)</v>
      </c>
      <c r="D503" s="112">
        <f>IFERROR(IF(OR($B503="",$B503="No CAS"),INDEX('DEQ Pollutant List'!$A$7:$A$611,MATCH($C503,'DEQ Pollutant List'!$C$7:$C$611,0)),INDEX('DEQ Pollutant List'!$A$7:$A$611,MATCH($B503,'DEQ Pollutant List'!$B$7:$B$611,0))),"")</f>
        <v>157</v>
      </c>
      <c r="E503" s="101" t="s">
        <v>1381</v>
      </c>
      <c r="F503" s="194" t="s">
        <v>1404</v>
      </c>
      <c r="G503" s="103" t="s">
        <v>1404</v>
      </c>
      <c r="H503" s="195" t="s">
        <v>1404</v>
      </c>
      <c r="I503" s="104" t="s">
        <v>1413</v>
      </c>
      <c r="J503" s="197" t="s">
        <v>1404</v>
      </c>
      <c r="K503" s="86">
        <v>2.7849051959145327E-3</v>
      </c>
      <c r="L503" s="83" t="s">
        <v>1404</v>
      </c>
      <c r="M503" s="197" t="s">
        <v>1404</v>
      </c>
      <c r="N503" s="86">
        <v>2.712694816276743E-4</v>
      </c>
      <c r="O503" s="83" t="s">
        <v>1404</v>
      </c>
    </row>
    <row r="504" spans="1:15" x14ac:dyDescent="0.3">
      <c r="A504" s="79" t="s">
        <v>1445</v>
      </c>
      <c r="B504" s="100" t="s">
        <v>1046</v>
      </c>
      <c r="C504" s="81" t="str">
        <f>IFERROR(IF(B504="No CAS","",INDEX('DEQ Pollutant List'!$C$7:$C$611,MATCH('3. Pollutant Emissions - EF'!B504,'DEQ Pollutant List'!$B$7:$B$611,0))),"")</f>
        <v>1,3,5-Trimethylbenzene</v>
      </c>
      <c r="D504" s="112">
        <f>IFERROR(IF(OR($B504="",$B504="No CAS"),INDEX('DEQ Pollutant List'!$A$7:$A$611,MATCH($C504,'DEQ Pollutant List'!$C$7:$C$611,0)),INDEX('DEQ Pollutant List'!$A$7:$A$611,MATCH($B504,'DEQ Pollutant List'!$B$7:$B$611,0))),"")</f>
        <v>615</v>
      </c>
      <c r="E504" s="101" t="s">
        <v>1381</v>
      </c>
      <c r="F504" s="194" t="s">
        <v>1404</v>
      </c>
      <c r="G504" s="103" t="s">
        <v>1404</v>
      </c>
      <c r="H504" s="195" t="s">
        <v>1404</v>
      </c>
      <c r="I504" s="104" t="s">
        <v>1413</v>
      </c>
      <c r="J504" s="197" t="s">
        <v>1404</v>
      </c>
      <c r="K504" s="86">
        <v>6.5266782864001503E-3</v>
      </c>
      <c r="L504" s="83" t="s">
        <v>1404</v>
      </c>
      <c r="M504" s="197" t="s">
        <v>1404</v>
      </c>
      <c r="N504" s="86">
        <v>6.8190199624749016E-4</v>
      </c>
      <c r="O504" s="83" t="s">
        <v>1404</v>
      </c>
    </row>
    <row r="505" spans="1:15" x14ac:dyDescent="0.3">
      <c r="A505" s="79" t="s">
        <v>1445</v>
      </c>
      <c r="B505" s="100" t="s">
        <v>1044</v>
      </c>
      <c r="C505" s="81" t="str">
        <f>IFERROR(IF(B505="No CAS","",INDEX('DEQ Pollutant List'!$C$7:$C$611,MATCH('3. Pollutant Emissions - EF'!B505,'DEQ Pollutant List'!$B$7:$B$611,0))),"")</f>
        <v>1,2,4-Trimethylbenzene</v>
      </c>
      <c r="D505" s="112">
        <f>IFERROR(IF(OR($B505="",$B505="No CAS"),INDEX('DEQ Pollutant List'!$A$7:$A$611,MATCH($C505,'DEQ Pollutant List'!$C$7:$C$611,0)),INDEX('DEQ Pollutant List'!$A$7:$A$611,MATCH($B505,'DEQ Pollutant List'!$B$7:$B$611,0))),"")</f>
        <v>614</v>
      </c>
      <c r="E505" s="101" t="s">
        <v>1381</v>
      </c>
      <c r="F505" s="194" t="s">
        <v>1404</v>
      </c>
      <c r="G505" s="103" t="s">
        <v>1404</v>
      </c>
      <c r="H505" s="195" t="s">
        <v>1404</v>
      </c>
      <c r="I505" s="104" t="s">
        <v>1413</v>
      </c>
      <c r="J505" s="197" t="s">
        <v>1404</v>
      </c>
      <c r="K505" s="86">
        <v>1.9411062962581337E-2</v>
      </c>
      <c r="L505" s="83" t="s">
        <v>1404</v>
      </c>
      <c r="M505" s="197" t="s">
        <v>1404</v>
      </c>
      <c r="N505" s="86">
        <v>2.0578627685600825E-3</v>
      </c>
      <c r="O505" s="83" t="s">
        <v>1404</v>
      </c>
    </row>
    <row r="506" spans="1:15" x14ac:dyDescent="0.3">
      <c r="A506" s="79" t="s">
        <v>1445</v>
      </c>
      <c r="B506" s="100" t="s">
        <v>1042</v>
      </c>
      <c r="C506" s="81" t="str">
        <f>IFERROR(IF(B506="No CAS","",INDEX('DEQ Pollutant List'!$C$7:$C$611,MATCH('3. Pollutant Emissions - EF'!B506,'DEQ Pollutant List'!$B$7:$B$611,0))),"")</f>
        <v>1,2,3-Trimethylbenzene</v>
      </c>
      <c r="D506" s="112">
        <f>IFERROR(IF(OR($B506="",$B506="No CAS"),INDEX('DEQ Pollutant List'!$A$7:$A$611,MATCH($C506,'DEQ Pollutant List'!$C$7:$C$611,0)),INDEX('DEQ Pollutant List'!$A$7:$A$611,MATCH($B506,'DEQ Pollutant List'!$B$7:$B$611,0))),"")</f>
        <v>613</v>
      </c>
      <c r="E506" s="101" t="s">
        <v>1381</v>
      </c>
      <c r="F506" s="194" t="s">
        <v>1404</v>
      </c>
      <c r="G506" s="103" t="s">
        <v>1404</v>
      </c>
      <c r="H506" s="195" t="s">
        <v>1404</v>
      </c>
      <c r="I506" s="104" t="s">
        <v>1413</v>
      </c>
      <c r="J506" s="197" t="s">
        <v>1404</v>
      </c>
      <c r="K506" s="86">
        <v>4.1107113452384735E-2</v>
      </c>
      <c r="L506" s="83" t="s">
        <v>1404</v>
      </c>
      <c r="M506" s="197" t="s">
        <v>1404</v>
      </c>
      <c r="N506" s="86">
        <v>4.5118010749087218E-3</v>
      </c>
      <c r="O506" s="83" t="s">
        <v>1404</v>
      </c>
    </row>
    <row r="507" spans="1:15" x14ac:dyDescent="0.3">
      <c r="A507" s="79" t="s">
        <v>1445</v>
      </c>
      <c r="B507" s="100" t="s">
        <v>960</v>
      </c>
      <c r="C507" s="81" t="str">
        <f>IFERROR(IF(B507="No CAS","",INDEX('DEQ Pollutant List'!$C$7:$C$611,MATCH('3. Pollutant Emissions - EF'!B507,'DEQ Pollutant List'!$B$7:$B$611,0))),"")</f>
        <v>Styrene</v>
      </c>
      <c r="D507" s="112">
        <f>IFERROR(IF(OR($B507="",$B507="No CAS"),INDEX('DEQ Pollutant List'!$A$7:$A$611,MATCH($C507,'DEQ Pollutant List'!$C$7:$C$611,0)),INDEX('DEQ Pollutant List'!$A$7:$A$611,MATCH($B507,'DEQ Pollutant List'!$B$7:$B$611,0))),"")</f>
        <v>585</v>
      </c>
      <c r="E507" s="101" t="s">
        <v>1381</v>
      </c>
      <c r="F507" s="194" t="s">
        <v>1404</v>
      </c>
      <c r="G507" s="103" t="s">
        <v>1404</v>
      </c>
      <c r="H507" s="195" t="s">
        <v>1404</v>
      </c>
      <c r="I507" s="104" t="s">
        <v>1413</v>
      </c>
      <c r="J507" s="197" t="s">
        <v>1404</v>
      </c>
      <c r="K507" s="86">
        <v>1.7372569473505561E-6</v>
      </c>
      <c r="L507" s="83" t="s">
        <v>1404</v>
      </c>
      <c r="M507" s="197" t="s">
        <v>1404</v>
      </c>
      <c r="N507" s="86">
        <v>1.6225585496412675E-7</v>
      </c>
      <c r="O507" s="83" t="s">
        <v>1404</v>
      </c>
    </row>
    <row r="508" spans="1:15" x14ac:dyDescent="0.3">
      <c r="A508" s="79" t="s">
        <v>1445</v>
      </c>
      <c r="B508" s="100" t="s">
        <v>581</v>
      </c>
      <c r="C508" s="81" t="str">
        <f>IFERROR(IF(B508="No CAS","",INDEX('DEQ Pollutant List'!$C$7:$C$611,MATCH('3. Pollutant Emissions - EF'!B508,'DEQ Pollutant List'!$B$7:$B$611,0))),"")</f>
        <v>Naphthalene</v>
      </c>
      <c r="D508" s="112">
        <f>IFERROR(IF(OR($B508="",$B508="No CAS"),INDEX('DEQ Pollutant List'!$A$7:$A$611,MATCH($C508,'DEQ Pollutant List'!$C$7:$C$611,0)),INDEX('DEQ Pollutant List'!$A$7:$A$611,MATCH($B508,'DEQ Pollutant List'!$B$7:$B$611,0))),"")</f>
        <v>428</v>
      </c>
      <c r="E508" s="101" t="s">
        <v>1381</v>
      </c>
      <c r="F508" s="194" t="s">
        <v>1404</v>
      </c>
      <c r="G508" s="103" t="s">
        <v>1404</v>
      </c>
      <c r="H508" s="195" t="s">
        <v>1404</v>
      </c>
      <c r="I508" s="104" t="s">
        <v>1413</v>
      </c>
      <c r="J508" s="197" t="s">
        <v>1404</v>
      </c>
      <c r="K508" s="86">
        <v>9.3838116094490231E-3</v>
      </c>
      <c r="L508" s="83" t="s">
        <v>1404</v>
      </c>
      <c r="M508" s="197" t="s">
        <v>1404</v>
      </c>
      <c r="N508" s="86">
        <v>1.1858014175605189E-3</v>
      </c>
      <c r="O508" s="83" t="s">
        <v>1404</v>
      </c>
    </row>
    <row r="509" spans="1:15" x14ac:dyDescent="0.3">
      <c r="A509" s="79" t="s">
        <v>1445</v>
      </c>
      <c r="B509" s="100" t="s">
        <v>254</v>
      </c>
      <c r="C509" s="81" t="str">
        <f>IFERROR(IF(B509="No CAS","",INDEX('DEQ Pollutant List'!$C$7:$C$611,MATCH('3. Pollutant Emissions - EF'!B509,'DEQ Pollutant List'!$B$7:$B$611,0))),"")</f>
        <v>Cyclohexane</v>
      </c>
      <c r="D509" s="112">
        <f>IFERROR(IF(OR($B509="",$B509="No CAS"),INDEX('DEQ Pollutant List'!$A$7:$A$611,MATCH($C509,'DEQ Pollutant List'!$C$7:$C$611,0)),INDEX('DEQ Pollutant List'!$A$7:$A$611,MATCH($B509,'DEQ Pollutant List'!$B$7:$B$611,0))),"")</f>
        <v>162</v>
      </c>
      <c r="E509" s="101" t="s">
        <v>1381</v>
      </c>
      <c r="F509" s="194" t="s">
        <v>1404</v>
      </c>
      <c r="G509" s="103" t="s">
        <v>1404</v>
      </c>
      <c r="H509" s="195" t="s">
        <v>1404</v>
      </c>
      <c r="I509" s="104" t="s">
        <v>1413</v>
      </c>
      <c r="J509" s="197" t="s">
        <v>1404</v>
      </c>
      <c r="K509" s="86">
        <v>0.30908907274815017</v>
      </c>
      <c r="L509" s="83" t="s">
        <v>1404</v>
      </c>
      <c r="M509" s="197" t="s">
        <v>1404</v>
      </c>
      <c r="N509" s="86">
        <v>2.1402044044310068E-2</v>
      </c>
      <c r="O509" s="83" t="s">
        <v>1404</v>
      </c>
    </row>
    <row r="510" spans="1:15" x14ac:dyDescent="0.3">
      <c r="A510" s="79" t="s">
        <v>1446</v>
      </c>
      <c r="B510" s="100" t="s">
        <v>98</v>
      </c>
      <c r="C510" s="81" t="str">
        <f>IFERROR(IF(B510="No CAS","",INDEX('DEQ Pollutant List'!$C$7:$C$611,MATCH('3. Pollutant Emissions - EF'!B510,'DEQ Pollutant List'!$B$7:$B$611,0))),"")</f>
        <v>Benzene</v>
      </c>
      <c r="D510" s="112">
        <f>IFERROR(IF(OR($B510="",$B510="No CAS"),INDEX('DEQ Pollutant List'!$A$7:$A$611,MATCH($C510,'DEQ Pollutant List'!$C$7:$C$611,0)),INDEX('DEQ Pollutant List'!$A$7:$A$611,MATCH($B510,'DEQ Pollutant List'!$B$7:$B$611,0))),"")</f>
        <v>46</v>
      </c>
      <c r="E510" s="101" t="s">
        <v>1381</v>
      </c>
      <c r="F510" s="194" t="s">
        <v>1404</v>
      </c>
      <c r="G510" s="103" t="s">
        <v>1404</v>
      </c>
      <c r="H510" s="195" t="s">
        <v>1404</v>
      </c>
      <c r="I510" s="104" t="s">
        <v>1413</v>
      </c>
      <c r="J510" s="197" t="s">
        <v>1404</v>
      </c>
      <c r="K510" s="86">
        <v>8.0146512435734382E-2</v>
      </c>
      <c r="L510" s="83" t="s">
        <v>1404</v>
      </c>
      <c r="M510" s="197" t="s">
        <v>1404</v>
      </c>
      <c r="N510" s="86">
        <v>5.7589484480044121E-3</v>
      </c>
      <c r="O510" s="83" t="s">
        <v>1404</v>
      </c>
    </row>
    <row r="511" spans="1:15" x14ac:dyDescent="0.3">
      <c r="A511" s="79" t="s">
        <v>1446</v>
      </c>
      <c r="B511" s="100" t="s">
        <v>994</v>
      </c>
      <c r="C511" s="81" t="str">
        <f>IFERROR(IF(B511="No CAS","",INDEX('DEQ Pollutant List'!$C$7:$C$611,MATCH('3. Pollutant Emissions - EF'!B511,'DEQ Pollutant List'!$B$7:$B$611,0))),"")</f>
        <v>Toluene</v>
      </c>
      <c r="D511" s="112">
        <f>IFERROR(IF(OR($B511="",$B511="No CAS"),INDEX('DEQ Pollutant List'!$A$7:$A$611,MATCH($C511,'DEQ Pollutant List'!$C$7:$C$611,0)),INDEX('DEQ Pollutant List'!$A$7:$A$611,MATCH($B511,'DEQ Pollutant List'!$B$7:$B$611,0))),"")</f>
        <v>600</v>
      </c>
      <c r="E511" s="101" t="s">
        <v>1381</v>
      </c>
      <c r="F511" s="194" t="s">
        <v>1404</v>
      </c>
      <c r="G511" s="103" t="s">
        <v>1404</v>
      </c>
      <c r="H511" s="195" t="s">
        <v>1404</v>
      </c>
      <c r="I511" s="104" t="s">
        <v>1413</v>
      </c>
      <c r="J511" s="197" t="s">
        <v>1404</v>
      </c>
      <c r="K511" s="86">
        <v>8.0246223496721836E-2</v>
      </c>
      <c r="L511" s="83" t="s">
        <v>1404</v>
      </c>
      <c r="M511" s="197" t="s">
        <v>1404</v>
      </c>
      <c r="N511" s="86">
        <v>6.4446885706620121E-3</v>
      </c>
      <c r="O511" s="83" t="s">
        <v>1404</v>
      </c>
    </row>
    <row r="512" spans="1:15" x14ac:dyDescent="0.3">
      <c r="A512" s="79" t="s">
        <v>1446</v>
      </c>
      <c r="B512" s="100" t="s">
        <v>410</v>
      </c>
      <c r="C512" s="81" t="str">
        <f>IFERROR(IF(B512="No CAS","",INDEX('DEQ Pollutant List'!$C$7:$C$611,MATCH('3. Pollutant Emissions - EF'!B512,'DEQ Pollutant List'!$B$7:$B$611,0))),"")</f>
        <v>Ethyl benzene</v>
      </c>
      <c r="D512" s="112">
        <f>IFERROR(IF(OR($B512="",$B512="No CAS"),INDEX('DEQ Pollutant List'!$A$7:$A$611,MATCH($C512,'DEQ Pollutant List'!$C$7:$C$611,0)),INDEX('DEQ Pollutant List'!$A$7:$A$611,MATCH($B512,'DEQ Pollutant List'!$B$7:$B$611,0))),"")</f>
        <v>229</v>
      </c>
      <c r="E512" s="101" t="s">
        <v>1381</v>
      </c>
      <c r="F512" s="194" t="s">
        <v>1404</v>
      </c>
      <c r="G512" s="103" t="s">
        <v>1404</v>
      </c>
      <c r="H512" s="195" t="s">
        <v>1404</v>
      </c>
      <c r="I512" s="104" t="s">
        <v>1413</v>
      </c>
      <c r="J512" s="197" t="s">
        <v>1404</v>
      </c>
      <c r="K512" s="86">
        <v>1.3053886707693241E-2</v>
      </c>
      <c r="L512" s="83" t="s">
        <v>1404</v>
      </c>
      <c r="M512" s="197" t="s">
        <v>1404</v>
      </c>
      <c r="N512" s="86">
        <v>1.1858904505404001E-3</v>
      </c>
      <c r="O512" s="83" t="s">
        <v>1404</v>
      </c>
    </row>
    <row r="513" spans="1:15" x14ac:dyDescent="0.3">
      <c r="A513" s="79" t="s">
        <v>1446</v>
      </c>
      <c r="B513" s="100" t="s">
        <v>1075</v>
      </c>
      <c r="C513" s="81" t="str">
        <f>IFERROR(IF(B513="No CAS","",INDEX('DEQ Pollutant List'!$C$7:$C$611,MATCH('3. Pollutant Emissions - EF'!B513,'DEQ Pollutant List'!$B$7:$B$611,0))),"")</f>
        <v>p-Xylene</v>
      </c>
      <c r="D513" s="112">
        <f>IFERROR(IF(OR($B513="",$B513="No CAS"),INDEX('DEQ Pollutant List'!$A$7:$A$611,MATCH($C513,'DEQ Pollutant List'!$C$7:$C$611,0)),INDEX('DEQ Pollutant List'!$A$7:$A$611,MATCH($B513,'DEQ Pollutant List'!$B$7:$B$611,0))),"")</f>
        <v>631</v>
      </c>
      <c r="E513" s="101" t="s">
        <v>1381</v>
      </c>
      <c r="F513" s="194" t="s">
        <v>1404</v>
      </c>
      <c r="G513" s="103" t="s">
        <v>1404</v>
      </c>
      <c r="H513" s="195" t="s">
        <v>1404</v>
      </c>
      <c r="I513" s="104" t="s">
        <v>1413</v>
      </c>
      <c r="J513" s="197" t="s">
        <v>1404</v>
      </c>
      <c r="K513" s="86">
        <v>4.1502664070068765E-2</v>
      </c>
      <c r="L513" s="83" t="s">
        <v>1404</v>
      </c>
      <c r="M513" s="197" t="s">
        <v>1404</v>
      </c>
      <c r="N513" s="86">
        <v>3.7488614683641969E-3</v>
      </c>
      <c r="O513" s="83" t="s">
        <v>1404</v>
      </c>
    </row>
    <row r="514" spans="1:15" x14ac:dyDescent="0.3">
      <c r="A514" s="79" t="s">
        <v>1446</v>
      </c>
      <c r="B514" s="100" t="s">
        <v>1074</v>
      </c>
      <c r="C514" s="81" t="str">
        <f>IFERROR(IF(B514="No CAS","",INDEX('DEQ Pollutant List'!$C$7:$C$611,MATCH('3. Pollutant Emissions - EF'!B514,'DEQ Pollutant List'!$B$7:$B$611,0))),"")</f>
        <v>o-Xylene</v>
      </c>
      <c r="D514" s="112">
        <f>IFERROR(IF(OR($B514="",$B514="No CAS"),INDEX('DEQ Pollutant List'!$A$7:$A$611,MATCH($C514,'DEQ Pollutant List'!$C$7:$C$611,0)),INDEX('DEQ Pollutant List'!$A$7:$A$611,MATCH($B514,'DEQ Pollutant List'!$B$7:$B$611,0))),"")</f>
        <v>630</v>
      </c>
      <c r="E514" s="101" t="s">
        <v>1381</v>
      </c>
      <c r="F514" s="194" t="s">
        <v>1404</v>
      </c>
      <c r="G514" s="103" t="s">
        <v>1404</v>
      </c>
      <c r="H514" s="195" t="s">
        <v>1404</v>
      </c>
      <c r="I514" s="104" t="s">
        <v>1413</v>
      </c>
      <c r="J514" s="197" t="s">
        <v>1404</v>
      </c>
      <c r="K514" s="86">
        <v>1.3357471804822238E-2</v>
      </c>
      <c r="L514" s="83" t="s">
        <v>1404</v>
      </c>
      <c r="M514" s="197" t="s">
        <v>1404</v>
      </c>
      <c r="N514" s="86">
        <v>1.2557985665430566E-3</v>
      </c>
      <c r="O514" s="83" t="s">
        <v>1404</v>
      </c>
    </row>
    <row r="515" spans="1:15" x14ac:dyDescent="0.3">
      <c r="A515" s="79" t="s">
        <v>1446</v>
      </c>
      <c r="B515" s="100" t="s">
        <v>508</v>
      </c>
      <c r="C515" s="81" t="str">
        <f>IFERROR(IF(B515="No CAS","",INDEX('DEQ Pollutant List'!$C$7:$C$611,MATCH('3. Pollutant Emissions - EF'!B515,'DEQ Pollutant List'!$B$7:$B$611,0))),"")</f>
        <v>Isopropylbenzene (cumene)</v>
      </c>
      <c r="D515" s="112">
        <f>IFERROR(IF(OR($B515="",$B515="No CAS"),INDEX('DEQ Pollutant List'!$A$7:$A$611,MATCH($C515,'DEQ Pollutant List'!$C$7:$C$611,0)),INDEX('DEQ Pollutant List'!$A$7:$A$611,MATCH($B515,'DEQ Pollutant List'!$B$7:$B$611,0))),"")</f>
        <v>157</v>
      </c>
      <c r="E515" s="101" t="s">
        <v>1381</v>
      </c>
      <c r="F515" s="194" t="s">
        <v>1404</v>
      </c>
      <c r="G515" s="103" t="s">
        <v>1404</v>
      </c>
      <c r="H515" s="195" t="s">
        <v>1404</v>
      </c>
      <c r="I515" s="104" t="s">
        <v>1413</v>
      </c>
      <c r="J515" s="197" t="s">
        <v>1404</v>
      </c>
      <c r="K515" s="86">
        <v>2.1319373167416576E-3</v>
      </c>
      <c r="L515" s="83" t="s">
        <v>1404</v>
      </c>
      <c r="M515" s="197" t="s">
        <v>1404</v>
      </c>
      <c r="N515" s="86">
        <v>2.110272470159167E-4</v>
      </c>
      <c r="O515" s="83" t="s">
        <v>1404</v>
      </c>
    </row>
    <row r="516" spans="1:15" x14ac:dyDescent="0.3">
      <c r="A516" s="79" t="s">
        <v>1446</v>
      </c>
      <c r="B516" s="100" t="s">
        <v>1046</v>
      </c>
      <c r="C516" s="81" t="str">
        <f>IFERROR(IF(B516="No CAS","",INDEX('DEQ Pollutant List'!$C$7:$C$611,MATCH('3. Pollutant Emissions - EF'!B516,'DEQ Pollutant List'!$B$7:$B$611,0))),"")</f>
        <v>1,3,5-Trimethylbenzene</v>
      </c>
      <c r="D516" s="112">
        <f>IFERROR(IF(OR($B516="",$B516="No CAS"),INDEX('DEQ Pollutant List'!$A$7:$A$611,MATCH($C516,'DEQ Pollutant List'!$C$7:$C$611,0)),INDEX('DEQ Pollutant List'!$A$7:$A$611,MATCH($B516,'DEQ Pollutant List'!$B$7:$B$611,0))),"")</f>
        <v>615</v>
      </c>
      <c r="E516" s="101" t="s">
        <v>1381</v>
      </c>
      <c r="F516" s="194" t="s">
        <v>1404</v>
      </c>
      <c r="G516" s="103" t="s">
        <v>1404</v>
      </c>
      <c r="H516" s="195" t="s">
        <v>1404</v>
      </c>
      <c r="I516" s="104" t="s">
        <v>1413</v>
      </c>
      <c r="J516" s="197" t="s">
        <v>1404</v>
      </c>
      <c r="K516" s="86">
        <v>4.9963887508833547E-3</v>
      </c>
      <c r="L516" s="83" t="s">
        <v>1404</v>
      </c>
      <c r="M516" s="197" t="s">
        <v>1404</v>
      </c>
      <c r="N516" s="86">
        <v>5.3046844834640436E-4</v>
      </c>
      <c r="O516" s="83" t="s">
        <v>1404</v>
      </c>
    </row>
    <row r="517" spans="1:15" x14ac:dyDescent="0.3">
      <c r="A517" s="79" t="s">
        <v>1446</v>
      </c>
      <c r="B517" s="100" t="s">
        <v>1044</v>
      </c>
      <c r="C517" s="81" t="str">
        <f>IFERROR(IF(B517="No CAS","",INDEX('DEQ Pollutant List'!$C$7:$C$611,MATCH('3. Pollutant Emissions - EF'!B517,'DEQ Pollutant List'!$B$7:$B$611,0))),"")</f>
        <v>1,2,4-Trimethylbenzene</v>
      </c>
      <c r="D517" s="112">
        <f>IFERROR(IF(OR($B517="",$B517="No CAS"),INDEX('DEQ Pollutant List'!$A$7:$A$611,MATCH($C517,'DEQ Pollutant List'!$C$7:$C$611,0)),INDEX('DEQ Pollutant List'!$A$7:$A$611,MATCH($B517,'DEQ Pollutant List'!$B$7:$B$611,0))),"")</f>
        <v>614</v>
      </c>
      <c r="E517" s="101" t="s">
        <v>1381</v>
      </c>
      <c r="F517" s="194" t="s">
        <v>1404</v>
      </c>
      <c r="G517" s="103" t="s">
        <v>1404</v>
      </c>
      <c r="H517" s="195" t="s">
        <v>1404</v>
      </c>
      <c r="I517" s="104" t="s">
        <v>1413</v>
      </c>
      <c r="J517" s="197" t="s">
        <v>1404</v>
      </c>
      <c r="K517" s="86">
        <v>1.4859812660143084E-2</v>
      </c>
      <c r="L517" s="83" t="s">
        <v>1404</v>
      </c>
      <c r="M517" s="197" t="s">
        <v>1404</v>
      </c>
      <c r="N517" s="86">
        <v>1.600862405089228E-3</v>
      </c>
      <c r="O517" s="83" t="s">
        <v>1404</v>
      </c>
    </row>
    <row r="518" spans="1:15" x14ac:dyDescent="0.3">
      <c r="A518" s="79" t="s">
        <v>1446</v>
      </c>
      <c r="B518" s="100" t="s">
        <v>1042</v>
      </c>
      <c r="C518" s="81" t="str">
        <f>IFERROR(IF(B518="No CAS","",INDEX('DEQ Pollutant List'!$C$7:$C$611,MATCH('3. Pollutant Emissions - EF'!B518,'DEQ Pollutant List'!$B$7:$B$611,0))),"")</f>
        <v>1,2,3-Trimethylbenzene</v>
      </c>
      <c r="D518" s="112">
        <f>IFERROR(IF(OR($B518="",$B518="No CAS"),INDEX('DEQ Pollutant List'!$A$7:$A$611,MATCH($C518,'DEQ Pollutant List'!$C$7:$C$611,0)),INDEX('DEQ Pollutant List'!$A$7:$A$611,MATCH($B518,'DEQ Pollutant List'!$B$7:$B$611,0))),"")</f>
        <v>613</v>
      </c>
      <c r="E518" s="101" t="s">
        <v>1381</v>
      </c>
      <c r="F518" s="194" t="s">
        <v>1404</v>
      </c>
      <c r="G518" s="103" t="s">
        <v>1404</v>
      </c>
      <c r="H518" s="195" t="s">
        <v>1404</v>
      </c>
      <c r="I518" s="104" t="s">
        <v>1413</v>
      </c>
      <c r="J518" s="197" t="s">
        <v>1404</v>
      </c>
      <c r="K518" s="86">
        <v>3.1468859076868042E-2</v>
      </c>
      <c r="L518" s="83" t="s">
        <v>1404</v>
      </c>
      <c r="M518" s="197" t="s">
        <v>1404</v>
      </c>
      <c r="N518" s="86">
        <v>3.5098417787676013E-3</v>
      </c>
      <c r="O518" s="83" t="s">
        <v>1404</v>
      </c>
    </row>
    <row r="519" spans="1:15" x14ac:dyDescent="0.3">
      <c r="A519" s="79" t="s">
        <v>1446</v>
      </c>
      <c r="B519" s="100" t="s">
        <v>960</v>
      </c>
      <c r="C519" s="81" t="str">
        <f>IFERROR(IF(B519="No CAS","",INDEX('DEQ Pollutant List'!$C$7:$C$611,MATCH('3. Pollutant Emissions - EF'!B519,'DEQ Pollutant List'!$B$7:$B$611,0))),"")</f>
        <v>Styrene</v>
      </c>
      <c r="D519" s="112">
        <f>IFERROR(IF(OR($B519="",$B519="No CAS"),INDEX('DEQ Pollutant List'!$A$7:$A$611,MATCH($C519,'DEQ Pollutant List'!$C$7:$C$611,0)),INDEX('DEQ Pollutant List'!$A$7:$A$611,MATCH($B519,'DEQ Pollutant List'!$B$7:$B$611,0))),"")</f>
        <v>585</v>
      </c>
      <c r="E519" s="101" t="s">
        <v>1381</v>
      </c>
      <c r="F519" s="194" t="s">
        <v>1404</v>
      </c>
      <c r="G519" s="103" t="s">
        <v>1404</v>
      </c>
      <c r="H519" s="195" t="s">
        <v>1404</v>
      </c>
      <c r="I519" s="104" t="s">
        <v>1413</v>
      </c>
      <c r="J519" s="197" t="s">
        <v>1404</v>
      </c>
      <c r="K519" s="86">
        <v>1.3299278267205376E-6</v>
      </c>
      <c r="L519" s="83" t="s">
        <v>1404</v>
      </c>
      <c r="M519" s="197" t="s">
        <v>1404</v>
      </c>
      <c r="N519" s="86">
        <v>1.2622284740562725E-7</v>
      </c>
      <c r="O519" s="83" t="s">
        <v>1404</v>
      </c>
    </row>
    <row r="520" spans="1:15" x14ac:dyDescent="0.3">
      <c r="A520" s="79" t="s">
        <v>1446</v>
      </c>
      <c r="B520" s="100" t="s">
        <v>581</v>
      </c>
      <c r="C520" s="81" t="str">
        <f>IFERROR(IF(B520="No CAS","",INDEX('DEQ Pollutant List'!$C$7:$C$611,MATCH('3. Pollutant Emissions - EF'!B520,'DEQ Pollutant List'!$B$7:$B$611,0))),"")</f>
        <v>Naphthalene</v>
      </c>
      <c r="D520" s="112">
        <f>IFERROR(IF(OR($B520="",$B520="No CAS"),INDEX('DEQ Pollutant List'!$A$7:$A$611,MATCH($C520,'DEQ Pollutant List'!$C$7:$C$611,0)),INDEX('DEQ Pollutant List'!$A$7:$A$611,MATCH($B520,'DEQ Pollutant List'!$B$7:$B$611,0))),"")</f>
        <v>428</v>
      </c>
      <c r="E520" s="101" t="s">
        <v>1381</v>
      </c>
      <c r="F520" s="194" t="s">
        <v>1404</v>
      </c>
      <c r="G520" s="103" t="s">
        <v>1404</v>
      </c>
      <c r="H520" s="195" t="s">
        <v>1404</v>
      </c>
      <c r="I520" s="104" t="s">
        <v>1413</v>
      </c>
      <c r="J520" s="197" t="s">
        <v>1404</v>
      </c>
      <c r="K520" s="86">
        <v>7.1836190951154845E-3</v>
      </c>
      <c r="L520" s="83" t="s">
        <v>1404</v>
      </c>
      <c r="M520" s="197" t="s">
        <v>1404</v>
      </c>
      <c r="N520" s="86">
        <v>9.2246428589716923E-4</v>
      </c>
      <c r="O520" s="83" t="s">
        <v>1404</v>
      </c>
    </row>
    <row r="521" spans="1:15" x14ac:dyDescent="0.3">
      <c r="A521" s="79" t="s">
        <v>1446</v>
      </c>
      <c r="B521" s="100" t="s">
        <v>254</v>
      </c>
      <c r="C521" s="81" t="str">
        <f>IFERROR(IF(B521="No CAS","",INDEX('DEQ Pollutant List'!$C$7:$C$611,MATCH('3. Pollutant Emissions - EF'!B521,'DEQ Pollutant List'!$B$7:$B$611,0))),"")</f>
        <v>Cyclohexane</v>
      </c>
      <c r="D521" s="112">
        <f>IFERROR(IF(OR($B521="",$B521="No CAS"),INDEX('DEQ Pollutant List'!$A$7:$A$611,MATCH($C521,'DEQ Pollutant List'!$C$7:$C$611,0)),INDEX('DEQ Pollutant List'!$A$7:$A$611,MATCH($B521,'DEQ Pollutant List'!$B$7:$B$611,0))),"")</f>
        <v>162</v>
      </c>
      <c r="E521" s="101" t="s">
        <v>1381</v>
      </c>
      <c r="F521" s="194" t="s">
        <v>1404</v>
      </c>
      <c r="G521" s="103" t="s">
        <v>1404</v>
      </c>
      <c r="H521" s="195" t="s">
        <v>1404</v>
      </c>
      <c r="I521" s="104" t="s">
        <v>1413</v>
      </c>
      <c r="J521" s="197" t="s">
        <v>1404</v>
      </c>
      <c r="K521" s="86">
        <v>0.236617939223049</v>
      </c>
      <c r="L521" s="83" t="s">
        <v>1404</v>
      </c>
      <c r="M521" s="197" t="s">
        <v>1404</v>
      </c>
      <c r="N521" s="86">
        <v>1.6649180026019544E-2</v>
      </c>
      <c r="O521" s="83" t="s">
        <v>1404</v>
      </c>
    </row>
    <row r="522" spans="1:15" x14ac:dyDescent="0.3">
      <c r="A522" s="79" t="s">
        <v>1447</v>
      </c>
      <c r="B522" s="100" t="s">
        <v>98</v>
      </c>
      <c r="C522" s="81" t="str">
        <f>IFERROR(IF(B522="No CAS","",INDEX('DEQ Pollutant List'!$C$7:$C$611,MATCH('3. Pollutant Emissions - EF'!B522,'DEQ Pollutant List'!$B$7:$B$611,0))),"")</f>
        <v>Benzene</v>
      </c>
      <c r="D522" s="112">
        <f>IFERROR(IF(OR($B522="",$B522="No CAS"),INDEX('DEQ Pollutant List'!$A$7:$A$611,MATCH($C522,'DEQ Pollutant List'!$C$7:$C$611,0)),INDEX('DEQ Pollutant List'!$A$7:$A$611,MATCH($B522,'DEQ Pollutant List'!$B$7:$B$611,0))),"")</f>
        <v>46</v>
      </c>
      <c r="E522" s="101" t="s">
        <v>1381</v>
      </c>
      <c r="F522" s="194" t="s">
        <v>1404</v>
      </c>
      <c r="G522" s="103" t="s">
        <v>1404</v>
      </c>
      <c r="H522" s="195" t="s">
        <v>1404</v>
      </c>
      <c r="I522" s="104" t="s">
        <v>1413</v>
      </c>
      <c r="J522" s="197" t="s">
        <v>1404</v>
      </c>
      <c r="K522" s="86">
        <v>3.6187888663127459</v>
      </c>
      <c r="L522" s="83" t="s">
        <v>1404</v>
      </c>
      <c r="M522" s="197" t="s">
        <v>1404</v>
      </c>
      <c r="N522" s="86">
        <v>0.19787680665322066</v>
      </c>
      <c r="O522" s="83" t="s">
        <v>1404</v>
      </c>
    </row>
    <row r="523" spans="1:15" x14ac:dyDescent="0.3">
      <c r="A523" s="79" t="s">
        <v>1447</v>
      </c>
      <c r="B523" s="100" t="s">
        <v>994</v>
      </c>
      <c r="C523" s="81" t="str">
        <f>IFERROR(IF(B523="No CAS","",INDEX('DEQ Pollutant List'!$C$7:$C$611,MATCH('3. Pollutant Emissions - EF'!B523,'DEQ Pollutant List'!$B$7:$B$611,0))),"")</f>
        <v>Toluene</v>
      </c>
      <c r="D523" s="112">
        <f>IFERROR(IF(OR($B523="",$B523="No CAS"),INDEX('DEQ Pollutant List'!$A$7:$A$611,MATCH($C523,'DEQ Pollutant List'!$C$7:$C$611,0)),INDEX('DEQ Pollutant List'!$A$7:$A$611,MATCH($B523,'DEQ Pollutant List'!$B$7:$B$611,0))),"")</f>
        <v>600</v>
      </c>
      <c r="E523" s="101" t="s">
        <v>1381</v>
      </c>
      <c r="F523" s="194" t="s">
        <v>1404</v>
      </c>
      <c r="G523" s="103" t="s">
        <v>1404</v>
      </c>
      <c r="H523" s="195" t="s">
        <v>1404</v>
      </c>
      <c r="I523" s="104" t="s">
        <v>1413</v>
      </c>
      <c r="J523" s="197" t="s">
        <v>1404</v>
      </c>
      <c r="K523" s="86">
        <v>2.558311452628919</v>
      </c>
      <c r="L523" s="83" t="s">
        <v>1404</v>
      </c>
      <c r="M523" s="197" t="s">
        <v>1404</v>
      </c>
      <c r="N523" s="86">
        <v>0.15635214118522156</v>
      </c>
      <c r="O523" s="83" t="s">
        <v>1404</v>
      </c>
    </row>
    <row r="524" spans="1:15" x14ac:dyDescent="0.3">
      <c r="A524" s="79" t="s">
        <v>1447</v>
      </c>
      <c r="B524" s="100" t="s">
        <v>410</v>
      </c>
      <c r="C524" s="81" t="str">
        <f>IFERROR(IF(B524="No CAS","",INDEX('DEQ Pollutant List'!$C$7:$C$611,MATCH('3. Pollutant Emissions - EF'!B524,'DEQ Pollutant List'!$B$7:$B$611,0))),"")</f>
        <v>Ethyl benzene</v>
      </c>
      <c r="D524" s="112">
        <f>IFERROR(IF(OR($B524="",$B524="No CAS"),INDEX('DEQ Pollutant List'!$A$7:$A$611,MATCH($C524,'DEQ Pollutant List'!$C$7:$C$611,0)),INDEX('DEQ Pollutant List'!$A$7:$A$611,MATCH($B524,'DEQ Pollutant List'!$B$7:$B$611,0))),"")</f>
        <v>229</v>
      </c>
      <c r="E524" s="101" t="s">
        <v>1381</v>
      </c>
      <c r="F524" s="194" t="s">
        <v>1404</v>
      </c>
      <c r="G524" s="103" t="s">
        <v>1404</v>
      </c>
      <c r="H524" s="195" t="s">
        <v>1404</v>
      </c>
      <c r="I524" s="104" t="s">
        <v>1413</v>
      </c>
      <c r="J524" s="197" t="s">
        <v>1404</v>
      </c>
      <c r="K524" s="86">
        <v>0.1597548010657063</v>
      </c>
      <c r="L524" s="83" t="s">
        <v>1404</v>
      </c>
      <c r="M524" s="197" t="s">
        <v>1404</v>
      </c>
      <c r="N524" s="86">
        <v>1.1044135770297116E-2</v>
      </c>
      <c r="O524" s="83" t="s">
        <v>1404</v>
      </c>
    </row>
    <row r="525" spans="1:15" x14ac:dyDescent="0.3">
      <c r="A525" s="79" t="s">
        <v>1447</v>
      </c>
      <c r="B525" s="100" t="s">
        <v>1075</v>
      </c>
      <c r="C525" s="81" t="str">
        <f>IFERROR(IF(B525="No CAS","",INDEX('DEQ Pollutant List'!$C$7:$C$611,MATCH('3. Pollutant Emissions - EF'!B525,'DEQ Pollutant List'!$B$7:$B$611,0))),"")</f>
        <v>p-Xylene</v>
      </c>
      <c r="D525" s="112">
        <f>IFERROR(IF(OR($B525="",$B525="No CAS"),INDEX('DEQ Pollutant List'!$A$7:$A$611,MATCH($C525,'DEQ Pollutant List'!$C$7:$C$611,0)),INDEX('DEQ Pollutant List'!$A$7:$A$611,MATCH($B525,'DEQ Pollutant List'!$B$7:$B$611,0))),"")</f>
        <v>631</v>
      </c>
      <c r="E525" s="101" t="s">
        <v>1381</v>
      </c>
      <c r="F525" s="194" t="s">
        <v>1404</v>
      </c>
      <c r="G525" s="103" t="s">
        <v>1404</v>
      </c>
      <c r="H525" s="195" t="s">
        <v>1404</v>
      </c>
      <c r="I525" s="104" t="s">
        <v>1413</v>
      </c>
      <c r="J525" s="197" t="s">
        <v>1404</v>
      </c>
      <c r="K525" s="86">
        <v>0.44402412922499923</v>
      </c>
      <c r="L525" s="83" t="s">
        <v>1404</v>
      </c>
      <c r="M525" s="197" t="s">
        <v>1404</v>
      </c>
      <c r="N525" s="86">
        <v>3.0521303249399338E-2</v>
      </c>
      <c r="O525" s="83" t="s">
        <v>1404</v>
      </c>
    </row>
    <row r="526" spans="1:15" x14ac:dyDescent="0.3">
      <c r="A526" s="79" t="s">
        <v>1447</v>
      </c>
      <c r="B526" s="100" t="s">
        <v>1074</v>
      </c>
      <c r="C526" s="81" t="str">
        <f>IFERROR(IF(B526="No CAS","",INDEX('DEQ Pollutant List'!$C$7:$C$611,MATCH('3. Pollutant Emissions - EF'!B526,'DEQ Pollutant List'!$B$7:$B$611,0))),"")</f>
        <v>o-Xylene</v>
      </c>
      <c r="D526" s="112">
        <f>IFERROR(IF(OR($B526="",$B526="No CAS"),INDEX('DEQ Pollutant List'!$A$7:$A$611,MATCH($C526,'DEQ Pollutant List'!$C$7:$C$611,0)),INDEX('DEQ Pollutant List'!$A$7:$A$611,MATCH($B526,'DEQ Pollutant List'!$B$7:$B$611,0))),"")</f>
        <v>630</v>
      </c>
      <c r="E526" s="101" t="s">
        <v>1381</v>
      </c>
      <c r="F526" s="194" t="s">
        <v>1404</v>
      </c>
      <c r="G526" s="103" t="s">
        <v>1404</v>
      </c>
      <c r="H526" s="195" t="s">
        <v>1404</v>
      </c>
      <c r="I526" s="104" t="s">
        <v>1413</v>
      </c>
      <c r="J526" s="197" t="s">
        <v>1404</v>
      </c>
      <c r="K526" s="86">
        <v>0.16399798473994834</v>
      </c>
      <c r="L526" s="83" t="s">
        <v>1404</v>
      </c>
      <c r="M526" s="197" t="s">
        <v>1404</v>
      </c>
      <c r="N526" s="86">
        <v>1.1732952533685677E-2</v>
      </c>
      <c r="O526" s="83" t="s">
        <v>1404</v>
      </c>
    </row>
    <row r="527" spans="1:15" x14ac:dyDescent="0.3">
      <c r="A527" s="79" t="s">
        <v>1447</v>
      </c>
      <c r="B527" s="100" t="s">
        <v>508</v>
      </c>
      <c r="C527" s="81" t="str">
        <f>IFERROR(IF(B527="No CAS","",INDEX('DEQ Pollutant List'!$C$7:$C$611,MATCH('3. Pollutant Emissions - EF'!B527,'DEQ Pollutant List'!$B$7:$B$611,0))),"")</f>
        <v>Isopropylbenzene (cumene)</v>
      </c>
      <c r="D527" s="112">
        <f>IFERROR(IF(OR($B527="",$B527="No CAS"),INDEX('DEQ Pollutant List'!$A$7:$A$611,MATCH($C527,'DEQ Pollutant List'!$C$7:$C$611,0)),INDEX('DEQ Pollutant List'!$A$7:$A$611,MATCH($B527,'DEQ Pollutant List'!$B$7:$B$611,0))),"")</f>
        <v>157</v>
      </c>
      <c r="E527" s="101" t="s">
        <v>1381</v>
      </c>
      <c r="F527" s="194" t="s">
        <v>1404</v>
      </c>
      <c r="G527" s="103" t="s">
        <v>1404</v>
      </c>
      <c r="H527" s="195" t="s">
        <v>1404</v>
      </c>
      <c r="I527" s="104" t="s">
        <v>1413</v>
      </c>
      <c r="J527" s="197" t="s">
        <v>1404</v>
      </c>
      <c r="K527" s="86">
        <v>8.3794192392150305E-3</v>
      </c>
      <c r="L527" s="83" t="s">
        <v>1404</v>
      </c>
      <c r="M527" s="197" t="s">
        <v>1404</v>
      </c>
      <c r="N527" s="86">
        <v>6.3117691597711295E-4</v>
      </c>
      <c r="O527" s="83" t="s">
        <v>1404</v>
      </c>
    </row>
    <row r="528" spans="1:15" x14ac:dyDescent="0.3">
      <c r="A528" s="79" t="s">
        <v>1447</v>
      </c>
      <c r="B528" s="100" t="s">
        <v>1046</v>
      </c>
      <c r="C528" s="81" t="str">
        <f>IFERROR(IF(B528="No CAS","",INDEX('DEQ Pollutant List'!$C$7:$C$611,MATCH('3. Pollutant Emissions - EF'!B528,'DEQ Pollutant List'!$B$7:$B$611,0))),"")</f>
        <v>1,3,5-Trimethylbenzene</v>
      </c>
      <c r="D528" s="112">
        <f>IFERROR(IF(OR($B528="",$B528="No CAS"),INDEX('DEQ Pollutant List'!$A$7:$A$611,MATCH($C528,'DEQ Pollutant List'!$C$7:$C$611,0)),INDEX('DEQ Pollutant List'!$A$7:$A$611,MATCH($B528,'DEQ Pollutant List'!$B$7:$B$611,0))),"")</f>
        <v>615</v>
      </c>
      <c r="E528" s="101" t="s">
        <v>1381</v>
      </c>
      <c r="F528" s="194" t="s">
        <v>1404</v>
      </c>
      <c r="G528" s="103" t="s">
        <v>1404</v>
      </c>
      <c r="H528" s="195" t="s">
        <v>1404</v>
      </c>
      <c r="I528" s="104" t="s">
        <v>1413</v>
      </c>
      <c r="J528" s="197" t="s">
        <v>1404</v>
      </c>
      <c r="K528" s="86">
        <v>4.9478432694522539E-2</v>
      </c>
      <c r="L528" s="83" t="s">
        <v>1404</v>
      </c>
      <c r="M528" s="197" t="s">
        <v>1404</v>
      </c>
      <c r="N528" s="86">
        <v>3.9975357426551119E-3</v>
      </c>
      <c r="O528" s="83" t="s">
        <v>1404</v>
      </c>
    </row>
    <row r="529" spans="1:15" x14ac:dyDescent="0.3">
      <c r="A529" s="79" t="s">
        <v>1447</v>
      </c>
      <c r="B529" s="100" t="s">
        <v>1044</v>
      </c>
      <c r="C529" s="81" t="str">
        <f>IFERROR(IF(B529="No CAS","",INDEX('DEQ Pollutant List'!$C$7:$C$611,MATCH('3. Pollutant Emissions - EF'!B529,'DEQ Pollutant List'!$B$7:$B$611,0))),"")</f>
        <v>1,2,4-Trimethylbenzene</v>
      </c>
      <c r="D529" s="112">
        <f>IFERROR(IF(OR($B529="",$B529="No CAS"),INDEX('DEQ Pollutant List'!$A$7:$A$611,MATCH($C529,'DEQ Pollutant List'!$C$7:$C$611,0)),INDEX('DEQ Pollutant List'!$A$7:$A$611,MATCH($B529,'DEQ Pollutant List'!$B$7:$B$611,0))),"")</f>
        <v>614</v>
      </c>
      <c r="E529" s="101" t="s">
        <v>1381</v>
      </c>
      <c r="F529" s="194" t="s">
        <v>1404</v>
      </c>
      <c r="G529" s="103" t="s">
        <v>1404</v>
      </c>
      <c r="H529" s="195" t="s">
        <v>1404</v>
      </c>
      <c r="I529" s="104" t="s">
        <v>1413</v>
      </c>
      <c r="J529" s="197" t="s">
        <v>1404</v>
      </c>
      <c r="K529" s="86">
        <v>0.10778833197859239</v>
      </c>
      <c r="L529" s="83" t="s">
        <v>1404</v>
      </c>
      <c r="M529" s="197" t="s">
        <v>1404</v>
      </c>
      <c r="N529" s="86">
        <v>8.8366063427234073E-3</v>
      </c>
      <c r="O529" s="83" t="s">
        <v>1404</v>
      </c>
    </row>
    <row r="530" spans="1:15" x14ac:dyDescent="0.3">
      <c r="A530" s="79" t="s">
        <v>1447</v>
      </c>
      <c r="B530" s="100" t="s">
        <v>1042</v>
      </c>
      <c r="C530" s="81" t="str">
        <f>IFERROR(IF(B530="No CAS","",INDEX('DEQ Pollutant List'!$C$7:$C$611,MATCH('3. Pollutant Emissions - EF'!B530,'DEQ Pollutant List'!$B$7:$B$611,0))),"")</f>
        <v>1,2,3-Trimethylbenzene</v>
      </c>
      <c r="D530" s="112">
        <f>IFERROR(IF(OR($B530="",$B530="No CAS"),INDEX('DEQ Pollutant List'!$A$7:$A$611,MATCH($C530,'DEQ Pollutant List'!$C$7:$C$611,0)),INDEX('DEQ Pollutant List'!$A$7:$A$611,MATCH($B530,'DEQ Pollutant List'!$B$7:$B$611,0))),"")</f>
        <v>613</v>
      </c>
      <c r="E530" s="101" t="s">
        <v>1381</v>
      </c>
      <c r="F530" s="194" t="s">
        <v>1404</v>
      </c>
      <c r="G530" s="103" t="s">
        <v>1404</v>
      </c>
      <c r="H530" s="195" t="s">
        <v>1404</v>
      </c>
      <c r="I530" s="104" t="s">
        <v>1413</v>
      </c>
      <c r="J530" s="197" t="s">
        <v>1404</v>
      </c>
      <c r="K530" s="86">
        <v>2.8888652211547485E-2</v>
      </c>
      <c r="L530" s="83" t="s">
        <v>1404</v>
      </c>
      <c r="M530" s="197" t="s">
        <v>1404</v>
      </c>
      <c r="N530" s="86">
        <v>2.4519234524425712E-3</v>
      </c>
      <c r="O530" s="83" t="s">
        <v>1404</v>
      </c>
    </row>
    <row r="531" spans="1:15" x14ac:dyDescent="0.3">
      <c r="A531" s="79" t="s">
        <v>1447</v>
      </c>
      <c r="B531" s="100" t="s">
        <v>960</v>
      </c>
      <c r="C531" s="81" t="str">
        <f>IFERROR(IF(B531="No CAS","",INDEX('DEQ Pollutant List'!$C$7:$C$611,MATCH('3. Pollutant Emissions - EF'!B531,'DEQ Pollutant List'!$B$7:$B$611,0))),"")</f>
        <v>Styrene</v>
      </c>
      <c r="D531" s="112">
        <f>IFERROR(IF(OR($B531="",$B531="No CAS"),INDEX('DEQ Pollutant List'!$A$7:$A$611,MATCH($C531,'DEQ Pollutant List'!$C$7:$C$611,0)),INDEX('DEQ Pollutant List'!$A$7:$A$611,MATCH($B531,'DEQ Pollutant List'!$B$7:$B$611,0))),"")</f>
        <v>585</v>
      </c>
      <c r="E531" s="101" t="s">
        <v>1381</v>
      </c>
      <c r="F531" s="194" t="s">
        <v>1404</v>
      </c>
      <c r="G531" s="103" t="s">
        <v>1404</v>
      </c>
      <c r="H531" s="195" t="s">
        <v>1404</v>
      </c>
      <c r="I531" s="104" t="s">
        <v>1413</v>
      </c>
      <c r="J531" s="197" t="s">
        <v>1404</v>
      </c>
      <c r="K531" s="86">
        <v>4.5868143367129143E-4</v>
      </c>
      <c r="L531" s="83" t="s">
        <v>1404</v>
      </c>
      <c r="M531" s="197" t="s">
        <v>1404</v>
      </c>
      <c r="N531" s="86">
        <v>3.3127918324393399E-5</v>
      </c>
      <c r="O531" s="83" t="s">
        <v>1404</v>
      </c>
    </row>
    <row r="532" spans="1:15" x14ac:dyDescent="0.3">
      <c r="A532" s="79" t="s">
        <v>1447</v>
      </c>
      <c r="B532" s="100" t="s">
        <v>581</v>
      </c>
      <c r="C532" s="81" t="str">
        <f>IFERROR(IF(B532="No CAS","",INDEX('DEQ Pollutant List'!$C$7:$C$611,MATCH('3. Pollutant Emissions - EF'!B532,'DEQ Pollutant List'!$B$7:$B$611,0))),"")</f>
        <v>Naphthalene</v>
      </c>
      <c r="D532" s="112">
        <f>IFERROR(IF(OR($B532="",$B532="No CAS"),INDEX('DEQ Pollutant List'!$A$7:$A$611,MATCH($C532,'DEQ Pollutant List'!$C$7:$C$611,0)),INDEX('DEQ Pollutant List'!$A$7:$A$611,MATCH($B532,'DEQ Pollutant List'!$B$7:$B$611,0))),"")</f>
        <v>428</v>
      </c>
      <c r="E532" s="101" t="s">
        <v>1381</v>
      </c>
      <c r="F532" s="194" t="s">
        <v>1404</v>
      </c>
      <c r="G532" s="103" t="s">
        <v>1404</v>
      </c>
      <c r="H532" s="195" t="s">
        <v>1404</v>
      </c>
      <c r="I532" s="104" t="s">
        <v>1413</v>
      </c>
      <c r="J532" s="197" t="s">
        <v>1404</v>
      </c>
      <c r="K532" s="86">
        <v>2.6427440762174423E-3</v>
      </c>
      <c r="L532" s="83" t="s">
        <v>1404</v>
      </c>
      <c r="M532" s="197" t="s">
        <v>1404</v>
      </c>
      <c r="N532" s="86">
        <v>2.5824650839144494E-4</v>
      </c>
      <c r="O532" s="83" t="s">
        <v>1404</v>
      </c>
    </row>
    <row r="533" spans="1:15" x14ac:dyDescent="0.3">
      <c r="A533" s="79" t="s">
        <v>1447</v>
      </c>
      <c r="B533" s="100" t="s">
        <v>254</v>
      </c>
      <c r="C533" s="81" t="str">
        <f>IFERROR(IF(B533="No CAS","",INDEX('DEQ Pollutant List'!$C$7:$C$611,MATCH('3. Pollutant Emissions - EF'!B533,'DEQ Pollutant List'!$B$7:$B$611,0))),"")</f>
        <v>Cyclohexane</v>
      </c>
      <c r="D533" s="112"/>
      <c r="E533" s="101" t="s">
        <v>1381</v>
      </c>
      <c r="F533" s="194" t="s">
        <v>1404</v>
      </c>
      <c r="G533" s="103" t="s">
        <v>1404</v>
      </c>
      <c r="H533" s="195" t="s">
        <v>1404</v>
      </c>
      <c r="I533" s="104" t="s">
        <v>1413</v>
      </c>
      <c r="J533" s="197" t="s">
        <v>1404</v>
      </c>
      <c r="K533" s="86">
        <v>6.0000223265013242</v>
      </c>
      <c r="L533" s="83" t="s">
        <v>1404</v>
      </c>
      <c r="M533" s="197" t="s">
        <v>1404</v>
      </c>
      <c r="N533" s="86">
        <v>0.32127071042331357</v>
      </c>
      <c r="O533" s="83" t="s">
        <v>1404</v>
      </c>
    </row>
    <row r="534" spans="1:15" x14ac:dyDescent="0.3">
      <c r="A534" s="79" t="s">
        <v>1449</v>
      </c>
      <c r="B534" s="100" t="s">
        <v>693</v>
      </c>
      <c r="C534" s="81" t="str">
        <f>IFERROR(IF(B534="No CAS","",INDEX('DEQ Pollutant List'!$C$7:$C$611,MATCH('3. Pollutant Emissions - EF'!B534,'DEQ Pollutant List'!$B$7:$B$611,0))),"")</f>
        <v>Phenol</v>
      </c>
      <c r="D534" s="112"/>
      <c r="E534" s="101" t="s">
        <v>1381</v>
      </c>
      <c r="F534" s="194" t="s">
        <v>1404</v>
      </c>
      <c r="G534" s="103" t="s">
        <v>1404</v>
      </c>
      <c r="H534" s="195" t="s">
        <v>1404</v>
      </c>
      <c r="I534" s="104" t="s">
        <v>1542</v>
      </c>
      <c r="J534" s="197" t="s">
        <v>1404</v>
      </c>
      <c r="K534" s="86">
        <v>1.529308327804835E-3</v>
      </c>
      <c r="L534" s="83" t="s">
        <v>1404</v>
      </c>
      <c r="M534" s="197" t="s">
        <v>1404</v>
      </c>
      <c r="N534" s="86">
        <v>2.0637216990573832E-4</v>
      </c>
      <c r="O534" s="83" t="s">
        <v>1404</v>
      </c>
    </row>
    <row r="535" spans="1:15" x14ac:dyDescent="0.3">
      <c r="A535" s="79" t="s">
        <v>1449</v>
      </c>
      <c r="B535" s="100" t="s">
        <v>443</v>
      </c>
      <c r="C535" s="81" t="str">
        <f>IFERROR(IF(B535="No CAS","",INDEX('DEQ Pollutant List'!$C$7:$C$611,MATCH('3. Pollutant Emissions - EF'!B535,'DEQ Pollutant List'!$B$7:$B$611,0))),"")</f>
        <v>Formaldehyde</v>
      </c>
      <c r="D535" s="112"/>
      <c r="E535" s="101" t="s">
        <v>1381</v>
      </c>
      <c r="F535" s="194" t="s">
        <v>1404</v>
      </c>
      <c r="G535" s="103" t="s">
        <v>1404</v>
      </c>
      <c r="H535" s="195" t="s">
        <v>1404</v>
      </c>
      <c r="I535" s="104" t="s">
        <v>1542</v>
      </c>
      <c r="J535" s="197" t="s">
        <v>1404</v>
      </c>
      <c r="K535" s="86">
        <v>30.508694762813182</v>
      </c>
      <c r="L535" s="83" t="s">
        <v>1404</v>
      </c>
      <c r="M535" s="197" t="s">
        <v>1404</v>
      </c>
      <c r="N535" s="86">
        <v>1.3173912468494344</v>
      </c>
      <c r="O535" s="83" t="s">
        <v>1404</v>
      </c>
    </row>
    <row r="536" spans="1:15" x14ac:dyDescent="0.3">
      <c r="A536" s="79" t="s">
        <v>1449</v>
      </c>
      <c r="B536" s="100" t="s">
        <v>529</v>
      </c>
      <c r="C536" s="81" t="str">
        <f>IFERROR(IF(B536="No CAS","",INDEX('DEQ Pollutant List'!$C$7:$C$611,MATCH('3. Pollutant Emissions - EF'!B536,'DEQ Pollutant List'!$B$7:$B$611,0))),"")</f>
        <v>Methanol</v>
      </c>
      <c r="D536" s="112"/>
      <c r="E536" s="101" t="s">
        <v>1381</v>
      </c>
      <c r="F536" s="194" t="s">
        <v>1404</v>
      </c>
      <c r="G536" s="103" t="s">
        <v>1404</v>
      </c>
      <c r="H536" s="195" t="s">
        <v>1404</v>
      </c>
      <c r="I536" s="104" t="s">
        <v>1542</v>
      </c>
      <c r="J536" s="197" t="s">
        <v>1404</v>
      </c>
      <c r="K536" s="86">
        <v>2.711899706491149</v>
      </c>
      <c r="L536" s="83" t="s">
        <v>1404</v>
      </c>
      <c r="M536" s="197" t="s">
        <v>1404</v>
      </c>
      <c r="N536" s="86">
        <v>0.17929142343543</v>
      </c>
      <c r="O536" s="83" t="s">
        <v>1404</v>
      </c>
    </row>
    <row r="537" spans="1:15" x14ac:dyDescent="0.3">
      <c r="A537" s="79" t="s">
        <v>1451</v>
      </c>
      <c r="B537" s="100" t="s">
        <v>693</v>
      </c>
      <c r="C537" s="81" t="str">
        <f>IFERROR(IF(B537="No CAS","",INDEX('DEQ Pollutant List'!$C$7:$C$611,MATCH('3. Pollutant Emissions - EF'!B537,'DEQ Pollutant List'!$B$7:$B$611,0))),"")</f>
        <v>Phenol</v>
      </c>
      <c r="D537" s="112"/>
      <c r="E537" s="101" t="s">
        <v>1381</v>
      </c>
      <c r="F537" s="194" t="s">
        <v>1404</v>
      </c>
      <c r="G537" s="103" t="s">
        <v>1404</v>
      </c>
      <c r="H537" s="195" t="s">
        <v>1404</v>
      </c>
      <c r="I537" s="104" t="s">
        <v>1542</v>
      </c>
      <c r="J537" s="197" t="s">
        <v>1404</v>
      </c>
      <c r="K537" s="86">
        <v>1.7057716243373303E-3</v>
      </c>
      <c r="L537" s="83" t="s">
        <v>1404</v>
      </c>
      <c r="M537" s="197" t="s">
        <v>1404</v>
      </c>
      <c r="N537" s="86">
        <v>2.2653406020112154E-4</v>
      </c>
      <c r="O537" s="83" t="s">
        <v>1404</v>
      </c>
    </row>
    <row r="538" spans="1:15" x14ac:dyDescent="0.3">
      <c r="A538" s="79" t="s">
        <v>1451</v>
      </c>
      <c r="B538" s="100" t="s">
        <v>443</v>
      </c>
      <c r="C538" s="81" t="str">
        <f>IFERROR(IF(B538="No CAS","",INDEX('DEQ Pollutant List'!$C$7:$C$611,MATCH('3. Pollutant Emissions - EF'!B538,'DEQ Pollutant List'!$B$7:$B$611,0))),"")</f>
        <v>Formaldehyde</v>
      </c>
      <c r="D538" s="112"/>
      <c r="E538" s="101" t="s">
        <v>1381</v>
      </c>
      <c r="F538" s="194" t="s">
        <v>1404</v>
      </c>
      <c r="G538" s="103" t="s">
        <v>1404</v>
      </c>
      <c r="H538" s="195" t="s">
        <v>1404</v>
      </c>
      <c r="I538" s="104" t="s">
        <v>1542</v>
      </c>
      <c r="J538" s="197" t="s">
        <v>1404</v>
      </c>
      <c r="K538" s="86">
        <v>34.029021405170113</v>
      </c>
      <c r="L538" s="83" t="s">
        <v>1404</v>
      </c>
      <c r="M538" s="197" t="s">
        <v>1404</v>
      </c>
      <c r="N538" s="86">
        <v>1.4460960901779141</v>
      </c>
      <c r="O538" s="83" t="s">
        <v>1404</v>
      </c>
    </row>
    <row r="539" spans="1:15" x14ac:dyDescent="0.3">
      <c r="A539" s="79" t="s">
        <v>1451</v>
      </c>
      <c r="B539" s="100" t="s">
        <v>529</v>
      </c>
      <c r="C539" s="81" t="str">
        <f>IFERROR(IF(B539="No CAS","",INDEX('DEQ Pollutant List'!$C$7:$C$611,MATCH('3. Pollutant Emissions - EF'!B539,'DEQ Pollutant List'!$B$7:$B$611,0))),"")</f>
        <v>Methanol</v>
      </c>
      <c r="D539" s="112"/>
      <c r="E539" s="101" t="s">
        <v>1381</v>
      </c>
      <c r="F539" s="194" t="s">
        <v>1404</v>
      </c>
      <c r="G539" s="103" t="s">
        <v>1404</v>
      </c>
      <c r="H539" s="195" t="s">
        <v>1404</v>
      </c>
      <c r="I539" s="104" t="s">
        <v>1542</v>
      </c>
      <c r="J539" s="197" t="s">
        <v>1404</v>
      </c>
      <c r="K539" s="86">
        <v>3.0248194450240882</v>
      </c>
      <c r="L539" s="83" t="s">
        <v>1404</v>
      </c>
      <c r="M539" s="197" t="s">
        <v>1404</v>
      </c>
      <c r="N539" s="86">
        <v>0.19680761281241502</v>
      </c>
      <c r="O539" s="83" t="s">
        <v>1404</v>
      </c>
    </row>
    <row r="540" spans="1:15" x14ac:dyDescent="0.3">
      <c r="A540" s="79" t="s">
        <v>1453</v>
      </c>
      <c r="B540" s="100" t="s">
        <v>693</v>
      </c>
      <c r="C540" s="81" t="str">
        <f>IFERROR(IF(B540="No CAS","",INDEX('DEQ Pollutant List'!$C$7:$C$611,MATCH('3. Pollutant Emissions - EF'!B540,'DEQ Pollutant List'!$B$7:$B$611,0))),"")</f>
        <v>Phenol</v>
      </c>
      <c r="D540" s="112"/>
      <c r="E540" s="101" t="s">
        <v>1381</v>
      </c>
      <c r="F540" s="194" t="s">
        <v>1404</v>
      </c>
      <c r="G540" s="103" t="s">
        <v>1404</v>
      </c>
      <c r="H540" s="195" t="s">
        <v>1404</v>
      </c>
      <c r="I540" s="104" t="s">
        <v>1542</v>
      </c>
      <c r="J540" s="197" t="s">
        <v>1404</v>
      </c>
      <c r="K540" s="86">
        <v>1.7092410287726659E-3</v>
      </c>
      <c r="L540" s="83" t="s">
        <v>1404</v>
      </c>
      <c r="M540" s="197" t="s">
        <v>1404</v>
      </c>
      <c r="N540" s="86">
        <v>2.2776966937532482E-4</v>
      </c>
      <c r="O540" s="83" t="s">
        <v>1404</v>
      </c>
    </row>
    <row r="541" spans="1:15" x14ac:dyDescent="0.3">
      <c r="A541" s="79" t="s">
        <v>1453</v>
      </c>
      <c r="B541" s="100" t="s">
        <v>443</v>
      </c>
      <c r="C541" s="81" t="str">
        <f>IFERROR(IF(B541="No CAS","",INDEX('DEQ Pollutant List'!$C$7:$C$611,MATCH('3. Pollutant Emissions - EF'!B541,'DEQ Pollutant List'!$B$7:$B$611,0))),"")</f>
        <v>Formaldehyde</v>
      </c>
      <c r="D541" s="112"/>
      <c r="E541" s="101" t="s">
        <v>1381</v>
      </c>
      <c r="F541" s="194" t="s">
        <v>1404</v>
      </c>
      <c r="G541" s="103" t="s">
        <v>1404</v>
      </c>
      <c r="H541" s="195" t="s">
        <v>1404</v>
      </c>
      <c r="I541" s="104" t="s">
        <v>1542</v>
      </c>
      <c r="J541" s="197" t="s">
        <v>1404</v>
      </c>
      <c r="K541" s="86">
        <v>34.098233740578195</v>
      </c>
      <c r="L541" s="83" t="s">
        <v>1404</v>
      </c>
      <c r="M541" s="197" t="s">
        <v>1404</v>
      </c>
      <c r="N541" s="86">
        <v>1.4539836881586192</v>
      </c>
      <c r="O541" s="83" t="s">
        <v>1404</v>
      </c>
    </row>
    <row r="542" spans="1:15" x14ac:dyDescent="0.3">
      <c r="A542" s="79" t="s">
        <v>1453</v>
      </c>
      <c r="B542" s="100" t="s">
        <v>529</v>
      </c>
      <c r="C542" s="81" t="str">
        <f>IFERROR(IF(B542="No CAS","",INDEX('DEQ Pollutant List'!$C$7:$C$611,MATCH('3. Pollutant Emissions - EF'!B542,'DEQ Pollutant List'!$B$7:$B$611,0))),"")</f>
        <v>Methanol</v>
      </c>
      <c r="D542" s="112"/>
      <c r="E542" s="101" t="s">
        <v>1381</v>
      </c>
      <c r="F542" s="194" t="s">
        <v>1404</v>
      </c>
      <c r="G542" s="103" t="s">
        <v>1404</v>
      </c>
      <c r="H542" s="195" t="s">
        <v>1404</v>
      </c>
      <c r="I542" s="104" t="s">
        <v>1542</v>
      </c>
      <c r="J542" s="197" t="s">
        <v>1404</v>
      </c>
      <c r="K542" s="86">
        <v>3.030971688295653</v>
      </c>
      <c r="L542" s="83" t="s">
        <v>1404</v>
      </c>
      <c r="M542" s="197" t="s">
        <v>1404</v>
      </c>
      <c r="N542" s="86">
        <v>0.19788108181627326</v>
      </c>
      <c r="O542" s="83" t="s">
        <v>1404</v>
      </c>
    </row>
    <row r="543" spans="1:15" x14ac:dyDescent="0.3">
      <c r="A543" s="79" t="s">
        <v>1525</v>
      </c>
      <c r="B543" s="100" t="s">
        <v>401</v>
      </c>
      <c r="C543" s="81" t="str">
        <f>IFERROR(IF(B543="No CAS","",INDEX('DEQ Pollutant List'!$C$7:$C$611,MATCH('3. Pollutant Emissions - EF'!B543,'DEQ Pollutant List'!$B$7:$B$611,0))),"")</f>
        <v>Epichlorohydrin</v>
      </c>
      <c r="D543" s="112"/>
      <c r="E543" s="101" t="s">
        <v>1381</v>
      </c>
      <c r="F543" s="194" t="s">
        <v>1404</v>
      </c>
      <c r="G543" s="103" t="s">
        <v>1404</v>
      </c>
      <c r="H543" s="195" t="s">
        <v>1404</v>
      </c>
      <c r="I543" s="104" t="s">
        <v>1542</v>
      </c>
      <c r="J543" s="197" t="s">
        <v>1404</v>
      </c>
      <c r="K543" s="86">
        <v>6.1889476446205871E-3</v>
      </c>
      <c r="L543" s="83" t="s">
        <v>1404</v>
      </c>
      <c r="M543" s="197" t="s">
        <v>1404</v>
      </c>
      <c r="N543" s="86">
        <v>6.7461234069847182E-4</v>
      </c>
      <c r="O543" s="83" t="s">
        <v>1404</v>
      </c>
    </row>
    <row r="544" spans="1:15" x14ac:dyDescent="0.3">
      <c r="A544" s="79" t="s">
        <v>1455</v>
      </c>
      <c r="B544" s="100">
        <v>365</v>
      </c>
      <c r="C544" s="81" t="str">
        <f>IFERROR(IF(B544="No CAS","",INDEX('DEQ Pollutant List'!$C$7:$C$611,MATCH('3. Pollutant Emissions - EF'!B544,'DEQ Pollutant List'!$B$7:$B$611,0))),"")</f>
        <v>Nickel compounds, insoluble</v>
      </c>
      <c r="D544" s="112"/>
      <c r="E544" s="101" t="s">
        <v>1381</v>
      </c>
      <c r="F544" s="194">
        <v>2.2500000000000001E-6</v>
      </c>
      <c r="G544" s="103">
        <v>2.2500000000000001E-6</v>
      </c>
      <c r="H544" s="195" t="s">
        <v>1480</v>
      </c>
      <c r="I544" s="104" t="s">
        <v>1496</v>
      </c>
      <c r="J544" s="197" t="s">
        <v>1404</v>
      </c>
      <c r="K544" s="86">
        <v>1.08E-3</v>
      </c>
      <c r="L544" s="83" t="s">
        <v>1404</v>
      </c>
      <c r="M544" s="197" t="s">
        <v>1404</v>
      </c>
      <c r="N544" s="86">
        <v>4.5000000000000003E-5</v>
      </c>
      <c r="O544" s="83" t="s">
        <v>1404</v>
      </c>
    </row>
    <row r="545" spans="1:15" x14ac:dyDescent="0.3">
      <c r="A545" s="79" t="s">
        <v>1455</v>
      </c>
      <c r="B545" s="100" t="s">
        <v>236</v>
      </c>
      <c r="C545" s="81" t="str">
        <f>IFERROR(IF(B545="No CAS","",INDEX('DEQ Pollutant List'!$C$7:$C$611,MATCH('3. Pollutant Emissions - EF'!B545,'DEQ Pollutant List'!$B$7:$B$611,0))),"")</f>
        <v>Copper and compounds</v>
      </c>
      <c r="D545" s="112"/>
      <c r="E545" s="101" t="s">
        <v>1381</v>
      </c>
      <c r="F545" s="194">
        <v>2.2500000000000001E-5</v>
      </c>
      <c r="G545" s="103">
        <v>2.2500000000000001E-5</v>
      </c>
      <c r="H545" s="195" t="s">
        <v>1480</v>
      </c>
      <c r="I545" s="104" t="s">
        <v>1496</v>
      </c>
      <c r="J545" s="197" t="s">
        <v>1404</v>
      </c>
      <c r="K545" s="86">
        <v>1.0800000000000001E-2</v>
      </c>
      <c r="L545" s="83" t="s">
        <v>1404</v>
      </c>
      <c r="M545" s="197" t="s">
        <v>1404</v>
      </c>
      <c r="N545" s="86">
        <v>4.5000000000000004E-4</v>
      </c>
      <c r="O545" s="83" t="s">
        <v>1404</v>
      </c>
    </row>
    <row r="546" spans="1:15" x14ac:dyDescent="0.3">
      <c r="A546" s="79" t="s">
        <v>1455</v>
      </c>
      <c r="B546" s="100" t="s">
        <v>75</v>
      </c>
      <c r="C546" s="81" t="str">
        <f>IFERROR(IF(B546="No CAS","",INDEX('DEQ Pollutant List'!$C$7:$C$611,MATCH('3. Pollutant Emissions - EF'!B546,'DEQ Pollutant List'!$B$7:$B$611,0))),"")</f>
        <v>Antimony and compounds</v>
      </c>
      <c r="D546" s="112"/>
      <c r="E546" s="101" t="s">
        <v>1381</v>
      </c>
      <c r="F546" s="194">
        <v>2.2500000000000001E-5</v>
      </c>
      <c r="G546" s="103">
        <v>2.2500000000000001E-5</v>
      </c>
      <c r="H546" s="195" t="s">
        <v>1480</v>
      </c>
      <c r="I546" s="104" t="s">
        <v>1496</v>
      </c>
      <c r="J546" s="197" t="s">
        <v>1404</v>
      </c>
      <c r="K546" s="86">
        <v>1.0800000000000001E-2</v>
      </c>
      <c r="L546" s="83" t="s">
        <v>1404</v>
      </c>
      <c r="M546" s="197" t="s">
        <v>1404</v>
      </c>
      <c r="N546" s="86">
        <v>4.5000000000000004E-4</v>
      </c>
      <c r="O546" s="83" t="s">
        <v>1404</v>
      </c>
    </row>
    <row r="547" spans="1:15" x14ac:dyDescent="0.3">
      <c r="A547" s="79" t="s">
        <v>1459</v>
      </c>
      <c r="B547" s="100">
        <v>365</v>
      </c>
      <c r="C547" s="81" t="str">
        <f>IFERROR(IF(B547="No CAS","",INDEX('DEQ Pollutant List'!$C$7:$C$611,MATCH('3. Pollutant Emissions - EF'!B547,'DEQ Pollutant List'!$B$7:$B$611,0))),"")</f>
        <v>Nickel compounds, insoluble</v>
      </c>
      <c r="D547" s="112"/>
      <c r="E547" s="101" t="s">
        <v>1381</v>
      </c>
      <c r="F547" s="194">
        <v>2.2500000000000001E-6</v>
      </c>
      <c r="G547" s="103">
        <v>2.2500000000000001E-6</v>
      </c>
      <c r="H547" s="195" t="s">
        <v>1480</v>
      </c>
      <c r="I547" s="104" t="s">
        <v>1496</v>
      </c>
      <c r="J547" s="197" t="s">
        <v>1404</v>
      </c>
      <c r="K547" s="86">
        <v>1.17E-3</v>
      </c>
      <c r="L547" s="83" t="s">
        <v>1404</v>
      </c>
      <c r="M547" s="197" t="s">
        <v>1404</v>
      </c>
      <c r="N547" s="86">
        <v>2.2500000000000001E-5</v>
      </c>
      <c r="O547" s="83" t="s">
        <v>1404</v>
      </c>
    </row>
    <row r="548" spans="1:15" x14ac:dyDescent="0.3">
      <c r="A548" s="79" t="s">
        <v>1459</v>
      </c>
      <c r="B548" s="100" t="s">
        <v>236</v>
      </c>
      <c r="C548" s="81" t="str">
        <f>IFERROR(IF(B548="No CAS","",INDEX('DEQ Pollutant List'!$C$7:$C$611,MATCH('3. Pollutant Emissions - EF'!B548,'DEQ Pollutant List'!$B$7:$B$611,0))),"")</f>
        <v>Copper and compounds</v>
      </c>
      <c r="D548" s="112"/>
      <c r="E548" s="101" t="s">
        <v>1381</v>
      </c>
      <c r="F548" s="194">
        <v>2.2500000000000005E-5</v>
      </c>
      <c r="G548" s="103">
        <v>2.2500000000000001E-5</v>
      </c>
      <c r="H548" s="195" t="s">
        <v>1480</v>
      </c>
      <c r="I548" s="104" t="s">
        <v>1496</v>
      </c>
      <c r="J548" s="197" t="s">
        <v>1404</v>
      </c>
      <c r="K548" s="86">
        <v>1.1700000000000002E-2</v>
      </c>
      <c r="L548" s="83" t="s">
        <v>1404</v>
      </c>
      <c r="M548" s="197" t="s">
        <v>1404</v>
      </c>
      <c r="N548" s="86">
        <v>2.2500000000000002E-4</v>
      </c>
      <c r="O548" s="83" t="s">
        <v>1404</v>
      </c>
    </row>
    <row r="549" spans="1:15" x14ac:dyDescent="0.3">
      <c r="A549" s="79" t="s">
        <v>1459</v>
      </c>
      <c r="B549" s="100" t="s">
        <v>75</v>
      </c>
      <c r="C549" s="81" t="str">
        <f>IFERROR(IF(B549="No CAS","",INDEX('DEQ Pollutant List'!$C$7:$C$611,MATCH('3. Pollutant Emissions - EF'!B549,'DEQ Pollutant List'!$B$7:$B$611,0))),"")</f>
        <v>Antimony and compounds</v>
      </c>
      <c r="D549" s="112"/>
      <c r="E549" s="101" t="s">
        <v>1381</v>
      </c>
      <c r="F549" s="194">
        <v>2.2500000000000005E-5</v>
      </c>
      <c r="G549" s="103">
        <v>2.2500000000000001E-5</v>
      </c>
      <c r="H549" s="195" t="s">
        <v>1480</v>
      </c>
      <c r="I549" s="104" t="s">
        <v>1496</v>
      </c>
      <c r="J549" s="197" t="s">
        <v>1404</v>
      </c>
      <c r="K549" s="86">
        <v>1.1700000000000002E-2</v>
      </c>
      <c r="L549" s="83" t="s">
        <v>1404</v>
      </c>
      <c r="M549" s="197" t="s">
        <v>1404</v>
      </c>
      <c r="N549" s="86">
        <v>2.2500000000000002E-4</v>
      </c>
      <c r="O549" s="83" t="s">
        <v>1404</v>
      </c>
    </row>
    <row r="550" spans="1:15" x14ac:dyDescent="0.3">
      <c r="A550" s="79" t="s">
        <v>1402</v>
      </c>
      <c r="B550" s="100" t="s">
        <v>40</v>
      </c>
      <c r="C550" s="81" t="str">
        <f>IFERROR(IF(B550="No CAS","",INDEX('DEQ Pollutant List'!$C$7:$C$611,MATCH('3. Pollutant Emissions - EF'!B550,'DEQ Pollutant List'!$B$7:$B$611,0))),"")</f>
        <v>Aluminum and compounds</v>
      </c>
      <c r="D550" s="112"/>
      <c r="E550" s="101" t="s">
        <v>1381</v>
      </c>
      <c r="F550" s="194">
        <v>5.5686512204007285E-4</v>
      </c>
      <c r="G550" s="103">
        <v>5.1088399999999999E-3</v>
      </c>
      <c r="H550" s="195" t="s">
        <v>1481</v>
      </c>
      <c r="I550" s="104" t="s">
        <v>1497</v>
      </c>
      <c r="J550" s="197" t="s">
        <v>1404</v>
      </c>
      <c r="K550" s="86">
        <v>1.5154160000000001</v>
      </c>
      <c r="L550" s="83" t="s">
        <v>1404</v>
      </c>
      <c r="M550" s="197" t="s">
        <v>1404</v>
      </c>
      <c r="N550" s="86">
        <v>9.1958999999999999E-2</v>
      </c>
      <c r="O550" s="83" t="s">
        <v>1404</v>
      </c>
    </row>
    <row r="551" spans="1:15" x14ac:dyDescent="0.3">
      <c r="A551" s="79" t="s">
        <v>1402</v>
      </c>
      <c r="B551" s="100" t="s">
        <v>230</v>
      </c>
      <c r="C551" s="81" t="str">
        <f>IFERROR(IF(B551="No CAS","",INDEX('DEQ Pollutant List'!$C$7:$C$611,MATCH('3. Pollutant Emissions - EF'!B551,'DEQ Pollutant List'!$B$7:$B$611,0))),"")</f>
        <v>Chromium VI, chromate and dichromate particulate</v>
      </c>
      <c r="D551" s="112"/>
      <c r="E551" s="101" t="s">
        <v>1381</v>
      </c>
      <c r="F551" s="194">
        <v>3.060437158469946E-7</v>
      </c>
      <c r="G551" s="103">
        <v>6.8300000000000007E-6</v>
      </c>
      <c r="H551" s="195" t="s">
        <v>1481</v>
      </c>
      <c r="I551" s="104" t="s">
        <v>1498</v>
      </c>
      <c r="J551" s="197" t="s">
        <v>1404</v>
      </c>
      <c r="K551" s="86">
        <v>2.1377900000000001E-3</v>
      </c>
      <c r="L551" s="83" t="s">
        <v>1404</v>
      </c>
      <c r="M551" s="197" t="s">
        <v>1404</v>
      </c>
      <c r="N551" s="86">
        <v>1.3523399999999998E-3</v>
      </c>
      <c r="O551" s="83" t="s">
        <v>1404</v>
      </c>
    </row>
    <row r="552" spans="1:15" x14ac:dyDescent="0.3">
      <c r="A552" s="79" t="s">
        <v>1402</v>
      </c>
      <c r="B552" s="100" t="s">
        <v>234</v>
      </c>
      <c r="C552" s="81" t="str">
        <f>IFERROR(IF(B552="No CAS","",INDEX('DEQ Pollutant List'!$C$7:$C$611,MATCH('3. Pollutant Emissions - EF'!B552,'DEQ Pollutant List'!$B$7:$B$611,0))),"")</f>
        <v>Cobalt and compounds</v>
      </c>
      <c r="D552" s="112"/>
      <c r="E552" s="101" t="s">
        <v>1381</v>
      </c>
      <c r="F552" s="194">
        <v>9.4550091074681236E-8</v>
      </c>
      <c r="G552" s="103">
        <v>1.3659999999999998E-5</v>
      </c>
      <c r="H552" s="195" t="s">
        <v>1481</v>
      </c>
      <c r="I552" s="104" t="s">
        <v>1497</v>
      </c>
      <c r="J552" s="197" t="s">
        <v>1404</v>
      </c>
      <c r="K552" s="86">
        <v>2.5954E-4</v>
      </c>
      <c r="L552" s="83" t="s">
        <v>1404</v>
      </c>
      <c r="M552" s="197" t="s">
        <v>1404</v>
      </c>
      <c r="N552" s="86">
        <v>2.4587999999999997E-4</v>
      </c>
      <c r="O552" s="83" t="s">
        <v>1404</v>
      </c>
    </row>
    <row r="553" spans="1:15" x14ac:dyDescent="0.3">
      <c r="A553" s="79" t="s">
        <v>1402</v>
      </c>
      <c r="B553" s="100" t="s">
        <v>1078</v>
      </c>
      <c r="C553" s="81" t="str">
        <f>IFERROR(IF(B553="No CAS","",INDEX('DEQ Pollutant List'!$C$7:$C$611,MATCH('3. Pollutant Emissions - EF'!B553,'DEQ Pollutant List'!$B$7:$B$611,0))),"")</f>
        <v>Zinc oxide</v>
      </c>
      <c r="D553" s="112"/>
      <c r="E553" s="101" t="s">
        <v>1381</v>
      </c>
      <c r="F553" s="194">
        <v>3.7782513661202184E-6</v>
      </c>
      <c r="G553" s="103">
        <v>1.3659999999999998E-5</v>
      </c>
      <c r="H553" s="195" t="s">
        <v>1481</v>
      </c>
      <c r="I553" s="104" t="s">
        <v>1497</v>
      </c>
      <c r="J553" s="197" t="s">
        <v>1404</v>
      </c>
      <c r="K553" s="86">
        <v>7.077E-3</v>
      </c>
      <c r="L553" s="83" t="s">
        <v>1404</v>
      </c>
      <c r="M553" s="197" t="s">
        <v>1404</v>
      </c>
      <c r="N553" s="86">
        <v>2.4600000000000002E-4</v>
      </c>
      <c r="O553" s="83" t="s">
        <v>1404</v>
      </c>
    </row>
    <row r="554" spans="1:15" x14ac:dyDescent="0.3">
      <c r="A554" s="79" t="s">
        <v>1402</v>
      </c>
      <c r="B554" s="100" t="s">
        <v>236</v>
      </c>
      <c r="C554" s="81" t="str">
        <f>IFERROR(IF(B554="No CAS","",INDEX('DEQ Pollutant List'!$C$7:$C$611,MATCH('3. Pollutant Emissions - EF'!B554,'DEQ Pollutant List'!$B$7:$B$611,0))),"")</f>
        <v>Copper and compounds</v>
      </c>
      <c r="D554" s="112"/>
      <c r="E554" s="101" t="s">
        <v>1381</v>
      </c>
      <c r="F554" s="194">
        <v>5.6730054644808734E-7</v>
      </c>
      <c r="G554" s="103">
        <v>1.3659999999999998E-5</v>
      </c>
      <c r="H554" s="195" t="s">
        <v>1481</v>
      </c>
      <c r="I554" s="104" t="s">
        <v>1497</v>
      </c>
      <c r="J554" s="197" t="s">
        <v>1404</v>
      </c>
      <c r="K554" s="86">
        <v>1.5572399999999999E-3</v>
      </c>
      <c r="L554" s="83" t="s">
        <v>1404</v>
      </c>
      <c r="M554" s="197" t="s">
        <v>1404</v>
      </c>
      <c r="N554" s="86">
        <v>2.4587999999999997E-4</v>
      </c>
      <c r="O554" s="83" t="s">
        <v>1404</v>
      </c>
    </row>
    <row r="555" spans="1:15" x14ac:dyDescent="0.3">
      <c r="A555" s="79" t="s">
        <v>1402</v>
      </c>
      <c r="B555" s="100" t="s">
        <v>518</v>
      </c>
      <c r="C555" s="81" t="str">
        <f>IFERROR(IF(B555="No CAS","",INDEX('DEQ Pollutant List'!$C$7:$C$611,MATCH('3. Pollutant Emissions - EF'!B555,'DEQ Pollutant List'!$B$7:$B$611,0))),"")</f>
        <v>Manganese and compounds</v>
      </c>
      <c r="D555" s="112"/>
      <c r="E555" s="101" t="s">
        <v>1381</v>
      </c>
      <c r="F555" s="194">
        <v>1.0124834244080144E-4</v>
      </c>
      <c r="G555" s="103">
        <v>1.3660000000000001E-4</v>
      </c>
      <c r="H555" s="195" t="s">
        <v>1481</v>
      </c>
      <c r="I555" s="104" t="s">
        <v>1497</v>
      </c>
      <c r="J555" s="197" t="s">
        <v>1404</v>
      </c>
      <c r="K555" s="86">
        <v>0.28659299999999999</v>
      </c>
      <c r="L555" s="83" t="s">
        <v>1404</v>
      </c>
      <c r="M555" s="197" t="s">
        <v>1404</v>
      </c>
      <c r="N555" s="86">
        <v>2.9510000000000001E-3</v>
      </c>
      <c r="O555" s="83" t="s">
        <v>1404</v>
      </c>
    </row>
    <row r="556" spans="1:15" x14ac:dyDescent="0.3">
      <c r="A556" s="79" t="s">
        <v>1402</v>
      </c>
      <c r="B556" s="100">
        <v>365</v>
      </c>
      <c r="C556" s="81" t="str">
        <f>IFERROR(IF(B556="No CAS","",INDEX('DEQ Pollutant List'!$C$7:$C$611,MATCH('3. Pollutant Emissions - EF'!B556,'DEQ Pollutant List'!$B$7:$B$611,0))),"")</f>
        <v>Nickel compounds, insoluble</v>
      </c>
      <c r="D556" s="112"/>
      <c r="E556" s="101" t="s">
        <v>1381</v>
      </c>
      <c r="F556" s="194">
        <v>5.1753734061930777E-7</v>
      </c>
      <c r="G556" s="103">
        <v>1.3659999999999998E-5</v>
      </c>
      <c r="H556" s="195" t="s">
        <v>1481</v>
      </c>
      <c r="I556" s="104" t="s">
        <v>1497</v>
      </c>
      <c r="J556" s="197" t="s">
        <v>1404</v>
      </c>
      <c r="K556" s="86">
        <v>1.335948E-2</v>
      </c>
      <c r="L556" s="83" t="s">
        <v>1404</v>
      </c>
      <c r="M556" s="197" t="s">
        <v>1404</v>
      </c>
      <c r="N556" s="86">
        <v>1.1310479999999999E-2</v>
      </c>
      <c r="O556" s="83" t="s">
        <v>1404</v>
      </c>
    </row>
    <row r="557" spans="1:15" x14ac:dyDescent="0.3">
      <c r="A557" s="79" t="s">
        <v>1402</v>
      </c>
      <c r="B557" s="100">
        <v>239</v>
      </c>
      <c r="C557" s="81" t="str">
        <f>IFERROR(IF(B557="No CAS","",INDEX('DEQ Pollutant List'!$C$7:$C$611,MATCH('3. Pollutant Emissions - EF'!B557,'DEQ Pollutant List'!$B$7:$B$611,0))),"")</f>
        <v>Fluorides</v>
      </c>
      <c r="D557" s="112"/>
      <c r="E557" s="101" t="s">
        <v>1381</v>
      </c>
      <c r="F557" s="194">
        <v>6.1068819672131132E-5</v>
      </c>
      <c r="G557" s="103">
        <v>1.3660000000000001E-4</v>
      </c>
      <c r="H557" s="195" t="s">
        <v>1481</v>
      </c>
      <c r="I557" s="104" t="s">
        <v>1497</v>
      </c>
      <c r="J557" s="197" t="s">
        <v>1404</v>
      </c>
      <c r="K557" s="86">
        <v>0.23771200000000001</v>
      </c>
      <c r="L557" s="83" t="s">
        <v>1404</v>
      </c>
      <c r="M557" s="197" t="s">
        <v>1404</v>
      </c>
      <c r="N557" s="86">
        <v>2.4589999999999998E-3</v>
      </c>
      <c r="O557" s="83" t="s">
        <v>1404</v>
      </c>
    </row>
    <row r="558" spans="1:15" x14ac:dyDescent="0.3">
      <c r="A558" s="79" t="s">
        <v>1363</v>
      </c>
      <c r="B558" s="100" t="s">
        <v>18</v>
      </c>
      <c r="C558" s="81" t="str">
        <f>IFERROR(IF(B558="No CAS","",INDEX('DEQ Pollutant List'!$C$7:$C$611,MATCH('3. Pollutant Emissions - EF'!B558,'DEQ Pollutant List'!$B$7:$B$611,0))),"")</f>
        <v>Acetone</v>
      </c>
      <c r="D558" s="112"/>
      <c r="E558" s="101" t="s">
        <v>1381</v>
      </c>
      <c r="F558" s="194" t="s">
        <v>1404</v>
      </c>
      <c r="G558" s="103" t="s">
        <v>1404</v>
      </c>
      <c r="H558" s="195" t="s">
        <v>1404</v>
      </c>
      <c r="I558" s="104" t="s">
        <v>1499</v>
      </c>
      <c r="J558" s="197" t="s">
        <v>1404</v>
      </c>
      <c r="K558" s="86">
        <v>6.121011133402412</v>
      </c>
      <c r="L558" s="83" t="s">
        <v>1404</v>
      </c>
      <c r="M558" s="197" t="s">
        <v>1404</v>
      </c>
      <c r="N558" s="86">
        <v>1.6769893516170992E-2</v>
      </c>
      <c r="O558" s="83" t="s">
        <v>1404</v>
      </c>
    </row>
    <row r="559" spans="1:15" x14ac:dyDescent="0.3">
      <c r="A559" s="79" t="s">
        <v>1363</v>
      </c>
      <c r="B559" s="100" t="s">
        <v>443</v>
      </c>
      <c r="C559" s="81" t="str">
        <f>IFERROR(IF(B559="No CAS","",INDEX('DEQ Pollutant List'!$C$7:$C$611,MATCH('3. Pollutant Emissions - EF'!B559,'DEQ Pollutant List'!$B$7:$B$611,0))),"")</f>
        <v>Formaldehyde</v>
      </c>
      <c r="D559" s="112">
        <f>IFERROR(IF(OR($B559="",$B559="No CAS"),INDEX('DEQ Pollutant List'!$A$7:$A$611,MATCH($C559,'DEQ Pollutant List'!$C$7:$C$611,0)),INDEX('DEQ Pollutant List'!$A$7:$A$611,MATCH($B559,'DEQ Pollutant List'!$B$7:$B$611,0))),"")</f>
        <v>250</v>
      </c>
      <c r="E559" s="101" t="s">
        <v>1381</v>
      </c>
      <c r="F559" s="102" t="s">
        <v>1404</v>
      </c>
      <c r="G559" s="103" t="s">
        <v>1404</v>
      </c>
      <c r="H559" s="195" t="s">
        <v>1404</v>
      </c>
      <c r="I559" s="104" t="s">
        <v>1499</v>
      </c>
      <c r="J559" s="197" t="s">
        <v>1404</v>
      </c>
      <c r="K559" s="86">
        <v>16.06035406424304</v>
      </c>
      <c r="L559" s="83" t="s">
        <v>1404</v>
      </c>
      <c r="M559" s="197" t="s">
        <v>1404</v>
      </c>
      <c r="N559" s="86">
        <v>4.4000970039022029E-2</v>
      </c>
      <c r="O559" s="83" t="s">
        <v>1404</v>
      </c>
    </row>
    <row r="560" spans="1:15" x14ac:dyDescent="0.3">
      <c r="A560" s="79" t="s">
        <v>1363</v>
      </c>
      <c r="B560" s="100" t="s">
        <v>14</v>
      </c>
      <c r="C560" s="81" t="str">
        <f>IFERROR(IF(B560="No CAS","",INDEX('DEQ Pollutant List'!$C$7:$C$611,MATCH('3. Pollutant Emissions - EF'!B560,'DEQ Pollutant List'!$B$7:$B$611,0))),"")</f>
        <v>Acetaldehyde</v>
      </c>
      <c r="D560" s="112"/>
      <c r="E560" s="101" t="s">
        <v>1381</v>
      </c>
      <c r="F560" s="194" t="s">
        <v>1404</v>
      </c>
      <c r="G560" s="103" t="s">
        <v>1404</v>
      </c>
      <c r="H560" s="195" t="s">
        <v>1404</v>
      </c>
      <c r="I560" s="104" t="s">
        <v>1500</v>
      </c>
      <c r="J560" s="197" t="s">
        <v>1404</v>
      </c>
      <c r="K560" s="86">
        <v>16.06035406424304</v>
      </c>
      <c r="L560" s="83" t="s">
        <v>1404</v>
      </c>
      <c r="M560" s="197" t="s">
        <v>1404</v>
      </c>
      <c r="N560" s="86">
        <v>4.4000970039022029E-2</v>
      </c>
      <c r="O560" s="83" t="s">
        <v>1404</v>
      </c>
    </row>
    <row r="561" spans="1:15" x14ac:dyDescent="0.3">
      <c r="A561" s="79" t="s">
        <v>1363</v>
      </c>
      <c r="B561" s="100" t="s">
        <v>693</v>
      </c>
      <c r="C561" s="81" t="str">
        <f>IFERROR(IF(B561="No CAS","",INDEX('DEQ Pollutant List'!$C$7:$C$611,MATCH('3. Pollutant Emissions - EF'!B561,'DEQ Pollutant List'!$B$7:$B$611,0))),"")</f>
        <v>Phenol</v>
      </c>
      <c r="D561" s="112"/>
      <c r="E561" s="101" t="s">
        <v>1381</v>
      </c>
      <c r="F561" s="194" t="s">
        <v>1404</v>
      </c>
      <c r="G561" s="103" t="s">
        <v>1404</v>
      </c>
      <c r="H561" s="195" t="s">
        <v>1404</v>
      </c>
      <c r="I561" s="104" t="s">
        <v>1499</v>
      </c>
      <c r="J561" s="197" t="s">
        <v>1404</v>
      </c>
      <c r="K561" s="86">
        <v>0.2482054719019379</v>
      </c>
      <c r="L561" s="83" t="s">
        <v>1404</v>
      </c>
      <c r="M561" s="197" t="s">
        <v>1404</v>
      </c>
      <c r="N561" s="86">
        <v>6.8001499151215867E-4</v>
      </c>
      <c r="O561" s="83" t="s">
        <v>1404</v>
      </c>
    </row>
    <row r="562" spans="1:15" x14ac:dyDescent="0.3">
      <c r="A562" s="79" t="s">
        <v>1363</v>
      </c>
      <c r="B562" s="100" t="s">
        <v>915</v>
      </c>
      <c r="C562" s="81" t="str">
        <f>IFERROR(IF(B562="No CAS","",INDEX('DEQ Pollutant List'!$C$7:$C$611,MATCH('3. Pollutant Emissions - EF'!B562,'DEQ Pollutant List'!$B$7:$B$611,0))),"")</f>
        <v>Propionaldehyde</v>
      </c>
      <c r="D562" s="112"/>
      <c r="E562" s="101" t="s">
        <v>1381</v>
      </c>
      <c r="F562" s="194" t="s">
        <v>1404</v>
      </c>
      <c r="G562" s="103" t="s">
        <v>1404</v>
      </c>
      <c r="H562" s="195" t="s">
        <v>1404</v>
      </c>
      <c r="I562" s="104" t="s">
        <v>1500</v>
      </c>
      <c r="J562" s="197" t="s">
        <v>1404</v>
      </c>
      <c r="K562" s="86">
        <v>0.67091955290019634</v>
      </c>
      <c r="L562" s="83" t="s">
        <v>1404</v>
      </c>
      <c r="M562" s="197" t="s">
        <v>1404</v>
      </c>
      <c r="N562" s="86">
        <v>1.8381357613704008E-3</v>
      </c>
      <c r="O562" s="83" t="s">
        <v>1404</v>
      </c>
    </row>
    <row r="563" spans="1:15" x14ac:dyDescent="0.3">
      <c r="A563" s="79" t="s">
        <v>1363</v>
      </c>
      <c r="B563" s="100" t="s">
        <v>549</v>
      </c>
      <c r="C563" s="81" t="str">
        <f>IFERROR(IF(B563="No CAS","",INDEX('DEQ Pollutant List'!$C$7:$C$611,MATCH('3. Pollutant Emissions - EF'!B563,'DEQ Pollutant List'!$B$7:$B$611,0))),"")</f>
        <v>Methyl isobutyl ketone (MIBK, hexone)</v>
      </c>
      <c r="D563" s="112"/>
      <c r="E563" s="101" t="s">
        <v>1381</v>
      </c>
      <c r="F563" s="194" t="s">
        <v>1404</v>
      </c>
      <c r="G563" s="103" t="s">
        <v>1404</v>
      </c>
      <c r="H563" s="195" t="s">
        <v>1404</v>
      </c>
      <c r="I563" s="104" t="s">
        <v>1500</v>
      </c>
      <c r="J563" s="197" t="s">
        <v>1404</v>
      </c>
      <c r="K563" s="86">
        <v>1.5851778037434689</v>
      </c>
      <c r="L563" s="83" t="s">
        <v>1404</v>
      </c>
      <c r="M563" s="197" t="s">
        <v>1404</v>
      </c>
      <c r="N563" s="86">
        <v>4.3429528869684082E-3</v>
      </c>
      <c r="O563" s="83" t="s">
        <v>1404</v>
      </c>
    </row>
    <row r="564" spans="1:15" x14ac:dyDescent="0.3">
      <c r="A564" s="79" t="s">
        <v>1363</v>
      </c>
      <c r="B564" s="100" t="s">
        <v>24</v>
      </c>
      <c r="C564" s="81" t="str">
        <f>IFERROR(IF(B564="No CAS","",INDEX('DEQ Pollutant List'!$C$7:$C$611,MATCH('3. Pollutant Emissions - EF'!B564,'DEQ Pollutant List'!$B$7:$B$611,0))),"")</f>
        <v>Acrolein</v>
      </c>
      <c r="D564" s="112"/>
      <c r="E564" s="101" t="s">
        <v>1381</v>
      </c>
      <c r="F564" s="194" t="s">
        <v>1404</v>
      </c>
      <c r="G564" s="103" t="s">
        <v>1404</v>
      </c>
      <c r="H564" s="195" t="s">
        <v>1404</v>
      </c>
      <c r="I564" s="104" t="s">
        <v>1500</v>
      </c>
      <c r="J564" s="197" t="s">
        <v>1404</v>
      </c>
      <c r="K564" s="86">
        <v>1.1749782843537117E-19</v>
      </c>
      <c r="L564" s="83" t="s">
        <v>1404</v>
      </c>
      <c r="M564" s="197" t="s">
        <v>1404</v>
      </c>
      <c r="N564" s="86">
        <v>3.2191185872704429E-22</v>
      </c>
      <c r="O564" s="83" t="s">
        <v>1404</v>
      </c>
    </row>
    <row r="565" spans="1:15" x14ac:dyDescent="0.3">
      <c r="A565" s="79" t="s">
        <v>1364</v>
      </c>
      <c r="B565" s="100" t="s">
        <v>18</v>
      </c>
      <c r="C565" s="81" t="str">
        <f>IFERROR(IF(B565="No CAS","",INDEX('DEQ Pollutant List'!$C$7:$C$611,MATCH('3. Pollutant Emissions - EF'!B565,'DEQ Pollutant List'!$B$7:$B$611,0))),"")</f>
        <v>Acetone</v>
      </c>
      <c r="D565" s="112"/>
      <c r="E565" s="101" t="s">
        <v>1381</v>
      </c>
      <c r="F565" s="194" t="s">
        <v>1404</v>
      </c>
      <c r="G565" s="103" t="s">
        <v>1404</v>
      </c>
      <c r="H565" s="195" t="s">
        <v>1404</v>
      </c>
      <c r="I565" s="104" t="s">
        <v>1499</v>
      </c>
      <c r="J565" s="197" t="s">
        <v>1404</v>
      </c>
      <c r="K565" s="86">
        <v>84.125664146034964</v>
      </c>
      <c r="L565" s="83" t="s">
        <v>1404</v>
      </c>
      <c r="M565" s="197" t="s">
        <v>1404</v>
      </c>
      <c r="N565" s="86">
        <v>0.2304812716329725</v>
      </c>
      <c r="O565" s="83" t="s">
        <v>1404</v>
      </c>
    </row>
    <row r="566" spans="1:15" x14ac:dyDescent="0.3">
      <c r="A566" s="79" t="s">
        <v>1364</v>
      </c>
      <c r="B566" s="100" t="s">
        <v>443</v>
      </c>
      <c r="C566" s="81" t="str">
        <f>IFERROR(IF(B566="No CAS","",INDEX('DEQ Pollutant List'!$C$7:$C$611,MATCH('3. Pollutant Emissions - EF'!B566,'DEQ Pollutant List'!$B$7:$B$611,0))),"")</f>
        <v>Formaldehyde</v>
      </c>
      <c r="D566" s="112"/>
      <c r="E566" s="101" t="s">
        <v>1381</v>
      </c>
      <c r="F566" s="194" t="s">
        <v>1404</v>
      </c>
      <c r="G566" s="103" t="s">
        <v>1404</v>
      </c>
      <c r="H566" s="195" t="s">
        <v>1404</v>
      </c>
      <c r="I566" s="104" t="s">
        <v>1499</v>
      </c>
      <c r="J566" s="197" t="s">
        <v>1404</v>
      </c>
      <c r="K566" s="86">
        <v>56.454577922793717</v>
      </c>
      <c r="L566" s="83" t="s">
        <v>1404</v>
      </c>
      <c r="M566" s="197" t="s">
        <v>1404</v>
      </c>
      <c r="N566" s="86">
        <v>0.15467007650080469</v>
      </c>
      <c r="O566" s="83" t="s">
        <v>1404</v>
      </c>
    </row>
    <row r="567" spans="1:15" x14ac:dyDescent="0.3">
      <c r="A567" s="79" t="s">
        <v>1364</v>
      </c>
      <c r="B567" s="100" t="s">
        <v>14</v>
      </c>
      <c r="C567" s="81" t="str">
        <f>IFERROR(IF(B567="No CAS","",INDEX('DEQ Pollutant List'!$C$7:$C$611,MATCH('3. Pollutant Emissions - EF'!B567,'DEQ Pollutant List'!$B$7:$B$611,0))),"")</f>
        <v>Acetaldehyde</v>
      </c>
      <c r="D567" s="112"/>
      <c r="E567" s="101" t="s">
        <v>1381</v>
      </c>
      <c r="F567" s="194" t="s">
        <v>1404</v>
      </c>
      <c r="G567" s="103" t="s">
        <v>1404</v>
      </c>
      <c r="H567" s="195" t="s">
        <v>1404</v>
      </c>
      <c r="I567" s="104" t="s">
        <v>1500</v>
      </c>
      <c r="J567" s="197" t="s">
        <v>1404</v>
      </c>
      <c r="K567" s="86">
        <v>248.20547190193787</v>
      </c>
      <c r="L567" s="83" t="s">
        <v>1404</v>
      </c>
      <c r="M567" s="197" t="s">
        <v>1404</v>
      </c>
      <c r="N567" s="86">
        <v>0.6800149915121585</v>
      </c>
      <c r="O567" s="83" t="s">
        <v>1404</v>
      </c>
    </row>
    <row r="568" spans="1:15" x14ac:dyDescent="0.3">
      <c r="A568" s="79" t="s">
        <v>1364</v>
      </c>
      <c r="B568" s="100" t="s">
        <v>693</v>
      </c>
      <c r="C568" s="81" t="str">
        <f>IFERROR(IF(B568="No CAS","",INDEX('DEQ Pollutant List'!$C$7:$C$611,MATCH('3. Pollutant Emissions - EF'!B568,'DEQ Pollutant List'!$B$7:$B$611,0))),"")</f>
        <v>Phenol</v>
      </c>
      <c r="D568" s="112"/>
      <c r="E568" s="101" t="s">
        <v>1381</v>
      </c>
      <c r="F568" s="194" t="s">
        <v>1404</v>
      </c>
      <c r="G568" s="103" t="s">
        <v>1404</v>
      </c>
      <c r="H568" s="195" t="s">
        <v>1404</v>
      </c>
      <c r="I568" s="104" t="s">
        <v>1499</v>
      </c>
      <c r="J568" s="197" t="s">
        <v>1404</v>
      </c>
      <c r="K568" s="86">
        <v>0.32051182786216625</v>
      </c>
      <c r="L568" s="83" t="s">
        <v>1404</v>
      </c>
      <c r="M568" s="197" t="s">
        <v>1404</v>
      </c>
      <c r="N568" s="86">
        <v>8.781145968826473E-4</v>
      </c>
      <c r="O568" s="83" t="s">
        <v>1404</v>
      </c>
    </row>
    <row r="569" spans="1:15" x14ac:dyDescent="0.3">
      <c r="A569" s="79" t="s">
        <v>1364</v>
      </c>
      <c r="B569" s="100" t="s">
        <v>915</v>
      </c>
      <c r="C569" s="81" t="str">
        <f>IFERROR(IF(B569="No CAS","",INDEX('DEQ Pollutant List'!$C$7:$C$611,MATCH('3. Pollutant Emissions - EF'!B569,'DEQ Pollutant List'!$B$7:$B$611,0))),"")</f>
        <v>Propionaldehyde</v>
      </c>
      <c r="D569" s="112"/>
      <c r="E569" s="101" t="s">
        <v>1381</v>
      </c>
      <c r="F569" s="194" t="s">
        <v>1404</v>
      </c>
      <c r="G569" s="103" t="s">
        <v>1404</v>
      </c>
      <c r="H569" s="195" t="s">
        <v>1404</v>
      </c>
      <c r="I569" s="104" t="s">
        <v>1500</v>
      </c>
      <c r="J569" s="197" t="s">
        <v>1404</v>
      </c>
      <c r="K569" s="86">
        <v>8.899243810489649</v>
      </c>
      <c r="L569" s="83" t="s">
        <v>1404</v>
      </c>
      <c r="M569" s="197" t="s">
        <v>1404</v>
      </c>
      <c r="N569" s="86">
        <v>2.4381489891752463E-2</v>
      </c>
      <c r="O569" s="83" t="s">
        <v>1404</v>
      </c>
    </row>
    <row r="570" spans="1:15" x14ac:dyDescent="0.3">
      <c r="A570" s="79" t="s">
        <v>1364</v>
      </c>
      <c r="B570" s="100" t="s">
        <v>549</v>
      </c>
      <c r="C570" s="81" t="str">
        <f>IFERROR(IF(B570="No CAS","",INDEX('DEQ Pollutant List'!$C$7:$C$611,MATCH('3. Pollutant Emissions - EF'!B570,'DEQ Pollutant List'!$B$7:$B$611,0))),"")</f>
        <v>Methyl isobutyl ketone (MIBK, hexone)</v>
      </c>
      <c r="D570" s="112"/>
      <c r="E570" s="101" t="s">
        <v>1381</v>
      </c>
      <c r="F570" s="194" t="s">
        <v>1404</v>
      </c>
      <c r="G570" s="103" t="s">
        <v>1404</v>
      </c>
      <c r="H570" s="195" t="s">
        <v>1404</v>
      </c>
      <c r="I570" s="104" t="s">
        <v>1500</v>
      </c>
      <c r="J570" s="197" t="s">
        <v>1404</v>
      </c>
      <c r="K570" s="86">
        <v>67.787208712714119</v>
      </c>
      <c r="L570" s="83" t="s">
        <v>1404</v>
      </c>
      <c r="M570" s="197" t="s">
        <v>1404</v>
      </c>
      <c r="N570" s="86">
        <v>0.18571838003483321</v>
      </c>
      <c r="O570" s="83" t="s">
        <v>1404</v>
      </c>
    </row>
    <row r="571" spans="1:15" x14ac:dyDescent="0.3">
      <c r="A571" s="79" t="s">
        <v>1364</v>
      </c>
      <c r="B571" s="100" t="s">
        <v>24</v>
      </c>
      <c r="C571" s="81" t="str">
        <f>IFERROR(IF(B571="No CAS","",INDEX('DEQ Pollutant List'!$C$7:$C$611,MATCH('3. Pollutant Emissions - EF'!B571,'DEQ Pollutant List'!$B$7:$B$611,0))),"")</f>
        <v>Acrolein</v>
      </c>
      <c r="D571" s="112"/>
      <c r="E571" s="101" t="s">
        <v>1381</v>
      </c>
      <c r="F571" s="194" t="s">
        <v>1404</v>
      </c>
      <c r="G571" s="103" t="s">
        <v>1404</v>
      </c>
      <c r="H571" s="195" t="s">
        <v>1404</v>
      </c>
      <c r="I571" s="104" t="s">
        <v>1500</v>
      </c>
      <c r="J571" s="197" t="s">
        <v>1404</v>
      </c>
      <c r="K571" s="86">
        <v>29.617795806785868</v>
      </c>
      <c r="L571" s="83" t="s">
        <v>1404</v>
      </c>
      <c r="M571" s="197" t="s">
        <v>1404</v>
      </c>
      <c r="N571" s="86">
        <v>8.1144646045988672E-2</v>
      </c>
      <c r="O571" s="83" t="s">
        <v>1404</v>
      </c>
    </row>
    <row r="572" spans="1:15" x14ac:dyDescent="0.3">
      <c r="A572" s="79" t="s">
        <v>1365</v>
      </c>
      <c r="B572" s="100" t="s">
        <v>18</v>
      </c>
      <c r="C572" s="81" t="str">
        <f>IFERROR(IF(B572="No CAS","",INDEX('DEQ Pollutant List'!$C$7:$C$611,MATCH('3. Pollutant Emissions - EF'!B572,'DEQ Pollutant List'!$B$7:$B$611,0))),"")</f>
        <v>Acetone</v>
      </c>
      <c r="D572" s="112"/>
      <c r="E572" s="101" t="s">
        <v>1381</v>
      </c>
      <c r="F572" s="194" t="s">
        <v>1404</v>
      </c>
      <c r="G572" s="103" t="s">
        <v>1404</v>
      </c>
      <c r="H572" s="195" t="s">
        <v>1404</v>
      </c>
      <c r="I572" s="104" t="s">
        <v>1499</v>
      </c>
      <c r="J572" s="197" t="s">
        <v>1404</v>
      </c>
      <c r="K572" s="86">
        <v>18.702317070482152</v>
      </c>
      <c r="L572" s="83" t="s">
        <v>1404</v>
      </c>
      <c r="M572" s="197" t="s">
        <v>1404</v>
      </c>
      <c r="N572" s="86">
        <v>5.1239224850636034E-2</v>
      </c>
      <c r="O572" s="83" t="s">
        <v>1404</v>
      </c>
    </row>
    <row r="573" spans="1:15" x14ac:dyDescent="0.3">
      <c r="A573" s="79" t="s">
        <v>1365</v>
      </c>
      <c r="B573" s="100" t="s">
        <v>443</v>
      </c>
      <c r="C573" s="81" t="str">
        <f>IFERROR(IF(B573="No CAS","",INDEX('DEQ Pollutant List'!$C$7:$C$611,MATCH('3. Pollutant Emissions - EF'!B573,'DEQ Pollutant List'!$B$7:$B$611,0))),"")</f>
        <v>Formaldehyde</v>
      </c>
      <c r="D573" s="112"/>
      <c r="E573" s="101" t="s">
        <v>1381</v>
      </c>
      <c r="F573" s="194" t="s">
        <v>1404</v>
      </c>
      <c r="G573" s="103" t="s">
        <v>1404</v>
      </c>
      <c r="H573" s="195" t="s">
        <v>1404</v>
      </c>
      <c r="I573" s="104" t="s">
        <v>1499</v>
      </c>
      <c r="J573" s="197" t="s">
        <v>1404</v>
      </c>
      <c r="K573" s="86">
        <v>13.209815031195575</v>
      </c>
      <c r="L573" s="83" t="s">
        <v>1404</v>
      </c>
      <c r="M573" s="197" t="s">
        <v>1404</v>
      </c>
      <c r="N573" s="86">
        <v>3.6191274058070065E-2</v>
      </c>
      <c r="O573" s="83" t="s">
        <v>1404</v>
      </c>
    </row>
    <row r="574" spans="1:15" x14ac:dyDescent="0.3">
      <c r="A574" s="79" t="s">
        <v>1365</v>
      </c>
      <c r="B574" s="100" t="s">
        <v>14</v>
      </c>
      <c r="C574" s="81" t="str">
        <f>IFERROR(IF(B574="No CAS","",INDEX('DEQ Pollutant List'!$C$7:$C$611,MATCH('3. Pollutant Emissions - EF'!B574,'DEQ Pollutant List'!$B$7:$B$611,0))),"")</f>
        <v>Acetaldehyde</v>
      </c>
      <c r="D574" s="112"/>
      <c r="E574" s="101" t="s">
        <v>1381</v>
      </c>
      <c r="F574" s="194" t="s">
        <v>1404</v>
      </c>
      <c r="G574" s="103" t="s">
        <v>1404</v>
      </c>
      <c r="H574" s="195" t="s">
        <v>1404</v>
      </c>
      <c r="I574" s="104" t="s">
        <v>1500</v>
      </c>
      <c r="J574" s="197" t="s">
        <v>1404</v>
      </c>
      <c r="K574" s="86">
        <v>70.915849114839403</v>
      </c>
      <c r="L574" s="83" t="s">
        <v>1404</v>
      </c>
      <c r="M574" s="197" t="s">
        <v>1404</v>
      </c>
      <c r="N574" s="86">
        <v>0.19428999757490248</v>
      </c>
      <c r="O574" s="83" t="s">
        <v>1404</v>
      </c>
    </row>
    <row r="575" spans="1:15" x14ac:dyDescent="0.3">
      <c r="A575" s="79" t="s">
        <v>1365</v>
      </c>
      <c r="B575" s="100" t="s">
        <v>693</v>
      </c>
      <c r="C575" s="81" t="str">
        <f>IFERROR(IF(B575="No CAS","",INDEX('DEQ Pollutant List'!$C$7:$C$611,MATCH('3. Pollutant Emissions - EF'!B575,'DEQ Pollutant List'!$B$7:$B$611,0))),"")</f>
        <v>Phenol</v>
      </c>
      <c r="D575" s="112"/>
      <c r="E575" s="101" t="s">
        <v>1381</v>
      </c>
      <c r="F575" s="194" t="s">
        <v>1404</v>
      </c>
      <c r="G575" s="103" t="s">
        <v>1404</v>
      </c>
      <c r="H575" s="195" t="s">
        <v>1404</v>
      </c>
      <c r="I575" s="104" t="s">
        <v>1499</v>
      </c>
      <c r="J575" s="197" t="s">
        <v>1404</v>
      </c>
      <c r="K575" s="86">
        <v>0.14808897903392931</v>
      </c>
      <c r="L575" s="83" t="s">
        <v>1404</v>
      </c>
      <c r="M575" s="197" t="s">
        <v>1404</v>
      </c>
      <c r="N575" s="86">
        <v>4.0572323022994332E-4</v>
      </c>
      <c r="O575" s="83" t="s">
        <v>1404</v>
      </c>
    </row>
    <row r="576" spans="1:15" x14ac:dyDescent="0.3">
      <c r="A576" s="79" t="s">
        <v>1365</v>
      </c>
      <c r="B576" s="100" t="s">
        <v>915</v>
      </c>
      <c r="C576" s="81" t="str">
        <f>IFERROR(IF(B576="No CAS","",INDEX('DEQ Pollutant List'!$C$7:$C$611,MATCH('3. Pollutant Emissions - EF'!B576,'DEQ Pollutant List'!$B$7:$B$611,0))),"")</f>
        <v>Propionaldehyde</v>
      </c>
      <c r="D576" s="112"/>
      <c r="E576" s="101" t="s">
        <v>1381</v>
      </c>
      <c r="F576" s="194" t="s">
        <v>1404</v>
      </c>
      <c r="G576" s="103" t="s">
        <v>1404</v>
      </c>
      <c r="H576" s="195" t="s">
        <v>1404</v>
      </c>
      <c r="I576" s="104" t="s">
        <v>1500</v>
      </c>
      <c r="J576" s="197" t="s">
        <v>1404</v>
      </c>
      <c r="K576" s="86">
        <v>2.6141528693313347</v>
      </c>
      <c r="L576" s="83" t="s">
        <v>1404</v>
      </c>
      <c r="M576" s="197" t="s">
        <v>1404</v>
      </c>
      <c r="N576" s="86">
        <v>7.162062655702287E-3</v>
      </c>
      <c r="O576" s="83" t="s">
        <v>1404</v>
      </c>
    </row>
    <row r="577" spans="1:15" x14ac:dyDescent="0.3">
      <c r="A577" s="79" t="s">
        <v>1365</v>
      </c>
      <c r="B577" s="100" t="s">
        <v>549</v>
      </c>
      <c r="C577" s="81" t="str">
        <f>IFERROR(IF(B577="No CAS","",INDEX('DEQ Pollutant List'!$C$7:$C$611,MATCH('3. Pollutant Emissions - EF'!B577,'DEQ Pollutant List'!$B$7:$B$611,0))),"")</f>
        <v>Methyl isobutyl ketone (MIBK, hexone)</v>
      </c>
      <c r="D577" s="112"/>
      <c r="E577" s="101" t="s">
        <v>1381</v>
      </c>
      <c r="F577" s="194" t="s">
        <v>1404</v>
      </c>
      <c r="G577" s="103" t="s">
        <v>1404</v>
      </c>
      <c r="H577" s="195" t="s">
        <v>1404</v>
      </c>
      <c r="I577" s="104" t="s">
        <v>1500</v>
      </c>
      <c r="J577" s="197" t="s">
        <v>1404</v>
      </c>
      <c r="K577" s="86">
        <v>24.333869794307638</v>
      </c>
      <c r="L577" s="83" t="s">
        <v>1404</v>
      </c>
      <c r="M577" s="197" t="s">
        <v>1404</v>
      </c>
      <c r="N577" s="86">
        <v>6.6668136422760649E-2</v>
      </c>
      <c r="O577" s="83" t="s">
        <v>1404</v>
      </c>
    </row>
    <row r="578" spans="1:15" x14ac:dyDescent="0.3">
      <c r="A578" s="79" t="s">
        <v>1365</v>
      </c>
      <c r="B578" s="100" t="s">
        <v>24</v>
      </c>
      <c r="C578" s="81" t="str">
        <f>IFERROR(IF(B578="No CAS","",INDEX('DEQ Pollutant List'!$C$7:$C$611,MATCH('3. Pollutant Emissions - EF'!B578,'DEQ Pollutant List'!$B$7:$B$611,0))),"")</f>
        <v>Acrolein</v>
      </c>
      <c r="D578" s="112"/>
      <c r="E578" s="101" t="s">
        <v>1381</v>
      </c>
      <c r="F578" s="194" t="s">
        <v>1404</v>
      </c>
      <c r="G578" s="103" t="s">
        <v>1404</v>
      </c>
      <c r="H578" s="195" t="s">
        <v>1404</v>
      </c>
      <c r="I578" s="104" t="s">
        <v>1500</v>
      </c>
      <c r="J578" s="197" t="s">
        <v>1404</v>
      </c>
      <c r="K578" s="86">
        <v>7.0220595692144897E-19</v>
      </c>
      <c r="L578" s="83" t="s">
        <v>1404</v>
      </c>
      <c r="M578" s="197" t="s">
        <v>1404</v>
      </c>
      <c r="N578" s="86">
        <v>1.9238519367710929E-21</v>
      </c>
      <c r="O578" s="83" t="s">
        <v>1404</v>
      </c>
    </row>
    <row r="579" spans="1:15" x14ac:dyDescent="0.3">
      <c r="A579" s="79" t="s">
        <v>1476</v>
      </c>
      <c r="B579" s="100" t="s">
        <v>18</v>
      </c>
      <c r="C579" s="81" t="str">
        <f>IFERROR(IF(B579="No CAS","",INDEX('DEQ Pollutant List'!$C$7:$C$611,MATCH('3. Pollutant Emissions - EF'!B579,'DEQ Pollutant List'!$B$7:$B$611,0))),"")</f>
        <v>Acetone</v>
      </c>
      <c r="D579" s="112"/>
      <c r="E579" s="101" t="s">
        <v>1403</v>
      </c>
      <c r="F579" s="194" t="s">
        <v>1404</v>
      </c>
      <c r="G579" s="103" t="s">
        <v>1404</v>
      </c>
      <c r="H579" s="195" t="s">
        <v>1404</v>
      </c>
      <c r="I579" s="104" t="s">
        <v>1501</v>
      </c>
      <c r="J579" s="197" t="s">
        <v>1404</v>
      </c>
      <c r="K579" s="86">
        <v>2.7323459511894006</v>
      </c>
      <c r="L579" s="83" t="s">
        <v>1404</v>
      </c>
      <c r="M579" s="197" t="s">
        <v>1404</v>
      </c>
      <c r="N579" s="86">
        <v>7.485879318327125E-3</v>
      </c>
      <c r="O579" s="83" t="s">
        <v>1404</v>
      </c>
    </row>
    <row r="580" spans="1:15" x14ac:dyDescent="0.3">
      <c r="A580" s="79" t="s">
        <v>1476</v>
      </c>
      <c r="B580" s="100" t="s">
        <v>443</v>
      </c>
      <c r="C580" s="81" t="str">
        <f>IFERROR(IF(B580="No CAS","",INDEX('DEQ Pollutant List'!$C$7:$C$611,MATCH('3. Pollutant Emissions - EF'!B580,'DEQ Pollutant List'!$B$7:$B$611,0))),"")</f>
        <v>Formaldehyde</v>
      </c>
      <c r="D580" s="112"/>
      <c r="E580" s="101" t="s">
        <v>1403</v>
      </c>
      <c r="F580" s="194" t="s">
        <v>1404</v>
      </c>
      <c r="G580" s="103" t="s">
        <v>1404</v>
      </c>
      <c r="H580" s="195" t="s">
        <v>1404</v>
      </c>
      <c r="I580" s="104" t="s">
        <v>1501</v>
      </c>
      <c r="J580" s="197" t="s">
        <v>1404</v>
      </c>
      <c r="K580" s="86">
        <v>5.3673564232015698E-2</v>
      </c>
      <c r="L580" s="83" t="s">
        <v>1404</v>
      </c>
      <c r="M580" s="197" t="s">
        <v>1404</v>
      </c>
      <c r="N580" s="86">
        <v>1.4705086090963205E-4</v>
      </c>
      <c r="O580" s="83" t="s">
        <v>1404</v>
      </c>
    </row>
    <row r="581" spans="1:15" x14ac:dyDescent="0.3">
      <c r="A581" s="79" t="s">
        <v>1476</v>
      </c>
      <c r="B581" s="100" t="s">
        <v>14</v>
      </c>
      <c r="C581" s="81" t="str">
        <f>IFERROR(IF(B581="No CAS","",INDEX('DEQ Pollutant List'!$C$7:$C$611,MATCH('3. Pollutant Emissions - EF'!B581,'DEQ Pollutant List'!$B$7:$B$611,0))),"")</f>
        <v>Acetaldehyde</v>
      </c>
      <c r="D581" s="112"/>
      <c r="E581" s="101" t="s">
        <v>1403</v>
      </c>
      <c r="F581" s="194" t="s">
        <v>1404</v>
      </c>
      <c r="G581" s="103" t="s">
        <v>1404</v>
      </c>
      <c r="H581" s="195" t="s">
        <v>1404</v>
      </c>
      <c r="I581" s="104" t="s">
        <v>1501</v>
      </c>
      <c r="J581" s="197" t="s">
        <v>1404</v>
      </c>
      <c r="K581" s="86">
        <v>1.0637377367225909</v>
      </c>
      <c r="L581" s="83" t="s">
        <v>1404</v>
      </c>
      <c r="M581" s="197" t="s">
        <v>1404</v>
      </c>
      <c r="N581" s="86">
        <v>2.9143499636235365E-3</v>
      </c>
      <c r="O581" s="83" t="s">
        <v>1404</v>
      </c>
    </row>
    <row r="582" spans="1:15" x14ac:dyDescent="0.3">
      <c r="A582" s="79" t="s">
        <v>1476</v>
      </c>
      <c r="B582" s="100" t="s">
        <v>693</v>
      </c>
      <c r="C582" s="81" t="str">
        <f>IFERROR(IF(B582="No CAS","",INDEX('DEQ Pollutant List'!$C$7:$C$611,MATCH('3. Pollutant Emissions - EF'!B582,'DEQ Pollutant List'!$B$7:$B$611,0))),"")</f>
        <v>Phenol</v>
      </c>
      <c r="D582" s="112"/>
      <c r="E582" s="101" t="s">
        <v>1403</v>
      </c>
      <c r="F582" s="194" t="s">
        <v>1404</v>
      </c>
      <c r="G582" s="103" t="s">
        <v>1404</v>
      </c>
      <c r="H582" s="195" t="s">
        <v>1404</v>
      </c>
      <c r="I582" s="104" t="s">
        <v>1501</v>
      </c>
      <c r="J582" s="197" t="s">
        <v>1404</v>
      </c>
      <c r="K582" s="86">
        <v>1.5573676668356887E-2</v>
      </c>
      <c r="L582" s="83" t="s">
        <v>1404</v>
      </c>
      <c r="M582" s="197" t="s">
        <v>1404</v>
      </c>
      <c r="N582" s="86">
        <v>4.2667607310566816E-5</v>
      </c>
      <c r="O582" s="83" t="s">
        <v>1404</v>
      </c>
    </row>
    <row r="583" spans="1:15" x14ac:dyDescent="0.3">
      <c r="A583" s="79" t="s">
        <v>1476</v>
      </c>
      <c r="B583" s="100" t="s">
        <v>915</v>
      </c>
      <c r="C583" s="81" t="str">
        <f>IFERROR(IF(B583="No CAS","",INDEX('DEQ Pollutant List'!$C$7:$C$611,MATCH('3. Pollutant Emissions - EF'!B583,'DEQ Pollutant List'!$B$7:$B$611,0))),"")</f>
        <v>Propionaldehyde</v>
      </c>
      <c r="D583" s="112"/>
      <c r="E583" s="101" t="s">
        <v>1403</v>
      </c>
      <c r="F583" s="194" t="s">
        <v>1404</v>
      </c>
      <c r="G583" s="103" t="s">
        <v>1404</v>
      </c>
      <c r="H583" s="195" t="s">
        <v>1404</v>
      </c>
      <c r="I583" s="104" t="s">
        <v>1501</v>
      </c>
      <c r="J583" s="197" t="s">
        <v>1404</v>
      </c>
      <c r="K583" s="86">
        <v>3.1494980048061025</v>
      </c>
      <c r="L583" s="83" t="s">
        <v>1404</v>
      </c>
      <c r="M583" s="197" t="s">
        <v>1404</v>
      </c>
      <c r="N583" s="86">
        <v>8.6287616570030201E-3</v>
      </c>
      <c r="O583" s="83" t="s">
        <v>1404</v>
      </c>
    </row>
    <row r="584" spans="1:15" x14ac:dyDescent="0.3">
      <c r="A584" s="79" t="s">
        <v>1476</v>
      </c>
      <c r="B584" s="100" t="s">
        <v>549</v>
      </c>
      <c r="C584" s="81" t="str">
        <f>IFERROR(IF(B584="No CAS","",INDEX('DEQ Pollutant List'!$C$7:$C$611,MATCH('3. Pollutant Emissions - EF'!B584,'DEQ Pollutant List'!$B$7:$B$611,0))),"")</f>
        <v>Methyl isobutyl ketone (MIBK, hexone)</v>
      </c>
      <c r="D584" s="112"/>
      <c r="E584" s="101" t="s">
        <v>1403</v>
      </c>
      <c r="F584" s="194" t="s">
        <v>1404</v>
      </c>
      <c r="G584" s="103" t="s">
        <v>1404</v>
      </c>
      <c r="H584" s="195" t="s">
        <v>1404</v>
      </c>
      <c r="I584" s="104" t="s">
        <v>1501</v>
      </c>
      <c r="J584" s="197" t="s">
        <v>1404</v>
      </c>
      <c r="K584" s="86">
        <v>0.24472920478846541</v>
      </c>
      <c r="L584" s="83" t="s">
        <v>1404</v>
      </c>
      <c r="M584" s="197" t="s">
        <v>1404</v>
      </c>
      <c r="N584" s="86">
        <v>6.7049097202319288E-4</v>
      </c>
      <c r="O584" s="83" t="s">
        <v>1404</v>
      </c>
    </row>
    <row r="585" spans="1:15" x14ac:dyDescent="0.3">
      <c r="A585" s="79" t="s">
        <v>1476</v>
      </c>
      <c r="B585" s="100" t="s">
        <v>24</v>
      </c>
      <c r="C585" s="81" t="str">
        <f>IFERROR(IF(B585="No CAS","",INDEX('DEQ Pollutant List'!$C$7:$C$611,MATCH('3. Pollutant Emissions - EF'!B585,'DEQ Pollutant List'!$B$7:$B$611,0))),"")</f>
        <v>Acrolein</v>
      </c>
      <c r="D585" s="112"/>
      <c r="E585" s="101" t="s">
        <v>1403</v>
      </c>
      <c r="F585" s="194" t="s">
        <v>1404</v>
      </c>
      <c r="G585" s="103" t="s">
        <v>1404</v>
      </c>
      <c r="H585" s="195" t="s">
        <v>1404</v>
      </c>
      <c r="I585" s="104" t="s">
        <v>1501</v>
      </c>
      <c r="J585" s="197" t="s">
        <v>1404</v>
      </c>
      <c r="K585" s="86">
        <v>7.1611102537533888</v>
      </c>
      <c r="L585" s="83" t="s">
        <v>1404</v>
      </c>
      <c r="M585" s="197" t="s">
        <v>1404</v>
      </c>
      <c r="N585" s="86">
        <v>1.9619480147269559E-2</v>
      </c>
      <c r="O585" s="83" t="s">
        <v>1404</v>
      </c>
    </row>
    <row r="586" spans="1:15" x14ac:dyDescent="0.3">
      <c r="A586" s="79" t="s">
        <v>1366</v>
      </c>
      <c r="B586" s="100" t="s">
        <v>18</v>
      </c>
      <c r="C586" s="81" t="str">
        <f>IFERROR(IF(B586="No CAS","",INDEX('DEQ Pollutant List'!$C$7:$C$611,MATCH('3. Pollutant Emissions - EF'!B586,'DEQ Pollutant List'!$B$7:$B$611,0))),"")</f>
        <v>Acetone</v>
      </c>
      <c r="D586" s="112"/>
      <c r="E586" s="101" t="s">
        <v>1403</v>
      </c>
      <c r="F586" s="194" t="s">
        <v>1404</v>
      </c>
      <c r="G586" s="103" t="s">
        <v>1404</v>
      </c>
      <c r="H586" s="195" t="s">
        <v>1404</v>
      </c>
      <c r="I586" s="104" t="s">
        <v>1499</v>
      </c>
      <c r="J586" s="197" t="s">
        <v>1404</v>
      </c>
      <c r="K586" s="86">
        <v>13.328008113053638</v>
      </c>
      <c r="L586" s="83" t="s">
        <v>1404</v>
      </c>
      <c r="M586" s="197" t="s">
        <v>1404</v>
      </c>
      <c r="N586" s="86">
        <v>3.65150907206949E-2</v>
      </c>
      <c r="O586" s="83" t="s">
        <v>1404</v>
      </c>
    </row>
    <row r="587" spans="1:15" x14ac:dyDescent="0.3">
      <c r="A587" s="79" t="s">
        <v>1366</v>
      </c>
      <c r="B587" s="100" t="s">
        <v>443</v>
      </c>
      <c r="C587" s="81" t="str">
        <f>IFERROR(IF(B587="No CAS","",INDEX('DEQ Pollutant List'!$C$7:$C$611,MATCH('3. Pollutant Emissions - EF'!B587,'DEQ Pollutant List'!$B$7:$B$611,0))),"")</f>
        <v>Formaldehyde</v>
      </c>
      <c r="D587" s="112"/>
      <c r="E587" s="101" t="s">
        <v>1403</v>
      </c>
      <c r="F587" s="194" t="s">
        <v>1404</v>
      </c>
      <c r="G587" s="103" t="s">
        <v>1404</v>
      </c>
      <c r="H587" s="195" t="s">
        <v>1404</v>
      </c>
      <c r="I587" s="104" t="s">
        <v>1499</v>
      </c>
      <c r="J587" s="197" t="s">
        <v>1404</v>
      </c>
      <c r="K587" s="86">
        <v>6.0834674485769096</v>
      </c>
      <c r="L587" s="83" t="s">
        <v>1404</v>
      </c>
      <c r="M587" s="197" t="s">
        <v>1404</v>
      </c>
      <c r="N587" s="86">
        <v>1.6667034105690162E-2</v>
      </c>
      <c r="O587" s="83" t="s">
        <v>1404</v>
      </c>
    </row>
    <row r="588" spans="1:15" x14ac:dyDescent="0.3">
      <c r="A588" s="79" t="s">
        <v>1366</v>
      </c>
      <c r="B588" s="100" t="s">
        <v>14</v>
      </c>
      <c r="C588" s="81" t="str">
        <f>IFERROR(IF(B588="No CAS","",INDEX('DEQ Pollutant List'!$C$7:$C$611,MATCH('3. Pollutant Emissions - EF'!B588,'DEQ Pollutant List'!$B$7:$B$611,0))),"")</f>
        <v>Acetaldehyde</v>
      </c>
      <c r="D588" s="112"/>
      <c r="E588" s="101" t="s">
        <v>1403</v>
      </c>
      <c r="F588" s="194" t="s">
        <v>1404</v>
      </c>
      <c r="G588" s="103" t="s">
        <v>1404</v>
      </c>
      <c r="H588" s="195" t="s">
        <v>1404</v>
      </c>
      <c r="I588" s="104" t="s">
        <v>1500</v>
      </c>
      <c r="J588" s="197" t="s">
        <v>1404</v>
      </c>
      <c r="K588" s="86">
        <v>111.93580105381513</v>
      </c>
      <c r="L588" s="83" t="s">
        <v>1404</v>
      </c>
      <c r="M588" s="197" t="s">
        <v>1404</v>
      </c>
      <c r="N588" s="86">
        <v>0.30667342754469895</v>
      </c>
      <c r="O588" s="83" t="s">
        <v>1404</v>
      </c>
    </row>
    <row r="589" spans="1:15" x14ac:dyDescent="0.3">
      <c r="A589" s="79" t="s">
        <v>1366</v>
      </c>
      <c r="B589" s="100" t="s">
        <v>693</v>
      </c>
      <c r="C589" s="81" t="str">
        <f>IFERROR(IF(B589="No CAS","",INDEX('DEQ Pollutant List'!$C$7:$C$611,MATCH('3. Pollutant Emissions - EF'!B589,'DEQ Pollutant List'!$B$7:$B$611,0))),"")</f>
        <v>Phenol</v>
      </c>
      <c r="D589" s="112"/>
      <c r="E589" s="101" t="s">
        <v>1403</v>
      </c>
      <c r="F589" s="194" t="s">
        <v>1404</v>
      </c>
      <c r="G589" s="103" t="s">
        <v>1404</v>
      </c>
      <c r="H589" s="195" t="s">
        <v>1404</v>
      </c>
      <c r="I589" s="104" t="s">
        <v>1499</v>
      </c>
      <c r="J589" s="197" t="s">
        <v>1404</v>
      </c>
      <c r="K589" s="86">
        <v>0.15921303379704138</v>
      </c>
      <c r="L589" s="83" t="s">
        <v>1404</v>
      </c>
      <c r="M589" s="197" t="s">
        <v>1404</v>
      </c>
      <c r="N589" s="86">
        <v>4.3620009259463392E-4</v>
      </c>
      <c r="O589" s="83" t="s">
        <v>1404</v>
      </c>
    </row>
    <row r="590" spans="1:15" x14ac:dyDescent="0.3">
      <c r="A590" s="79" t="s">
        <v>1366</v>
      </c>
      <c r="B590" s="100" t="s">
        <v>915</v>
      </c>
      <c r="C590" s="81" t="str">
        <f>IFERROR(IF(B590="No CAS","",INDEX('DEQ Pollutant List'!$C$7:$C$611,MATCH('3. Pollutant Emissions - EF'!B590,'DEQ Pollutant List'!$B$7:$B$611,0))),"")</f>
        <v>Propionaldehyde</v>
      </c>
      <c r="D590" s="112"/>
      <c r="E590" s="101" t="s">
        <v>1403</v>
      </c>
      <c r="F590" s="194" t="s">
        <v>1404</v>
      </c>
      <c r="G590" s="103" t="s">
        <v>1404</v>
      </c>
      <c r="H590" s="195" t="s">
        <v>1404</v>
      </c>
      <c r="I590" s="104" t="s">
        <v>1500</v>
      </c>
      <c r="J590" s="197" t="s">
        <v>1404</v>
      </c>
      <c r="K590" s="86">
        <v>4.1159002623514631</v>
      </c>
      <c r="L590" s="83" t="s">
        <v>1404</v>
      </c>
      <c r="M590" s="197" t="s">
        <v>1404</v>
      </c>
      <c r="N590" s="86">
        <v>1.1276439074935515E-2</v>
      </c>
      <c r="O590" s="83" t="s">
        <v>1404</v>
      </c>
    </row>
    <row r="591" spans="1:15" x14ac:dyDescent="0.3">
      <c r="A591" s="79" t="s">
        <v>1366</v>
      </c>
      <c r="B591" s="100" t="s">
        <v>549</v>
      </c>
      <c r="C591" s="81" t="str">
        <f>IFERROR(IF(B591="No CAS","",INDEX('DEQ Pollutant List'!$C$7:$C$611,MATCH('3. Pollutant Emissions - EF'!B591,'DEQ Pollutant List'!$B$7:$B$611,0))),"")</f>
        <v>Methyl isobutyl ketone (MIBK, hexone)</v>
      </c>
      <c r="D591" s="112"/>
      <c r="E591" s="101" t="s">
        <v>1403</v>
      </c>
      <c r="F591" s="194" t="s">
        <v>1404</v>
      </c>
      <c r="G591" s="103" t="s">
        <v>1404</v>
      </c>
      <c r="H591" s="195" t="s">
        <v>1404</v>
      </c>
      <c r="I591" s="104" t="s">
        <v>1500</v>
      </c>
      <c r="J591" s="197" t="s">
        <v>1404</v>
      </c>
      <c r="K591" s="86">
        <v>50.68397451442933</v>
      </c>
      <c r="L591" s="83" t="s">
        <v>1404</v>
      </c>
      <c r="M591" s="197" t="s">
        <v>1404</v>
      </c>
      <c r="N591" s="86">
        <v>0.13886020414912145</v>
      </c>
      <c r="O591" s="83" t="s">
        <v>1404</v>
      </c>
    </row>
    <row r="592" spans="1:15" x14ac:dyDescent="0.3">
      <c r="A592" s="79" t="s">
        <v>1366</v>
      </c>
      <c r="B592" s="100" t="s">
        <v>24</v>
      </c>
      <c r="C592" s="81" t="str">
        <f>IFERROR(IF(B592="No CAS","",INDEX('DEQ Pollutant List'!$C$7:$C$611,MATCH('3. Pollutant Emissions - EF'!B592,'DEQ Pollutant List'!$B$7:$B$611,0))),"")</f>
        <v>Acrolein</v>
      </c>
      <c r="D592" s="112"/>
      <c r="E592" s="101" t="s">
        <v>1403</v>
      </c>
      <c r="F592" s="194" t="s">
        <v>1404</v>
      </c>
      <c r="G592" s="103" t="s">
        <v>1404</v>
      </c>
      <c r="H592" s="195" t="s">
        <v>1404</v>
      </c>
      <c r="I592" s="104" t="s">
        <v>1500</v>
      </c>
      <c r="J592" s="197" t="s">
        <v>1404</v>
      </c>
      <c r="K592" s="86">
        <v>1.1193580105381514E-18</v>
      </c>
      <c r="L592" s="83" t="s">
        <v>1404</v>
      </c>
      <c r="M592" s="197" t="s">
        <v>1404</v>
      </c>
      <c r="N592" s="86">
        <v>3.0667342754469903E-21</v>
      </c>
      <c r="O592" s="83" t="s">
        <v>1404</v>
      </c>
    </row>
    <row r="593" spans="1:15" x14ac:dyDescent="0.3">
      <c r="A593" s="79" t="s">
        <v>1367</v>
      </c>
      <c r="B593" s="100" t="s">
        <v>18</v>
      </c>
      <c r="C593" s="81" t="str">
        <f>IFERROR(IF(B593="No CAS","",INDEX('DEQ Pollutant List'!$C$7:$C$611,MATCH('3. Pollutant Emissions - EF'!B593,'DEQ Pollutant List'!$B$7:$B$611,0))),"")</f>
        <v>Acetone</v>
      </c>
      <c r="D593" s="112"/>
      <c r="E593" s="101" t="s">
        <v>1403</v>
      </c>
      <c r="F593" s="194" t="s">
        <v>1404</v>
      </c>
      <c r="G593" s="103" t="s">
        <v>1404</v>
      </c>
      <c r="H593" s="195" t="s">
        <v>1404</v>
      </c>
      <c r="I593" s="104" t="s">
        <v>1499</v>
      </c>
      <c r="J593" s="197" t="s">
        <v>1404</v>
      </c>
      <c r="K593" s="86">
        <v>7.7590281972706636</v>
      </c>
      <c r="L593" s="83" t="s">
        <v>1404</v>
      </c>
      <c r="M593" s="197" t="s">
        <v>1404</v>
      </c>
      <c r="N593" s="86">
        <v>2.1257611499371682E-2</v>
      </c>
      <c r="O593" s="83" t="s">
        <v>1404</v>
      </c>
    </row>
    <row r="594" spans="1:15" x14ac:dyDescent="0.3">
      <c r="A594" s="79" t="s">
        <v>1367</v>
      </c>
      <c r="B594" s="100" t="s">
        <v>443</v>
      </c>
      <c r="C594" s="81" t="str">
        <f>IFERROR(IF(B594="No CAS","",INDEX('DEQ Pollutant List'!$C$7:$C$611,MATCH('3. Pollutant Emissions - EF'!B594,'DEQ Pollutant List'!$B$7:$B$611,0))),"")</f>
        <v>Formaldehyde</v>
      </c>
      <c r="D594" s="112"/>
      <c r="E594" s="101" t="s">
        <v>1403</v>
      </c>
      <c r="F594" s="194" t="s">
        <v>1404</v>
      </c>
      <c r="G594" s="103" t="s">
        <v>1404</v>
      </c>
      <c r="H594" s="195" t="s">
        <v>1404</v>
      </c>
      <c r="I594" s="104" t="s">
        <v>1499</v>
      </c>
      <c r="J594" s="197" t="s">
        <v>1404</v>
      </c>
      <c r="K594" s="86">
        <v>77.173129919089945</v>
      </c>
      <c r="L594" s="83" t="s">
        <v>1404</v>
      </c>
      <c r="M594" s="197" t="s">
        <v>1404</v>
      </c>
      <c r="N594" s="86">
        <v>0.21143323265504094</v>
      </c>
      <c r="O594" s="83" t="s">
        <v>1404</v>
      </c>
    </row>
    <row r="595" spans="1:15" x14ac:dyDescent="0.3">
      <c r="A595" s="79" t="s">
        <v>1367</v>
      </c>
      <c r="B595" s="100" t="s">
        <v>14</v>
      </c>
      <c r="C595" s="81" t="str">
        <f>IFERROR(IF(B595="No CAS","",INDEX('DEQ Pollutant List'!$C$7:$C$611,MATCH('3. Pollutant Emissions - EF'!B595,'DEQ Pollutant List'!$B$7:$B$611,0))),"")</f>
        <v>Acetaldehyde</v>
      </c>
      <c r="D595" s="112"/>
      <c r="E595" s="101" t="s">
        <v>1403</v>
      </c>
      <c r="F595" s="194" t="s">
        <v>1404</v>
      </c>
      <c r="G595" s="103" t="s">
        <v>1404</v>
      </c>
      <c r="H595" s="195" t="s">
        <v>1404</v>
      </c>
      <c r="I595" s="104" t="s">
        <v>1500</v>
      </c>
      <c r="J595" s="197" t="s">
        <v>1404</v>
      </c>
      <c r="K595" s="86">
        <v>201.62349258140611</v>
      </c>
      <c r="L595" s="83" t="s">
        <v>1404</v>
      </c>
      <c r="M595" s="197" t="s">
        <v>1404</v>
      </c>
      <c r="N595" s="86">
        <v>0.55239313036001669</v>
      </c>
      <c r="O595" s="83" t="s">
        <v>1404</v>
      </c>
    </row>
    <row r="596" spans="1:15" x14ac:dyDescent="0.3">
      <c r="A596" s="79" t="s">
        <v>1367</v>
      </c>
      <c r="B596" s="100" t="s">
        <v>693</v>
      </c>
      <c r="C596" s="81" t="str">
        <f>IFERROR(IF(B596="No CAS","",INDEX('DEQ Pollutant List'!$C$7:$C$611,MATCH('3. Pollutant Emissions - EF'!B596,'DEQ Pollutant List'!$B$7:$B$611,0))),"")</f>
        <v>Phenol</v>
      </c>
      <c r="D596" s="112"/>
      <c r="E596" s="101" t="s">
        <v>1403</v>
      </c>
      <c r="F596" s="194" t="s">
        <v>1404</v>
      </c>
      <c r="G596" s="103" t="s">
        <v>1404</v>
      </c>
      <c r="H596" s="195" t="s">
        <v>1404</v>
      </c>
      <c r="I596" s="104" t="s">
        <v>1499</v>
      </c>
      <c r="J596" s="197" t="s">
        <v>1404</v>
      </c>
      <c r="K596" s="86">
        <v>6.0834674485769086E-3</v>
      </c>
      <c r="L596" s="83" t="s">
        <v>1404</v>
      </c>
      <c r="M596" s="197" t="s">
        <v>1404</v>
      </c>
      <c r="N596" s="86">
        <v>1.666703410569016E-5</v>
      </c>
      <c r="O596" s="83" t="s">
        <v>1404</v>
      </c>
    </row>
    <row r="597" spans="1:15" x14ac:dyDescent="0.3">
      <c r="A597" s="79" t="s">
        <v>1367</v>
      </c>
      <c r="B597" s="100" t="s">
        <v>915</v>
      </c>
      <c r="C597" s="81" t="str">
        <f>IFERROR(IF(B597="No CAS","",INDEX('DEQ Pollutant List'!$C$7:$C$611,MATCH('3. Pollutant Emissions - EF'!B597,'DEQ Pollutant List'!$B$7:$B$611,0))),"")</f>
        <v>Propionaldehyde</v>
      </c>
      <c r="D597" s="112"/>
      <c r="E597" s="101" t="s">
        <v>1403</v>
      </c>
      <c r="F597" s="194" t="s">
        <v>1404</v>
      </c>
      <c r="G597" s="103" t="s">
        <v>1404</v>
      </c>
      <c r="H597" s="195" t="s">
        <v>1404</v>
      </c>
      <c r="I597" s="104" t="s">
        <v>1500</v>
      </c>
      <c r="J597" s="197" t="s">
        <v>1404</v>
      </c>
      <c r="K597" s="86">
        <v>6.7370056659097415</v>
      </c>
      <c r="L597" s="83" t="s">
        <v>1404</v>
      </c>
      <c r="M597" s="197" t="s">
        <v>1404</v>
      </c>
      <c r="N597" s="86">
        <v>1.8457549769615729E-2</v>
      </c>
      <c r="O597" s="83" t="s">
        <v>1404</v>
      </c>
    </row>
    <row r="598" spans="1:15" x14ac:dyDescent="0.3">
      <c r="A598" s="79" t="s">
        <v>1367</v>
      </c>
      <c r="B598" s="100" t="s">
        <v>549</v>
      </c>
      <c r="C598" s="81" t="str">
        <f>IFERROR(IF(B598="No CAS","",INDEX('DEQ Pollutant List'!$C$7:$C$611,MATCH('3. Pollutant Emissions - EF'!B598,'DEQ Pollutant List'!$B$7:$B$611,0))),"")</f>
        <v>Methyl isobutyl ketone (MIBK, hexone)</v>
      </c>
      <c r="D598" s="112"/>
      <c r="E598" s="101" t="s">
        <v>1403</v>
      </c>
      <c r="F598" s="194" t="s">
        <v>1404</v>
      </c>
      <c r="G598" s="103" t="s">
        <v>1404</v>
      </c>
      <c r="H598" s="195" t="s">
        <v>1404</v>
      </c>
      <c r="I598" s="104" t="s">
        <v>1500</v>
      </c>
      <c r="J598" s="197" t="s">
        <v>1404</v>
      </c>
      <c r="K598" s="86">
        <v>7.7868383341784435</v>
      </c>
      <c r="L598" s="83" t="s">
        <v>1404</v>
      </c>
      <c r="M598" s="197" t="s">
        <v>1404</v>
      </c>
      <c r="N598" s="86">
        <v>2.1333803655283406E-2</v>
      </c>
      <c r="O598" s="83" t="s">
        <v>1404</v>
      </c>
    </row>
    <row r="599" spans="1:15" x14ac:dyDescent="0.3">
      <c r="A599" s="79" t="s">
        <v>1367</v>
      </c>
      <c r="B599" s="100" t="s">
        <v>24</v>
      </c>
      <c r="C599" s="81" t="str">
        <f>IFERROR(IF(B599="No CAS","",INDEX('DEQ Pollutant List'!$C$7:$C$611,MATCH('3. Pollutant Emissions - EF'!B599,'DEQ Pollutant List'!$B$7:$B$611,0))),"")</f>
        <v>Acrolein</v>
      </c>
      <c r="D599" s="112"/>
      <c r="E599" s="101" t="s">
        <v>1403</v>
      </c>
      <c r="F599" s="194" t="s">
        <v>1404</v>
      </c>
      <c r="G599" s="103" t="s">
        <v>1404</v>
      </c>
      <c r="H599" s="195" t="s">
        <v>1404</v>
      </c>
      <c r="I599" s="104" t="s">
        <v>1500</v>
      </c>
      <c r="J599" s="197" t="s">
        <v>1404</v>
      </c>
      <c r="K599" s="86">
        <v>9.0382944950285507E-19</v>
      </c>
      <c r="L599" s="83" t="s">
        <v>1404</v>
      </c>
      <c r="M599" s="197" t="s">
        <v>1404</v>
      </c>
      <c r="N599" s="86">
        <v>2.4762450671311098E-21</v>
      </c>
      <c r="O599" s="83" t="s">
        <v>1404</v>
      </c>
    </row>
    <row r="600" spans="1:15" x14ac:dyDescent="0.3">
      <c r="A600" s="79" t="s">
        <v>1368</v>
      </c>
      <c r="B600" s="100" t="s">
        <v>18</v>
      </c>
      <c r="C600" s="81" t="str">
        <f>IFERROR(IF(B600="No CAS","",INDEX('DEQ Pollutant List'!$C$7:$C$611,MATCH('3. Pollutant Emissions - EF'!B600,'DEQ Pollutant List'!$B$7:$B$611,0))),"")</f>
        <v>Acetone</v>
      </c>
      <c r="D600" s="112"/>
      <c r="E600" s="101" t="s">
        <v>1403</v>
      </c>
      <c r="F600" s="194" t="s">
        <v>1404</v>
      </c>
      <c r="G600" s="103" t="s">
        <v>1404</v>
      </c>
      <c r="H600" s="195" t="s">
        <v>1404</v>
      </c>
      <c r="I600" s="104" t="s">
        <v>1499</v>
      </c>
      <c r="J600" s="197" t="s">
        <v>1404</v>
      </c>
      <c r="K600" s="86">
        <v>3.9003717013161666E-2</v>
      </c>
      <c r="L600" s="83" t="s">
        <v>1404</v>
      </c>
      <c r="M600" s="197" t="s">
        <v>1404</v>
      </c>
      <c r="N600" s="86">
        <v>1.0685949866619635E-4</v>
      </c>
      <c r="O600" s="83" t="s">
        <v>1404</v>
      </c>
    </row>
    <row r="601" spans="1:15" x14ac:dyDescent="0.3">
      <c r="A601" s="79" t="s">
        <v>1368</v>
      </c>
      <c r="B601" s="100" t="s">
        <v>443</v>
      </c>
      <c r="C601" s="81" t="str">
        <f>IFERROR(IF(B601="No CAS","",INDEX('DEQ Pollutant List'!$C$7:$C$611,MATCH('3. Pollutant Emissions - EF'!B601,'DEQ Pollutant List'!$B$7:$B$611,0))),"")</f>
        <v>Formaldehyde</v>
      </c>
      <c r="D601" s="112"/>
      <c r="E601" s="101" t="s">
        <v>1403</v>
      </c>
      <c r="F601" s="194" t="s">
        <v>1404</v>
      </c>
      <c r="G601" s="103" t="s">
        <v>1404</v>
      </c>
      <c r="H601" s="195" t="s">
        <v>1404</v>
      </c>
      <c r="I601" s="104" t="s">
        <v>1499</v>
      </c>
      <c r="J601" s="197" t="s">
        <v>1404</v>
      </c>
      <c r="K601" s="86">
        <v>1.077642805176481</v>
      </c>
      <c r="L601" s="83" t="s">
        <v>1404</v>
      </c>
      <c r="M601" s="197" t="s">
        <v>1404</v>
      </c>
      <c r="N601" s="86">
        <v>2.9524460415794001E-3</v>
      </c>
      <c r="O601" s="83" t="s">
        <v>1404</v>
      </c>
    </row>
    <row r="602" spans="1:15" x14ac:dyDescent="0.3">
      <c r="A602" s="79" t="s">
        <v>1368</v>
      </c>
      <c r="B602" s="100" t="s">
        <v>14</v>
      </c>
      <c r="C602" s="81" t="str">
        <f>IFERROR(IF(B602="No CAS","",INDEX('DEQ Pollutant List'!$C$7:$C$611,MATCH('3. Pollutant Emissions - EF'!B602,'DEQ Pollutant List'!$B$7:$B$611,0))),"")</f>
        <v>Acetaldehyde</v>
      </c>
      <c r="D602" s="112"/>
      <c r="E602" s="101" t="s">
        <v>1403</v>
      </c>
      <c r="F602" s="194" t="s">
        <v>1404</v>
      </c>
      <c r="G602" s="103" t="s">
        <v>1404</v>
      </c>
      <c r="H602" s="195" t="s">
        <v>1404</v>
      </c>
      <c r="I602" s="104" t="s">
        <v>1500</v>
      </c>
      <c r="J602" s="197" t="s">
        <v>1404</v>
      </c>
      <c r="K602" s="86">
        <v>8.4125664146034964</v>
      </c>
      <c r="L602" s="83" t="s">
        <v>1404</v>
      </c>
      <c r="M602" s="197" t="s">
        <v>1404</v>
      </c>
      <c r="N602" s="86">
        <v>2.3048127163297249E-2</v>
      </c>
      <c r="O602" s="83" t="s">
        <v>1404</v>
      </c>
    </row>
    <row r="603" spans="1:15" x14ac:dyDescent="0.3">
      <c r="A603" s="79" t="s">
        <v>1368</v>
      </c>
      <c r="B603" s="100" t="s">
        <v>693</v>
      </c>
      <c r="C603" s="81" t="str">
        <f>IFERROR(IF(B603="No CAS","",INDEX('DEQ Pollutant List'!$C$7:$C$611,MATCH('3. Pollutant Emissions - EF'!B603,'DEQ Pollutant List'!$B$7:$B$611,0))),"")</f>
        <v>Phenol</v>
      </c>
      <c r="D603" s="112"/>
      <c r="E603" s="101" t="s">
        <v>1403</v>
      </c>
      <c r="F603" s="194" t="s">
        <v>1404</v>
      </c>
      <c r="G603" s="103" t="s">
        <v>1404</v>
      </c>
      <c r="H603" s="195" t="s">
        <v>1404</v>
      </c>
      <c r="I603" s="104" t="s">
        <v>1499</v>
      </c>
      <c r="J603" s="197" t="s">
        <v>1404</v>
      </c>
      <c r="K603" s="86">
        <v>1.3626967084812276E-6</v>
      </c>
      <c r="L603" s="83" t="s">
        <v>1404</v>
      </c>
      <c r="M603" s="197" t="s">
        <v>1404</v>
      </c>
      <c r="N603" s="86">
        <v>3.733415639674596E-9</v>
      </c>
      <c r="O603" s="83" t="s">
        <v>1404</v>
      </c>
    </row>
    <row r="604" spans="1:15" x14ac:dyDescent="0.3">
      <c r="A604" s="79" t="s">
        <v>1368</v>
      </c>
      <c r="B604" s="100" t="s">
        <v>915</v>
      </c>
      <c r="C604" s="81" t="str">
        <f>IFERROR(IF(B604="No CAS","",INDEX('DEQ Pollutant List'!$C$7:$C$611,MATCH('3. Pollutant Emissions - EF'!B604,'DEQ Pollutant List'!$B$7:$B$611,0))),"")</f>
        <v>Propionaldehyde</v>
      </c>
      <c r="D604" s="112"/>
      <c r="E604" s="101" t="s">
        <v>1403</v>
      </c>
      <c r="F604" s="194" t="s">
        <v>1404</v>
      </c>
      <c r="G604" s="103" t="s">
        <v>1404</v>
      </c>
      <c r="H604" s="195" t="s">
        <v>1404</v>
      </c>
      <c r="I604" s="104" t="s">
        <v>1500</v>
      </c>
      <c r="J604" s="197" t="s">
        <v>1404</v>
      </c>
      <c r="K604" s="86">
        <v>0.19814722546793362</v>
      </c>
      <c r="L604" s="83" t="s">
        <v>1404</v>
      </c>
      <c r="M604" s="197" t="s">
        <v>1404</v>
      </c>
      <c r="N604" s="86">
        <v>5.4286911087105102E-4</v>
      </c>
      <c r="O604" s="83" t="s">
        <v>1404</v>
      </c>
    </row>
    <row r="605" spans="1:15" x14ac:dyDescent="0.3">
      <c r="A605" s="79" t="s">
        <v>1368</v>
      </c>
      <c r="B605" s="100" t="s">
        <v>549</v>
      </c>
      <c r="C605" s="81" t="str">
        <f>IFERROR(IF(B605="No CAS","",INDEX('DEQ Pollutant List'!$C$7:$C$611,MATCH('3. Pollutant Emissions - EF'!B605,'DEQ Pollutant List'!$B$7:$B$611,0))),"")</f>
        <v>Methyl isobutyl ketone (MIBK, hexone)</v>
      </c>
      <c r="D605" s="112"/>
      <c r="E605" s="101" t="s">
        <v>1403</v>
      </c>
      <c r="F605" s="194" t="s">
        <v>1404</v>
      </c>
      <c r="G605" s="103" t="s">
        <v>1404</v>
      </c>
      <c r="H605" s="195" t="s">
        <v>1404</v>
      </c>
      <c r="I605" s="104" t="s">
        <v>1500</v>
      </c>
      <c r="J605" s="197" t="s">
        <v>1404</v>
      </c>
      <c r="K605" s="86">
        <v>0.44704795079256604</v>
      </c>
      <c r="L605" s="83" t="s">
        <v>1404</v>
      </c>
      <c r="M605" s="197" t="s">
        <v>1404</v>
      </c>
      <c r="N605" s="86">
        <v>1.2247889062810028E-3</v>
      </c>
      <c r="O605" s="83" t="s">
        <v>1404</v>
      </c>
    </row>
    <row r="606" spans="1:15" x14ac:dyDescent="0.3">
      <c r="A606" s="79" t="s">
        <v>1368</v>
      </c>
      <c r="B606" s="100" t="s">
        <v>24</v>
      </c>
      <c r="C606" s="81" t="str">
        <f>IFERROR(IF(B606="No CAS","",INDEX('DEQ Pollutant List'!$C$7:$C$611,MATCH('3. Pollutant Emissions - EF'!B606,'DEQ Pollutant List'!$B$7:$B$611,0))),"")</f>
        <v>Acrolein</v>
      </c>
      <c r="D606" s="112"/>
      <c r="E606" s="101" t="s">
        <v>1403</v>
      </c>
      <c r="F606" s="194" t="s">
        <v>1404</v>
      </c>
      <c r="G606" s="103" t="s">
        <v>1404</v>
      </c>
      <c r="H606" s="195" t="s">
        <v>1404</v>
      </c>
      <c r="I606" s="104" t="s">
        <v>1500</v>
      </c>
      <c r="J606" s="197" t="s">
        <v>1404</v>
      </c>
      <c r="K606" s="86">
        <v>2.5585325955157744E-20</v>
      </c>
      <c r="L606" s="83" t="s">
        <v>1404</v>
      </c>
      <c r="M606" s="197" t="s">
        <v>1404</v>
      </c>
      <c r="N606" s="86">
        <v>7.0096783438788338E-23</v>
      </c>
      <c r="O606" s="83" t="s">
        <v>1404</v>
      </c>
    </row>
    <row r="607" spans="1:15" x14ac:dyDescent="0.3">
      <c r="A607" s="79" t="s">
        <v>1369</v>
      </c>
      <c r="B607" s="100" t="s">
        <v>18</v>
      </c>
      <c r="C607" s="81" t="str">
        <f>IFERROR(IF(B607="No CAS","",INDEX('DEQ Pollutant List'!$C$7:$C$611,MATCH('3. Pollutant Emissions - EF'!B607,'DEQ Pollutant List'!$B$7:$B$611,0))),"")</f>
        <v>Acetone</v>
      </c>
      <c r="D607" s="112"/>
      <c r="E607" s="101" t="s">
        <v>1403</v>
      </c>
      <c r="F607" s="194" t="s">
        <v>1404</v>
      </c>
      <c r="G607" s="103" t="s">
        <v>1404</v>
      </c>
      <c r="H607" s="195" t="s">
        <v>1404</v>
      </c>
      <c r="I607" s="104" t="s">
        <v>1499</v>
      </c>
      <c r="J607" s="197" t="s">
        <v>1404</v>
      </c>
      <c r="K607" s="86">
        <v>7.5434996362353662E-4</v>
      </c>
      <c r="L607" s="83" t="s">
        <v>1404</v>
      </c>
      <c r="M607" s="197" t="s">
        <v>1404</v>
      </c>
      <c r="N607" s="86">
        <v>2.06671222910558E-6</v>
      </c>
      <c r="O607" s="83" t="s">
        <v>1404</v>
      </c>
    </row>
    <row r="608" spans="1:15" x14ac:dyDescent="0.3">
      <c r="A608" s="79" t="s">
        <v>1369</v>
      </c>
      <c r="B608" s="100" t="s">
        <v>443</v>
      </c>
      <c r="C608" s="81" t="str">
        <f>IFERROR(IF(B608="No CAS","",INDEX('DEQ Pollutant List'!$C$7:$C$611,MATCH('3. Pollutant Emissions - EF'!B608,'DEQ Pollutant List'!$B$7:$B$611,0))),"")</f>
        <v>Formaldehyde</v>
      </c>
      <c r="D608" s="112"/>
      <c r="E608" s="101" t="s">
        <v>1403</v>
      </c>
      <c r="F608" s="194" t="s">
        <v>1404</v>
      </c>
      <c r="G608" s="103" t="s">
        <v>1404</v>
      </c>
      <c r="H608" s="195" t="s">
        <v>1404</v>
      </c>
      <c r="I608" s="104" t="s">
        <v>1499</v>
      </c>
      <c r="J608" s="197" t="s">
        <v>1404</v>
      </c>
      <c r="K608" s="86">
        <v>1.7659436936440398E-2</v>
      </c>
      <c r="L608" s="83" t="s">
        <v>1404</v>
      </c>
      <c r="M608" s="197" t="s">
        <v>1404</v>
      </c>
      <c r="N608" s="86">
        <v>4.8382019003946297E-5</v>
      </c>
      <c r="O608" s="83" t="s">
        <v>1404</v>
      </c>
    </row>
    <row r="609" spans="1:15" x14ac:dyDescent="0.3">
      <c r="A609" s="79" t="s">
        <v>1369</v>
      </c>
      <c r="B609" s="100" t="s">
        <v>14</v>
      </c>
      <c r="C609" s="81" t="str">
        <f>IFERROR(IF(B609="No CAS","",INDEX('DEQ Pollutant List'!$C$7:$C$611,MATCH('3. Pollutant Emissions - EF'!B609,'DEQ Pollutant List'!$B$7:$B$611,0))),"")</f>
        <v>Acetaldehyde</v>
      </c>
      <c r="D609" s="112"/>
      <c r="E609" s="101" t="s">
        <v>1403</v>
      </c>
      <c r="F609" s="194" t="s">
        <v>1404</v>
      </c>
      <c r="G609" s="103" t="s">
        <v>1404</v>
      </c>
      <c r="H609" s="195" t="s">
        <v>1404</v>
      </c>
      <c r="I609" s="104" t="s">
        <v>1500</v>
      </c>
      <c r="J609" s="197" t="s">
        <v>1404</v>
      </c>
      <c r="K609" s="86">
        <v>0.13279340373465023</v>
      </c>
      <c r="L609" s="83" t="s">
        <v>1404</v>
      </c>
      <c r="M609" s="197" t="s">
        <v>1404</v>
      </c>
      <c r="N609" s="86">
        <v>3.6381754447849382E-4</v>
      </c>
      <c r="O609" s="83" t="s">
        <v>1404</v>
      </c>
    </row>
    <row r="610" spans="1:15" x14ac:dyDescent="0.3">
      <c r="A610" s="79" t="s">
        <v>1369</v>
      </c>
      <c r="B610" s="100" t="s">
        <v>693</v>
      </c>
      <c r="C610" s="81" t="str">
        <f>IFERROR(IF(B610="No CAS","",INDEX('DEQ Pollutant List'!$C$7:$C$611,MATCH('3. Pollutant Emissions - EF'!B610,'DEQ Pollutant List'!$B$7:$B$611,0))),"")</f>
        <v>Phenol</v>
      </c>
      <c r="D610" s="112"/>
      <c r="E610" s="101" t="s">
        <v>1403</v>
      </c>
      <c r="F610" s="194" t="s">
        <v>1404</v>
      </c>
      <c r="G610" s="103" t="s">
        <v>1404</v>
      </c>
      <c r="H610" s="195" t="s">
        <v>1404</v>
      </c>
      <c r="I610" s="104" t="s">
        <v>1499</v>
      </c>
      <c r="J610" s="197" t="s">
        <v>1404</v>
      </c>
      <c r="K610" s="86">
        <v>2.7810136907780158E-8</v>
      </c>
      <c r="L610" s="83" t="s">
        <v>1404</v>
      </c>
      <c r="M610" s="197" t="s">
        <v>1404</v>
      </c>
      <c r="N610" s="86">
        <v>7.6192155911726453E-11</v>
      </c>
      <c r="O610" s="83" t="s">
        <v>1404</v>
      </c>
    </row>
    <row r="611" spans="1:15" x14ac:dyDescent="0.3">
      <c r="A611" s="79" t="s">
        <v>1369</v>
      </c>
      <c r="B611" s="100" t="s">
        <v>915</v>
      </c>
      <c r="C611" s="81" t="str">
        <f>IFERROR(IF(B611="No CAS","",INDEX('DEQ Pollutant List'!$C$7:$C$611,MATCH('3. Pollutant Emissions - EF'!B611,'DEQ Pollutant List'!$B$7:$B$611,0))),"")</f>
        <v>Propionaldehyde</v>
      </c>
      <c r="D611" s="112"/>
      <c r="E611" s="101" t="s">
        <v>1403</v>
      </c>
      <c r="F611" s="194" t="s">
        <v>1404</v>
      </c>
      <c r="G611" s="103" t="s">
        <v>1404</v>
      </c>
      <c r="H611" s="195" t="s">
        <v>1404</v>
      </c>
      <c r="I611" s="104" t="s">
        <v>1500</v>
      </c>
      <c r="J611" s="197" t="s">
        <v>1404</v>
      </c>
      <c r="K611" s="86">
        <v>3.4136943054300143E-3</v>
      </c>
      <c r="L611" s="83" t="s">
        <v>1404</v>
      </c>
      <c r="M611" s="197" t="s">
        <v>1404</v>
      </c>
      <c r="N611" s="86">
        <v>9.3525871381644232E-6</v>
      </c>
      <c r="O611" s="83" t="s">
        <v>1404</v>
      </c>
    </row>
    <row r="612" spans="1:15" x14ac:dyDescent="0.3">
      <c r="A612" s="79" t="s">
        <v>1369</v>
      </c>
      <c r="B612" s="100" t="s">
        <v>549</v>
      </c>
      <c r="C612" s="81" t="str">
        <f>IFERROR(IF(B612="No CAS","",INDEX('DEQ Pollutant List'!$C$7:$C$611,MATCH('3. Pollutant Emissions - EF'!B612,'DEQ Pollutant List'!$B$7:$B$611,0))),"")</f>
        <v>Methyl isobutyl ketone (MIBK, hexone)</v>
      </c>
      <c r="D612" s="112"/>
      <c r="E612" s="101" t="s">
        <v>1403</v>
      </c>
      <c r="F612" s="194" t="s">
        <v>1404</v>
      </c>
      <c r="G612" s="103" t="s">
        <v>1404</v>
      </c>
      <c r="H612" s="195" t="s">
        <v>1404</v>
      </c>
      <c r="I612" s="104" t="s">
        <v>1500</v>
      </c>
      <c r="J612" s="197" t="s">
        <v>1404</v>
      </c>
      <c r="K612" s="86">
        <v>3.0173998544941465E-3</v>
      </c>
      <c r="L612" s="83" t="s">
        <v>1404</v>
      </c>
      <c r="M612" s="197" t="s">
        <v>1404</v>
      </c>
      <c r="N612" s="86">
        <v>8.2668489164223198E-6</v>
      </c>
      <c r="O612" s="83" t="s">
        <v>1404</v>
      </c>
    </row>
    <row r="613" spans="1:15" x14ac:dyDescent="0.3">
      <c r="A613" s="79" t="s">
        <v>1369</v>
      </c>
      <c r="B613" s="100" t="s">
        <v>24</v>
      </c>
      <c r="C613" s="81" t="str">
        <f>IFERROR(IF(B613="No CAS","",INDEX('DEQ Pollutant List'!$C$7:$C$611,MATCH('3. Pollutant Emissions - EF'!B613,'DEQ Pollutant List'!$B$7:$B$611,0))),"")</f>
        <v>Acrolein</v>
      </c>
      <c r="D613" s="112"/>
      <c r="E613" s="101" t="s">
        <v>1403</v>
      </c>
      <c r="F613" s="194" t="s">
        <v>1404</v>
      </c>
      <c r="G613" s="103" t="s">
        <v>1404</v>
      </c>
      <c r="H613" s="195" t="s">
        <v>1404</v>
      </c>
      <c r="I613" s="104" t="s">
        <v>1500</v>
      </c>
      <c r="J613" s="197" t="s">
        <v>1404</v>
      </c>
      <c r="K613" s="86">
        <v>3.6014127295575299E-22</v>
      </c>
      <c r="L613" s="83" t="s">
        <v>1404</v>
      </c>
      <c r="M613" s="197" t="s">
        <v>1404</v>
      </c>
      <c r="N613" s="86">
        <v>9.8668841905685743E-25</v>
      </c>
      <c r="O613" s="83" t="s">
        <v>1404</v>
      </c>
    </row>
    <row r="614" spans="1:15" x14ac:dyDescent="0.3">
      <c r="A614" s="79" t="s">
        <v>1370</v>
      </c>
      <c r="B614" s="100" t="s">
        <v>18</v>
      </c>
      <c r="C614" s="81" t="str">
        <f>IFERROR(IF(B614="No CAS","",INDEX('DEQ Pollutant List'!$C$7:$C$611,MATCH('3. Pollutant Emissions - EF'!B614,'DEQ Pollutant List'!$B$7:$B$611,0))),"")</f>
        <v>Acetone</v>
      </c>
      <c r="D614" s="112"/>
      <c r="E614" s="101" t="s">
        <v>1403</v>
      </c>
      <c r="F614" s="194" t="s">
        <v>1404</v>
      </c>
      <c r="G614" s="103" t="s">
        <v>1404</v>
      </c>
      <c r="H614" s="195" t="s">
        <v>1404</v>
      </c>
      <c r="I614" s="104" t="s">
        <v>1499</v>
      </c>
      <c r="J614" s="197" t="s">
        <v>1404</v>
      </c>
      <c r="K614" s="86">
        <v>2.3360515002535329E-19</v>
      </c>
      <c r="L614" s="83" t="s">
        <v>1404</v>
      </c>
      <c r="M614" s="197" t="s">
        <v>1404</v>
      </c>
      <c r="N614" s="86">
        <v>6.400141096585022E-22</v>
      </c>
      <c r="O614" s="83" t="s">
        <v>1404</v>
      </c>
    </row>
    <row r="615" spans="1:15" x14ac:dyDescent="0.3">
      <c r="A615" s="79" t="s">
        <v>1370</v>
      </c>
      <c r="B615" s="100" t="s">
        <v>443</v>
      </c>
      <c r="C615" s="81" t="str">
        <f>IFERROR(IF(B615="No CAS","",INDEX('DEQ Pollutant List'!$C$7:$C$611,MATCH('3. Pollutant Emissions - EF'!B615,'DEQ Pollutant List'!$B$7:$B$611,0))),"")</f>
        <v>Formaldehyde</v>
      </c>
      <c r="D615" s="112"/>
      <c r="E615" s="101" t="s">
        <v>1403</v>
      </c>
      <c r="F615" s="194" t="s">
        <v>1404</v>
      </c>
      <c r="G615" s="103" t="s">
        <v>1404</v>
      </c>
      <c r="H615" s="195" t="s">
        <v>1404</v>
      </c>
      <c r="I615" s="104" t="s">
        <v>1499</v>
      </c>
      <c r="J615" s="197" t="s">
        <v>1404</v>
      </c>
      <c r="K615" s="86">
        <v>2.1483330761260175E-5</v>
      </c>
      <c r="L615" s="83" t="s">
        <v>1404</v>
      </c>
      <c r="M615" s="197" t="s">
        <v>1404</v>
      </c>
      <c r="N615" s="86">
        <v>5.8858440441808697E-8</v>
      </c>
      <c r="O615" s="83" t="s">
        <v>1404</v>
      </c>
    </row>
    <row r="616" spans="1:15" x14ac:dyDescent="0.3">
      <c r="A616" s="79" t="s">
        <v>1370</v>
      </c>
      <c r="B616" s="100" t="s">
        <v>14</v>
      </c>
      <c r="C616" s="81" t="str">
        <f>IFERROR(IF(B616="No CAS","",INDEX('DEQ Pollutant List'!$C$7:$C$611,MATCH('3. Pollutant Emissions - EF'!B616,'DEQ Pollutant List'!$B$7:$B$611,0))),"")</f>
        <v>Acetaldehyde</v>
      </c>
      <c r="D616" s="112"/>
      <c r="E616" s="101" t="s">
        <v>1403</v>
      </c>
      <c r="F616" s="194" t="s">
        <v>1404</v>
      </c>
      <c r="G616" s="103" t="s">
        <v>1404</v>
      </c>
      <c r="H616" s="195" t="s">
        <v>1404</v>
      </c>
      <c r="I616" s="104" t="s">
        <v>1500</v>
      </c>
      <c r="J616" s="197" t="s">
        <v>1404</v>
      </c>
      <c r="K616" s="86">
        <v>3.3233113604797285E-4</v>
      </c>
      <c r="L616" s="83" t="s">
        <v>1404</v>
      </c>
      <c r="M616" s="197" t="s">
        <v>1404</v>
      </c>
      <c r="N616" s="86">
        <v>9.1049626314513116E-7</v>
      </c>
      <c r="O616" s="83" t="s">
        <v>1404</v>
      </c>
    </row>
    <row r="617" spans="1:15" x14ac:dyDescent="0.3">
      <c r="A617" s="79" t="s">
        <v>1370</v>
      </c>
      <c r="B617" s="100" t="s">
        <v>693</v>
      </c>
      <c r="C617" s="81" t="str">
        <f>IFERROR(IF(B617="No CAS","",INDEX('DEQ Pollutant List'!$C$7:$C$611,MATCH('3. Pollutant Emissions - EF'!B617,'DEQ Pollutant List'!$B$7:$B$611,0))),"")</f>
        <v>Phenol</v>
      </c>
      <c r="D617" s="112"/>
      <c r="E617" s="101" t="s">
        <v>1403</v>
      </c>
      <c r="F617" s="194" t="s">
        <v>1404</v>
      </c>
      <c r="G617" s="103" t="s">
        <v>1404</v>
      </c>
      <c r="H617" s="195" t="s">
        <v>1404</v>
      </c>
      <c r="I617" s="104" t="s">
        <v>1499</v>
      </c>
      <c r="J617" s="197" t="s">
        <v>1404</v>
      </c>
      <c r="K617" s="86">
        <v>1.939757049317666E-11</v>
      </c>
      <c r="L617" s="83" t="s">
        <v>1404</v>
      </c>
      <c r="M617" s="197" t="s">
        <v>1404</v>
      </c>
      <c r="N617" s="86">
        <v>5.3144028748429204E-14</v>
      </c>
      <c r="O617" s="83" t="s">
        <v>1404</v>
      </c>
    </row>
    <row r="618" spans="1:15" x14ac:dyDescent="0.3">
      <c r="A618" s="79" t="s">
        <v>1370</v>
      </c>
      <c r="B618" s="100" t="s">
        <v>915</v>
      </c>
      <c r="C618" s="81" t="str">
        <f>IFERROR(IF(B618="No CAS","",INDEX('DEQ Pollutant List'!$C$7:$C$611,MATCH('3. Pollutant Emissions - EF'!B618,'DEQ Pollutant List'!$B$7:$B$611,0))),"")</f>
        <v>Propionaldehyde</v>
      </c>
      <c r="D618" s="112"/>
      <c r="E618" s="101" t="s">
        <v>1403</v>
      </c>
      <c r="F618" s="194" t="s">
        <v>1404</v>
      </c>
      <c r="G618" s="103" t="s">
        <v>1404</v>
      </c>
      <c r="H618" s="195" t="s">
        <v>1404</v>
      </c>
      <c r="I618" s="104" t="s">
        <v>1500</v>
      </c>
      <c r="J618" s="197" t="s">
        <v>1404</v>
      </c>
      <c r="K618" s="86">
        <v>7.2306355960228409E-6</v>
      </c>
      <c r="L618" s="83" t="s">
        <v>1404</v>
      </c>
      <c r="M618" s="197" t="s">
        <v>1404</v>
      </c>
      <c r="N618" s="86">
        <v>1.9809960537048879E-8</v>
      </c>
      <c r="O618" s="83" t="s">
        <v>1404</v>
      </c>
    </row>
    <row r="619" spans="1:15" x14ac:dyDescent="0.3">
      <c r="A619" s="79" t="s">
        <v>1370</v>
      </c>
      <c r="B619" s="100" t="s">
        <v>549</v>
      </c>
      <c r="C619" s="81" t="str">
        <f>IFERROR(IF(B619="No CAS","",INDEX('DEQ Pollutant List'!$C$7:$C$611,MATCH('3. Pollutant Emissions - EF'!B619,'DEQ Pollutant List'!$B$7:$B$611,0))),"")</f>
        <v>Methyl isobutyl ketone (MIBK, hexone)</v>
      </c>
      <c r="D619" s="112"/>
      <c r="E619" s="101" t="s">
        <v>1403</v>
      </c>
      <c r="F619" s="194" t="s">
        <v>1404</v>
      </c>
      <c r="G619" s="103" t="s">
        <v>1404</v>
      </c>
      <c r="H619" s="195" t="s">
        <v>1404</v>
      </c>
      <c r="I619" s="104" t="s">
        <v>1500</v>
      </c>
      <c r="J619" s="197" t="s">
        <v>1404</v>
      </c>
      <c r="K619" s="86">
        <v>1.814611433232655E-5</v>
      </c>
      <c r="L619" s="83" t="s">
        <v>1404</v>
      </c>
      <c r="M619" s="197" t="s">
        <v>1404</v>
      </c>
      <c r="N619" s="86">
        <v>4.9715381732401508E-8</v>
      </c>
      <c r="O619" s="83" t="s">
        <v>1404</v>
      </c>
    </row>
    <row r="620" spans="1:15" x14ac:dyDescent="0.3">
      <c r="A620" s="79" t="s">
        <v>1370</v>
      </c>
      <c r="B620" s="100" t="s">
        <v>24</v>
      </c>
      <c r="C620" s="81" t="str">
        <f>IFERROR(IF(B620="No CAS","",INDEX('DEQ Pollutant List'!$C$7:$C$611,MATCH('3. Pollutant Emissions - EF'!B620,'DEQ Pollutant List'!$B$7:$B$611,0))),"")</f>
        <v>Acrolein</v>
      </c>
      <c r="D620" s="112"/>
      <c r="E620" s="101" t="s">
        <v>1403</v>
      </c>
      <c r="F620" s="194" t="s">
        <v>1404</v>
      </c>
      <c r="G620" s="103" t="s">
        <v>1404</v>
      </c>
      <c r="H620" s="195" t="s">
        <v>1404</v>
      </c>
      <c r="I620" s="104" t="s">
        <v>1500</v>
      </c>
      <c r="J620" s="197" t="s">
        <v>1404</v>
      </c>
      <c r="K620" s="86">
        <v>5.9652743667188429E-20</v>
      </c>
      <c r="L620" s="83" t="s">
        <v>1404</v>
      </c>
      <c r="M620" s="197" t="s">
        <v>1404</v>
      </c>
      <c r="N620" s="86">
        <v>1.6343217443065323E-22</v>
      </c>
      <c r="O620" s="83" t="s">
        <v>1404</v>
      </c>
    </row>
    <row r="621" spans="1:15" x14ac:dyDescent="0.3">
      <c r="A621" s="79" t="s">
        <v>1371</v>
      </c>
      <c r="B621" s="100" t="s">
        <v>18</v>
      </c>
      <c r="C621" s="81" t="str">
        <f>IFERROR(IF(B621="No CAS","",INDEX('DEQ Pollutant List'!$C$7:$C$611,MATCH('3. Pollutant Emissions - EF'!B621,'DEQ Pollutant List'!$B$7:$B$611,0))),"")</f>
        <v>Acetone</v>
      </c>
      <c r="D621" s="112"/>
      <c r="E621" s="101" t="s">
        <v>1403</v>
      </c>
      <c r="F621" s="194" t="s">
        <v>1404</v>
      </c>
      <c r="G621" s="103" t="s">
        <v>1404</v>
      </c>
      <c r="H621" s="195" t="s">
        <v>1404</v>
      </c>
      <c r="I621" s="104" t="s">
        <v>1499</v>
      </c>
      <c r="J621" s="197" t="s">
        <v>1404</v>
      </c>
      <c r="K621" s="86">
        <v>2.9680368614828369E-5</v>
      </c>
      <c r="L621" s="83" t="s">
        <v>1404</v>
      </c>
      <c r="M621" s="197" t="s">
        <v>1404</v>
      </c>
      <c r="N621" s="86">
        <v>8.1316078396790046E-8</v>
      </c>
      <c r="O621" s="83" t="s">
        <v>1404</v>
      </c>
    </row>
    <row r="622" spans="1:15" x14ac:dyDescent="0.3">
      <c r="A622" s="79" t="s">
        <v>1371</v>
      </c>
      <c r="B622" s="100" t="s">
        <v>443</v>
      </c>
      <c r="C622" s="81" t="str">
        <f>IFERROR(IF(B622="No CAS","",INDEX('DEQ Pollutant List'!$C$7:$C$611,MATCH('3. Pollutant Emissions - EF'!B622,'DEQ Pollutant List'!$B$7:$B$611,0))),"")</f>
        <v>Formaldehyde</v>
      </c>
      <c r="D622" s="112"/>
      <c r="E622" s="101" t="s">
        <v>1403</v>
      </c>
      <c r="F622" s="194" t="s">
        <v>1404</v>
      </c>
      <c r="G622" s="103" t="s">
        <v>1404</v>
      </c>
      <c r="H622" s="195" t="s">
        <v>1404</v>
      </c>
      <c r="I622" s="104" t="s">
        <v>1499</v>
      </c>
      <c r="J622" s="197" t="s">
        <v>1404</v>
      </c>
      <c r="K622" s="86">
        <v>5.652410326506316E-3</v>
      </c>
      <c r="L622" s="83" t="s">
        <v>1404</v>
      </c>
      <c r="M622" s="197" t="s">
        <v>1404</v>
      </c>
      <c r="N622" s="86">
        <v>1.54860556890584E-5</v>
      </c>
      <c r="O622" s="83" t="s">
        <v>1404</v>
      </c>
    </row>
    <row r="623" spans="1:15" x14ac:dyDescent="0.3">
      <c r="A623" s="79" t="s">
        <v>1371</v>
      </c>
      <c r="B623" s="100" t="s">
        <v>14</v>
      </c>
      <c r="C623" s="81" t="str">
        <f>IFERROR(IF(B623="No CAS","",INDEX('DEQ Pollutant List'!$C$7:$C$611,MATCH('3. Pollutant Emissions - EF'!B623,'DEQ Pollutant List'!$B$7:$B$611,0))),"")</f>
        <v>Acetaldehyde</v>
      </c>
      <c r="D623" s="112"/>
      <c r="E623" s="101" t="s">
        <v>1403</v>
      </c>
      <c r="F623" s="194" t="s">
        <v>1404</v>
      </c>
      <c r="G623" s="103" t="s">
        <v>1404</v>
      </c>
      <c r="H623" s="195" t="s">
        <v>1404</v>
      </c>
      <c r="I623" s="104" t="s">
        <v>1500</v>
      </c>
      <c r="J623" s="197" t="s">
        <v>1404</v>
      </c>
      <c r="K623" s="86">
        <v>2.3569091029343681E-2</v>
      </c>
      <c r="L623" s="83" t="s">
        <v>1404</v>
      </c>
      <c r="M623" s="197" t="s">
        <v>1404</v>
      </c>
      <c r="N623" s="86">
        <v>6.4572852135188168E-5</v>
      </c>
      <c r="O623" s="83" t="s">
        <v>1404</v>
      </c>
    </row>
    <row r="624" spans="1:15" x14ac:dyDescent="0.3">
      <c r="A624" s="79" t="s">
        <v>1371</v>
      </c>
      <c r="B624" s="100" t="s">
        <v>693</v>
      </c>
      <c r="C624" s="81" t="str">
        <f>IFERROR(IF(B624="No CAS","",INDEX('DEQ Pollutant List'!$C$7:$C$611,MATCH('3. Pollutant Emissions - EF'!B624,'DEQ Pollutant List'!$B$7:$B$611,0))),"")</f>
        <v>Phenol</v>
      </c>
      <c r="D624" s="112"/>
      <c r="E624" s="101" t="s">
        <v>1403</v>
      </c>
      <c r="F624" s="194" t="s">
        <v>1404</v>
      </c>
      <c r="G624" s="103" t="s">
        <v>1404</v>
      </c>
      <c r="H624" s="195" t="s">
        <v>1404</v>
      </c>
      <c r="I624" s="104" t="s">
        <v>1499</v>
      </c>
      <c r="J624" s="197" t="s">
        <v>1404</v>
      </c>
      <c r="K624" s="86">
        <v>1.2723137635309422E-10</v>
      </c>
      <c r="L624" s="83" t="s">
        <v>1404</v>
      </c>
      <c r="M624" s="197" t="s">
        <v>1404</v>
      </c>
      <c r="N624" s="86">
        <v>3.4857911329614857E-13</v>
      </c>
      <c r="O624" s="83" t="s">
        <v>1404</v>
      </c>
    </row>
    <row r="625" spans="1:15" x14ac:dyDescent="0.3">
      <c r="A625" s="79" t="s">
        <v>1371</v>
      </c>
      <c r="B625" s="100" t="s">
        <v>915</v>
      </c>
      <c r="C625" s="81" t="str">
        <f>IFERROR(IF(B625="No CAS","",INDEX('DEQ Pollutant List'!$C$7:$C$611,MATCH('3. Pollutant Emissions - EF'!B625,'DEQ Pollutant List'!$B$7:$B$611,0))),"")</f>
        <v>Propionaldehyde</v>
      </c>
      <c r="D625" s="112"/>
      <c r="E625" s="101" t="s">
        <v>1403</v>
      </c>
      <c r="F625" s="194" t="s">
        <v>1404</v>
      </c>
      <c r="G625" s="103" t="s">
        <v>1404</v>
      </c>
      <c r="H625" s="195" t="s">
        <v>1404</v>
      </c>
      <c r="I625" s="104" t="s">
        <v>1500</v>
      </c>
      <c r="J625" s="197" t="s">
        <v>1404</v>
      </c>
      <c r="K625" s="86">
        <v>5.3673564232015701E-4</v>
      </c>
      <c r="L625" s="83" t="s">
        <v>1404</v>
      </c>
      <c r="M625" s="197" t="s">
        <v>1404</v>
      </c>
      <c r="N625" s="86">
        <v>1.4705086090963205E-6</v>
      </c>
      <c r="O625" s="83" t="s">
        <v>1404</v>
      </c>
    </row>
    <row r="626" spans="1:15" x14ac:dyDescent="0.3">
      <c r="A626" s="79" t="s">
        <v>1371</v>
      </c>
      <c r="B626" s="100" t="s">
        <v>549</v>
      </c>
      <c r="C626" s="81" t="str">
        <f>IFERROR(IF(B626="No CAS","",INDEX('DEQ Pollutant List'!$C$7:$C$611,MATCH('3. Pollutant Emissions - EF'!B626,'DEQ Pollutant List'!$B$7:$B$611,0))),"")</f>
        <v>Methyl isobutyl ketone (MIBK, hexone)</v>
      </c>
      <c r="D626" s="112"/>
      <c r="E626" s="101" t="s">
        <v>1403</v>
      </c>
      <c r="F626" s="194" t="s">
        <v>1404</v>
      </c>
      <c r="G626" s="103" t="s">
        <v>1404</v>
      </c>
      <c r="H626" s="195" t="s">
        <v>1404</v>
      </c>
      <c r="I626" s="104" t="s">
        <v>1500</v>
      </c>
      <c r="J626" s="197" t="s">
        <v>1404</v>
      </c>
      <c r="K626" s="86">
        <v>2.0788077338565665E-4</v>
      </c>
      <c r="L626" s="83" t="s">
        <v>1404</v>
      </c>
      <c r="M626" s="197" t="s">
        <v>1404</v>
      </c>
      <c r="N626" s="86">
        <v>5.6953636544015516E-7</v>
      </c>
      <c r="O626" s="83" t="s">
        <v>1404</v>
      </c>
    </row>
    <row r="627" spans="1:15" x14ac:dyDescent="0.3">
      <c r="A627" s="79" t="s">
        <v>1371</v>
      </c>
      <c r="B627" s="100" t="s">
        <v>24</v>
      </c>
      <c r="C627" s="81" t="str">
        <f>IFERROR(IF(B627="No CAS","",INDEX('DEQ Pollutant List'!$C$7:$C$611,MATCH('3. Pollutant Emissions - EF'!B627,'DEQ Pollutant List'!$B$7:$B$611,0))),"")</f>
        <v>Acrolein</v>
      </c>
      <c r="D627" s="112"/>
      <c r="E627" s="101" t="s">
        <v>1403</v>
      </c>
      <c r="F627" s="194" t="s">
        <v>1404</v>
      </c>
      <c r="G627" s="103" t="s">
        <v>1404</v>
      </c>
      <c r="H627" s="195" t="s">
        <v>1404</v>
      </c>
      <c r="I627" s="104" t="s">
        <v>1500</v>
      </c>
      <c r="J627" s="197" t="s">
        <v>1404</v>
      </c>
      <c r="K627" s="86">
        <v>1.9745197204523906E-18</v>
      </c>
      <c r="L627" s="83" t="s">
        <v>1404</v>
      </c>
      <c r="M627" s="197" t="s">
        <v>1404</v>
      </c>
      <c r="N627" s="86">
        <v>5.4096430697325768E-21</v>
      </c>
      <c r="O627" s="83" t="s">
        <v>1404</v>
      </c>
    </row>
    <row r="628" spans="1:15" x14ac:dyDescent="0.3">
      <c r="A628" s="79" t="s">
        <v>1372</v>
      </c>
      <c r="B628" s="100" t="s">
        <v>18</v>
      </c>
      <c r="C628" s="81" t="str">
        <f>IFERROR(IF(B628="No CAS","",INDEX('DEQ Pollutant List'!$C$7:$C$611,MATCH('3. Pollutant Emissions - EF'!B628,'DEQ Pollutant List'!$B$7:$B$611,0))),"")</f>
        <v>Acetone</v>
      </c>
      <c r="D628" s="112"/>
      <c r="E628" s="101" t="s">
        <v>1403</v>
      </c>
      <c r="F628" s="194" t="s">
        <v>1404</v>
      </c>
      <c r="G628" s="103" t="s">
        <v>1404</v>
      </c>
      <c r="H628" s="195" t="s">
        <v>1404</v>
      </c>
      <c r="I628" s="104" t="s">
        <v>1499</v>
      </c>
      <c r="J628" s="197" t="s">
        <v>1404</v>
      </c>
      <c r="K628" s="86">
        <v>5.6072188540311736E-6</v>
      </c>
      <c r="L628" s="83" t="s">
        <v>1404</v>
      </c>
      <c r="M628" s="197" t="s">
        <v>1404</v>
      </c>
      <c r="N628" s="86">
        <v>1.5362243435701847E-8</v>
      </c>
      <c r="O628" s="83" t="s">
        <v>1404</v>
      </c>
    </row>
    <row r="629" spans="1:15" x14ac:dyDescent="0.3">
      <c r="A629" s="79" t="s">
        <v>1372</v>
      </c>
      <c r="B629" s="100" t="s">
        <v>443</v>
      </c>
      <c r="C629" s="81" t="str">
        <f>IFERROR(IF(B629="No CAS","",INDEX('DEQ Pollutant List'!$C$7:$C$611,MATCH('3. Pollutant Emissions - EF'!B629,'DEQ Pollutant List'!$B$7:$B$611,0))),"")</f>
        <v>Formaldehyde</v>
      </c>
      <c r="D629" s="112"/>
      <c r="E629" s="101" t="s">
        <v>1403</v>
      </c>
      <c r="F629" s="194" t="s">
        <v>1404</v>
      </c>
      <c r="G629" s="103" t="s">
        <v>1404</v>
      </c>
      <c r="H629" s="195" t="s">
        <v>1404</v>
      </c>
      <c r="I629" s="104" t="s">
        <v>1499</v>
      </c>
      <c r="J629" s="197" t="s">
        <v>1404</v>
      </c>
      <c r="K629" s="86">
        <v>4.6373403293723404E-3</v>
      </c>
      <c r="L629" s="83" t="s">
        <v>1404</v>
      </c>
      <c r="M629" s="197" t="s">
        <v>1404</v>
      </c>
      <c r="N629" s="86">
        <v>1.2705041998280385E-5</v>
      </c>
      <c r="O629" s="83" t="s">
        <v>1404</v>
      </c>
    </row>
    <row r="630" spans="1:15" x14ac:dyDescent="0.3">
      <c r="A630" s="79" t="s">
        <v>1372</v>
      </c>
      <c r="B630" s="100" t="s">
        <v>14</v>
      </c>
      <c r="C630" s="81" t="str">
        <f>IFERROR(IF(B630="No CAS","",INDEX('DEQ Pollutant List'!$C$7:$C$611,MATCH('3. Pollutant Emissions - EF'!B630,'DEQ Pollutant List'!$B$7:$B$611,0))),"")</f>
        <v>Acetaldehyde</v>
      </c>
      <c r="D630" s="112"/>
      <c r="E630" s="101" t="s">
        <v>1403</v>
      </c>
      <c r="F630" s="194" t="s">
        <v>1404</v>
      </c>
      <c r="G630" s="103" t="s">
        <v>1404</v>
      </c>
      <c r="H630" s="195" t="s">
        <v>1404</v>
      </c>
      <c r="I630" s="104" t="s">
        <v>1500</v>
      </c>
      <c r="J630" s="197" t="s">
        <v>1404</v>
      </c>
      <c r="K630" s="86">
        <v>1.237551092396217E-2</v>
      </c>
      <c r="L630" s="83" t="s">
        <v>1404</v>
      </c>
      <c r="M630" s="197" t="s">
        <v>1404</v>
      </c>
      <c r="N630" s="86">
        <v>3.3905509380718271E-5</v>
      </c>
      <c r="O630" s="83" t="s">
        <v>1404</v>
      </c>
    </row>
    <row r="631" spans="1:15" x14ac:dyDescent="0.3">
      <c r="A631" s="79" t="s">
        <v>1372</v>
      </c>
      <c r="B631" s="100" t="s">
        <v>693</v>
      </c>
      <c r="C631" s="81" t="str">
        <f>IFERROR(IF(B631="No CAS","",INDEX('DEQ Pollutant List'!$C$7:$C$611,MATCH('3. Pollutant Emissions - EF'!B631,'DEQ Pollutant List'!$B$7:$B$611,0))),"")</f>
        <v>Phenol</v>
      </c>
      <c r="D631" s="112"/>
      <c r="E631" s="101" t="s">
        <v>1403</v>
      </c>
      <c r="F631" s="194" t="s">
        <v>1404</v>
      </c>
      <c r="G631" s="103" t="s">
        <v>1404</v>
      </c>
      <c r="H631" s="195" t="s">
        <v>1404</v>
      </c>
      <c r="I631" s="104" t="s">
        <v>1499</v>
      </c>
      <c r="J631" s="197" t="s">
        <v>1404</v>
      </c>
      <c r="K631" s="86">
        <v>3.2051182786216631E-12</v>
      </c>
      <c r="L631" s="83" t="s">
        <v>1404</v>
      </c>
      <c r="M631" s="197" t="s">
        <v>1404</v>
      </c>
      <c r="N631" s="86">
        <v>8.781145968826475E-15</v>
      </c>
      <c r="O631" s="83" t="s">
        <v>1404</v>
      </c>
    </row>
    <row r="632" spans="1:15" x14ac:dyDescent="0.3">
      <c r="A632" s="79" t="s">
        <v>1372</v>
      </c>
      <c r="B632" s="100" t="s">
        <v>915</v>
      </c>
      <c r="C632" s="81" t="str">
        <f>IFERROR(IF(B632="No CAS","",INDEX('DEQ Pollutant List'!$C$7:$C$611,MATCH('3. Pollutant Emissions - EF'!B632,'DEQ Pollutant List'!$B$7:$B$611,0))),"")</f>
        <v>Propionaldehyde</v>
      </c>
      <c r="D632" s="112"/>
      <c r="E632" s="101" t="s">
        <v>1403</v>
      </c>
      <c r="F632" s="194" t="s">
        <v>1404</v>
      </c>
      <c r="G632" s="103" t="s">
        <v>1404</v>
      </c>
      <c r="H632" s="195" t="s">
        <v>1404</v>
      </c>
      <c r="I632" s="104" t="s">
        <v>1500</v>
      </c>
      <c r="J632" s="197" t="s">
        <v>1404</v>
      </c>
      <c r="K632" s="86">
        <v>2.6280579377852247E-4</v>
      </c>
      <c r="L632" s="83" t="s">
        <v>1404</v>
      </c>
      <c r="M632" s="197" t="s">
        <v>1404</v>
      </c>
      <c r="N632" s="86">
        <v>7.2001587336581497E-7</v>
      </c>
      <c r="O632" s="83" t="s">
        <v>1404</v>
      </c>
    </row>
    <row r="633" spans="1:15" x14ac:dyDescent="0.3">
      <c r="A633" s="79" t="s">
        <v>1372</v>
      </c>
      <c r="B633" s="100" t="s">
        <v>549</v>
      </c>
      <c r="C633" s="81" t="str">
        <f>IFERROR(IF(B633="No CAS","",INDEX('DEQ Pollutant List'!$C$7:$C$611,MATCH('3. Pollutant Emissions - EF'!B633,'DEQ Pollutant List'!$B$7:$B$611,0))),"")</f>
        <v>Methyl isobutyl ketone (MIBK, hexone)</v>
      </c>
      <c r="D633" s="112"/>
      <c r="E633" s="101" t="s">
        <v>1403</v>
      </c>
      <c r="F633" s="194" t="s">
        <v>1404</v>
      </c>
      <c r="G633" s="103" t="s">
        <v>1404</v>
      </c>
      <c r="H633" s="195" t="s">
        <v>1404</v>
      </c>
      <c r="I633" s="104" t="s">
        <v>1500</v>
      </c>
      <c r="J633" s="197" t="s">
        <v>1404</v>
      </c>
      <c r="K633" s="86">
        <v>6.3407112149738753E-5</v>
      </c>
      <c r="L633" s="83" t="s">
        <v>1404</v>
      </c>
      <c r="M633" s="197" t="s">
        <v>1404</v>
      </c>
      <c r="N633" s="86">
        <v>1.7371811547873631E-7</v>
      </c>
      <c r="O633" s="83" t="s">
        <v>1404</v>
      </c>
    </row>
    <row r="634" spans="1:15" x14ac:dyDescent="0.3">
      <c r="A634" s="79" t="s">
        <v>1372</v>
      </c>
      <c r="B634" s="100" t="s">
        <v>24</v>
      </c>
      <c r="C634" s="81" t="str">
        <f>IFERROR(IF(B634="No CAS","",INDEX('DEQ Pollutant List'!$C$7:$C$611,MATCH('3. Pollutant Emissions - EF'!B634,'DEQ Pollutant List'!$B$7:$B$611,0))),"")</f>
        <v>Acrolein</v>
      </c>
      <c r="D634" s="112"/>
      <c r="E634" s="101" t="s">
        <v>1403</v>
      </c>
      <c r="F634" s="194" t="s">
        <v>1404</v>
      </c>
      <c r="G634" s="103" t="s">
        <v>1404</v>
      </c>
      <c r="H634" s="195" t="s">
        <v>1404</v>
      </c>
      <c r="I634" s="104" t="s">
        <v>1500</v>
      </c>
      <c r="J634" s="197" t="s">
        <v>1404</v>
      </c>
      <c r="K634" s="86">
        <v>7.6477876496395416E-19</v>
      </c>
      <c r="L634" s="83" t="s">
        <v>1404</v>
      </c>
      <c r="M634" s="197" t="s">
        <v>1404</v>
      </c>
      <c r="N634" s="86">
        <v>2.0952842875724771E-21</v>
      </c>
      <c r="O634" s="83" t="s">
        <v>1404</v>
      </c>
    </row>
    <row r="635" spans="1:15" x14ac:dyDescent="0.3">
      <c r="A635" s="79" t="s">
        <v>1373</v>
      </c>
      <c r="B635" s="100" t="s">
        <v>18</v>
      </c>
      <c r="C635" s="81" t="str">
        <f>IFERROR(IF(B635="No CAS","",INDEX('DEQ Pollutant List'!$C$7:$C$611,MATCH('3. Pollutant Emissions - EF'!B635,'DEQ Pollutant List'!$B$7:$B$611,0))),"")</f>
        <v>Acetone</v>
      </c>
      <c r="D635" s="112"/>
      <c r="E635" s="101" t="s">
        <v>1403</v>
      </c>
      <c r="F635" s="194" t="s">
        <v>1404</v>
      </c>
      <c r="G635" s="103" t="s">
        <v>1404</v>
      </c>
      <c r="H635" s="195" t="s">
        <v>1404</v>
      </c>
      <c r="I635" s="104" t="s">
        <v>1499</v>
      </c>
      <c r="J635" s="197" t="s">
        <v>1404</v>
      </c>
      <c r="K635" s="86">
        <v>6.2976055027668159E-6</v>
      </c>
      <c r="L635" s="83" t="s">
        <v>1404</v>
      </c>
      <c r="M635" s="197" t="s">
        <v>1404</v>
      </c>
      <c r="N635" s="86">
        <v>1.7253713706210455E-8</v>
      </c>
      <c r="O635" s="83" t="s">
        <v>1404</v>
      </c>
    </row>
    <row r="636" spans="1:15" x14ac:dyDescent="0.3">
      <c r="A636" s="79" t="s">
        <v>1373</v>
      </c>
      <c r="B636" s="100" t="s">
        <v>443</v>
      </c>
      <c r="C636" s="81" t="str">
        <f>IFERROR(IF(B636="No CAS","",INDEX('DEQ Pollutant List'!$C$7:$C$611,MATCH('3. Pollutant Emissions - EF'!B636,'DEQ Pollutant List'!$B$7:$B$611,0))),"")</f>
        <v>Formaldehyde</v>
      </c>
      <c r="D636" s="112"/>
      <c r="E636" s="101" t="s">
        <v>1403</v>
      </c>
      <c r="F636" s="194" t="s">
        <v>1404</v>
      </c>
      <c r="G636" s="103" t="s">
        <v>1404</v>
      </c>
      <c r="H636" s="195" t="s">
        <v>1404</v>
      </c>
      <c r="I636" s="104" t="s">
        <v>1499</v>
      </c>
      <c r="J636" s="197" t="s">
        <v>1404</v>
      </c>
      <c r="K636" s="86">
        <v>5.9791794351727332E-3</v>
      </c>
      <c r="L636" s="83" t="s">
        <v>1404</v>
      </c>
      <c r="M636" s="197" t="s">
        <v>1404</v>
      </c>
      <c r="N636" s="86">
        <v>1.6381313521021188E-5</v>
      </c>
      <c r="O636" s="83" t="s">
        <v>1404</v>
      </c>
    </row>
    <row r="637" spans="1:15" x14ac:dyDescent="0.3">
      <c r="A637" s="79" t="s">
        <v>1373</v>
      </c>
      <c r="B637" s="100" t="s">
        <v>14</v>
      </c>
      <c r="C637" s="81" t="str">
        <f>IFERROR(IF(B637="No CAS","",INDEX('DEQ Pollutant List'!$C$7:$C$611,MATCH('3. Pollutant Emissions - EF'!B637,'DEQ Pollutant List'!$B$7:$B$611,0))),"")</f>
        <v>Acetaldehyde</v>
      </c>
      <c r="D637" s="112"/>
      <c r="E637" s="101" t="s">
        <v>1403</v>
      </c>
      <c r="F637" s="194" t="s">
        <v>1404</v>
      </c>
      <c r="G637" s="103" t="s">
        <v>1404</v>
      </c>
      <c r="H637" s="195" t="s">
        <v>1404</v>
      </c>
      <c r="I637" s="104" t="s">
        <v>1500</v>
      </c>
      <c r="J637" s="197" t="s">
        <v>1404</v>
      </c>
      <c r="K637" s="86">
        <v>1.6894658171476444E-2</v>
      </c>
      <c r="L637" s="83" t="s">
        <v>1404</v>
      </c>
      <c r="M637" s="197" t="s">
        <v>1404</v>
      </c>
      <c r="N637" s="86">
        <v>4.6286734716373817E-5</v>
      </c>
      <c r="O637" s="83" t="s">
        <v>1404</v>
      </c>
    </row>
    <row r="638" spans="1:15" x14ac:dyDescent="0.3">
      <c r="A638" s="79" t="s">
        <v>1373</v>
      </c>
      <c r="B638" s="100" t="s">
        <v>693</v>
      </c>
      <c r="C638" s="81" t="str">
        <f>IFERROR(IF(B638="No CAS","",INDEX('DEQ Pollutant List'!$C$7:$C$611,MATCH('3. Pollutant Emissions - EF'!B638,'DEQ Pollutant List'!$B$7:$B$611,0))),"")</f>
        <v>Phenol</v>
      </c>
      <c r="D638" s="112"/>
      <c r="E638" s="101" t="s">
        <v>1403</v>
      </c>
      <c r="F638" s="194" t="s">
        <v>1404</v>
      </c>
      <c r="G638" s="103" t="s">
        <v>1404</v>
      </c>
      <c r="H638" s="195" t="s">
        <v>1404</v>
      </c>
      <c r="I638" s="104" t="s">
        <v>1499</v>
      </c>
      <c r="J638" s="197" t="s">
        <v>1404</v>
      </c>
      <c r="K638" s="86">
        <v>3.7474159483233755E-12</v>
      </c>
      <c r="L638" s="83" t="s">
        <v>1404</v>
      </c>
      <c r="M638" s="197" t="s">
        <v>1404</v>
      </c>
      <c r="N638" s="86">
        <v>1.0266893009105138E-14</v>
      </c>
      <c r="O638" s="83" t="s">
        <v>1404</v>
      </c>
    </row>
    <row r="639" spans="1:15" x14ac:dyDescent="0.3">
      <c r="A639" s="79" t="s">
        <v>1373</v>
      </c>
      <c r="B639" s="100" t="s">
        <v>915</v>
      </c>
      <c r="C639" s="81" t="str">
        <f>IFERROR(IF(B639="No CAS","",INDEX('DEQ Pollutant List'!$C$7:$C$611,MATCH('3. Pollutant Emissions - EF'!B639,'DEQ Pollutant List'!$B$7:$B$611,0))),"")</f>
        <v>Propionaldehyde</v>
      </c>
      <c r="D639" s="112"/>
      <c r="E639" s="101" t="s">
        <v>1403</v>
      </c>
      <c r="F639" s="194" t="s">
        <v>1404</v>
      </c>
      <c r="G639" s="103" t="s">
        <v>1404</v>
      </c>
      <c r="H639" s="195" t="s">
        <v>1404</v>
      </c>
      <c r="I639" s="104" t="s">
        <v>1500</v>
      </c>
      <c r="J639" s="197" t="s">
        <v>1404</v>
      </c>
      <c r="K639" s="86">
        <v>3.5318873872880794E-4</v>
      </c>
      <c r="L639" s="83" t="s">
        <v>1404</v>
      </c>
      <c r="M639" s="197" t="s">
        <v>1404</v>
      </c>
      <c r="N639" s="86">
        <v>9.676403800789259E-7</v>
      </c>
      <c r="O639" s="83" t="s">
        <v>1404</v>
      </c>
    </row>
    <row r="640" spans="1:15" x14ac:dyDescent="0.3">
      <c r="A640" s="79" t="s">
        <v>1373</v>
      </c>
      <c r="B640" s="100" t="s">
        <v>549</v>
      </c>
      <c r="C640" s="81" t="str">
        <f>IFERROR(IF(B640="No CAS","",INDEX('DEQ Pollutant List'!$C$7:$C$611,MATCH('3. Pollutant Emissions - EF'!B640,'DEQ Pollutant List'!$B$7:$B$611,0))),"")</f>
        <v>Methyl isobutyl ketone (MIBK, hexone)</v>
      </c>
      <c r="D640" s="112"/>
      <c r="E640" s="101" t="s">
        <v>1403</v>
      </c>
      <c r="F640" s="194" t="s">
        <v>1404</v>
      </c>
      <c r="G640" s="103" t="s">
        <v>1404</v>
      </c>
      <c r="H640" s="195" t="s">
        <v>1404</v>
      </c>
      <c r="I640" s="104" t="s">
        <v>1500</v>
      </c>
      <c r="J640" s="197" t="s">
        <v>1404</v>
      </c>
      <c r="K640" s="86">
        <v>8.0649397032562446E-5</v>
      </c>
      <c r="L640" s="83" t="s">
        <v>1404</v>
      </c>
      <c r="M640" s="197" t="s">
        <v>1404</v>
      </c>
      <c r="N640" s="86">
        <v>2.2095725214400669E-7</v>
      </c>
      <c r="O640" s="83" t="s">
        <v>1404</v>
      </c>
    </row>
    <row r="641" spans="1:15" x14ac:dyDescent="0.3">
      <c r="A641" s="79" t="s">
        <v>1373</v>
      </c>
      <c r="B641" s="100" t="s">
        <v>24</v>
      </c>
      <c r="C641" s="81" t="str">
        <f>IFERROR(IF(B641="No CAS","",INDEX('DEQ Pollutant List'!$C$7:$C$611,MATCH('3. Pollutant Emissions - EF'!B641,'DEQ Pollutant List'!$B$7:$B$611,0))),"")</f>
        <v>Acrolein</v>
      </c>
      <c r="D641" s="112"/>
      <c r="E641" s="101" t="s">
        <v>1403</v>
      </c>
      <c r="F641" s="194" t="s">
        <v>1404</v>
      </c>
      <c r="G641" s="103" t="s">
        <v>1404</v>
      </c>
      <c r="H641" s="195" t="s">
        <v>1404</v>
      </c>
      <c r="I641" s="104" t="s">
        <v>1500</v>
      </c>
      <c r="J641" s="197" t="s">
        <v>1404</v>
      </c>
      <c r="K641" s="86">
        <v>9.7335479177230528E-19</v>
      </c>
      <c r="L641" s="83" t="s">
        <v>1404</v>
      </c>
      <c r="M641" s="197" t="s">
        <v>1404</v>
      </c>
      <c r="N641" s="86">
        <v>2.6667254569104256E-21</v>
      </c>
      <c r="O641" s="83" t="s">
        <v>1404</v>
      </c>
    </row>
    <row r="642" spans="1:15" x14ac:dyDescent="0.3">
      <c r="A642" s="79" t="s">
        <v>1514</v>
      </c>
      <c r="B642" s="100" t="s">
        <v>14</v>
      </c>
      <c r="C642" s="81" t="str">
        <f>IFERROR(IF(B642="No CAS","",INDEX('DEQ Pollutant List'!$C$7:$C$611,MATCH('3. Pollutant Emissions - EF'!B642,'DEQ Pollutant List'!$B$7:$B$611,0))),"")</f>
        <v>Acetaldehyde</v>
      </c>
      <c r="D642" s="112"/>
      <c r="E642" s="101" t="s">
        <v>1381</v>
      </c>
      <c r="F642" s="194">
        <v>0.7833</v>
      </c>
      <c r="G642" s="103">
        <v>0.7833</v>
      </c>
      <c r="H642" s="195" t="s">
        <v>1408</v>
      </c>
      <c r="I642" s="104" t="s">
        <v>1515</v>
      </c>
      <c r="J642" s="197" t="s">
        <v>1404</v>
      </c>
      <c r="K642" s="86">
        <v>1.167117</v>
      </c>
      <c r="L642" s="83" t="s">
        <v>1404</v>
      </c>
      <c r="M642" s="197" t="s">
        <v>1404</v>
      </c>
      <c r="N642" s="86">
        <v>0.28010808000000004</v>
      </c>
      <c r="O642" s="83" t="s">
        <v>1404</v>
      </c>
    </row>
    <row r="643" spans="1:15" x14ac:dyDescent="0.3">
      <c r="A643" s="79" t="s">
        <v>1514</v>
      </c>
      <c r="B643" s="100" t="s">
        <v>24</v>
      </c>
      <c r="C643" s="81" t="str">
        <f>IFERROR(IF(B643="No CAS","",INDEX('DEQ Pollutant List'!$C$7:$C$611,MATCH('3. Pollutant Emissions - EF'!B643,'DEQ Pollutant List'!$B$7:$B$611,0))),"")</f>
        <v>Acrolein</v>
      </c>
      <c r="D643" s="112"/>
      <c r="E643" s="101" t="s">
        <v>1381</v>
      </c>
      <c r="F643" s="194">
        <v>3.39E-2</v>
      </c>
      <c r="G643" s="103">
        <v>3.39E-2</v>
      </c>
      <c r="H643" s="195" t="s">
        <v>1408</v>
      </c>
      <c r="I643" s="104" t="s">
        <v>1515</v>
      </c>
      <c r="J643" s="197" t="s">
        <v>1404</v>
      </c>
      <c r="K643" s="86">
        <v>5.0511E-2</v>
      </c>
      <c r="L643" s="83" t="s">
        <v>1404</v>
      </c>
      <c r="M643" s="197" t="s">
        <v>1404</v>
      </c>
      <c r="N643" s="86">
        <v>1.212264E-2</v>
      </c>
      <c r="O643" s="83" t="s">
        <v>1404</v>
      </c>
    </row>
    <row r="644" spans="1:15" x14ac:dyDescent="0.3">
      <c r="A644" s="79" t="s">
        <v>1514</v>
      </c>
      <c r="B644" s="100" t="s">
        <v>61</v>
      </c>
      <c r="C644" s="81" t="str">
        <f>IFERROR(IF(B644="No CAS","",INDEX('DEQ Pollutant List'!$C$7:$C$611,MATCH('3. Pollutant Emissions - EF'!B644,'DEQ Pollutant List'!$B$7:$B$611,0))),"")</f>
        <v>Ammonia</v>
      </c>
      <c r="D644" s="112"/>
      <c r="E644" s="101" t="s">
        <v>1381</v>
      </c>
      <c r="F644" s="194">
        <v>2.9</v>
      </c>
      <c r="G644" s="103">
        <v>2.9</v>
      </c>
      <c r="H644" s="195" t="s">
        <v>1408</v>
      </c>
      <c r="I644" s="104" t="s">
        <v>1515</v>
      </c>
      <c r="J644" s="197" t="s">
        <v>1404</v>
      </c>
      <c r="K644" s="86">
        <v>4.3209999999999997</v>
      </c>
      <c r="L644" s="83" t="s">
        <v>1404</v>
      </c>
      <c r="M644" s="197" t="s">
        <v>1404</v>
      </c>
      <c r="N644" s="86">
        <v>1.03704</v>
      </c>
      <c r="O644" s="83" t="s">
        <v>1404</v>
      </c>
    </row>
    <row r="645" spans="1:15" x14ac:dyDescent="0.3">
      <c r="A645" s="79" t="s">
        <v>1514</v>
      </c>
      <c r="B645" s="100" t="s">
        <v>98</v>
      </c>
      <c r="C645" s="81" t="str">
        <f>IFERROR(IF(B645="No CAS","",INDEX('DEQ Pollutant List'!$C$7:$C$611,MATCH('3. Pollutant Emissions - EF'!B645,'DEQ Pollutant List'!$B$7:$B$611,0))),"")</f>
        <v>Benzene</v>
      </c>
      <c r="D645" s="112"/>
      <c r="E645" s="101" t="s">
        <v>1381</v>
      </c>
      <c r="F645" s="194">
        <v>0.18629999999999999</v>
      </c>
      <c r="G645" s="103">
        <v>0.18629999999999999</v>
      </c>
      <c r="H645" s="195" t="s">
        <v>1408</v>
      </c>
      <c r="I645" s="104" t="s">
        <v>1515</v>
      </c>
      <c r="J645" s="197" t="s">
        <v>1404</v>
      </c>
      <c r="K645" s="86">
        <v>0.27758699999999997</v>
      </c>
      <c r="L645" s="83" t="s">
        <v>1404</v>
      </c>
      <c r="M645" s="197" t="s">
        <v>1404</v>
      </c>
      <c r="N645" s="86">
        <v>6.6620879999999993E-2</v>
      </c>
      <c r="O645" s="83" t="s">
        <v>1404</v>
      </c>
    </row>
    <row r="646" spans="1:15" x14ac:dyDescent="0.3">
      <c r="A646" s="79" t="s">
        <v>1514</v>
      </c>
      <c r="B646" s="100" t="s">
        <v>135</v>
      </c>
      <c r="C646" s="81" t="str">
        <f>IFERROR(IF(B646="No CAS","",INDEX('DEQ Pollutant List'!$C$7:$C$611,MATCH('3. Pollutant Emissions - EF'!B646,'DEQ Pollutant List'!$B$7:$B$611,0))),"")</f>
        <v>1,3-Butadiene</v>
      </c>
      <c r="D646" s="112"/>
      <c r="E646" s="101" t="s">
        <v>1381</v>
      </c>
      <c r="F646" s="194">
        <v>0.21740000000000001</v>
      </c>
      <c r="G646" s="103">
        <v>0.21740000000000001</v>
      </c>
      <c r="H646" s="195" t="s">
        <v>1408</v>
      </c>
      <c r="I646" s="104" t="s">
        <v>1515</v>
      </c>
      <c r="J646" s="197" t="s">
        <v>1404</v>
      </c>
      <c r="K646" s="86">
        <v>0.32392599999999999</v>
      </c>
      <c r="L646" s="83" t="s">
        <v>1404</v>
      </c>
      <c r="M646" s="197" t="s">
        <v>1404</v>
      </c>
      <c r="N646" s="86">
        <v>7.7742240000000004E-2</v>
      </c>
      <c r="O646" s="83" t="s">
        <v>1404</v>
      </c>
    </row>
    <row r="647" spans="1:15" x14ac:dyDescent="0.3">
      <c r="A647" s="79" t="s">
        <v>1514</v>
      </c>
      <c r="B647" s="100" t="s">
        <v>200</v>
      </c>
      <c r="C647" s="81" t="str">
        <f>IFERROR(IF(B647="No CAS","",INDEX('DEQ Pollutant List'!$C$7:$C$611,MATCH('3. Pollutant Emissions - EF'!B647,'DEQ Pollutant List'!$B$7:$B$611,0))),"")</f>
        <v>Chlorobenzene</v>
      </c>
      <c r="D647" s="112"/>
      <c r="E647" s="101" t="s">
        <v>1381</v>
      </c>
      <c r="F647" s="194">
        <v>2.0000000000000001E-4</v>
      </c>
      <c r="G647" s="103">
        <v>2.0000000000000001E-4</v>
      </c>
      <c r="H647" s="195" t="s">
        <v>1408</v>
      </c>
      <c r="I647" s="104" t="s">
        <v>1515</v>
      </c>
      <c r="J647" s="197" t="s">
        <v>1404</v>
      </c>
      <c r="K647" s="86">
        <v>2.9800000000000003E-4</v>
      </c>
      <c r="L647" s="83" t="s">
        <v>1404</v>
      </c>
      <c r="M647" s="197" t="s">
        <v>1404</v>
      </c>
      <c r="N647" s="86">
        <v>7.152000000000002E-5</v>
      </c>
      <c r="O647" s="83" t="s">
        <v>1404</v>
      </c>
    </row>
    <row r="648" spans="1:15" x14ac:dyDescent="0.3">
      <c r="A648" s="79" t="s">
        <v>1514</v>
      </c>
      <c r="B648" s="100" t="s">
        <v>410</v>
      </c>
      <c r="C648" s="81" t="str">
        <f>IFERROR(IF(B648="No CAS","",INDEX('DEQ Pollutant List'!$C$7:$C$611,MATCH('3. Pollutant Emissions - EF'!B648,'DEQ Pollutant List'!$B$7:$B$611,0))),"")</f>
        <v>Ethyl benzene</v>
      </c>
      <c r="D648" s="112"/>
      <c r="E648" s="101" t="s">
        <v>1381</v>
      </c>
      <c r="F648" s="194">
        <v>1.09E-2</v>
      </c>
      <c r="G648" s="103">
        <v>1.09E-2</v>
      </c>
      <c r="H648" s="195" t="s">
        <v>1408</v>
      </c>
      <c r="I648" s="104" t="s">
        <v>1515</v>
      </c>
      <c r="J648" s="197" t="s">
        <v>1404</v>
      </c>
      <c r="K648" s="86">
        <v>1.6240999999999998E-2</v>
      </c>
      <c r="L648" s="83" t="s">
        <v>1404</v>
      </c>
      <c r="M648" s="197" t="s">
        <v>1404</v>
      </c>
      <c r="N648" s="86">
        <v>3.8978400000000005E-3</v>
      </c>
      <c r="O648" s="83" t="s">
        <v>1404</v>
      </c>
    </row>
    <row r="649" spans="1:15" x14ac:dyDescent="0.3">
      <c r="A649" s="79" t="s">
        <v>1514</v>
      </c>
      <c r="B649" s="100" t="s">
        <v>443</v>
      </c>
      <c r="C649" s="81" t="str">
        <f>IFERROR(IF(B649="No CAS","",INDEX('DEQ Pollutant List'!$C$7:$C$611,MATCH('3. Pollutant Emissions - EF'!B649,'DEQ Pollutant List'!$B$7:$B$611,0))),"")</f>
        <v>Formaldehyde</v>
      </c>
      <c r="D649" s="112"/>
      <c r="E649" s="101" t="s">
        <v>1381</v>
      </c>
      <c r="F649" s="194">
        <v>1.7261</v>
      </c>
      <c r="G649" s="103">
        <v>1.7261</v>
      </c>
      <c r="H649" s="195" t="s">
        <v>1408</v>
      </c>
      <c r="I649" s="104" t="s">
        <v>1515</v>
      </c>
      <c r="J649" s="197" t="s">
        <v>1404</v>
      </c>
      <c r="K649" s="86">
        <v>2.5718890000000001</v>
      </c>
      <c r="L649" s="83" t="s">
        <v>1404</v>
      </c>
      <c r="M649" s="197" t="s">
        <v>1404</v>
      </c>
      <c r="N649" s="86">
        <v>0.61725336000000008</v>
      </c>
      <c r="O649" s="83" t="s">
        <v>1404</v>
      </c>
    </row>
    <row r="650" spans="1:15" x14ac:dyDescent="0.3">
      <c r="A650" s="79" t="s">
        <v>1514</v>
      </c>
      <c r="B650" s="100" t="s">
        <v>483</v>
      </c>
      <c r="C650" s="81" t="str">
        <f>IFERROR(IF(B650="No CAS","",INDEX('DEQ Pollutant List'!$C$7:$C$611,MATCH('3. Pollutant Emissions - EF'!B650,'DEQ Pollutant List'!$B$7:$B$611,0))),"")</f>
        <v>Hexane</v>
      </c>
      <c r="D650" s="112"/>
      <c r="E650" s="101" t="s">
        <v>1381</v>
      </c>
      <c r="F650" s="194">
        <v>2.69E-2</v>
      </c>
      <c r="G650" s="103">
        <v>2.69E-2</v>
      </c>
      <c r="H650" s="195" t="s">
        <v>1408</v>
      </c>
      <c r="I650" s="104" t="s">
        <v>1515</v>
      </c>
      <c r="J650" s="197" t="s">
        <v>1404</v>
      </c>
      <c r="K650" s="86">
        <v>4.0080999999999999E-2</v>
      </c>
      <c r="L650" s="83" t="s">
        <v>1404</v>
      </c>
      <c r="M650" s="197" t="s">
        <v>1404</v>
      </c>
      <c r="N650" s="86">
        <v>9.6194400000000017E-3</v>
      </c>
      <c r="O650" s="83" t="s">
        <v>1404</v>
      </c>
    </row>
    <row r="651" spans="1:15" x14ac:dyDescent="0.3">
      <c r="A651" s="79" t="s">
        <v>1514</v>
      </c>
      <c r="B651" s="100" t="s">
        <v>489</v>
      </c>
      <c r="C651" s="81" t="str">
        <f>IFERROR(IF(B651="No CAS","",INDEX('DEQ Pollutant List'!$C$7:$C$611,MATCH('3. Pollutant Emissions - EF'!B651,'DEQ Pollutant List'!$B$7:$B$611,0))),"")</f>
        <v>Hydrochloric acid</v>
      </c>
      <c r="D651" s="112"/>
      <c r="E651" s="101" t="s">
        <v>1381</v>
      </c>
      <c r="F651" s="194">
        <v>0.18629999999999999</v>
      </c>
      <c r="G651" s="103">
        <v>0.18629999999999999</v>
      </c>
      <c r="H651" s="195" t="s">
        <v>1408</v>
      </c>
      <c r="I651" s="104" t="s">
        <v>1515</v>
      </c>
      <c r="J651" s="197" t="s">
        <v>1404</v>
      </c>
      <c r="K651" s="86">
        <v>0.27758699999999997</v>
      </c>
      <c r="L651" s="83" t="s">
        <v>1404</v>
      </c>
      <c r="M651" s="197" t="s">
        <v>1404</v>
      </c>
      <c r="N651" s="86">
        <v>6.6620879999999993E-2</v>
      </c>
      <c r="O651" s="83" t="s">
        <v>1404</v>
      </c>
    </row>
    <row r="652" spans="1:15" x14ac:dyDescent="0.3">
      <c r="A652" s="79" t="s">
        <v>1514</v>
      </c>
      <c r="B652" s="100">
        <v>504</v>
      </c>
      <c r="C652" s="81" t="str">
        <f>IFERROR(IF(B652="No CAS","",INDEX('DEQ Pollutant List'!$C$7:$C$611,MATCH('3. Pollutant Emissions - EF'!B652,'DEQ Pollutant List'!$B$7:$B$611,0))),"")</f>
        <v>Phosphorus and compounds</v>
      </c>
      <c r="D652" s="112"/>
      <c r="E652" s="101" t="s">
        <v>1381</v>
      </c>
      <c r="F652" s="194">
        <v>8.4039857312420349E-3</v>
      </c>
      <c r="G652" s="103">
        <v>8.4039857312420349E-3</v>
      </c>
      <c r="H652" s="195" t="s">
        <v>1408</v>
      </c>
      <c r="I652" s="104" t="s">
        <v>1515</v>
      </c>
      <c r="J652" s="197" t="s">
        <v>1404</v>
      </c>
      <c r="K652" s="86">
        <v>1.2521938739550632E-2</v>
      </c>
      <c r="L652" s="83" t="s">
        <v>1404</v>
      </c>
      <c r="M652" s="197" t="s">
        <v>1404</v>
      </c>
      <c r="N652" s="86">
        <v>3.005265297492152E-3</v>
      </c>
      <c r="O652" s="83" t="s">
        <v>1404</v>
      </c>
    </row>
    <row r="653" spans="1:15" x14ac:dyDescent="0.3">
      <c r="A653" s="79" t="s">
        <v>1514</v>
      </c>
      <c r="B653" s="100" t="s">
        <v>919</v>
      </c>
      <c r="C653" s="81" t="str">
        <f>IFERROR(IF(B653="No CAS","",INDEX('DEQ Pollutant List'!$C$7:$C$611,MATCH('3. Pollutant Emissions - EF'!B653,'DEQ Pollutant List'!$B$7:$B$611,0))),"")</f>
        <v>Propylene</v>
      </c>
      <c r="D653" s="112"/>
      <c r="E653" s="101" t="s">
        <v>1381</v>
      </c>
      <c r="F653" s="194">
        <v>0.47</v>
      </c>
      <c r="G653" s="103">
        <v>0.47</v>
      </c>
      <c r="H653" s="195" t="s">
        <v>1408</v>
      </c>
      <c r="I653" s="104" t="s">
        <v>1515</v>
      </c>
      <c r="J653" s="197" t="s">
        <v>1404</v>
      </c>
      <c r="K653" s="86">
        <v>0.70029999999999992</v>
      </c>
      <c r="L653" s="83" t="s">
        <v>1404</v>
      </c>
      <c r="M653" s="197" t="s">
        <v>1404</v>
      </c>
      <c r="N653" s="86">
        <v>0.168072</v>
      </c>
      <c r="O653" s="83" t="s">
        <v>1404</v>
      </c>
    </row>
    <row r="654" spans="1:15" x14ac:dyDescent="0.3">
      <c r="A654" s="79" t="s">
        <v>1514</v>
      </c>
      <c r="B654" s="100" t="s">
        <v>994</v>
      </c>
      <c r="C654" s="81" t="str">
        <f>IFERROR(IF(B654="No CAS","",INDEX('DEQ Pollutant List'!$C$7:$C$611,MATCH('3. Pollutant Emissions - EF'!B654,'DEQ Pollutant List'!$B$7:$B$611,0))),"")</f>
        <v>Toluene</v>
      </c>
      <c r="D654" s="112"/>
      <c r="E654" s="101" t="s">
        <v>1381</v>
      </c>
      <c r="F654" s="194">
        <v>0.10539999999999999</v>
      </c>
      <c r="G654" s="103">
        <v>0.10539999999999999</v>
      </c>
      <c r="H654" s="195" t="s">
        <v>1408</v>
      </c>
      <c r="I654" s="104" t="s">
        <v>1515</v>
      </c>
      <c r="J654" s="197" t="s">
        <v>1404</v>
      </c>
      <c r="K654" s="86">
        <v>0.15704599999999999</v>
      </c>
      <c r="L654" s="83" t="s">
        <v>1404</v>
      </c>
      <c r="M654" s="197" t="s">
        <v>1404</v>
      </c>
      <c r="N654" s="86">
        <v>3.7691040000000002E-2</v>
      </c>
      <c r="O654" s="83" t="s">
        <v>1404</v>
      </c>
    </row>
    <row r="655" spans="1:15" x14ac:dyDescent="0.3">
      <c r="A655" s="79" t="s">
        <v>1514</v>
      </c>
      <c r="B655" s="100" t="s">
        <v>1071</v>
      </c>
      <c r="C655" s="81" t="str">
        <f>IFERROR(IF(B655="No CAS","",INDEX('DEQ Pollutant List'!$C$7:$C$611,MATCH('3. Pollutant Emissions - EF'!B655,'DEQ Pollutant List'!$B$7:$B$611,0))),"")</f>
        <v>Xylene (mixture), including m-xylene, o-xylene, p-xylene</v>
      </c>
      <c r="D655" s="112"/>
      <c r="E655" s="101" t="s">
        <v>1381</v>
      </c>
      <c r="F655" s="194">
        <v>4.24E-2</v>
      </c>
      <c r="G655" s="103">
        <v>4.24E-2</v>
      </c>
      <c r="H655" s="195" t="s">
        <v>1408</v>
      </c>
      <c r="I655" s="104" t="s">
        <v>1515</v>
      </c>
      <c r="J655" s="197" t="s">
        <v>1404</v>
      </c>
      <c r="K655" s="86">
        <v>6.3175999999999996E-2</v>
      </c>
      <c r="L655" s="83" t="s">
        <v>1404</v>
      </c>
      <c r="M655" s="197" t="s">
        <v>1404</v>
      </c>
      <c r="N655" s="86">
        <v>1.516224E-2</v>
      </c>
      <c r="O655" s="83" t="s">
        <v>1404</v>
      </c>
    </row>
    <row r="656" spans="1:15" x14ac:dyDescent="0.3">
      <c r="A656" s="79" t="s">
        <v>1514</v>
      </c>
      <c r="B656" s="100">
        <v>401</v>
      </c>
      <c r="C656" s="81" t="str">
        <f>IFERROR(IF(B656="No CAS","",INDEX('DEQ Pollutant List'!$C$7:$C$611,MATCH('3. Pollutant Emissions - EF'!B656,'DEQ Pollutant List'!$B$7:$B$611,0))),"")</f>
        <v>Polycyclic aromatic hydrocarbons (PAHs)</v>
      </c>
      <c r="D656" s="112"/>
      <c r="E656" s="101" t="s">
        <v>1381</v>
      </c>
      <c r="F656" s="194">
        <v>3.6200000000000003E-2</v>
      </c>
      <c r="G656" s="103">
        <v>3.6200000000000003E-2</v>
      </c>
      <c r="H656" s="195" t="s">
        <v>1408</v>
      </c>
      <c r="I656" s="104" t="s">
        <v>1515</v>
      </c>
      <c r="J656" s="197" t="s">
        <v>1404</v>
      </c>
      <c r="K656" s="86">
        <v>5.3938000000000007E-2</v>
      </c>
      <c r="L656" s="83" t="s">
        <v>1404</v>
      </c>
      <c r="M656" s="197" t="s">
        <v>1404</v>
      </c>
      <c r="N656" s="86">
        <v>1.2945120000000001E-2</v>
      </c>
      <c r="O656" s="83" t="s">
        <v>1404</v>
      </c>
    </row>
    <row r="657" spans="1:15" x14ac:dyDescent="0.3">
      <c r="A657" s="79" t="s">
        <v>1514</v>
      </c>
      <c r="B657" s="100" t="s">
        <v>823</v>
      </c>
      <c r="C657" s="81" t="str">
        <f>IFERROR(IF(B657="No CAS","",INDEX('DEQ Pollutant List'!$C$7:$C$611,MATCH('3. Pollutant Emissions - EF'!B657,'DEQ Pollutant List'!$B$7:$B$611,0))),"")</f>
        <v>Benzo[a]pyrene</v>
      </c>
      <c r="D657" s="112"/>
      <c r="E657" s="101" t="s">
        <v>1381</v>
      </c>
      <c r="F657" s="194">
        <v>3.57E-5</v>
      </c>
      <c r="G657" s="103">
        <v>3.57E-5</v>
      </c>
      <c r="H657" s="195" t="s">
        <v>1408</v>
      </c>
      <c r="I657" s="104" t="s">
        <v>1515</v>
      </c>
      <c r="J657" s="197" t="s">
        <v>1404</v>
      </c>
      <c r="K657" s="86">
        <v>5.3192999999999997E-5</v>
      </c>
      <c r="L657" s="83" t="s">
        <v>1404</v>
      </c>
      <c r="M657" s="197" t="s">
        <v>1404</v>
      </c>
      <c r="N657" s="86">
        <v>1.2766320000000001E-5</v>
      </c>
      <c r="O657" s="83" t="s">
        <v>1404</v>
      </c>
    </row>
    <row r="658" spans="1:15" x14ac:dyDescent="0.3">
      <c r="A658" s="79" t="s">
        <v>1514</v>
      </c>
      <c r="B658" s="100" t="s">
        <v>581</v>
      </c>
      <c r="C658" s="81" t="str">
        <f>IFERROR(IF(B658="No CAS","",INDEX('DEQ Pollutant List'!$C$7:$C$611,MATCH('3. Pollutant Emissions - EF'!B658,'DEQ Pollutant List'!$B$7:$B$611,0))),"")</f>
        <v>Naphthalene</v>
      </c>
      <c r="D658" s="112"/>
      <c r="E658" s="101" t="s">
        <v>1381</v>
      </c>
      <c r="F658" s="194">
        <v>1.9699999999999999E-2</v>
      </c>
      <c r="G658" s="103">
        <v>1.9699999999999999E-2</v>
      </c>
      <c r="H658" s="195" t="s">
        <v>1408</v>
      </c>
      <c r="I658" s="104" t="s">
        <v>1515</v>
      </c>
      <c r="J658" s="197" t="s">
        <v>1404</v>
      </c>
      <c r="K658" s="86">
        <v>2.9352999999999997E-2</v>
      </c>
      <c r="L658" s="83" t="s">
        <v>1404</v>
      </c>
      <c r="M658" s="197" t="s">
        <v>1404</v>
      </c>
      <c r="N658" s="86">
        <v>7.04472E-3</v>
      </c>
      <c r="O658" s="83" t="s">
        <v>1404</v>
      </c>
    </row>
    <row r="659" spans="1:15" x14ac:dyDescent="0.3">
      <c r="A659" s="79" t="s">
        <v>1514</v>
      </c>
      <c r="B659" s="100" t="s">
        <v>81</v>
      </c>
      <c r="C659" s="81" t="str">
        <f>IFERROR(IF(B659="No CAS","",INDEX('DEQ Pollutant List'!$C$7:$C$611,MATCH('3. Pollutant Emissions - EF'!B659,'DEQ Pollutant List'!$B$7:$B$611,0))),"")</f>
        <v>Arsenic and compounds</v>
      </c>
      <c r="D659" s="112"/>
      <c r="E659" s="101" t="s">
        <v>1381</v>
      </c>
      <c r="F659" s="194">
        <v>1.6000000000000001E-3</v>
      </c>
      <c r="G659" s="103">
        <v>1.6000000000000001E-3</v>
      </c>
      <c r="H659" s="195" t="s">
        <v>1408</v>
      </c>
      <c r="I659" s="104" t="s">
        <v>1515</v>
      </c>
      <c r="J659" s="197" t="s">
        <v>1404</v>
      </c>
      <c r="K659" s="86">
        <v>2.3840000000000003E-3</v>
      </c>
      <c r="L659" s="83" t="s">
        <v>1404</v>
      </c>
      <c r="M659" s="197" t="s">
        <v>1404</v>
      </c>
      <c r="N659" s="86">
        <v>5.7216000000000016E-4</v>
      </c>
      <c r="O659" s="83" t="s">
        <v>1404</v>
      </c>
    </row>
    <row r="660" spans="1:15" x14ac:dyDescent="0.3">
      <c r="A660" s="79" t="s">
        <v>1514</v>
      </c>
      <c r="B660" s="100" t="s">
        <v>154</v>
      </c>
      <c r="C660" s="81" t="str">
        <f>IFERROR(IF(B660="No CAS","",INDEX('DEQ Pollutant List'!$C$7:$C$611,MATCH('3. Pollutant Emissions - EF'!B660,'DEQ Pollutant List'!$B$7:$B$611,0))),"")</f>
        <v>Cadmium and compounds</v>
      </c>
      <c r="D660" s="112"/>
      <c r="E660" s="101" t="s">
        <v>1381</v>
      </c>
      <c r="F660" s="194">
        <v>1.5E-3</v>
      </c>
      <c r="G660" s="103">
        <v>1.5E-3</v>
      </c>
      <c r="H660" s="195" t="s">
        <v>1408</v>
      </c>
      <c r="I660" s="104" t="s">
        <v>1515</v>
      </c>
      <c r="J660" s="197" t="s">
        <v>1404</v>
      </c>
      <c r="K660" s="86">
        <v>2.235E-3</v>
      </c>
      <c r="L660" s="83" t="s">
        <v>1404</v>
      </c>
      <c r="M660" s="197" t="s">
        <v>1404</v>
      </c>
      <c r="N660" s="86">
        <v>5.3640000000000014E-4</v>
      </c>
      <c r="O660" s="83" t="s">
        <v>1404</v>
      </c>
    </row>
    <row r="661" spans="1:15" x14ac:dyDescent="0.3">
      <c r="A661" s="79" t="s">
        <v>1514</v>
      </c>
      <c r="B661" s="100" t="s">
        <v>230</v>
      </c>
      <c r="C661" s="81" t="str">
        <f>IFERROR(IF(B661="No CAS","",INDEX('DEQ Pollutant List'!$C$7:$C$611,MATCH('3. Pollutant Emissions - EF'!B661,'DEQ Pollutant List'!$B$7:$B$611,0))),"")</f>
        <v>Chromium VI, chromate and dichromate particulate</v>
      </c>
      <c r="D661" s="112"/>
      <c r="E661" s="101" t="s">
        <v>1381</v>
      </c>
      <c r="F661" s="194">
        <v>1E-4</v>
      </c>
      <c r="G661" s="103">
        <v>1E-4</v>
      </c>
      <c r="H661" s="195" t="s">
        <v>1408</v>
      </c>
      <c r="I661" s="104" t="s">
        <v>1515</v>
      </c>
      <c r="J661" s="197" t="s">
        <v>1404</v>
      </c>
      <c r="K661" s="86">
        <v>1.4900000000000002E-4</v>
      </c>
      <c r="L661" s="83" t="s">
        <v>1404</v>
      </c>
      <c r="M661" s="197" t="s">
        <v>1404</v>
      </c>
      <c r="N661" s="86">
        <v>3.576000000000001E-5</v>
      </c>
      <c r="O661" s="83" t="s">
        <v>1404</v>
      </c>
    </row>
    <row r="662" spans="1:15" x14ac:dyDescent="0.3">
      <c r="A662" s="79" t="s">
        <v>1514</v>
      </c>
      <c r="B662" s="100" t="s">
        <v>236</v>
      </c>
      <c r="C662" s="81" t="str">
        <f>IFERROR(IF(B662="No CAS","",INDEX('DEQ Pollutant List'!$C$7:$C$611,MATCH('3. Pollutant Emissions - EF'!B662,'DEQ Pollutant List'!$B$7:$B$611,0))),"")</f>
        <v>Copper and compounds</v>
      </c>
      <c r="D662" s="112"/>
      <c r="E662" s="101" t="s">
        <v>1381</v>
      </c>
      <c r="F662" s="194">
        <v>4.1000000000000003E-3</v>
      </c>
      <c r="G662" s="103">
        <v>4.1000000000000003E-3</v>
      </c>
      <c r="H662" s="195" t="s">
        <v>1408</v>
      </c>
      <c r="I662" s="104" t="s">
        <v>1515</v>
      </c>
      <c r="J662" s="197" t="s">
        <v>1404</v>
      </c>
      <c r="K662" s="86">
        <v>6.1090000000000007E-3</v>
      </c>
      <c r="L662" s="83" t="s">
        <v>1404</v>
      </c>
      <c r="M662" s="197" t="s">
        <v>1404</v>
      </c>
      <c r="N662" s="86">
        <v>1.4661600000000002E-3</v>
      </c>
      <c r="O662" s="83" t="s">
        <v>1404</v>
      </c>
    </row>
    <row r="663" spans="1:15" x14ac:dyDescent="0.3">
      <c r="A663" s="79" t="s">
        <v>1514</v>
      </c>
      <c r="B663" s="100" t="s">
        <v>512</v>
      </c>
      <c r="C663" s="81" t="str">
        <f>IFERROR(IF(B663="No CAS","",INDEX('DEQ Pollutant List'!$C$7:$C$611,MATCH('3. Pollutant Emissions - EF'!B663,'DEQ Pollutant List'!$B$7:$B$611,0))),"")</f>
        <v>Lead and compounds</v>
      </c>
      <c r="D663" s="112"/>
      <c r="E663" s="101" t="s">
        <v>1381</v>
      </c>
      <c r="F663" s="194">
        <v>8.3000000000000001E-3</v>
      </c>
      <c r="G663" s="103">
        <v>8.3000000000000001E-3</v>
      </c>
      <c r="H663" s="195" t="s">
        <v>1408</v>
      </c>
      <c r="I663" s="104" t="s">
        <v>1515</v>
      </c>
      <c r="J663" s="197" t="s">
        <v>1404</v>
      </c>
      <c r="K663" s="86">
        <v>1.2367E-2</v>
      </c>
      <c r="L663" s="83" t="s">
        <v>1404</v>
      </c>
      <c r="M663" s="197" t="s">
        <v>1404</v>
      </c>
      <c r="N663" s="86">
        <v>2.9680800000000001E-3</v>
      </c>
      <c r="O663" s="83" t="s">
        <v>1404</v>
      </c>
    </row>
    <row r="664" spans="1:15" x14ac:dyDescent="0.3">
      <c r="A664" s="79" t="s">
        <v>1514</v>
      </c>
      <c r="B664" s="100" t="s">
        <v>518</v>
      </c>
      <c r="C664" s="81" t="str">
        <f>IFERROR(IF(B664="No CAS","",INDEX('DEQ Pollutant List'!$C$7:$C$611,MATCH('3. Pollutant Emissions - EF'!B664,'DEQ Pollutant List'!$B$7:$B$611,0))),"")</f>
        <v>Manganese and compounds</v>
      </c>
      <c r="D664" s="112"/>
      <c r="E664" s="101" t="s">
        <v>1381</v>
      </c>
      <c r="F664" s="194">
        <v>3.0999999999999999E-3</v>
      </c>
      <c r="G664" s="103">
        <v>3.0999999999999999E-3</v>
      </c>
      <c r="H664" s="195" t="s">
        <v>1408</v>
      </c>
      <c r="I664" s="104" t="s">
        <v>1515</v>
      </c>
      <c r="J664" s="197" t="s">
        <v>1404</v>
      </c>
      <c r="K664" s="86">
        <v>4.6189999999999998E-3</v>
      </c>
      <c r="L664" s="83" t="s">
        <v>1404</v>
      </c>
      <c r="M664" s="197" t="s">
        <v>1404</v>
      </c>
      <c r="N664" s="86">
        <v>1.10856E-3</v>
      </c>
      <c r="O664" s="83" t="s">
        <v>1404</v>
      </c>
    </row>
    <row r="665" spans="1:15" x14ac:dyDescent="0.3">
      <c r="A665" s="79" t="s">
        <v>1514</v>
      </c>
      <c r="B665" s="100" t="s">
        <v>524</v>
      </c>
      <c r="C665" s="81" t="str">
        <f>IFERROR(IF(B665="No CAS","",INDEX('DEQ Pollutant List'!$C$7:$C$611,MATCH('3. Pollutant Emissions - EF'!B665,'DEQ Pollutant List'!$B$7:$B$611,0))),"")</f>
        <v>Mercury and compounds</v>
      </c>
      <c r="D665" s="112"/>
      <c r="E665" s="101" t="s">
        <v>1381</v>
      </c>
      <c r="F665" s="194">
        <v>2E-3</v>
      </c>
      <c r="G665" s="103">
        <v>2E-3</v>
      </c>
      <c r="H665" s="195" t="s">
        <v>1408</v>
      </c>
      <c r="I665" s="104" t="s">
        <v>1515</v>
      </c>
      <c r="J665" s="197" t="s">
        <v>1404</v>
      </c>
      <c r="K665" s="86">
        <v>2.98E-3</v>
      </c>
      <c r="L665" s="83" t="s">
        <v>1404</v>
      </c>
      <c r="M665" s="197" t="s">
        <v>1404</v>
      </c>
      <c r="N665" s="86">
        <v>7.1520000000000004E-4</v>
      </c>
      <c r="O665" s="83" t="s">
        <v>1404</v>
      </c>
    </row>
    <row r="666" spans="1:15" x14ac:dyDescent="0.3">
      <c r="A666" s="79" t="s">
        <v>1514</v>
      </c>
      <c r="B666" s="100">
        <v>365</v>
      </c>
      <c r="C666" s="81" t="str">
        <f>IFERROR(IF(B666="No CAS","",INDEX('DEQ Pollutant List'!$C$7:$C$611,MATCH('3. Pollutant Emissions - EF'!B666,'DEQ Pollutant List'!$B$7:$B$611,0))),"")</f>
        <v>Nickel compounds, insoluble</v>
      </c>
      <c r="D666" s="112"/>
      <c r="E666" s="101" t="s">
        <v>1381</v>
      </c>
      <c r="F666" s="194">
        <v>3.8999999999999998E-3</v>
      </c>
      <c r="G666" s="103">
        <v>3.8999999999999998E-3</v>
      </c>
      <c r="H666" s="195" t="s">
        <v>1408</v>
      </c>
      <c r="I666" s="104" t="s">
        <v>1515</v>
      </c>
      <c r="J666" s="197" t="s">
        <v>1404</v>
      </c>
      <c r="K666" s="86">
        <v>5.8109999999999993E-3</v>
      </c>
      <c r="L666" s="83" t="s">
        <v>1404</v>
      </c>
      <c r="M666" s="197" t="s">
        <v>1404</v>
      </c>
      <c r="N666" s="86">
        <v>1.3946400000000002E-3</v>
      </c>
      <c r="O666" s="83" t="s">
        <v>1404</v>
      </c>
    </row>
    <row r="667" spans="1:15" x14ac:dyDescent="0.3">
      <c r="A667" s="79" t="s">
        <v>1514</v>
      </c>
      <c r="B667" s="100" t="s">
        <v>113</v>
      </c>
      <c r="C667" s="81" t="str">
        <f>IFERROR(IF(B667="No CAS","",INDEX('DEQ Pollutant List'!$C$7:$C$611,MATCH('3. Pollutant Emissions - EF'!B667,'DEQ Pollutant List'!$B$7:$B$611,0))),"")</f>
        <v>Beryllium and compounds</v>
      </c>
      <c r="D667" s="112"/>
      <c r="E667" s="101" t="s">
        <v>1381</v>
      </c>
      <c r="F667" s="194">
        <v>4.7708462766464961E-6</v>
      </c>
      <c r="G667" s="103">
        <v>4.7708462766464961E-6</v>
      </c>
      <c r="H667" s="195" t="s">
        <v>1408</v>
      </c>
      <c r="I667" s="104" t="s">
        <v>1515</v>
      </c>
      <c r="J667" s="197" t="s">
        <v>1404</v>
      </c>
      <c r="K667" s="86">
        <v>7.1085609522032793E-6</v>
      </c>
      <c r="L667" s="83" t="s">
        <v>1404</v>
      </c>
      <c r="M667" s="197" t="s">
        <v>1404</v>
      </c>
      <c r="N667" s="86">
        <v>1.706054628528787E-6</v>
      </c>
      <c r="O667" s="83" t="s">
        <v>1404</v>
      </c>
    </row>
    <row r="668" spans="1:15" x14ac:dyDescent="0.3">
      <c r="A668" s="79" t="s">
        <v>1514</v>
      </c>
      <c r="B668" s="100" t="s">
        <v>234</v>
      </c>
      <c r="C668" s="81" t="str">
        <f>IFERROR(IF(B668="No CAS","",INDEX('DEQ Pollutant List'!$C$7:$C$611,MATCH('3. Pollutant Emissions - EF'!B668,'DEQ Pollutant List'!$B$7:$B$611,0))),"")</f>
        <v>Cobalt and compounds</v>
      </c>
      <c r="D668" s="112"/>
      <c r="E668" s="101" t="s">
        <v>1381</v>
      </c>
      <c r="F668" s="194">
        <v>1.5751137782235815E-5</v>
      </c>
      <c r="G668" s="103">
        <v>1.5751137782235815E-5</v>
      </c>
      <c r="H668" s="195" t="s">
        <v>1408</v>
      </c>
      <c r="I668" s="104" t="s">
        <v>1515</v>
      </c>
      <c r="J668" s="197" t="s">
        <v>1404</v>
      </c>
      <c r="K668" s="86">
        <v>2.3469195295531362E-5</v>
      </c>
      <c r="L668" s="83" t="s">
        <v>1404</v>
      </c>
      <c r="M668" s="197" t="s">
        <v>1404</v>
      </c>
      <c r="N668" s="86">
        <v>5.632606870927528E-6</v>
      </c>
      <c r="O668" s="83" t="s">
        <v>1404</v>
      </c>
    </row>
    <row r="669" spans="1:15" x14ac:dyDescent="0.3">
      <c r="A669" s="79" t="s">
        <v>1514</v>
      </c>
      <c r="B669" s="100" t="s">
        <v>951</v>
      </c>
      <c r="C669" s="81" t="str">
        <f>IFERROR(IF(B669="No CAS","",INDEX('DEQ Pollutant List'!$C$7:$C$611,MATCH('3. Pollutant Emissions - EF'!B669,'DEQ Pollutant List'!$B$7:$B$611,0))),"")</f>
        <v>Silver and compounds</v>
      </c>
      <c r="D669" s="112"/>
      <c r="E669" s="101" t="s">
        <v>1381</v>
      </c>
      <c r="F669" s="194">
        <v>4.8013014217323475E-5</v>
      </c>
      <c r="G669" s="103">
        <v>4.8013014217323475E-5</v>
      </c>
      <c r="H669" s="195" t="s">
        <v>1408</v>
      </c>
      <c r="I669" s="104" t="s">
        <v>1515</v>
      </c>
      <c r="J669" s="197" t="s">
        <v>1404</v>
      </c>
      <c r="K669" s="86">
        <v>7.1539391183811981E-5</v>
      </c>
      <c r="L669" s="83" t="s">
        <v>1404</v>
      </c>
      <c r="M669" s="197" t="s">
        <v>1404</v>
      </c>
      <c r="N669" s="86">
        <v>1.7169453884114878E-5</v>
      </c>
      <c r="O669" s="83" t="s">
        <v>1404</v>
      </c>
    </row>
    <row r="670" spans="1:15" x14ac:dyDescent="0.3">
      <c r="A670" s="79" t="s">
        <v>1514</v>
      </c>
      <c r="B670" s="100" t="s">
        <v>985</v>
      </c>
      <c r="C670" s="81" t="str">
        <f>IFERROR(IF(B670="No CAS","",INDEX('DEQ Pollutant List'!$C$7:$C$611,MATCH('3. Pollutant Emissions - EF'!B670,'DEQ Pollutant List'!$B$7:$B$611,0))),"")</f>
        <v>Thallium and compounds</v>
      </c>
      <c r="D670" s="112"/>
      <c r="E670" s="101" t="s">
        <v>1381</v>
      </c>
      <c r="F670" s="194">
        <v>2.4009368143584827E-4</v>
      </c>
      <c r="G670" s="103">
        <v>2.4009368143584827E-4</v>
      </c>
      <c r="H670" s="195" t="s">
        <v>1408</v>
      </c>
      <c r="I670" s="104" t="s">
        <v>1515</v>
      </c>
      <c r="J670" s="197" t="s">
        <v>1404</v>
      </c>
      <c r="K670" s="86">
        <v>3.5773958533941391E-4</v>
      </c>
      <c r="L670" s="83" t="s">
        <v>1404</v>
      </c>
      <c r="M670" s="197" t="s">
        <v>1404</v>
      </c>
      <c r="N670" s="86">
        <v>8.5857500481459351E-5</v>
      </c>
      <c r="O670" s="83" t="s">
        <v>1404</v>
      </c>
    </row>
    <row r="671" spans="1:15" x14ac:dyDescent="0.3">
      <c r="A671" s="79" t="s">
        <v>1514</v>
      </c>
      <c r="B671" s="100" t="s">
        <v>1076</v>
      </c>
      <c r="C671" s="81" t="str">
        <f>IFERROR(IF(B671="No CAS","",INDEX('DEQ Pollutant List'!$C$7:$C$611,MATCH('3. Pollutant Emissions - EF'!B671,'DEQ Pollutant List'!$B$7:$B$611,0))),"")</f>
        <v>Zinc and compounds</v>
      </c>
      <c r="D671" s="112"/>
      <c r="E671" s="101" t="s">
        <v>1381</v>
      </c>
      <c r="F671" s="194">
        <v>5.2261769021193245E-3</v>
      </c>
      <c r="G671" s="103">
        <v>5.2261769021193245E-3</v>
      </c>
      <c r="H671" s="195" t="s">
        <v>1408</v>
      </c>
      <c r="I671" s="104" t="s">
        <v>1515</v>
      </c>
      <c r="J671" s="197" t="s">
        <v>1404</v>
      </c>
      <c r="K671" s="86">
        <v>7.7870035841577931E-3</v>
      </c>
      <c r="L671" s="83" t="s">
        <v>1404</v>
      </c>
      <c r="M671" s="197" t="s">
        <v>1404</v>
      </c>
      <c r="N671" s="86">
        <v>1.8688808601978707E-3</v>
      </c>
      <c r="O671" s="83" t="s">
        <v>1404</v>
      </c>
    </row>
    <row r="672" spans="1:15" x14ac:dyDescent="0.3">
      <c r="A672" s="79" t="s">
        <v>1514</v>
      </c>
      <c r="B672" s="100" t="s">
        <v>75</v>
      </c>
      <c r="C672" s="81" t="str">
        <f>IFERROR(IF(B672="No CAS","",INDEX('DEQ Pollutant List'!$C$7:$C$611,MATCH('3. Pollutant Emissions - EF'!B672,'DEQ Pollutant List'!$B$7:$B$611,0))),"")</f>
        <v>Antimony and compounds</v>
      </c>
      <c r="D672" s="112"/>
      <c r="E672" s="101" t="s">
        <v>1381</v>
      </c>
      <c r="F672" s="194">
        <v>3.1818727304855452E-4</v>
      </c>
      <c r="G672" s="103">
        <v>3.1818727304855452E-4</v>
      </c>
      <c r="H672" s="195" t="s">
        <v>1408</v>
      </c>
      <c r="I672" s="104" t="s">
        <v>1515</v>
      </c>
      <c r="J672" s="197" t="s">
        <v>1404</v>
      </c>
      <c r="K672" s="86">
        <v>4.7409903684234625E-4</v>
      </c>
      <c r="L672" s="83" t="s">
        <v>1404</v>
      </c>
      <c r="M672" s="197" t="s">
        <v>1404</v>
      </c>
      <c r="N672" s="86">
        <v>1.137837688421631E-4</v>
      </c>
      <c r="O672" s="83" t="s">
        <v>1404</v>
      </c>
    </row>
    <row r="673" spans="1:15" x14ac:dyDescent="0.3">
      <c r="A673" s="79" t="s">
        <v>1514</v>
      </c>
      <c r="B673" s="100" t="s">
        <v>96</v>
      </c>
      <c r="C673" s="81" t="str">
        <f>IFERROR(IF(B673="No CAS","",INDEX('DEQ Pollutant List'!$C$7:$C$611,MATCH('3. Pollutant Emissions - EF'!B673,'DEQ Pollutant List'!$B$7:$B$611,0))),"")</f>
        <v>Barium and compounds</v>
      </c>
      <c r="D673" s="112"/>
      <c r="E673" s="101" t="s">
        <v>1381</v>
      </c>
      <c r="F673" s="194">
        <v>3.7389334939055331E-4</v>
      </c>
      <c r="G673" s="103">
        <v>3.7389334939055331E-4</v>
      </c>
      <c r="H673" s="195" t="s">
        <v>1408</v>
      </c>
      <c r="I673" s="104" t="s">
        <v>1515</v>
      </c>
      <c r="J673" s="197" t="s">
        <v>1404</v>
      </c>
      <c r="K673" s="86">
        <v>5.5710109059192443E-4</v>
      </c>
      <c r="L673" s="83" t="s">
        <v>1404</v>
      </c>
      <c r="M673" s="197" t="s">
        <v>1404</v>
      </c>
      <c r="N673" s="86">
        <v>1.3370426174206187E-4</v>
      </c>
      <c r="O673" s="83" t="s">
        <v>1404</v>
      </c>
    </row>
    <row r="674" spans="1:15" x14ac:dyDescent="0.3">
      <c r="A674" s="79" t="s">
        <v>1514</v>
      </c>
      <c r="B674" s="100" t="s">
        <v>945</v>
      </c>
      <c r="C674" s="81" t="str">
        <f>IFERROR(IF(B674="No CAS","",INDEX('DEQ Pollutant List'!$C$7:$C$611,MATCH('3. Pollutant Emissions - EF'!B674,'DEQ Pollutant List'!$B$7:$B$611,0))),"")</f>
        <v>Selenium and compounds</v>
      </c>
      <c r="D674" s="112"/>
      <c r="E674" s="101" t="s">
        <v>1381</v>
      </c>
      <c r="F674" s="194">
        <v>2.2000000000000001E-3</v>
      </c>
      <c r="G674" s="103">
        <v>2.2000000000000001E-3</v>
      </c>
      <c r="H674" s="195" t="s">
        <v>1408</v>
      </c>
      <c r="I674" s="104" t="s">
        <v>1515</v>
      </c>
      <c r="J674" s="197" t="s">
        <v>1404</v>
      </c>
      <c r="K674" s="86">
        <v>3.2780000000000001E-3</v>
      </c>
      <c r="L674" s="83" t="s">
        <v>1404</v>
      </c>
      <c r="M674" s="197" t="s">
        <v>1404</v>
      </c>
      <c r="N674" s="86">
        <v>7.8672000000000008E-4</v>
      </c>
      <c r="O674" s="83" t="s">
        <v>1404</v>
      </c>
    </row>
    <row r="675" spans="1:15" x14ac:dyDescent="0.3">
      <c r="A675" s="79" t="s">
        <v>1514</v>
      </c>
      <c r="B675" s="100">
        <v>200</v>
      </c>
      <c r="C675" s="81" t="str">
        <f>IFERROR(IF(B675="No CAS","",INDEX('DEQ Pollutant List'!$C$7:$C$611,MATCH('3. Pollutant Emissions - EF'!B675,'DEQ Pollutant List'!$B$7:$B$611,0))),"")</f>
        <v>Diesel particulate matter</v>
      </c>
      <c r="D675" s="112"/>
      <c r="E675" s="101" t="s">
        <v>1381</v>
      </c>
      <c r="F675" s="194">
        <v>33.5</v>
      </c>
      <c r="G675" s="103">
        <v>33.5</v>
      </c>
      <c r="H675" s="195" t="s">
        <v>1408</v>
      </c>
      <c r="I675" s="104" t="s">
        <v>1515</v>
      </c>
      <c r="J675" s="197" t="s">
        <v>1404</v>
      </c>
      <c r="K675" s="86">
        <v>49.914999999999999</v>
      </c>
      <c r="L675" s="83" t="s">
        <v>1404</v>
      </c>
      <c r="M675" s="197" t="s">
        <v>1404</v>
      </c>
      <c r="N675" s="86">
        <v>11.9796</v>
      </c>
      <c r="O675" s="83" t="s">
        <v>1404</v>
      </c>
    </row>
    <row r="676" spans="1:15" x14ac:dyDescent="0.3">
      <c r="A676" s="79" t="s">
        <v>1530</v>
      </c>
      <c r="B676" s="100" t="s">
        <v>529</v>
      </c>
      <c r="C676" s="81" t="str">
        <f>IFERROR(IF(B676="No CAS","",INDEX('DEQ Pollutant List'!$C$7:$C$611,MATCH('3. Pollutant Emissions - EF'!B676,'DEQ Pollutant List'!$B$7:$B$611,0))),"")</f>
        <v>Methanol</v>
      </c>
      <c r="D676" s="112"/>
      <c r="E676" s="101" t="s">
        <v>1381</v>
      </c>
      <c r="F676" s="194">
        <v>1E-3</v>
      </c>
      <c r="G676" s="103">
        <v>1E-3</v>
      </c>
      <c r="H676" s="195" t="s">
        <v>1407</v>
      </c>
      <c r="I676" s="104" t="s">
        <v>1527</v>
      </c>
      <c r="J676" s="197" t="s">
        <v>1404</v>
      </c>
      <c r="K676" s="86">
        <v>38.976000000000006</v>
      </c>
      <c r="L676" s="83" t="s">
        <v>1404</v>
      </c>
      <c r="M676" s="197" t="s">
        <v>1404</v>
      </c>
      <c r="N676" s="86">
        <v>0.22272000000000003</v>
      </c>
      <c r="O676" s="83" t="s">
        <v>1404</v>
      </c>
    </row>
    <row r="677" spans="1:15" x14ac:dyDescent="0.3">
      <c r="A677" s="79"/>
      <c r="B677" s="100"/>
      <c r="C677" s="81"/>
      <c r="D677" s="112"/>
      <c r="E677" s="101"/>
      <c r="F677" s="194"/>
      <c r="G677" s="103"/>
      <c r="H677" s="195"/>
      <c r="I677" s="104"/>
      <c r="J677" s="197"/>
      <c r="K677" s="86"/>
      <c r="L677" s="83"/>
      <c r="M677" s="197"/>
      <c r="N677" s="86"/>
      <c r="O677" s="83"/>
    </row>
    <row r="678" spans="1:15" x14ac:dyDescent="0.3">
      <c r="A678" s="79"/>
      <c r="B678" s="100"/>
      <c r="C678" s="81"/>
      <c r="D678" s="112"/>
      <c r="E678" s="101"/>
      <c r="F678" s="194"/>
      <c r="G678" s="103"/>
      <c r="H678" s="195"/>
      <c r="I678" s="104"/>
      <c r="J678" s="197"/>
      <c r="K678" s="86"/>
      <c r="L678" s="83"/>
      <c r="M678" s="197"/>
      <c r="N678" s="86"/>
      <c r="O678" s="83"/>
    </row>
    <row r="679" spans="1:15" x14ac:dyDescent="0.3">
      <c r="A679" s="79"/>
      <c r="B679" s="100"/>
      <c r="C679" s="81"/>
      <c r="D679" s="112"/>
      <c r="E679" s="101"/>
      <c r="F679" s="194"/>
      <c r="G679" s="103"/>
      <c r="H679" s="195"/>
      <c r="I679" s="104"/>
      <c r="J679" s="197"/>
      <c r="K679" s="86"/>
      <c r="L679" s="83"/>
      <c r="M679" s="197"/>
      <c r="N679" s="86"/>
      <c r="O679" s="83"/>
    </row>
    <row r="680" spans="1:15" ht="15" thickBot="1" x14ac:dyDescent="0.35">
      <c r="A680" s="79"/>
      <c r="B680" s="100"/>
      <c r="C680" s="81"/>
      <c r="D680" s="112"/>
      <c r="E680" s="101"/>
      <c r="F680" s="194"/>
      <c r="G680" s="103"/>
      <c r="H680" s="195"/>
      <c r="I680" s="104"/>
      <c r="J680" s="197"/>
      <c r="K680" s="86"/>
      <c r="L680" s="83"/>
      <c r="M680" s="197"/>
      <c r="N680" s="86"/>
      <c r="O680" s="83"/>
    </row>
    <row r="681" spans="1:15" x14ac:dyDescent="0.3">
      <c r="A681" s="236" t="s">
        <v>1138</v>
      </c>
      <c r="B681" s="237"/>
      <c r="C681" s="237"/>
      <c r="D681" s="237"/>
      <c r="E681" s="237"/>
      <c r="F681" s="237"/>
      <c r="G681" s="237"/>
      <c r="H681" s="237"/>
      <c r="I681" s="237"/>
      <c r="J681" s="237"/>
      <c r="K681" s="237"/>
      <c r="L681" s="237"/>
      <c r="M681" s="237"/>
      <c r="N681" s="237"/>
      <c r="O681" s="238"/>
    </row>
    <row r="682" spans="1:15" x14ac:dyDescent="0.3">
      <c r="A682" s="239"/>
      <c r="B682" s="240"/>
      <c r="C682" s="240"/>
      <c r="D682" s="240"/>
      <c r="E682" s="240"/>
      <c r="F682" s="240"/>
      <c r="G682" s="240"/>
      <c r="H682" s="240"/>
      <c r="I682" s="240"/>
      <c r="J682" s="240"/>
      <c r="K682" s="240"/>
      <c r="L682" s="240"/>
      <c r="M682" s="240"/>
      <c r="N682" s="240"/>
      <c r="O682" s="241"/>
    </row>
    <row r="683" spans="1:15" ht="15" thickBot="1" x14ac:dyDescent="0.35">
      <c r="A683" s="242"/>
      <c r="B683" s="243"/>
      <c r="C683" s="243"/>
      <c r="D683" s="243"/>
      <c r="E683" s="243"/>
      <c r="F683" s="243"/>
      <c r="G683" s="243"/>
      <c r="H683" s="243"/>
      <c r="I683" s="243"/>
      <c r="J683" s="243"/>
      <c r="K683" s="243"/>
      <c r="L683" s="243"/>
      <c r="M683" s="243"/>
      <c r="N683" s="243"/>
      <c r="O683" s="244"/>
    </row>
    <row r="684" spans="1:15" x14ac:dyDescent="0.3">
      <c r="A684" s="22"/>
      <c r="B684" s="109"/>
      <c r="C684" s="110"/>
      <c r="D684" s="22"/>
      <c r="E684" s="111"/>
      <c r="F684" s="22"/>
      <c r="G684" s="22"/>
      <c r="H684" s="22"/>
      <c r="I684" s="110"/>
      <c r="J684" s="22"/>
      <c r="K684" s="22"/>
      <c r="L684" s="22"/>
      <c r="M684" s="22"/>
      <c r="N684" s="22"/>
      <c r="O684" s="22"/>
    </row>
    <row r="685" spans="1:15" x14ac:dyDescent="0.3">
      <c r="A685" s="22"/>
      <c r="B685" s="109"/>
      <c r="C685" s="110"/>
      <c r="D685" s="22"/>
      <c r="E685" s="111"/>
      <c r="F685" s="22"/>
      <c r="G685" s="22"/>
      <c r="H685" s="22"/>
      <c r="I685" s="110"/>
      <c r="J685" s="22"/>
      <c r="K685" s="22"/>
      <c r="L685" s="22"/>
      <c r="M685" s="22"/>
      <c r="N685" s="22"/>
      <c r="O685" s="22"/>
    </row>
    <row r="686" spans="1:15" x14ac:dyDescent="0.3">
      <c r="A686" s="22"/>
      <c r="B686" s="109"/>
      <c r="C686" s="110"/>
      <c r="D686" s="22"/>
      <c r="E686" s="111"/>
      <c r="F686" s="22"/>
      <c r="G686" s="22"/>
      <c r="H686" s="22"/>
      <c r="I686" s="110"/>
      <c r="J686" s="22"/>
      <c r="K686" s="22"/>
      <c r="L686" s="22"/>
      <c r="M686" s="22"/>
      <c r="N686" s="22"/>
      <c r="O686" s="22"/>
    </row>
    <row r="687" spans="1:15" x14ac:dyDescent="0.3">
      <c r="A687" s="22"/>
      <c r="B687" s="109"/>
      <c r="C687" s="110"/>
      <c r="D687" s="22"/>
      <c r="E687" s="111"/>
      <c r="F687" s="22"/>
      <c r="G687" s="22"/>
      <c r="H687" s="22"/>
      <c r="I687" s="110"/>
      <c r="J687" s="22"/>
      <c r="K687" s="22"/>
      <c r="L687" s="22"/>
      <c r="M687" s="22"/>
      <c r="N687" s="22"/>
      <c r="O687" s="22"/>
    </row>
    <row r="688" spans="1:15" x14ac:dyDescent="0.3">
      <c r="A688" s="22"/>
      <c r="B688" s="109"/>
      <c r="C688" s="110"/>
      <c r="D688" s="22"/>
      <c r="E688" s="111"/>
      <c r="F688" s="22"/>
      <c r="G688" s="22"/>
      <c r="H688" s="22"/>
      <c r="I688" s="110"/>
      <c r="J688" s="22"/>
      <c r="K688" s="22"/>
      <c r="L688" s="22"/>
      <c r="M688" s="22"/>
      <c r="N688" s="22"/>
      <c r="O688" s="22"/>
    </row>
    <row r="689" spans="1:15" x14ac:dyDescent="0.3">
      <c r="A689" s="22"/>
      <c r="B689" s="109"/>
      <c r="C689" s="110"/>
      <c r="D689" s="22"/>
      <c r="E689" s="111"/>
      <c r="F689" s="22"/>
      <c r="G689" s="22"/>
      <c r="H689" s="22"/>
      <c r="I689" s="110"/>
      <c r="J689" s="22"/>
      <c r="K689" s="22"/>
      <c r="L689" s="22"/>
      <c r="M689" s="22"/>
      <c r="N689" s="22"/>
      <c r="O689" s="22"/>
    </row>
    <row r="690" spans="1:15" x14ac:dyDescent="0.3">
      <c r="A690" s="22"/>
      <c r="B690" s="109"/>
      <c r="C690" s="110"/>
      <c r="D690" s="22"/>
      <c r="E690" s="111"/>
      <c r="F690" s="22"/>
      <c r="G690" s="22"/>
      <c r="H690" s="22"/>
      <c r="I690" s="110"/>
      <c r="J690" s="22"/>
      <c r="K690" s="22"/>
      <c r="L690" s="22"/>
      <c r="M690" s="22"/>
      <c r="N690" s="22"/>
      <c r="O690" s="22"/>
    </row>
    <row r="691" spans="1:15" x14ac:dyDescent="0.3">
      <c r="A691" s="22"/>
      <c r="B691" s="109"/>
      <c r="C691" s="110"/>
      <c r="D691" s="22"/>
      <c r="E691" s="111"/>
      <c r="F691" s="22"/>
      <c r="G691" s="22"/>
      <c r="H691" s="22"/>
      <c r="I691" s="110"/>
      <c r="J691" s="22"/>
      <c r="K691" s="22"/>
      <c r="L691" s="22"/>
      <c r="M691" s="22"/>
      <c r="N691" s="22"/>
      <c r="O691" s="22"/>
    </row>
    <row r="692" spans="1:15" x14ac:dyDescent="0.3">
      <c r="A692" s="22"/>
      <c r="B692" s="109"/>
      <c r="C692" s="110"/>
      <c r="D692" s="22"/>
      <c r="E692" s="111"/>
      <c r="F692" s="22"/>
      <c r="G692" s="22"/>
      <c r="H692" s="22"/>
      <c r="I692" s="110"/>
      <c r="J692" s="22"/>
      <c r="K692" s="22"/>
      <c r="L692" s="22"/>
      <c r="M692" s="22"/>
      <c r="N692" s="22"/>
      <c r="O692" s="22"/>
    </row>
    <row r="693" spans="1:15" x14ac:dyDescent="0.3">
      <c r="A693" s="22"/>
      <c r="B693" s="109"/>
      <c r="C693" s="110"/>
      <c r="D693" s="22"/>
      <c r="E693" s="111"/>
      <c r="F693" s="22"/>
      <c r="G693" s="22"/>
      <c r="H693" s="22"/>
      <c r="I693" s="110"/>
      <c r="J693" s="22"/>
      <c r="K693" s="22"/>
      <c r="L693" s="22"/>
      <c r="M693" s="22"/>
      <c r="N693" s="22"/>
      <c r="O693" s="22"/>
    </row>
    <row r="694" spans="1:15" x14ac:dyDescent="0.3">
      <c r="A694" s="22"/>
      <c r="B694" s="109"/>
      <c r="C694" s="110"/>
      <c r="D694" s="22"/>
      <c r="E694" s="111"/>
      <c r="F694" s="22"/>
      <c r="G694" s="22"/>
      <c r="H694" s="22"/>
      <c r="I694" s="110"/>
      <c r="J694" s="22"/>
      <c r="K694" s="22"/>
      <c r="L694" s="22"/>
      <c r="M694" s="22"/>
      <c r="N694" s="22"/>
      <c r="O694" s="22"/>
    </row>
    <row r="695" spans="1:15" x14ac:dyDescent="0.3">
      <c r="A695" s="22"/>
      <c r="B695" s="109"/>
      <c r="C695" s="110"/>
      <c r="D695" s="22"/>
      <c r="E695" s="111"/>
      <c r="F695" s="22"/>
      <c r="G695" s="22"/>
      <c r="H695" s="22"/>
      <c r="I695" s="110"/>
      <c r="J695" s="22"/>
      <c r="K695" s="22"/>
      <c r="L695" s="22"/>
      <c r="M695" s="22"/>
      <c r="N695" s="22"/>
      <c r="O695" s="22"/>
    </row>
    <row r="696" spans="1:15" x14ac:dyDescent="0.3">
      <c r="A696" s="22"/>
      <c r="B696" s="109"/>
      <c r="C696" s="110"/>
      <c r="D696" s="22"/>
      <c r="E696" s="111"/>
      <c r="F696" s="22"/>
      <c r="G696" s="22"/>
      <c r="H696" s="22"/>
      <c r="I696" s="110"/>
      <c r="J696" s="22"/>
      <c r="K696" s="22"/>
      <c r="L696" s="22"/>
      <c r="M696" s="22"/>
      <c r="N696" s="22"/>
      <c r="O696" s="22"/>
    </row>
    <row r="697" spans="1:15" x14ac:dyDescent="0.3">
      <c r="A697" s="22"/>
      <c r="B697" s="109"/>
      <c r="C697" s="110"/>
      <c r="D697" s="22"/>
      <c r="E697" s="111"/>
      <c r="F697" s="22"/>
      <c r="G697" s="22"/>
      <c r="H697" s="22"/>
      <c r="I697" s="110"/>
      <c r="J697" s="22"/>
      <c r="K697" s="22"/>
      <c r="L697" s="22"/>
      <c r="M697" s="22"/>
      <c r="N697" s="22"/>
      <c r="O697" s="22"/>
    </row>
    <row r="698" spans="1:15" x14ac:dyDescent="0.3">
      <c r="A698" s="22"/>
      <c r="B698" s="109"/>
      <c r="C698" s="110"/>
      <c r="D698" s="22"/>
      <c r="E698" s="111"/>
      <c r="F698" s="22"/>
      <c r="G698" s="22"/>
      <c r="H698" s="22"/>
      <c r="I698" s="110"/>
      <c r="J698" s="22"/>
      <c r="K698" s="22"/>
      <c r="L698" s="22"/>
      <c r="M698" s="22"/>
      <c r="N698" s="22"/>
      <c r="O698" s="22"/>
    </row>
    <row r="699" spans="1:15" x14ac:dyDescent="0.3">
      <c r="A699" s="22"/>
      <c r="B699" s="109"/>
      <c r="C699" s="110"/>
      <c r="D699" s="22"/>
      <c r="E699" s="111"/>
      <c r="F699" s="22"/>
      <c r="G699" s="22"/>
      <c r="H699" s="22"/>
      <c r="I699" s="110"/>
      <c r="J699" s="22"/>
      <c r="K699" s="22"/>
      <c r="L699" s="22"/>
      <c r="M699" s="22"/>
      <c r="N699" s="22"/>
      <c r="O699" s="22"/>
    </row>
    <row r="700" spans="1:15" x14ac:dyDescent="0.3">
      <c r="A700" s="22"/>
      <c r="B700" s="109"/>
      <c r="C700" s="110"/>
      <c r="D700" s="22"/>
      <c r="E700" s="111"/>
      <c r="F700" s="22"/>
      <c r="G700" s="22"/>
      <c r="H700" s="22"/>
      <c r="I700" s="110"/>
      <c r="J700" s="22"/>
      <c r="K700" s="22"/>
      <c r="L700" s="22"/>
      <c r="M700" s="22"/>
      <c r="N700" s="22"/>
      <c r="O700" s="22"/>
    </row>
    <row r="701" spans="1:15" x14ac:dyDescent="0.3">
      <c r="A701" s="22"/>
      <c r="B701" s="109"/>
      <c r="C701" s="110"/>
      <c r="D701" s="22"/>
      <c r="E701" s="111"/>
      <c r="F701" s="22"/>
      <c r="G701" s="22"/>
      <c r="H701" s="22"/>
      <c r="I701" s="110"/>
      <c r="J701" s="22"/>
      <c r="K701" s="22"/>
      <c r="L701" s="22"/>
      <c r="M701" s="22"/>
      <c r="N701" s="22"/>
      <c r="O701" s="22"/>
    </row>
    <row r="702" spans="1:15" x14ac:dyDescent="0.3">
      <c r="A702" s="22"/>
      <c r="B702" s="109"/>
      <c r="C702" s="110"/>
      <c r="D702" s="22"/>
      <c r="E702" s="111"/>
      <c r="F702" s="22"/>
      <c r="G702" s="22"/>
      <c r="H702" s="22"/>
      <c r="I702" s="110"/>
      <c r="J702" s="22"/>
      <c r="K702" s="22"/>
      <c r="L702" s="22"/>
      <c r="M702" s="22"/>
      <c r="N702" s="22"/>
      <c r="O702" s="22"/>
    </row>
    <row r="703" spans="1:15" x14ac:dyDescent="0.3">
      <c r="A703" s="22"/>
      <c r="B703" s="109"/>
      <c r="C703" s="110"/>
      <c r="D703" s="22"/>
      <c r="E703" s="111"/>
      <c r="F703" s="22"/>
      <c r="G703" s="22"/>
      <c r="H703" s="22"/>
      <c r="I703" s="110"/>
      <c r="J703" s="22"/>
      <c r="K703" s="22"/>
      <c r="L703" s="22"/>
      <c r="M703" s="22"/>
      <c r="N703" s="22"/>
      <c r="O703" s="22"/>
    </row>
    <row r="704" spans="1:15" x14ac:dyDescent="0.3">
      <c r="A704" s="22"/>
      <c r="B704" s="109"/>
      <c r="C704" s="110"/>
      <c r="D704" s="22"/>
      <c r="E704" s="111"/>
      <c r="F704" s="22"/>
      <c r="G704" s="22"/>
      <c r="H704" s="22"/>
      <c r="I704" s="110"/>
      <c r="J704" s="22"/>
      <c r="K704" s="22"/>
      <c r="L704" s="22"/>
      <c r="M704" s="22"/>
      <c r="N704" s="22"/>
      <c r="O704" s="22"/>
    </row>
    <row r="705" spans="1:15" x14ac:dyDescent="0.3">
      <c r="A705" s="22"/>
      <c r="B705" s="109"/>
      <c r="C705" s="110"/>
      <c r="D705" s="22"/>
      <c r="E705" s="111"/>
      <c r="F705" s="22"/>
      <c r="G705" s="22"/>
      <c r="H705" s="22"/>
      <c r="I705" s="110"/>
      <c r="J705" s="22"/>
      <c r="K705" s="22"/>
      <c r="L705" s="22"/>
      <c r="M705" s="22"/>
      <c r="N705" s="22"/>
      <c r="O705" s="22"/>
    </row>
    <row r="706" spans="1:15" x14ac:dyDescent="0.3">
      <c r="A706" s="22"/>
      <c r="B706" s="109"/>
      <c r="C706" s="110"/>
      <c r="D706" s="22"/>
      <c r="E706" s="111"/>
      <c r="F706" s="22"/>
      <c r="G706" s="22"/>
      <c r="H706" s="22"/>
      <c r="I706" s="110"/>
      <c r="J706" s="22"/>
      <c r="K706" s="22"/>
      <c r="L706" s="22"/>
      <c r="M706" s="22"/>
      <c r="N706" s="22"/>
      <c r="O706" s="22"/>
    </row>
    <row r="707" spans="1:15" x14ac:dyDescent="0.3">
      <c r="A707" s="22"/>
      <c r="B707" s="109"/>
      <c r="C707" s="110"/>
      <c r="D707" s="22"/>
      <c r="E707" s="111"/>
      <c r="F707" s="22"/>
      <c r="G707" s="22"/>
      <c r="H707" s="22"/>
      <c r="I707" s="110"/>
      <c r="J707" s="22"/>
      <c r="K707" s="22"/>
      <c r="L707" s="22"/>
      <c r="M707" s="22"/>
      <c r="N707" s="22"/>
      <c r="O707" s="22"/>
    </row>
    <row r="708" spans="1:15" x14ac:dyDescent="0.3">
      <c r="A708" s="22"/>
      <c r="B708" s="109"/>
      <c r="C708" s="110"/>
      <c r="D708" s="22"/>
      <c r="E708" s="111"/>
      <c r="F708" s="22"/>
      <c r="G708" s="22"/>
      <c r="H708" s="22"/>
      <c r="I708" s="110"/>
      <c r="J708" s="22"/>
      <c r="K708" s="22"/>
      <c r="L708" s="22"/>
      <c r="M708" s="22"/>
      <c r="N708" s="22"/>
      <c r="O708" s="22"/>
    </row>
    <row r="709" spans="1:15" x14ac:dyDescent="0.3">
      <c r="A709" s="22"/>
      <c r="B709" s="109"/>
      <c r="C709" s="110"/>
      <c r="D709" s="22"/>
      <c r="E709" s="111"/>
      <c r="F709" s="22"/>
      <c r="G709" s="22"/>
      <c r="H709" s="22"/>
      <c r="I709" s="110"/>
      <c r="J709" s="22"/>
      <c r="K709" s="22"/>
      <c r="L709" s="22"/>
      <c r="M709" s="22"/>
      <c r="N709" s="22"/>
      <c r="O709" s="22"/>
    </row>
    <row r="710" spans="1:15" x14ac:dyDescent="0.3">
      <c r="A710" s="22"/>
      <c r="B710" s="109"/>
      <c r="C710" s="110"/>
      <c r="D710" s="22"/>
      <c r="E710" s="111"/>
      <c r="F710" s="22"/>
      <c r="G710" s="22"/>
      <c r="H710" s="22"/>
      <c r="I710" s="110"/>
      <c r="J710" s="22"/>
      <c r="K710" s="22"/>
      <c r="L710" s="22"/>
      <c r="M710" s="22"/>
      <c r="N710" s="22"/>
      <c r="O710" s="22"/>
    </row>
    <row r="711" spans="1:15" x14ac:dyDescent="0.3">
      <c r="A711" s="22"/>
      <c r="B711" s="109"/>
      <c r="C711" s="110"/>
      <c r="D711" s="22"/>
      <c r="E711" s="111"/>
      <c r="F711" s="22"/>
      <c r="G711" s="22"/>
      <c r="H711" s="22"/>
      <c r="I711" s="110"/>
      <c r="J711" s="22"/>
      <c r="K711" s="22"/>
      <c r="L711" s="22"/>
      <c r="M711" s="22"/>
      <c r="N711" s="22"/>
      <c r="O711" s="22"/>
    </row>
    <row r="712" spans="1:15" x14ac:dyDescent="0.3">
      <c r="A712" s="22"/>
      <c r="B712" s="109"/>
      <c r="C712" s="110"/>
      <c r="D712" s="22"/>
      <c r="E712" s="111"/>
      <c r="F712" s="22"/>
      <c r="G712" s="22"/>
      <c r="H712" s="22"/>
      <c r="I712" s="110"/>
      <c r="J712" s="22"/>
      <c r="K712" s="22"/>
      <c r="L712" s="22"/>
      <c r="M712" s="22"/>
      <c r="N712" s="22"/>
      <c r="O712" s="22"/>
    </row>
    <row r="713" spans="1:15" x14ac:dyDescent="0.3">
      <c r="A713" s="22"/>
      <c r="B713" s="109"/>
      <c r="C713" s="110"/>
      <c r="D713" s="22"/>
      <c r="E713" s="111"/>
      <c r="F713" s="22"/>
      <c r="G713" s="22"/>
      <c r="H713" s="22"/>
      <c r="I713" s="110"/>
      <c r="J713" s="22"/>
      <c r="K713" s="22"/>
      <c r="L713" s="22"/>
      <c r="M713" s="22"/>
      <c r="N713" s="22"/>
      <c r="O713" s="22"/>
    </row>
    <row r="714" spans="1:15" x14ac:dyDescent="0.3">
      <c r="A714" s="22"/>
      <c r="B714" s="109"/>
      <c r="C714" s="110"/>
      <c r="D714" s="22"/>
      <c r="E714" s="111"/>
      <c r="F714" s="22"/>
      <c r="G714" s="22"/>
      <c r="H714" s="22"/>
      <c r="I714" s="110"/>
      <c r="J714" s="22"/>
      <c r="K714" s="22"/>
      <c r="L714" s="22"/>
      <c r="M714" s="22"/>
      <c r="N714" s="22"/>
      <c r="O714" s="22"/>
    </row>
    <row r="715" spans="1:15" x14ac:dyDescent="0.3">
      <c r="A715" s="22"/>
      <c r="B715" s="109"/>
      <c r="C715" s="110"/>
      <c r="D715" s="22"/>
      <c r="E715" s="111"/>
      <c r="F715" s="22"/>
      <c r="G715" s="22"/>
      <c r="H715" s="22"/>
      <c r="I715" s="110"/>
      <c r="J715" s="22"/>
      <c r="K715" s="22"/>
      <c r="L715" s="22"/>
      <c r="M715" s="22"/>
      <c r="N715" s="22"/>
      <c r="O715" s="22"/>
    </row>
    <row r="716" spans="1:15" x14ac:dyDescent="0.3">
      <c r="A716" s="22"/>
      <c r="B716" s="109"/>
      <c r="C716" s="110"/>
      <c r="D716" s="22"/>
      <c r="E716" s="111"/>
      <c r="F716" s="22"/>
      <c r="G716" s="22"/>
      <c r="H716" s="22"/>
      <c r="I716" s="110"/>
      <c r="J716" s="22"/>
      <c r="K716" s="22"/>
      <c r="L716" s="22"/>
      <c r="M716" s="22"/>
      <c r="N716" s="22"/>
      <c r="O716" s="22"/>
    </row>
    <row r="717" spans="1:15" x14ac:dyDescent="0.3">
      <c r="A717" s="22"/>
      <c r="B717" s="109"/>
      <c r="C717" s="110"/>
      <c r="D717" s="22"/>
      <c r="E717" s="111"/>
      <c r="F717" s="22"/>
      <c r="G717" s="22"/>
      <c r="H717" s="22"/>
      <c r="I717" s="110"/>
      <c r="J717" s="22"/>
      <c r="K717" s="22"/>
      <c r="L717" s="22"/>
      <c r="M717" s="22"/>
      <c r="N717" s="22"/>
      <c r="O717" s="22"/>
    </row>
    <row r="718" spans="1:15" x14ac:dyDescent="0.3">
      <c r="A718" s="22"/>
      <c r="B718" s="109"/>
      <c r="C718" s="110"/>
      <c r="D718" s="22"/>
      <c r="E718" s="111"/>
      <c r="F718" s="22"/>
      <c r="G718" s="22"/>
      <c r="H718" s="22"/>
      <c r="I718" s="110"/>
      <c r="J718" s="22"/>
      <c r="K718" s="22"/>
      <c r="L718" s="22"/>
      <c r="M718" s="22"/>
      <c r="N718" s="22"/>
      <c r="O718" s="22"/>
    </row>
    <row r="719" spans="1:15" x14ac:dyDescent="0.3">
      <c r="A719" s="22"/>
      <c r="B719" s="109"/>
      <c r="C719" s="110"/>
      <c r="D719" s="22"/>
      <c r="E719" s="111"/>
      <c r="F719" s="22"/>
      <c r="G719" s="22"/>
      <c r="H719" s="22"/>
      <c r="I719" s="110"/>
      <c r="J719" s="22"/>
      <c r="K719" s="22"/>
      <c r="L719" s="22"/>
      <c r="M719" s="22"/>
      <c r="N719" s="22"/>
      <c r="O719" s="22"/>
    </row>
    <row r="720" spans="1:15" x14ac:dyDescent="0.3">
      <c r="A720" s="22"/>
      <c r="B720" s="109"/>
      <c r="C720" s="110"/>
      <c r="D720" s="22"/>
      <c r="E720" s="111"/>
      <c r="F720" s="22"/>
      <c r="G720" s="22"/>
      <c r="H720" s="22"/>
      <c r="I720" s="110"/>
      <c r="J720" s="22"/>
      <c r="K720" s="22"/>
      <c r="L720" s="22"/>
      <c r="M720" s="22"/>
      <c r="N720" s="22"/>
      <c r="O720" s="22"/>
    </row>
    <row r="721" spans="1:15" x14ac:dyDescent="0.3">
      <c r="A721" s="22"/>
      <c r="B721" s="109"/>
      <c r="C721" s="110"/>
      <c r="D721" s="22"/>
      <c r="E721" s="111"/>
      <c r="F721" s="22"/>
      <c r="G721" s="22"/>
      <c r="H721" s="22"/>
      <c r="I721" s="110"/>
      <c r="J721" s="22"/>
      <c r="K721" s="22"/>
      <c r="L721" s="22"/>
      <c r="M721" s="22"/>
      <c r="N721" s="22"/>
      <c r="O721" s="22"/>
    </row>
    <row r="722" spans="1:15" x14ac:dyDescent="0.3">
      <c r="A722" s="22"/>
      <c r="B722" s="109"/>
      <c r="C722" s="110"/>
      <c r="D722" s="22"/>
      <c r="E722" s="111"/>
      <c r="F722" s="22"/>
      <c r="G722" s="22"/>
      <c r="H722" s="22"/>
      <c r="I722" s="110"/>
      <c r="J722" s="22"/>
      <c r="K722" s="22"/>
      <c r="L722" s="22"/>
      <c r="M722" s="22"/>
      <c r="N722" s="22"/>
      <c r="O722" s="22"/>
    </row>
    <row r="723" spans="1:15" x14ac:dyDescent="0.3">
      <c r="A723" s="22"/>
      <c r="B723" s="109"/>
      <c r="C723" s="110"/>
      <c r="D723" s="22"/>
      <c r="E723" s="111"/>
      <c r="F723" s="22"/>
      <c r="G723" s="22"/>
      <c r="H723" s="22"/>
      <c r="I723" s="110"/>
      <c r="J723" s="22"/>
      <c r="K723" s="22"/>
      <c r="L723" s="22"/>
      <c r="M723" s="22"/>
      <c r="N723" s="22"/>
      <c r="O723" s="22"/>
    </row>
    <row r="724" spans="1:15" x14ac:dyDescent="0.3">
      <c r="A724" s="22"/>
      <c r="B724" s="109"/>
      <c r="C724" s="110"/>
      <c r="D724" s="22"/>
      <c r="E724" s="111"/>
      <c r="F724" s="22"/>
      <c r="G724" s="22"/>
      <c r="H724" s="22"/>
      <c r="I724" s="110"/>
      <c r="J724" s="22"/>
      <c r="K724" s="22"/>
      <c r="L724" s="22"/>
      <c r="M724" s="22"/>
      <c r="N724" s="22"/>
      <c r="O724" s="22"/>
    </row>
    <row r="725" spans="1:15" x14ac:dyDescent="0.3">
      <c r="A725" s="22"/>
      <c r="B725" s="109"/>
      <c r="C725" s="110"/>
      <c r="D725" s="22"/>
      <c r="E725" s="111"/>
      <c r="F725" s="22"/>
      <c r="G725" s="22"/>
      <c r="H725" s="22"/>
      <c r="I725" s="110"/>
      <c r="J725" s="22"/>
      <c r="K725" s="22"/>
      <c r="L725" s="22"/>
      <c r="M725" s="22"/>
      <c r="N725" s="22"/>
      <c r="O725" s="22"/>
    </row>
    <row r="726" spans="1:15" x14ac:dyDescent="0.3">
      <c r="A726" s="22"/>
      <c r="B726" s="109"/>
      <c r="C726" s="110"/>
      <c r="D726" s="22"/>
      <c r="E726" s="111"/>
      <c r="F726" s="22"/>
      <c r="G726" s="22"/>
      <c r="H726" s="22"/>
      <c r="I726" s="110"/>
      <c r="J726" s="22"/>
      <c r="K726" s="22"/>
      <c r="L726" s="22"/>
      <c r="M726" s="22"/>
      <c r="N726" s="22"/>
      <c r="O726" s="22"/>
    </row>
    <row r="727" spans="1:15" x14ac:dyDescent="0.3">
      <c r="A727" s="22"/>
      <c r="B727" s="109"/>
      <c r="C727" s="110"/>
      <c r="D727" s="22"/>
      <c r="E727" s="111"/>
      <c r="F727" s="22"/>
      <c r="G727" s="22"/>
      <c r="H727" s="22"/>
      <c r="I727" s="110"/>
      <c r="J727" s="22"/>
      <c r="K727" s="22"/>
      <c r="L727" s="22"/>
      <c r="M727" s="22"/>
      <c r="N727" s="22"/>
      <c r="O727" s="22"/>
    </row>
    <row r="728" spans="1:15" x14ac:dyDescent="0.3">
      <c r="A728" s="22"/>
      <c r="B728" s="109"/>
      <c r="C728" s="110"/>
      <c r="D728" s="22"/>
      <c r="E728" s="111"/>
      <c r="F728" s="22"/>
      <c r="G728" s="22"/>
      <c r="H728" s="22"/>
      <c r="I728" s="110"/>
      <c r="J728" s="22"/>
      <c r="K728" s="22"/>
      <c r="L728" s="22"/>
      <c r="M728" s="22"/>
      <c r="N728" s="22"/>
      <c r="O728" s="22"/>
    </row>
    <row r="729" spans="1:15" x14ac:dyDescent="0.3">
      <c r="A729" s="22"/>
      <c r="B729" s="109"/>
      <c r="C729" s="110"/>
      <c r="D729" s="22"/>
      <c r="E729" s="111"/>
      <c r="F729" s="22"/>
      <c r="G729" s="22"/>
      <c r="H729" s="22"/>
      <c r="I729" s="110"/>
      <c r="J729" s="22"/>
      <c r="K729" s="22"/>
      <c r="L729" s="22"/>
      <c r="M729" s="22"/>
      <c r="N729" s="22"/>
      <c r="O729" s="22"/>
    </row>
    <row r="730" spans="1:15" x14ac:dyDescent="0.3">
      <c r="A730" s="22"/>
      <c r="B730" s="109"/>
      <c r="C730" s="110"/>
      <c r="D730" s="22"/>
      <c r="E730" s="111"/>
      <c r="F730" s="22"/>
      <c r="G730" s="22"/>
      <c r="H730" s="22"/>
      <c r="I730" s="110"/>
      <c r="J730" s="22"/>
      <c r="K730" s="22"/>
      <c r="L730" s="22"/>
      <c r="M730" s="22"/>
      <c r="N730" s="22"/>
      <c r="O730" s="22"/>
    </row>
    <row r="731" spans="1:15" x14ac:dyDescent="0.3">
      <c r="A731" s="22"/>
      <c r="B731" s="109"/>
      <c r="C731" s="110"/>
      <c r="D731" s="22"/>
      <c r="E731" s="111"/>
      <c r="F731" s="22"/>
      <c r="G731" s="22"/>
      <c r="H731" s="22"/>
      <c r="I731" s="110"/>
      <c r="J731" s="22"/>
      <c r="K731" s="22"/>
      <c r="L731" s="22"/>
      <c r="M731" s="22"/>
      <c r="N731" s="22"/>
      <c r="O731" s="22"/>
    </row>
    <row r="732" spans="1:15" x14ac:dyDescent="0.3">
      <c r="A732" s="22"/>
      <c r="B732" s="109"/>
      <c r="C732" s="110"/>
      <c r="D732" s="22"/>
      <c r="E732" s="111"/>
      <c r="F732" s="22"/>
      <c r="G732" s="22"/>
      <c r="H732" s="22"/>
      <c r="I732" s="110"/>
      <c r="J732" s="22"/>
      <c r="K732" s="22"/>
      <c r="L732" s="22"/>
      <c r="M732" s="22"/>
      <c r="N732" s="22"/>
      <c r="O732" s="22"/>
    </row>
    <row r="733" spans="1:15" x14ac:dyDescent="0.3">
      <c r="A733" s="22"/>
      <c r="B733" s="109"/>
      <c r="C733" s="110"/>
      <c r="D733" s="22"/>
      <c r="E733" s="111"/>
      <c r="F733" s="22"/>
      <c r="G733" s="22"/>
      <c r="H733" s="22"/>
      <c r="I733" s="110"/>
      <c r="J733" s="22"/>
      <c r="K733" s="22"/>
      <c r="L733" s="22"/>
      <c r="M733" s="22"/>
      <c r="N733" s="22"/>
      <c r="O733" s="22"/>
    </row>
    <row r="734" spans="1:15" x14ac:dyDescent="0.3">
      <c r="A734" s="22"/>
      <c r="B734" s="109"/>
      <c r="C734" s="110"/>
      <c r="D734" s="22"/>
      <c r="E734" s="111"/>
      <c r="F734" s="22"/>
      <c r="G734" s="22"/>
      <c r="H734" s="22"/>
      <c r="I734" s="110"/>
      <c r="J734" s="22"/>
      <c r="K734" s="22"/>
      <c r="L734" s="22"/>
      <c r="M734" s="22"/>
      <c r="N734" s="22"/>
      <c r="O734" s="22"/>
    </row>
    <row r="735" spans="1:15" x14ac:dyDescent="0.3">
      <c r="A735" s="22"/>
      <c r="B735" s="109"/>
      <c r="C735" s="110"/>
      <c r="D735" s="22"/>
      <c r="E735" s="111"/>
      <c r="F735" s="22"/>
      <c r="G735" s="22"/>
      <c r="H735" s="22"/>
      <c r="I735" s="110"/>
      <c r="J735" s="22"/>
      <c r="K735" s="22"/>
      <c r="L735" s="22"/>
      <c r="M735" s="22"/>
      <c r="N735" s="22"/>
      <c r="O735" s="22"/>
    </row>
    <row r="736" spans="1:15" x14ac:dyDescent="0.3">
      <c r="A736" s="22"/>
      <c r="B736" s="109"/>
      <c r="C736" s="110"/>
      <c r="D736" s="22"/>
      <c r="E736" s="111"/>
      <c r="F736" s="22"/>
      <c r="G736" s="22"/>
      <c r="H736" s="22"/>
      <c r="I736" s="110"/>
      <c r="J736" s="22"/>
      <c r="K736" s="22"/>
      <c r="L736" s="22"/>
      <c r="M736" s="22"/>
      <c r="N736" s="22"/>
      <c r="O736" s="22"/>
    </row>
    <row r="737" spans="1:15" x14ac:dyDescent="0.3">
      <c r="A737" s="22"/>
      <c r="B737" s="109"/>
      <c r="C737" s="110"/>
      <c r="D737" s="22"/>
      <c r="E737" s="111"/>
      <c r="F737" s="22"/>
      <c r="G737" s="22"/>
      <c r="H737" s="22"/>
      <c r="I737" s="110"/>
      <c r="J737" s="22"/>
      <c r="K737" s="22"/>
      <c r="L737" s="22"/>
      <c r="M737" s="22"/>
      <c r="N737" s="22"/>
      <c r="O737" s="22"/>
    </row>
    <row r="738" spans="1:15" x14ac:dyDescent="0.3">
      <c r="A738" s="22"/>
      <c r="B738" s="109"/>
      <c r="C738" s="110"/>
      <c r="D738" s="22"/>
      <c r="E738" s="111"/>
      <c r="F738" s="22"/>
      <c r="G738" s="22"/>
      <c r="H738" s="22"/>
      <c r="I738" s="110"/>
      <c r="J738" s="22"/>
      <c r="K738" s="22"/>
      <c r="L738" s="22"/>
      <c r="M738" s="22"/>
      <c r="N738" s="22"/>
      <c r="O738" s="22"/>
    </row>
    <row r="739" spans="1:15" x14ac:dyDescent="0.3">
      <c r="A739" s="22"/>
      <c r="B739" s="109"/>
      <c r="C739" s="110"/>
      <c r="D739" s="22"/>
      <c r="E739" s="111"/>
      <c r="F739" s="22"/>
      <c r="G739" s="22"/>
      <c r="H739" s="22"/>
      <c r="I739" s="110"/>
      <c r="J739" s="22"/>
      <c r="K739" s="22"/>
      <c r="L739" s="22"/>
      <c r="M739" s="22"/>
      <c r="N739" s="22"/>
      <c r="O739" s="22"/>
    </row>
    <row r="740" spans="1:15" x14ac:dyDescent="0.3">
      <c r="A740" s="22"/>
      <c r="B740" s="109"/>
      <c r="C740" s="110"/>
      <c r="D740" s="22"/>
      <c r="E740" s="111"/>
      <c r="F740" s="22"/>
      <c r="G740" s="22"/>
      <c r="H740" s="22"/>
      <c r="I740" s="110"/>
      <c r="J740" s="22"/>
      <c r="K740" s="22"/>
      <c r="L740" s="22"/>
      <c r="M740" s="22"/>
      <c r="N740" s="22"/>
      <c r="O740" s="22"/>
    </row>
  </sheetData>
  <sheetProtection insertRows="0"/>
  <autoFilter ref="A12:O683" xr:uid="{00000000-0001-0000-0300-000000000000}"/>
  <mergeCells count="11">
    <mergeCell ref="J9:O9"/>
    <mergeCell ref="F10:I10"/>
    <mergeCell ref="A681:O683"/>
    <mergeCell ref="A10:A12"/>
    <mergeCell ref="E10:E12"/>
    <mergeCell ref="B10:D11"/>
    <mergeCell ref="F11:G11"/>
    <mergeCell ref="H11:H12"/>
    <mergeCell ref="I11:I12"/>
    <mergeCell ref="J10:L11"/>
    <mergeCell ref="M10:O11"/>
  </mergeCells>
  <conditionalFormatting sqref="D13:D680">
    <cfRule type="containsBlanks" dxfId="11" priority="10">
      <formula>LEN(TRIM(D13))=0</formula>
    </cfRule>
  </conditionalFormatting>
  <conditionalFormatting sqref="J16:K680 M16:N680">
    <cfRule type="cellIs" dxfId="10" priority="6" operator="between">
      <formula>0.01</formula>
      <formula>100</formula>
    </cfRule>
    <cfRule type="cellIs" dxfId="9" priority="7" operator="lessThan">
      <formula>0.01</formula>
    </cfRule>
  </conditionalFormatting>
  <conditionalFormatting sqref="J16:O680">
    <cfRule type="cellIs" dxfId="8" priority="3" operator="greaterThan">
      <formula>100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C13:C680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B13:B680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abSelected="1" topLeftCell="B1" zoomScaleNormal="100" zoomScaleSheetLayoutView="70" workbookViewId="0">
      <pane ySplit="12" topLeftCell="A13" activePane="bottomLeft" state="frozen"/>
      <selection activeCell="A10" sqref="A10:D10"/>
      <selection pane="bottomLeft" activeCell="H18" sqref="H18"/>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3" t="s">
        <v>1082</v>
      </c>
      <c r="B10" s="274"/>
      <c r="C10" s="274"/>
      <c r="D10" s="275"/>
      <c r="E10" s="226" t="s">
        <v>1087</v>
      </c>
      <c r="F10" s="227"/>
      <c r="G10" s="277" t="s">
        <v>1084</v>
      </c>
      <c r="H10" s="277"/>
      <c r="I10" s="277"/>
      <c r="J10" s="277"/>
      <c r="K10" s="277"/>
      <c r="L10" s="278"/>
      <c r="M10" s="276" t="s">
        <v>1085</v>
      </c>
      <c r="N10" s="277"/>
      <c r="O10" s="277"/>
      <c r="P10" s="277"/>
      <c r="Q10" s="277"/>
      <c r="R10" s="278"/>
    </row>
    <row r="11" spans="1:18" ht="20.100000000000001" customHeight="1" thickBot="1" x14ac:dyDescent="0.35">
      <c r="A11" s="271" t="s">
        <v>1185</v>
      </c>
      <c r="B11" s="251" t="s">
        <v>1080</v>
      </c>
      <c r="C11" s="281" t="s">
        <v>1103</v>
      </c>
      <c r="D11" s="279" t="s">
        <v>1081</v>
      </c>
      <c r="E11" s="224" t="s">
        <v>11</v>
      </c>
      <c r="F11" s="217" t="s">
        <v>1086</v>
      </c>
      <c r="G11" s="222" t="s">
        <v>1155</v>
      </c>
      <c r="H11" s="222"/>
      <c r="I11" s="223"/>
      <c r="J11" s="207" t="s">
        <v>1198</v>
      </c>
      <c r="K11" s="208"/>
      <c r="L11" s="209"/>
      <c r="M11" s="221" t="s">
        <v>1155</v>
      </c>
      <c r="N11" s="222"/>
      <c r="O11" s="223"/>
      <c r="P11" s="207" t="s">
        <v>1198</v>
      </c>
      <c r="Q11" s="208"/>
      <c r="R11" s="209"/>
    </row>
    <row r="12" spans="1:18" ht="45" customHeight="1" thickBot="1" x14ac:dyDescent="0.35">
      <c r="A12" s="272"/>
      <c r="B12" s="253"/>
      <c r="C12" s="282"/>
      <c r="D12" s="280"/>
      <c r="E12" s="225"/>
      <c r="F12" s="218"/>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1502</v>
      </c>
      <c r="B16" s="130" t="s">
        <v>1414</v>
      </c>
      <c r="C16" s="81" t="s">
        <v>1415</v>
      </c>
      <c r="D16" s="84" t="s">
        <v>1416</v>
      </c>
      <c r="E16" s="82" t="s">
        <v>1382</v>
      </c>
      <c r="F16" s="83" t="s">
        <v>1502</v>
      </c>
      <c r="G16" s="82">
        <v>2846.7298500000006</v>
      </c>
      <c r="H16" s="131">
        <v>4401.9141008073002</v>
      </c>
      <c r="I16" s="83" t="s">
        <v>1404</v>
      </c>
      <c r="J16" s="82">
        <v>22.865300000000005</v>
      </c>
      <c r="K16" s="131">
        <v>22.865300000000005</v>
      </c>
      <c r="L16" s="83" t="s">
        <v>1404</v>
      </c>
      <c r="M16" s="82" t="s">
        <v>1404</v>
      </c>
      <c r="N16" s="131" t="s">
        <v>1404</v>
      </c>
      <c r="O16" s="83" t="s">
        <v>1404</v>
      </c>
      <c r="P16" s="82" t="s">
        <v>1404</v>
      </c>
      <c r="Q16" s="131" t="s">
        <v>1404</v>
      </c>
      <c r="R16" s="83" t="s">
        <v>1404</v>
      </c>
    </row>
    <row r="17" spans="1:18" x14ac:dyDescent="0.3">
      <c r="A17" s="79" t="s">
        <v>1503</v>
      </c>
      <c r="B17" s="130" t="s">
        <v>1417</v>
      </c>
      <c r="C17" s="81" t="s">
        <v>1418</v>
      </c>
      <c r="D17" s="84" t="s">
        <v>1416</v>
      </c>
      <c r="E17" s="82" t="s">
        <v>1382</v>
      </c>
      <c r="F17" s="83" t="s">
        <v>1503</v>
      </c>
      <c r="G17" s="82">
        <v>428.0985</v>
      </c>
      <c r="H17" s="131">
        <v>667.83366000000001</v>
      </c>
      <c r="I17" s="83" t="s">
        <v>1404</v>
      </c>
      <c r="J17" s="82">
        <v>8.5619700000000005</v>
      </c>
      <c r="K17" s="131">
        <v>8.5619700000000005</v>
      </c>
      <c r="L17" s="83" t="s">
        <v>1404</v>
      </c>
      <c r="M17" s="82" t="s">
        <v>1404</v>
      </c>
      <c r="N17" s="131" t="s">
        <v>1404</v>
      </c>
      <c r="O17" s="83" t="s">
        <v>1404</v>
      </c>
      <c r="P17" s="82" t="s">
        <v>1404</v>
      </c>
      <c r="Q17" s="131" t="s">
        <v>1404</v>
      </c>
      <c r="R17" s="83" t="s">
        <v>1404</v>
      </c>
    </row>
    <row r="18" spans="1:18" x14ac:dyDescent="0.3">
      <c r="A18" s="79" t="s">
        <v>1504</v>
      </c>
      <c r="B18" s="130" t="s">
        <v>1419</v>
      </c>
      <c r="C18" s="81" t="s">
        <v>1528</v>
      </c>
      <c r="D18" s="84" t="s">
        <v>1420</v>
      </c>
      <c r="E18" s="82" t="s">
        <v>1382</v>
      </c>
      <c r="F18" s="83" t="s">
        <v>1504</v>
      </c>
      <c r="G18" s="197" t="s">
        <v>1404</v>
      </c>
      <c r="H18" s="86">
        <f>99500*8.28</f>
        <v>823859.99999999988</v>
      </c>
      <c r="I18" s="83" t="s">
        <v>1404</v>
      </c>
      <c r="J18" s="197" t="s">
        <v>1404</v>
      </c>
      <c r="K18" s="86">
        <f>1146*8.28</f>
        <v>9488.8799999999992</v>
      </c>
      <c r="L18" s="83" t="s">
        <v>1404</v>
      </c>
      <c r="M18" s="82" t="s">
        <v>1404</v>
      </c>
      <c r="N18" s="131" t="s">
        <v>1404</v>
      </c>
      <c r="O18" s="83" t="s">
        <v>1404</v>
      </c>
      <c r="P18" s="82" t="s">
        <v>1404</v>
      </c>
      <c r="Q18" s="131" t="s">
        <v>1404</v>
      </c>
      <c r="R18" s="83" t="s">
        <v>1404</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0" t="s">
        <v>1194</v>
      </c>
      <c r="J9" s="231"/>
      <c r="K9" s="231"/>
      <c r="L9" s="231"/>
      <c r="M9" s="231"/>
      <c r="N9" s="232"/>
    </row>
    <row r="10" spans="1:14" ht="18" thickBot="1" x14ac:dyDescent="0.35">
      <c r="A10" s="245" t="s">
        <v>1185</v>
      </c>
      <c r="B10" s="284" t="s">
        <v>1103</v>
      </c>
      <c r="C10" s="286" t="s">
        <v>1083</v>
      </c>
      <c r="D10" s="287"/>
      <c r="E10" s="288"/>
      <c r="F10" s="255" t="s">
        <v>1201</v>
      </c>
      <c r="G10" s="256"/>
      <c r="H10" s="283"/>
      <c r="I10" s="221" t="s">
        <v>1193</v>
      </c>
      <c r="J10" s="222"/>
      <c r="K10" s="223"/>
      <c r="L10" s="207" t="s">
        <v>1153</v>
      </c>
      <c r="M10" s="208"/>
      <c r="N10" s="209"/>
    </row>
    <row r="11" spans="1:14" ht="20.100000000000001" customHeight="1" thickBot="1" x14ac:dyDescent="0.35">
      <c r="A11" s="247"/>
      <c r="B11" s="285"/>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1502</v>
      </c>
      <c r="B19" s="130" t="s">
        <v>1505</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1381</v>
      </c>
      <c r="G19" s="136">
        <v>1.4999999999999999E-2</v>
      </c>
      <c r="H19" s="104" t="s">
        <v>1529</v>
      </c>
      <c r="I19" s="197" t="s">
        <v>1404</v>
      </c>
      <c r="J19" s="86">
        <v>66.02871151210951</v>
      </c>
      <c r="K19" s="83" t="s">
        <v>1404</v>
      </c>
      <c r="L19" s="197" t="s">
        <v>1404</v>
      </c>
      <c r="M19" s="86">
        <v>0.34297950000000005</v>
      </c>
      <c r="N19" s="83" t="s">
        <v>1404</v>
      </c>
    </row>
    <row r="20" spans="1:14" x14ac:dyDescent="0.3">
      <c r="A20" s="79" t="s">
        <v>1503</v>
      </c>
      <c r="B20" s="130" t="s">
        <v>1506</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1381</v>
      </c>
      <c r="G20" s="136">
        <v>0.05</v>
      </c>
      <c r="H20" s="104" t="s">
        <v>1529</v>
      </c>
      <c r="I20" s="197" t="s">
        <v>1404</v>
      </c>
      <c r="J20" s="86">
        <v>33.391683</v>
      </c>
      <c r="K20" s="83" t="s">
        <v>1404</v>
      </c>
      <c r="L20" s="197" t="s">
        <v>1404</v>
      </c>
      <c r="M20" s="86">
        <v>0.42809850000000005</v>
      </c>
      <c r="N20" s="83" t="s">
        <v>1404</v>
      </c>
    </row>
    <row r="21" spans="1:14" x14ac:dyDescent="0.3">
      <c r="A21" s="79" t="s">
        <v>1504</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1381</v>
      </c>
      <c r="G21" s="136">
        <v>3.0000000000000001E-3</v>
      </c>
      <c r="H21" s="104" t="s">
        <v>1529</v>
      </c>
      <c r="I21" s="197" t="s">
        <v>1404</v>
      </c>
      <c r="J21" s="86">
        <v>2471.5799999999995</v>
      </c>
      <c r="K21" s="83" t="s">
        <v>1404</v>
      </c>
      <c r="L21" s="197" t="s">
        <v>1404</v>
      </c>
      <c r="M21" s="86">
        <v>28.5</v>
      </c>
      <c r="N21" s="83" t="s">
        <v>1404</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36" t="s">
        <v>1138</v>
      </c>
      <c r="B497" s="237"/>
      <c r="C497" s="237"/>
      <c r="D497" s="237"/>
      <c r="E497" s="237"/>
      <c r="F497" s="237"/>
      <c r="G497" s="237"/>
      <c r="H497" s="237"/>
      <c r="I497" s="237"/>
      <c r="J497" s="237"/>
      <c r="K497" s="237"/>
      <c r="L497" s="237"/>
      <c r="M497" s="237"/>
      <c r="N497" s="237"/>
    </row>
    <row r="498" spans="1:14" x14ac:dyDescent="0.3">
      <c r="A498" s="239"/>
      <c r="B498" s="240"/>
      <c r="C498" s="240"/>
      <c r="D498" s="240"/>
      <c r="E498" s="240"/>
      <c r="F498" s="240"/>
      <c r="G498" s="240"/>
      <c r="H498" s="240"/>
      <c r="I498" s="240"/>
      <c r="J498" s="240"/>
      <c r="K498" s="240"/>
      <c r="L498" s="240"/>
      <c r="M498" s="240"/>
      <c r="N498" s="240"/>
    </row>
    <row r="499" spans="1:14" ht="15" thickBot="1" x14ac:dyDescent="0.35">
      <c r="A499" s="242"/>
      <c r="B499" s="243"/>
      <c r="C499" s="243"/>
      <c r="D499" s="243"/>
      <c r="E499" s="243"/>
      <c r="F499" s="243"/>
      <c r="G499" s="243"/>
      <c r="H499" s="243"/>
      <c r="I499" s="243"/>
      <c r="J499" s="243"/>
      <c r="K499" s="243"/>
      <c r="L499" s="243"/>
      <c r="M499" s="243"/>
      <c r="N499" s="243"/>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7E1ECDA444FD46AFFE3D5FA9D55979" ma:contentTypeVersion="28" ma:contentTypeDescription="Create a new document." ma:contentTypeScope="" ma:versionID="d2d90d5e0ddc34f091a00995f927222a">
  <xsd:schema xmlns:xsd="http://www.w3.org/2001/XMLSchema" xmlns:xs="http://www.w3.org/2001/XMLSchema" xmlns:p="http://schemas.microsoft.com/office/2006/metadata/properties" xmlns:ns2="133440d6-b635-4bf2-b1be-1dfa2e90b7b5" xmlns:ns3="775c0f9a-bfb9-4f93-9a1e-5d3f3927fe0f" targetNamespace="http://schemas.microsoft.com/office/2006/metadata/properties" ma:root="true" ma:fieldsID="9db38beea51b60c1b922fb5f8f2e2d7b" ns2:_="" ns3:_="">
    <xsd:import namespace="133440d6-b635-4bf2-b1be-1dfa2e90b7b5"/>
    <xsd:import namespace="775c0f9a-bfb9-4f93-9a1e-5d3f3927fe0f"/>
    <xsd:element name="properties">
      <xsd:complexType>
        <xsd:sequence>
          <xsd:element name="documentManagement">
            <xsd:complexType>
              <xsd:all>
                <xsd:element ref="ns2:_dlc_DocIdUrl" minOccurs="0"/>
                <xsd:element ref="ns3:Service_x0020_Type" minOccurs="0"/>
                <xsd:element ref="ns3:Date" minOccurs="0"/>
                <xsd:element ref="ns3:Site_x0020_Name" minOccurs="0"/>
                <xsd:element ref="ns3:Sector" minOccurs="0"/>
                <xsd:element ref="ns3:ServiceLine" minOccurs="0"/>
                <xsd:element ref="ns3:PIC" minOccurs="0"/>
                <xsd:element ref="ns2:_dlc_DocId"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eak" minOccurs="0"/>
                <xsd:element ref="ns3:Client_x0020__x0023_" minOccurs="0"/>
                <xsd:element ref="ns3:MediaServiceBillingMetadata" minOccurs="0"/>
                <xsd:element ref="ns3:ClientName" minOccurs="0"/>
                <xsd:element ref="ns3:Org" minOccurs="0"/>
                <xsd:element ref="ns3:PM" minOccurs="0"/>
                <xsd:element ref="ns3:SearchTerms" minOccurs="0"/>
                <xsd:element ref="ns3:Act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440d6-b635-4bf2-b1be-1dfa2e90b7b5"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2" nillable="true" ma:displayName="Persist ID" ma:description="Keep ID on add." ma:hidden="true" ma:internalName="_dlc_DocIdPersistId" ma:readOnly="false">
      <xsd:simpleType>
        <xsd:restriction base="dms:Boolean"/>
      </xsd:simpleType>
    </xsd:element>
    <xsd:element name="TaxCatchAll" ma:index="26" nillable="true" ma:displayName="Taxonomy Catch All Column" ma:hidden="true" ma:list="{f2537706-3acc-42b0-b2ac-cdd674020814}" ma:internalName="TaxCatchAll" ma:readOnly="false" ma:showField="CatchAllData" ma:web="133440d6-b635-4bf2-b1be-1dfa2e90b7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5c0f9a-bfb9-4f93-9a1e-5d3f3927fe0f" elementFormDefault="qualified">
    <xsd:import namespace="http://schemas.microsoft.com/office/2006/documentManagement/types"/>
    <xsd:import namespace="http://schemas.microsoft.com/office/infopath/2007/PartnerControls"/>
    <xsd:element name="Service_x0020_Type" ma:index="3" nillable="true" ma:displayName="Service Type" ma:format="Dropdown" ma:internalName="Service_x0020_Type" ma:readOnly="false">
      <xsd:simpleType>
        <xsd:restriction base="dms:Choice">
          <xsd:enumeration value="Air Services"/>
          <xsd:enumeration value="Brownfields Planning and Redevelopment"/>
          <xsd:enumeration value="Community and Infrastructure Planning and Design"/>
          <xsd:enumeration value="Environmental Compliance and Permitting"/>
          <xsd:enumeration value="Environmental Data Management"/>
          <xsd:enumeration value="Health &amp; Safety Services"/>
          <xsd:enumeration value="Natural Resources"/>
          <xsd:enumeration value="Phase I Site Assessments"/>
          <xsd:enumeration value="Public Engagement and Communication"/>
          <xsd:enumeration value="Sediment Characterization and Remediation"/>
          <xsd:enumeration value="Site Assessment and Remediation"/>
          <xsd:enumeration value="Site Planning and Redevelopment"/>
          <xsd:enumeration value="Solid Waste"/>
          <xsd:enumeration value="Stormwater Services"/>
          <xsd:enumeration value="Strategic Planning"/>
          <xsd:enumeration value="Economics"/>
          <xsd:enumeration value="GIS"/>
          <xsd:enumeration value="GIS - Forecasting"/>
          <xsd:enumeration value="GIS - Enrollment Balancing with Forecasts"/>
          <xsd:enumeration value="GIS - Enrollment Balancing Only"/>
          <xsd:enumeration value="GIS - Redistricting"/>
          <xsd:enumeration value="GIS - Consortiums"/>
        </xsd:restriction>
      </xsd:simpleType>
    </xsd:element>
    <xsd:element name="Date" ma:index="4" nillable="true" ma:displayName="Date" ma:format="DateOnly" ma:internalName="Date" ma:readOnly="false">
      <xsd:simpleType>
        <xsd:restriction base="dms:DateTime"/>
      </xsd:simpleType>
    </xsd:element>
    <xsd:element name="Site_x0020_Name" ma:index="6" nillable="true" ma:displayName="Site Name" ma:internalName="Site_x0020_Name" ma:readOnly="false">
      <xsd:simpleType>
        <xsd:restriction base="dms:Text">
          <xsd:maxLength value="255"/>
        </xsd:restriction>
      </xsd:simpleType>
    </xsd:element>
    <xsd:element name="Sector" ma:index="7" nillable="true" ma:displayName="Sector" ma:format="Dropdown" ma:internalName="Sector" ma:readOnly="false">
      <xsd:simpleType>
        <xsd:restriction base="dms:Text">
          <xsd:maxLength value="255"/>
        </xsd:restriction>
      </xsd:simpleType>
    </xsd:element>
    <xsd:element name="ServiceLine" ma:index="8" nillable="true" ma:displayName="Service Line" ma:format="Dropdown" ma:internalName="ServiceLine" ma:readOnly="false">
      <xsd:simpleType>
        <xsd:restriction base="dms:Choice">
          <xsd:enumeration value="Planning and Engagement"/>
          <xsd:enumeration value="Engineering"/>
          <xsd:enumeration value="Environmental"/>
          <xsd:enumeration value="Data Analytics"/>
        </xsd:restriction>
      </xsd:simpleType>
    </xsd:element>
    <xsd:element name="PIC" ma:index="9" nillable="true" ma:displayName="PIC" ma:format="Dropdown" ma:hidden="true" ma:list="UserInfo" ma:SharePointGroup="0" ma:internalName="PIC"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f02fef1-b8ca-4258-b4a3-178974b7550d"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hidden="true" ma:internalName="MediaServiceOCR" ma:readOnly="true">
      <xsd:simpleType>
        <xsd:restriction base="dms:Note"/>
      </xsd:simpleType>
    </xsd:element>
    <xsd:element name="Peak" ma:index="28" nillable="true" ma:displayName="Peak" ma:default="0" ma:format="Dropdown" ma:hidden="true" ma:indexed="true" ma:internalName="Peak" ma:readOnly="false">
      <xsd:simpleType>
        <xsd:restriction base="dms:Boolean"/>
      </xsd:simpleType>
    </xsd:element>
    <xsd:element name="Client_x0020__x0023_" ma:index="31" nillable="true" ma:displayName="Client #" ma:hidden="true" ma:internalName="Client_x0020__x0023_" ma:readOnly="false">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lientName" ma:index="33" nillable="true" ma:displayName="Client Name" ma:format="Dropdown" ma:hidden="true" ma:internalName="ClientName" ma:readOnly="false">
      <xsd:simpleType>
        <xsd:restriction base="dms:Text">
          <xsd:maxLength value="255"/>
        </xsd:restriction>
      </xsd:simpleType>
    </xsd:element>
    <xsd:element name="Org" ma:index="34" nillable="true" ma:displayName="Org" ma:format="Dropdown" ma:hidden="true" ma:internalName="Org" ma:readOnly="false">
      <xsd:simpleType>
        <xsd:restriction base="dms:Choice">
          <xsd:enumeration value="MFA"/>
          <xsd:enumeration value="FLO"/>
        </xsd:restriction>
      </xsd:simpleType>
    </xsd:element>
    <xsd:element name="PM" ma:index="35" nillable="true" ma:displayName="PM" ma:format="Dropdown" ma:hidden="true" ma:list="UserInfo" ma:SharePointGroup="0" ma:internalName="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archTerms" ma:index="36" nillable="true" ma:displayName="Search Terms" ma:format="Dropdown" ma:internalName="SearchTerms">
      <xsd:simpleType>
        <xsd:restriction base="dms:Note">
          <xsd:maxLength value="255"/>
        </xsd:restriction>
      </xsd:simpleType>
    </xsd:element>
    <xsd:element name="Active" ma:index="37"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s>
</ds:datastoreItem>
</file>

<file path=customXml/itemProps3.xml><?xml version="1.0" encoding="utf-8"?>
<ds:datastoreItem xmlns:ds="http://schemas.openxmlformats.org/officeDocument/2006/customXml" ds:itemID="{380889EB-5B4B-4FB2-B75E-FC92F6238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440d6-b635-4bf2-b1be-1dfa2e90b7b5"/>
    <ds:schemaRef ds:uri="775c0f9a-bfb9-4f93-9a1e-5d3f3927f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320D373-108C-4F52-AE76-A7990A0936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2025-08-02T00:11:18Z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0509560d-9f29-4eb4-a62a-6b24dc09a5c3</vt:lpwstr>
  </property>
  <property fmtid="{D5CDD505-2E9C-101B-9397-08002B2CF9AE}" pid="12" name="MediaServiceImageTags">
    <vt:lpwstr/>
  </property>
</Properties>
</file>