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/>
  </bookViews>
  <sheets>
    <sheet name="Sheet1" sheetId="6" r:id="rId1"/>
    <sheet name="Estimate Roll-Up" sheetId="5" r:id="rId2"/>
  </sheets>
  <definedNames>
    <definedName name="_xlnm.Print_Area" localSheetId="1">'Estimate Roll-Up'!$A$1:$G$19</definedName>
  </definedNames>
  <calcPr calcId="125725"/>
</workbook>
</file>

<file path=xl/calcChain.xml><?xml version="1.0" encoding="utf-8"?>
<calcChain xmlns="http://schemas.openxmlformats.org/spreadsheetml/2006/main">
  <c r="G16" i="6"/>
  <c r="F16"/>
  <c r="E16"/>
  <c r="E17" s="1"/>
  <c r="D16"/>
  <c r="D17" s="1"/>
  <c r="C16"/>
  <c r="B16"/>
  <c r="B30" i="5"/>
  <c r="B29"/>
  <c r="B28"/>
  <c r="B27"/>
  <c r="B26"/>
  <c r="B25"/>
  <c r="G16"/>
  <c r="G17" s="1"/>
  <c r="F16"/>
  <c r="F17" s="1"/>
  <c r="C16"/>
  <c r="C17" s="1"/>
  <c r="B16"/>
  <c r="B17" s="1"/>
  <c r="D17"/>
  <c r="D19" s="1"/>
  <c r="D16"/>
  <c r="E16"/>
  <c r="E17" s="1"/>
  <c r="C17" i="6" l="1"/>
  <c r="C19" s="1"/>
  <c r="B26" s="1"/>
  <c r="G17"/>
  <c r="G19" s="1"/>
  <c r="B30" s="1"/>
  <c r="E19"/>
  <c r="B28" s="1"/>
  <c r="B17"/>
  <c r="B19" s="1"/>
  <c r="B25" s="1"/>
  <c r="F17"/>
  <c r="F19" s="1"/>
  <c r="B29" s="1"/>
  <c r="D19"/>
  <c r="B27" s="1"/>
  <c r="G19" i="5"/>
  <c r="C19"/>
  <c r="F19"/>
  <c r="B19"/>
  <c r="E19"/>
</calcChain>
</file>

<file path=xl/sharedStrings.xml><?xml version="1.0" encoding="utf-8"?>
<sst xmlns="http://schemas.openxmlformats.org/spreadsheetml/2006/main" count="69" uniqueCount="40">
  <si>
    <t>Sub-Total</t>
  </si>
  <si>
    <t>Total Estimated Cost</t>
  </si>
  <si>
    <t xml:space="preserve">Geotech Report </t>
  </si>
  <si>
    <t>Surveying</t>
  </si>
  <si>
    <t>Site Grading</t>
  </si>
  <si>
    <t>Contingencies at 10%</t>
  </si>
  <si>
    <t>Northernmost</t>
  </si>
  <si>
    <t>Estimated Cost for-</t>
  </si>
  <si>
    <t>New Road Work</t>
  </si>
  <si>
    <t>Upgrade Old Road Work</t>
  </si>
  <si>
    <t>Parking Lot</t>
  </si>
  <si>
    <t>Sewer Service</t>
  </si>
  <si>
    <t>Water Service</t>
  </si>
  <si>
    <t>Electrical Service</t>
  </si>
  <si>
    <t>Communications</t>
  </si>
  <si>
    <t>Clearing &amp; Grubbing</t>
  </si>
  <si>
    <t>Northernmost w/Frontier Access</t>
  </si>
  <si>
    <t>Animal Shelter Infrastructure Cost Estimate Roll-Up</t>
  </si>
  <si>
    <t>College @                   14th St.</t>
  </si>
  <si>
    <t>River @                            14th St.</t>
  </si>
  <si>
    <t xml:space="preserve">Original                  Hybrid </t>
  </si>
  <si>
    <t>200'                    Stand-off                    Site</t>
  </si>
  <si>
    <t>SITE</t>
  </si>
  <si>
    <t>Original Hybrid</t>
  </si>
  <si>
    <t>Northernmost (Access from Blaine)</t>
  </si>
  <si>
    <t>Northernmost (Access from Frontier)</t>
  </si>
  <si>
    <t>College at 14th St.</t>
  </si>
  <si>
    <t>River at 14th St.</t>
  </si>
  <si>
    <t>200' Stand-off Site</t>
  </si>
  <si>
    <r>
      <t xml:space="preserve">Estimate </t>
    </r>
    <r>
      <rPr>
        <b/>
        <sz val="11"/>
        <color theme="1"/>
        <rFont val="Calibri"/>
        <family val="2"/>
        <scheme val="minor"/>
      </rPr>
      <t xml:space="preserve">(With 10% Contingencies) </t>
    </r>
  </si>
  <si>
    <r>
      <t xml:space="preserve">Estimate                                                </t>
    </r>
    <r>
      <rPr>
        <b/>
        <sz val="11"/>
        <color theme="1"/>
        <rFont val="Calibri"/>
        <family val="2"/>
        <scheme val="minor"/>
      </rPr>
      <t xml:space="preserve">(With 10% Contingencies) </t>
    </r>
  </si>
  <si>
    <t>Northernmost                            (Access from Blaine)</t>
  </si>
  <si>
    <t>Northernmost                           (Access from Frontier)</t>
  </si>
  <si>
    <t>Comments</t>
  </si>
  <si>
    <t>Presented at 11-18-08 Animal Shelter Meeting, Costs are  more refined.</t>
  </si>
  <si>
    <t>Suggested at 11-18-08 Animal Shelter Meeting, This site was presented to Don Clements from CPRD on 11-25-08</t>
  </si>
  <si>
    <t>A site suggested by Don Clements, it moves the Rest Rooms closer to the customers.</t>
  </si>
  <si>
    <t>This site cost demonstrates how much additional cost to the project as a result of using access off of Blaine.</t>
  </si>
  <si>
    <r>
      <t xml:space="preserve">Requires horizontal drilling under railroad tracks for both water and sewer lines, which accounts for about $ 80,000.  </t>
    </r>
    <r>
      <rPr>
        <u/>
        <sz val="12"/>
        <color theme="1"/>
        <rFont val="Calibri"/>
        <family val="2"/>
        <scheme val="minor"/>
      </rPr>
      <t>Site conflicts with By-pass and River-Front Planning.</t>
    </r>
  </si>
  <si>
    <r>
      <t xml:space="preserve">Existing utilities in River could be used.    </t>
    </r>
    <r>
      <rPr>
        <u/>
        <sz val="12"/>
        <color theme="1"/>
        <rFont val="Calibri"/>
        <family val="2"/>
        <scheme val="minor"/>
      </rPr>
      <t>Site conflicts with By-pass and River-Front Planning.</t>
    </r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</si>
</sst>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164" fontId="2" fillId="0" borderId="4" xfId="0" applyNumberFormat="1" applyFont="1" applyBorder="1" applyAlignment="1">
      <alignment horizontal="right" vertical="center" indent="1"/>
    </xf>
    <xf numFmtId="164" fontId="2" fillId="0" borderId="6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horizontal="left" vertical="center" indent="3"/>
    </xf>
    <xf numFmtId="0" fontId="1" fillId="0" borderId="26" xfId="0" applyFont="1" applyBorder="1" applyAlignment="1">
      <alignment horizontal="right" vertical="center" indent="4"/>
    </xf>
    <xf numFmtId="0" fontId="1" fillId="0" borderId="24" xfId="0" applyFont="1" applyBorder="1" applyAlignment="1">
      <alignment horizontal="right" vertical="center" indent="4"/>
    </xf>
    <xf numFmtId="0" fontId="2" fillId="0" borderId="1" xfId="0" applyFont="1" applyBorder="1"/>
    <xf numFmtId="0" fontId="2" fillId="0" borderId="23" xfId="0" applyFont="1" applyBorder="1"/>
    <xf numFmtId="165" fontId="2" fillId="0" borderId="1" xfId="0" applyNumberFormat="1" applyFont="1" applyBorder="1" applyAlignment="1">
      <alignment horizontal="right" vertical="center" indent="2"/>
    </xf>
    <xf numFmtId="164" fontId="2" fillId="0" borderId="1" xfId="0" applyNumberFormat="1" applyFont="1" applyBorder="1" applyAlignment="1">
      <alignment horizontal="right" vertical="center" indent="2"/>
    </xf>
    <xf numFmtId="0" fontId="2" fillId="0" borderId="13" xfId="0" applyFont="1" applyBorder="1"/>
    <xf numFmtId="165" fontId="2" fillId="0" borderId="13" xfId="0" applyNumberFormat="1" applyFont="1" applyBorder="1" applyAlignment="1">
      <alignment horizontal="right" vertical="center" indent="2"/>
    </xf>
    <xf numFmtId="164" fontId="2" fillId="0" borderId="13" xfId="0" applyNumberFormat="1" applyFont="1" applyBorder="1" applyAlignment="1">
      <alignment horizontal="right" vertical="center" indent="2"/>
    </xf>
    <xf numFmtId="165" fontId="1" fillId="0" borderId="14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indent="1"/>
    </xf>
    <xf numFmtId="0" fontId="1" fillId="0" borderId="29" xfId="0" applyFont="1" applyBorder="1" applyAlignment="1">
      <alignment horizontal="left" vertical="center" indent="1"/>
    </xf>
    <xf numFmtId="165" fontId="2" fillId="0" borderId="3" xfId="0" applyNumberFormat="1" applyFont="1" applyBorder="1" applyAlignment="1">
      <alignment horizontal="right" vertical="center" indent="1"/>
    </xf>
    <xf numFmtId="165" fontId="2" fillId="0" borderId="4" xfId="0" applyNumberFormat="1" applyFont="1" applyBorder="1" applyAlignment="1">
      <alignment horizontal="right" vertical="center" indent="1"/>
    </xf>
    <xf numFmtId="165" fontId="4" fillId="0" borderId="8" xfId="0" applyNumberFormat="1" applyFont="1" applyBorder="1" applyAlignment="1">
      <alignment horizontal="right" vertical="center" indent="1"/>
    </xf>
    <xf numFmtId="165" fontId="2" fillId="0" borderId="8" xfId="0" applyNumberFormat="1" applyFont="1" applyBorder="1" applyAlignment="1">
      <alignment horizontal="right" vertical="center" indent="1"/>
    </xf>
    <xf numFmtId="165" fontId="2" fillId="0" borderId="9" xfId="0" applyNumberFormat="1" applyFont="1" applyBorder="1" applyAlignment="1">
      <alignment horizontal="right" vertical="center" indent="1"/>
    </xf>
    <xf numFmtId="165" fontId="2" fillId="0" borderId="2" xfId="0" applyNumberFormat="1" applyFont="1" applyBorder="1" applyAlignment="1">
      <alignment horizontal="right" vertical="center" indent="1"/>
    </xf>
    <xf numFmtId="165" fontId="2" fillId="0" borderId="5" xfId="0" applyNumberFormat="1" applyFont="1" applyBorder="1" applyAlignment="1">
      <alignment horizontal="right" vertical="center" indent="2"/>
    </xf>
    <xf numFmtId="165" fontId="2" fillId="0" borderId="5" xfId="0" applyNumberFormat="1" applyFont="1" applyBorder="1" applyAlignment="1">
      <alignment horizontal="right" vertical="center" indent="1"/>
    </xf>
    <xf numFmtId="165" fontId="2" fillId="0" borderId="7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horizontal="left" vertical="center" indent="3"/>
    </xf>
    <xf numFmtId="0" fontId="1" fillId="0" borderId="26" xfId="0" applyFont="1" applyBorder="1" applyAlignment="1">
      <alignment horizontal="left" vertical="center" indent="3"/>
    </xf>
    <xf numFmtId="165" fontId="4" fillId="0" borderId="2" xfId="0" applyNumberFormat="1" applyFont="1" applyBorder="1" applyAlignment="1">
      <alignment horizontal="right" vertical="center" indent="1"/>
    </xf>
    <xf numFmtId="165" fontId="4" fillId="0" borderId="3" xfId="0" applyNumberFormat="1" applyFont="1" applyBorder="1" applyAlignment="1">
      <alignment horizontal="right" vertical="center" indent="1"/>
    </xf>
    <xf numFmtId="165" fontId="4" fillId="0" borderId="7" xfId="0" applyNumberFormat="1" applyFont="1" applyBorder="1" applyAlignment="1">
      <alignment horizontal="right" vertical="center" indent="1"/>
    </xf>
    <xf numFmtId="164" fontId="1" fillId="0" borderId="31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right" vertical="center" indent="1"/>
    </xf>
    <xf numFmtId="0" fontId="5" fillId="0" borderId="30" xfId="0" applyFont="1" applyBorder="1" applyAlignment="1">
      <alignment horizontal="right" vertical="center" indent="4"/>
    </xf>
    <xf numFmtId="165" fontId="6" fillId="0" borderId="11" xfId="0" applyNumberFormat="1" applyFont="1" applyBorder="1" applyAlignment="1">
      <alignment horizontal="right" vertical="center" indent="1"/>
    </xf>
    <xf numFmtId="165" fontId="5" fillId="0" borderId="11" xfId="0" applyNumberFormat="1" applyFont="1" applyBorder="1" applyAlignment="1">
      <alignment horizontal="right" vertical="center" indent="1"/>
    </xf>
    <xf numFmtId="165" fontId="5" fillId="0" borderId="12" xfId="0" applyNumberFormat="1" applyFont="1" applyBorder="1" applyAlignment="1">
      <alignment horizontal="right" vertical="center" indent="1"/>
    </xf>
    <xf numFmtId="164" fontId="1" fillId="0" borderId="29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right" vertical="center" indent="1"/>
    </xf>
    <xf numFmtId="164" fontId="2" fillId="0" borderId="33" xfId="0" applyNumberFormat="1" applyFont="1" applyBorder="1" applyAlignment="1">
      <alignment horizontal="right" vertical="center" indent="1"/>
    </xf>
    <xf numFmtId="164" fontId="2" fillId="0" borderId="34" xfId="0" applyNumberFormat="1" applyFont="1" applyBorder="1" applyAlignment="1">
      <alignment horizontal="right" vertical="center" indent="1"/>
    </xf>
    <xf numFmtId="165" fontId="6" fillId="0" borderId="10" xfId="0" applyNumberFormat="1" applyFont="1" applyBorder="1" applyAlignment="1">
      <alignment horizontal="right" vertical="center" indent="1"/>
    </xf>
    <xf numFmtId="165" fontId="2" fillId="0" borderId="23" xfId="0" applyNumberFormat="1" applyFont="1" applyBorder="1" applyAlignment="1">
      <alignment horizontal="right" vertical="center" indent="2"/>
    </xf>
    <xf numFmtId="0" fontId="5" fillId="0" borderId="35" xfId="0" applyFont="1" applyBorder="1" applyAlignment="1">
      <alignment horizontal="left" indent="2"/>
    </xf>
    <xf numFmtId="0" fontId="1" fillId="0" borderId="0" xfId="0" applyFont="1" applyBorder="1" applyAlignment="1">
      <alignment horizontal="left" indent="3"/>
    </xf>
    <xf numFmtId="165" fontId="1" fillId="0" borderId="0" xfId="0" applyNumberFormat="1" applyFont="1" applyBorder="1" applyAlignment="1">
      <alignment horizontal="left" vertical="center" wrapText="1" indent="3"/>
    </xf>
    <xf numFmtId="164" fontId="1" fillId="0" borderId="0" xfId="0" applyNumberFormat="1" applyFont="1" applyBorder="1" applyAlignment="1">
      <alignment horizontal="left" vertical="center" wrapText="1" indent="3"/>
    </xf>
    <xf numFmtId="165" fontId="5" fillId="0" borderId="1" xfId="0" applyNumberFormat="1" applyFont="1" applyBorder="1" applyAlignment="1">
      <alignment horizontal="right" vertical="center" wrapText="1" indent="2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left" vertical="center" wrapText="1" indent="2"/>
    </xf>
    <xf numFmtId="165" fontId="1" fillId="0" borderId="5" xfId="0" applyNumberFormat="1" applyFont="1" applyBorder="1" applyAlignment="1">
      <alignment horizontal="left" vertical="center" wrapText="1" indent="3"/>
    </xf>
    <xf numFmtId="164" fontId="1" fillId="0" borderId="5" xfId="0" applyNumberFormat="1" applyFont="1" applyBorder="1" applyAlignment="1">
      <alignment horizontal="left" vertical="center" wrapText="1" indent="3"/>
    </xf>
    <xf numFmtId="164" fontId="1" fillId="0" borderId="7" xfId="0" applyNumberFormat="1" applyFont="1" applyBorder="1" applyAlignment="1">
      <alignment horizontal="left" vertical="center" wrapText="1" indent="3"/>
    </xf>
    <xf numFmtId="165" fontId="2" fillId="0" borderId="9" xfId="0" applyNumberFormat="1" applyFont="1" applyBorder="1" applyAlignment="1">
      <alignment horizontal="left" vertical="center" wrapText="1" indent="2"/>
    </xf>
    <xf numFmtId="165" fontId="2" fillId="0" borderId="8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 indent="3"/>
    </xf>
    <xf numFmtId="165" fontId="2" fillId="0" borderId="13" xfId="0" applyNumberFormat="1" applyFont="1" applyBorder="1" applyAlignment="1">
      <alignment horizontal="center" vertical="center"/>
    </xf>
    <xf numFmtId="165" fontId="2" fillId="0" borderId="37" xfId="0" applyNumberFormat="1" applyFont="1" applyBorder="1" applyAlignment="1">
      <alignment horizontal="left" vertical="center" wrapText="1" indent="2"/>
    </xf>
    <xf numFmtId="0" fontId="5" fillId="0" borderId="10" xfId="0" applyFont="1" applyBorder="1" applyAlignment="1">
      <alignment horizontal="left" vertical="center" indent="2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left" vertical="center" wrapText="1" indent="2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topLeftCell="A11" workbookViewId="0">
      <selection activeCell="C34" sqref="C34"/>
    </sheetView>
  </sheetViews>
  <sheetFormatPr defaultRowHeight="15.75"/>
  <cols>
    <col min="1" max="1" width="28.85546875" style="6" customWidth="1"/>
    <col min="2" max="2" width="26.85546875" style="8" customWidth="1"/>
    <col min="3" max="3" width="60.85546875" style="8" customWidth="1"/>
    <col min="4" max="4" width="14.85546875" style="8" customWidth="1"/>
    <col min="5" max="6" width="14.85546875" style="9" customWidth="1"/>
    <col min="7" max="7" width="14.85546875" style="6" customWidth="1"/>
    <col min="8" max="16384" width="9.140625" style="6"/>
  </cols>
  <sheetData>
    <row r="1" spans="1:8" ht="15.75" customHeight="1">
      <c r="A1" s="68" t="s">
        <v>17</v>
      </c>
      <c r="B1" s="69"/>
      <c r="C1" s="69"/>
      <c r="D1" s="69"/>
      <c r="E1" s="69"/>
      <c r="F1" s="69"/>
      <c r="G1" s="70"/>
      <c r="H1" s="7"/>
    </row>
    <row r="2" spans="1:8" ht="16.5" customHeight="1" thickBot="1">
      <c r="A2" s="71"/>
      <c r="B2" s="72"/>
      <c r="C2" s="72"/>
      <c r="D2" s="72"/>
      <c r="E2" s="72"/>
      <c r="F2" s="72"/>
      <c r="G2" s="73"/>
      <c r="H2" s="7"/>
    </row>
    <row r="3" spans="1:8" ht="61.5" customHeight="1" thickBot="1">
      <c r="A3" s="16" t="s">
        <v>7</v>
      </c>
      <c r="B3" s="13" t="s">
        <v>20</v>
      </c>
      <c r="C3" s="14" t="s">
        <v>21</v>
      </c>
      <c r="D3" s="14" t="s">
        <v>6</v>
      </c>
      <c r="E3" s="31" t="s">
        <v>16</v>
      </c>
      <c r="F3" s="37" t="s">
        <v>18</v>
      </c>
      <c r="G3" s="37" t="s">
        <v>19</v>
      </c>
    </row>
    <row r="4" spans="1:8">
      <c r="A4" s="26" t="s">
        <v>8</v>
      </c>
      <c r="B4" s="22">
        <v>104089.03</v>
      </c>
      <c r="C4" s="17">
        <v>50598.83</v>
      </c>
      <c r="D4" s="17">
        <v>50598.83</v>
      </c>
      <c r="E4" s="17">
        <v>65055.64</v>
      </c>
      <c r="F4" s="38">
        <v>14456.81</v>
      </c>
      <c r="G4" s="1">
        <v>14456.81</v>
      </c>
      <c r="H4" s="7"/>
    </row>
    <row r="5" spans="1:8">
      <c r="A5" s="3" t="s">
        <v>9</v>
      </c>
      <c r="B5" s="23">
        <v>0</v>
      </c>
      <c r="C5" s="15">
        <v>52963.41</v>
      </c>
      <c r="D5" s="15">
        <v>52963.41</v>
      </c>
      <c r="E5" s="15">
        <v>0</v>
      </c>
      <c r="F5" s="39">
        <v>0</v>
      </c>
      <c r="G5" s="2">
        <v>0</v>
      </c>
      <c r="H5" s="7"/>
    </row>
    <row r="6" spans="1:8">
      <c r="A6" s="3" t="s">
        <v>10</v>
      </c>
      <c r="B6" s="24">
        <v>69315.48</v>
      </c>
      <c r="C6" s="15">
        <v>69315.48</v>
      </c>
      <c r="D6" s="15">
        <v>41589.29</v>
      </c>
      <c r="E6" s="15">
        <v>41589.29</v>
      </c>
      <c r="F6" s="39">
        <v>41927.620000000003</v>
      </c>
      <c r="G6" s="2">
        <v>69315.48</v>
      </c>
      <c r="H6" s="7"/>
    </row>
    <row r="7" spans="1:8">
      <c r="A7" s="3" t="s">
        <v>11</v>
      </c>
      <c r="B7" s="24">
        <v>13625.49</v>
      </c>
      <c r="C7" s="15">
        <v>12186.33</v>
      </c>
      <c r="D7" s="15">
        <v>11813.22</v>
      </c>
      <c r="E7" s="15">
        <v>11813.22</v>
      </c>
      <c r="F7" s="39">
        <v>55013.69</v>
      </c>
      <c r="G7" s="2">
        <v>6155.02</v>
      </c>
      <c r="H7" s="7"/>
    </row>
    <row r="8" spans="1:8">
      <c r="A8" s="3" t="s">
        <v>12</v>
      </c>
      <c r="B8" s="24">
        <v>24541.56</v>
      </c>
      <c r="C8" s="15">
        <v>19836.509999999998</v>
      </c>
      <c r="D8" s="15">
        <v>18519.09</v>
      </c>
      <c r="E8" s="15">
        <v>18519.09</v>
      </c>
      <c r="F8" s="39">
        <v>56289.04</v>
      </c>
      <c r="G8" s="2">
        <v>4297.0200000000004</v>
      </c>
      <c r="H8" s="7"/>
    </row>
    <row r="9" spans="1:8">
      <c r="A9" s="3" t="s">
        <v>13</v>
      </c>
      <c r="B9" s="24">
        <v>19890.8</v>
      </c>
      <c r="C9" s="15">
        <v>17172.04</v>
      </c>
      <c r="D9" s="15">
        <v>16366.42</v>
      </c>
      <c r="E9" s="15">
        <v>16366.42</v>
      </c>
      <c r="F9" s="39">
        <v>8432.02</v>
      </c>
      <c r="G9" s="2">
        <v>8432.02</v>
      </c>
      <c r="H9" s="7"/>
    </row>
    <row r="10" spans="1:8">
      <c r="A10" s="3" t="s">
        <v>14</v>
      </c>
      <c r="B10" s="24">
        <v>6422</v>
      </c>
      <c r="C10" s="15">
        <v>5201.54</v>
      </c>
      <c r="D10" s="15">
        <v>4839.92</v>
      </c>
      <c r="E10" s="15">
        <v>4839.92</v>
      </c>
      <c r="F10" s="39">
        <v>2625.02</v>
      </c>
      <c r="G10" s="2">
        <v>2625.02</v>
      </c>
      <c r="H10" s="7"/>
    </row>
    <row r="11" spans="1:8">
      <c r="A11" s="3" t="s">
        <v>15</v>
      </c>
      <c r="B11" s="24">
        <v>20000</v>
      </c>
      <c r="C11" s="15">
        <v>10000</v>
      </c>
      <c r="D11" s="15">
        <v>10000</v>
      </c>
      <c r="E11" s="15">
        <v>10000</v>
      </c>
      <c r="F11" s="39">
        <v>2000</v>
      </c>
      <c r="G11" s="2">
        <v>2000</v>
      </c>
      <c r="H11" s="7"/>
    </row>
    <row r="12" spans="1:8">
      <c r="A12" s="3" t="s">
        <v>2</v>
      </c>
      <c r="B12" s="24">
        <v>15000</v>
      </c>
      <c r="C12" s="15">
        <v>11000</v>
      </c>
      <c r="D12" s="15">
        <v>9000</v>
      </c>
      <c r="E12" s="15">
        <v>9000</v>
      </c>
      <c r="F12" s="39">
        <v>9000</v>
      </c>
      <c r="G12" s="2">
        <v>9000</v>
      </c>
      <c r="H12" s="7"/>
    </row>
    <row r="13" spans="1:8">
      <c r="A13" s="3" t="s">
        <v>3</v>
      </c>
      <c r="B13" s="24">
        <v>8500</v>
      </c>
      <c r="C13" s="15">
        <v>8500</v>
      </c>
      <c r="D13" s="15">
        <v>8500</v>
      </c>
      <c r="E13" s="15">
        <v>8500</v>
      </c>
      <c r="F13" s="39">
        <v>8500</v>
      </c>
      <c r="G13" s="2">
        <v>8500</v>
      </c>
      <c r="H13" s="7"/>
    </row>
    <row r="14" spans="1:8" ht="16.5" thickBot="1">
      <c r="A14" s="27" t="s">
        <v>4</v>
      </c>
      <c r="B14" s="25">
        <v>18000</v>
      </c>
      <c r="C14" s="20">
        <v>15000</v>
      </c>
      <c r="D14" s="20">
        <v>15000</v>
      </c>
      <c r="E14" s="20">
        <v>15000</v>
      </c>
      <c r="F14" s="40">
        <v>5000</v>
      </c>
      <c r="G14" s="32">
        <v>5000</v>
      </c>
      <c r="H14" s="7"/>
    </row>
    <row r="15" spans="1:8" ht="7.5" customHeight="1" thickBot="1">
      <c r="A15" s="74"/>
      <c r="B15" s="75"/>
      <c r="C15" s="75"/>
      <c r="D15" s="75"/>
      <c r="E15" s="75"/>
      <c r="F15" s="75"/>
      <c r="G15" s="76"/>
      <c r="H15" s="7"/>
    </row>
    <row r="16" spans="1:8">
      <c r="A16" s="5" t="s">
        <v>0</v>
      </c>
      <c r="B16" s="28">
        <f>SUM(B4:B14)</f>
        <v>299384.36</v>
      </c>
      <c r="C16" s="29">
        <f t="shared" ref="C16" si="0">SUM(C4:C14)</f>
        <v>271774.14</v>
      </c>
      <c r="D16" s="17">
        <f>SUM(D4:D14)</f>
        <v>239190.18000000002</v>
      </c>
      <c r="E16" s="17">
        <f>SUM(E4:E14)</f>
        <v>200683.58000000002</v>
      </c>
      <c r="F16" s="17">
        <f>SUM(F4:F14)</f>
        <v>203244.19999999998</v>
      </c>
      <c r="G16" s="18">
        <f>SUM(G4:G14)</f>
        <v>129781.37000000001</v>
      </c>
      <c r="H16" s="7"/>
    </row>
    <row r="17" spans="1:8" ht="16.5" thickBot="1">
      <c r="A17" s="4" t="s">
        <v>5</v>
      </c>
      <c r="B17" s="30">
        <f t="shared" ref="B17:C17" si="1">B16*0.1</f>
        <v>29938.436000000002</v>
      </c>
      <c r="C17" s="19">
        <f t="shared" si="1"/>
        <v>27177.414000000004</v>
      </c>
      <c r="D17" s="20">
        <f>D16*0.1</f>
        <v>23919.018000000004</v>
      </c>
      <c r="E17" s="20">
        <f>E16*0.1</f>
        <v>20068.358000000004</v>
      </c>
      <c r="F17" s="20">
        <f>F16*0.1</f>
        <v>20324.419999999998</v>
      </c>
      <c r="G17" s="21">
        <f>G16*0.1</f>
        <v>12978.137000000002</v>
      </c>
      <c r="H17" s="7"/>
    </row>
    <row r="18" spans="1:8" ht="7.5" customHeight="1" thickBot="1">
      <c r="A18" s="74"/>
      <c r="B18" s="75"/>
      <c r="C18" s="75"/>
      <c r="D18" s="75"/>
      <c r="E18" s="75"/>
      <c r="F18" s="75"/>
      <c r="G18" s="76"/>
      <c r="H18" s="7"/>
    </row>
    <row r="19" spans="1:8" ht="26.25" customHeight="1" thickBot="1">
      <c r="A19" s="33" t="s">
        <v>1</v>
      </c>
      <c r="B19" s="41">
        <f t="shared" ref="B19:C19" si="2">SUM(B16:B17)</f>
        <v>329322.79599999997</v>
      </c>
      <c r="C19" s="34">
        <f t="shared" si="2"/>
        <v>298951.554</v>
      </c>
      <c r="D19" s="35">
        <f>SUM(D16:D17)</f>
        <v>263109.19800000003</v>
      </c>
      <c r="E19" s="35">
        <f>SUM(E16:E17)</f>
        <v>220751.93800000002</v>
      </c>
      <c r="F19" s="35">
        <f>SUM(F16:F17)</f>
        <v>223568.62</v>
      </c>
      <c r="G19" s="36">
        <f>SUM(G16:G17)</f>
        <v>142759.50700000001</v>
      </c>
      <c r="H19" s="7"/>
    </row>
    <row r="20" spans="1:8">
      <c r="A20" s="10"/>
      <c r="B20" s="11"/>
      <c r="C20" s="11"/>
      <c r="D20" s="11"/>
      <c r="E20" s="12"/>
      <c r="F20" s="12"/>
      <c r="G20" s="10"/>
    </row>
    <row r="21" spans="1:8" ht="16.5" thickBot="1"/>
    <row r="22" spans="1:8" ht="18" customHeight="1">
      <c r="A22" s="77" t="s">
        <v>17</v>
      </c>
      <c r="B22" s="78"/>
      <c r="C22" s="79"/>
      <c r="D22" s="51"/>
      <c r="E22" s="51"/>
      <c r="F22" s="51"/>
      <c r="G22" s="52"/>
      <c r="H22" s="7"/>
    </row>
    <row r="23" spans="1:8" ht="18" customHeight="1" thickBot="1">
      <c r="A23" s="80"/>
      <c r="B23" s="81"/>
      <c r="C23" s="82"/>
      <c r="D23" s="53"/>
      <c r="E23" s="53"/>
      <c r="F23" s="53"/>
      <c r="G23" s="54"/>
      <c r="H23" s="7"/>
    </row>
    <row r="24" spans="1:8" s="50" customFormat="1" ht="36" customHeight="1" thickBot="1">
      <c r="A24" s="65" t="s">
        <v>22</v>
      </c>
      <c r="B24" s="66" t="s">
        <v>30</v>
      </c>
      <c r="C24" s="67" t="s">
        <v>33</v>
      </c>
      <c r="D24" s="55"/>
      <c r="E24" s="49"/>
      <c r="F24" s="49"/>
    </row>
    <row r="25" spans="1:8" ht="36" customHeight="1">
      <c r="A25" s="62" t="s">
        <v>23</v>
      </c>
      <c r="B25" s="63">
        <f>B19</f>
        <v>329322.79599999997</v>
      </c>
      <c r="C25" s="64" t="s">
        <v>34</v>
      </c>
      <c r="D25" s="42"/>
    </row>
    <row r="26" spans="1:8" ht="36" customHeight="1">
      <c r="A26" s="57" t="s">
        <v>28</v>
      </c>
      <c r="B26" s="48">
        <f>C19</f>
        <v>298951.554</v>
      </c>
      <c r="C26" s="56" t="s">
        <v>35</v>
      </c>
      <c r="D26" s="42"/>
    </row>
    <row r="27" spans="1:8" ht="36" customHeight="1">
      <c r="A27" s="57" t="s">
        <v>31</v>
      </c>
      <c r="B27" s="48">
        <f>D19</f>
        <v>263109.19800000003</v>
      </c>
      <c r="C27" s="56" t="s">
        <v>36</v>
      </c>
      <c r="D27" s="42"/>
    </row>
    <row r="28" spans="1:8" ht="36" customHeight="1">
      <c r="A28" s="57" t="s">
        <v>32</v>
      </c>
      <c r="B28" s="48">
        <f>E19</f>
        <v>220751.93800000002</v>
      </c>
      <c r="C28" s="56" t="s">
        <v>37</v>
      </c>
      <c r="D28" s="42"/>
    </row>
    <row r="29" spans="1:8" ht="56.25" customHeight="1">
      <c r="A29" s="58" t="s">
        <v>26</v>
      </c>
      <c r="B29" s="48">
        <f>F19</f>
        <v>223568.62</v>
      </c>
      <c r="C29" s="56" t="s">
        <v>38</v>
      </c>
      <c r="D29" s="42"/>
    </row>
    <row r="30" spans="1:8" ht="36" customHeight="1" thickBot="1">
      <c r="A30" s="59" t="s">
        <v>27</v>
      </c>
      <c r="B30" s="61">
        <f>G19</f>
        <v>142759.50700000001</v>
      </c>
      <c r="C30" s="60" t="s">
        <v>39</v>
      </c>
      <c r="D30" s="42"/>
    </row>
    <row r="31" spans="1:8">
      <c r="A31" s="10"/>
      <c r="B31" s="11"/>
      <c r="C31" s="11"/>
    </row>
  </sheetData>
  <mergeCells count="4">
    <mergeCell ref="A1:G2"/>
    <mergeCell ref="A15:G15"/>
    <mergeCell ref="A18:G18"/>
    <mergeCell ref="A22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topLeftCell="A4" zoomScaleNormal="100" workbookViewId="0">
      <selection activeCell="A4" sqref="A1:XFD1048576"/>
    </sheetView>
  </sheetViews>
  <sheetFormatPr defaultRowHeight="15.75"/>
  <cols>
    <col min="1" max="1" width="28.85546875" style="6" customWidth="1"/>
    <col min="2" max="4" width="14.85546875" style="8" customWidth="1"/>
    <col min="5" max="6" width="14.85546875" style="9" customWidth="1"/>
    <col min="7" max="7" width="14.85546875" style="6" customWidth="1"/>
    <col min="8" max="16384" width="9.140625" style="6"/>
  </cols>
  <sheetData>
    <row r="1" spans="1:8" ht="15.75" customHeight="1">
      <c r="A1" s="68" t="s">
        <v>17</v>
      </c>
      <c r="B1" s="69"/>
      <c r="C1" s="69"/>
      <c r="D1" s="69"/>
      <c r="E1" s="69"/>
      <c r="F1" s="69"/>
      <c r="G1" s="70"/>
      <c r="H1" s="7"/>
    </row>
    <row r="2" spans="1:8" ht="16.5" customHeight="1" thickBot="1">
      <c r="A2" s="71"/>
      <c r="B2" s="72"/>
      <c r="C2" s="72"/>
      <c r="D2" s="72"/>
      <c r="E2" s="72"/>
      <c r="F2" s="72"/>
      <c r="G2" s="73"/>
      <c r="H2" s="7"/>
    </row>
    <row r="3" spans="1:8" ht="61.5" customHeight="1" thickBot="1">
      <c r="A3" s="16" t="s">
        <v>7</v>
      </c>
      <c r="B3" s="13" t="s">
        <v>20</v>
      </c>
      <c r="C3" s="14" t="s">
        <v>21</v>
      </c>
      <c r="D3" s="14" t="s">
        <v>6</v>
      </c>
      <c r="E3" s="31" t="s">
        <v>16</v>
      </c>
      <c r="F3" s="37" t="s">
        <v>18</v>
      </c>
      <c r="G3" s="37" t="s">
        <v>19</v>
      </c>
    </row>
    <row r="4" spans="1:8">
      <c r="A4" s="26" t="s">
        <v>8</v>
      </c>
      <c r="B4" s="22">
        <v>104089.03</v>
      </c>
      <c r="C4" s="17">
        <v>50598.83</v>
      </c>
      <c r="D4" s="17">
        <v>50598.83</v>
      </c>
      <c r="E4" s="17">
        <v>65055.64</v>
      </c>
      <c r="F4" s="38">
        <v>14456.81</v>
      </c>
      <c r="G4" s="1">
        <v>14456.81</v>
      </c>
      <c r="H4" s="7"/>
    </row>
    <row r="5" spans="1:8">
      <c r="A5" s="3" t="s">
        <v>9</v>
      </c>
      <c r="B5" s="23">
        <v>0</v>
      </c>
      <c r="C5" s="15">
        <v>52963.41</v>
      </c>
      <c r="D5" s="15">
        <v>52963.41</v>
      </c>
      <c r="E5" s="15">
        <v>0</v>
      </c>
      <c r="F5" s="39">
        <v>0</v>
      </c>
      <c r="G5" s="2">
        <v>0</v>
      </c>
      <c r="H5" s="7"/>
    </row>
    <row r="6" spans="1:8">
      <c r="A6" s="3" t="s">
        <v>10</v>
      </c>
      <c r="B6" s="24">
        <v>69315.48</v>
      </c>
      <c r="C6" s="15">
        <v>69315.48</v>
      </c>
      <c r="D6" s="15">
        <v>41589.29</v>
      </c>
      <c r="E6" s="15">
        <v>41589.29</v>
      </c>
      <c r="F6" s="39">
        <v>41927.620000000003</v>
      </c>
      <c r="G6" s="2">
        <v>69315.48</v>
      </c>
      <c r="H6" s="7"/>
    </row>
    <row r="7" spans="1:8">
      <c r="A7" s="3" t="s">
        <v>11</v>
      </c>
      <c r="B7" s="24">
        <v>13625.49</v>
      </c>
      <c r="C7" s="15">
        <v>12186.33</v>
      </c>
      <c r="D7" s="15">
        <v>11813.22</v>
      </c>
      <c r="E7" s="15">
        <v>11813.22</v>
      </c>
      <c r="F7" s="39">
        <v>55013.69</v>
      </c>
      <c r="G7" s="2">
        <v>6155.02</v>
      </c>
      <c r="H7" s="7"/>
    </row>
    <row r="8" spans="1:8">
      <c r="A8" s="3" t="s">
        <v>12</v>
      </c>
      <c r="B8" s="24">
        <v>24541.56</v>
      </c>
      <c r="C8" s="15">
        <v>19836.509999999998</v>
      </c>
      <c r="D8" s="15">
        <v>18519.09</v>
      </c>
      <c r="E8" s="15">
        <v>18519.09</v>
      </c>
      <c r="F8" s="39">
        <v>56289.04</v>
      </c>
      <c r="G8" s="2">
        <v>4297.0200000000004</v>
      </c>
      <c r="H8" s="7"/>
    </row>
    <row r="9" spans="1:8">
      <c r="A9" s="3" t="s">
        <v>13</v>
      </c>
      <c r="B9" s="24">
        <v>19890.8</v>
      </c>
      <c r="C9" s="15">
        <v>17172.04</v>
      </c>
      <c r="D9" s="15">
        <v>16366.42</v>
      </c>
      <c r="E9" s="15">
        <v>16366.42</v>
      </c>
      <c r="F9" s="39">
        <v>8432.02</v>
      </c>
      <c r="G9" s="2">
        <v>8432.02</v>
      </c>
      <c r="H9" s="7"/>
    </row>
    <row r="10" spans="1:8">
      <c r="A10" s="3" t="s">
        <v>14</v>
      </c>
      <c r="B10" s="24">
        <v>6422</v>
      </c>
      <c r="C10" s="15">
        <v>5201.54</v>
      </c>
      <c r="D10" s="15">
        <v>4839.92</v>
      </c>
      <c r="E10" s="15">
        <v>4839.92</v>
      </c>
      <c r="F10" s="39">
        <v>2625.02</v>
      </c>
      <c r="G10" s="2">
        <v>2625.02</v>
      </c>
      <c r="H10" s="7"/>
    </row>
    <row r="11" spans="1:8">
      <c r="A11" s="3" t="s">
        <v>15</v>
      </c>
      <c r="B11" s="24">
        <v>20000</v>
      </c>
      <c r="C11" s="15">
        <v>10000</v>
      </c>
      <c r="D11" s="15">
        <v>10000</v>
      </c>
      <c r="E11" s="15">
        <v>10000</v>
      </c>
      <c r="F11" s="39">
        <v>2000</v>
      </c>
      <c r="G11" s="2">
        <v>2000</v>
      </c>
      <c r="H11" s="7"/>
    </row>
    <row r="12" spans="1:8">
      <c r="A12" s="3" t="s">
        <v>2</v>
      </c>
      <c r="B12" s="24">
        <v>15000</v>
      </c>
      <c r="C12" s="15">
        <v>11000</v>
      </c>
      <c r="D12" s="15">
        <v>9000</v>
      </c>
      <c r="E12" s="15">
        <v>9000</v>
      </c>
      <c r="F12" s="39">
        <v>9000</v>
      </c>
      <c r="G12" s="2">
        <v>9000</v>
      </c>
      <c r="H12" s="7"/>
    </row>
    <row r="13" spans="1:8">
      <c r="A13" s="3" t="s">
        <v>3</v>
      </c>
      <c r="B13" s="24">
        <v>8500</v>
      </c>
      <c r="C13" s="15">
        <v>8500</v>
      </c>
      <c r="D13" s="15">
        <v>8500</v>
      </c>
      <c r="E13" s="15">
        <v>8500</v>
      </c>
      <c r="F13" s="39">
        <v>8500</v>
      </c>
      <c r="G13" s="2">
        <v>8500</v>
      </c>
      <c r="H13" s="7"/>
    </row>
    <row r="14" spans="1:8" ht="16.5" thickBot="1">
      <c r="A14" s="27" t="s">
        <v>4</v>
      </c>
      <c r="B14" s="25">
        <v>18000</v>
      </c>
      <c r="C14" s="20">
        <v>15000</v>
      </c>
      <c r="D14" s="20">
        <v>15000</v>
      </c>
      <c r="E14" s="20">
        <v>15000</v>
      </c>
      <c r="F14" s="40">
        <v>5000</v>
      </c>
      <c r="G14" s="32">
        <v>5000</v>
      </c>
      <c r="H14" s="7"/>
    </row>
    <row r="15" spans="1:8" ht="7.5" customHeight="1" thickBot="1">
      <c r="A15" s="74"/>
      <c r="B15" s="75"/>
      <c r="C15" s="75"/>
      <c r="D15" s="75"/>
      <c r="E15" s="75"/>
      <c r="F15" s="75"/>
      <c r="G15" s="76"/>
      <c r="H15" s="7"/>
    </row>
    <row r="16" spans="1:8">
      <c r="A16" s="5" t="s">
        <v>0</v>
      </c>
      <c r="B16" s="28">
        <f>SUM(B4:B14)</f>
        <v>299384.36</v>
      </c>
      <c r="C16" s="29">
        <f t="shared" ref="C16" si="0">SUM(C4:C14)</f>
        <v>271774.14</v>
      </c>
      <c r="D16" s="17">
        <f>SUM(D4:D14)</f>
        <v>239190.18000000002</v>
      </c>
      <c r="E16" s="17">
        <f>SUM(E4:E14)</f>
        <v>200683.58000000002</v>
      </c>
      <c r="F16" s="17">
        <f>SUM(F4:F14)</f>
        <v>203244.19999999998</v>
      </c>
      <c r="G16" s="18">
        <f>SUM(G4:G14)</f>
        <v>129781.37000000001</v>
      </c>
      <c r="H16" s="7"/>
    </row>
    <row r="17" spans="1:8" ht="16.5" thickBot="1">
      <c r="A17" s="4" t="s">
        <v>5</v>
      </c>
      <c r="B17" s="30">
        <f t="shared" ref="B17:C17" si="1">B16*0.1</f>
        <v>29938.436000000002</v>
      </c>
      <c r="C17" s="19">
        <f t="shared" si="1"/>
        <v>27177.414000000004</v>
      </c>
      <c r="D17" s="20">
        <f>D16*0.1</f>
        <v>23919.018000000004</v>
      </c>
      <c r="E17" s="20">
        <f>E16*0.1</f>
        <v>20068.358000000004</v>
      </c>
      <c r="F17" s="20">
        <f>F16*0.1</f>
        <v>20324.419999999998</v>
      </c>
      <c r="G17" s="21">
        <f>G16*0.1</f>
        <v>12978.137000000002</v>
      </c>
      <c r="H17" s="7"/>
    </row>
    <row r="18" spans="1:8" ht="7.5" customHeight="1" thickBot="1">
      <c r="A18" s="74"/>
      <c r="B18" s="75"/>
      <c r="C18" s="75"/>
      <c r="D18" s="75"/>
      <c r="E18" s="75"/>
      <c r="F18" s="75"/>
      <c r="G18" s="76"/>
      <c r="H18" s="7"/>
    </row>
    <row r="19" spans="1:8" ht="26.25" customHeight="1" thickBot="1">
      <c r="A19" s="33" t="s">
        <v>1</v>
      </c>
      <c r="B19" s="41">
        <f t="shared" ref="B19:C19" si="2">SUM(B16:B17)</f>
        <v>329322.79599999997</v>
      </c>
      <c r="C19" s="34">
        <f t="shared" si="2"/>
        <v>298951.554</v>
      </c>
      <c r="D19" s="35">
        <f>SUM(D16:D17)</f>
        <v>263109.19800000003</v>
      </c>
      <c r="E19" s="35">
        <f>SUM(E16:E17)</f>
        <v>220751.93800000002</v>
      </c>
      <c r="F19" s="35">
        <f>SUM(F16:F17)</f>
        <v>223568.62</v>
      </c>
      <c r="G19" s="36">
        <f>SUM(G16:G17)</f>
        <v>142759.50700000001</v>
      </c>
      <c r="H19" s="7"/>
    </row>
    <row r="20" spans="1:8">
      <c r="A20" s="10"/>
      <c r="B20" s="11"/>
      <c r="C20" s="11"/>
      <c r="D20" s="11"/>
      <c r="E20" s="12"/>
      <c r="F20" s="12"/>
      <c r="G20" s="10"/>
    </row>
    <row r="21" spans="1:8" ht="16.5" thickBot="1"/>
    <row r="22" spans="1:8" ht="15.75" customHeight="1">
      <c r="A22" s="77" t="s">
        <v>17</v>
      </c>
      <c r="B22" s="69"/>
      <c r="C22" s="69"/>
      <c r="D22" s="69"/>
      <c r="E22" s="69"/>
      <c r="F22" s="69"/>
      <c r="G22" s="70"/>
      <c r="H22" s="7"/>
    </row>
    <row r="23" spans="1:8" ht="16.5" customHeight="1" thickBot="1">
      <c r="A23" s="71"/>
      <c r="B23" s="72"/>
      <c r="C23" s="72"/>
      <c r="D23" s="72"/>
      <c r="E23" s="72"/>
      <c r="F23" s="72"/>
      <c r="G23" s="73"/>
      <c r="H23" s="7"/>
    </row>
    <row r="24" spans="1:8" ht="63.75">
      <c r="A24" s="43" t="s">
        <v>22</v>
      </c>
      <c r="B24" s="47" t="s">
        <v>29</v>
      </c>
    </row>
    <row r="25" spans="1:8">
      <c r="A25" s="44" t="s">
        <v>23</v>
      </c>
      <c r="B25" s="42">
        <f>B19</f>
        <v>329322.79599999997</v>
      </c>
    </row>
    <row r="26" spans="1:8">
      <c r="A26" s="45" t="s">
        <v>28</v>
      </c>
      <c r="B26" s="42">
        <f>C19</f>
        <v>298951.554</v>
      </c>
    </row>
    <row r="27" spans="1:8" ht="31.5">
      <c r="A27" s="45" t="s">
        <v>24</v>
      </c>
      <c r="B27" s="42">
        <f>D19</f>
        <v>263109.19800000003</v>
      </c>
    </row>
    <row r="28" spans="1:8" ht="31.5">
      <c r="A28" s="45" t="s">
        <v>25</v>
      </c>
      <c r="B28" s="42">
        <f>E19</f>
        <v>220751.93800000002</v>
      </c>
    </row>
    <row r="29" spans="1:8">
      <c r="A29" s="46" t="s">
        <v>26</v>
      </c>
      <c r="B29" s="42">
        <f>F19</f>
        <v>223568.62</v>
      </c>
    </row>
    <row r="30" spans="1:8">
      <c r="A30" s="46" t="s">
        <v>27</v>
      </c>
      <c r="B30" s="42">
        <f>G19</f>
        <v>142759.50700000001</v>
      </c>
    </row>
    <row r="31" spans="1:8">
      <c r="A31" s="10"/>
    </row>
  </sheetData>
  <mergeCells count="4">
    <mergeCell ref="A1:G2"/>
    <mergeCell ref="A15:G15"/>
    <mergeCell ref="A18:G18"/>
    <mergeCell ref="A22:G23"/>
  </mergeCells>
  <printOptions horizontalCentered="1" verticalCentered="1"/>
  <pageMargins left="0.2" right="0.2" top="0.75" bottom="0.75" header="0.3" footer="0.3"/>
  <pageSetup orientation="landscape" r:id="rId1"/>
  <headerFooter>
    <oddFooter>&amp;LL. B. Fain
12-5-08&amp;C&amp;P of &amp;N
&amp;R&amp;Z&amp;F,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Estimate Roll-Up</vt:lpstr>
      <vt:lpstr>'Estimate Roll-Up'!Print_Area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fain</dc:creator>
  <cp:lastModifiedBy>fain</cp:lastModifiedBy>
  <cp:lastPrinted>2008-12-06T00:28:18Z</cp:lastPrinted>
  <dcterms:created xsi:type="dcterms:W3CDTF">2008-11-18T17:25:14Z</dcterms:created>
  <dcterms:modified xsi:type="dcterms:W3CDTF">2009-02-04T18:13:27Z</dcterms:modified>
</cp:coreProperties>
</file>