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maulfosteralongi.sharepoint.com/sites/TheSource/Project Folders/M2075.02 Freres Lumber, Lyons/04_Title V Permit Renewal/Draft Documents/CAO Emissions Inventory/Submitted to YDO on 0523-2025/"/>
    </mc:Choice>
  </mc:AlternateContent>
  <xr:revisionPtr revIDLastSave="71" documentId="8_{B2E82300-B521-478D-A747-4AA8A8839E52}" xr6:coauthVersionLast="47" xr6:coauthVersionMax="47" xr10:uidLastSave="{EB8D1F24-1B74-469B-BE20-26000DC7212B}"/>
  <bookViews>
    <workbookView xWindow="28680" yWindow="-6450" windowWidth="29040" windowHeight="15720" tabRatio="772"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2" l="1"/>
  <c r="D32" i="11"/>
  <c r="D21" i="11"/>
  <c r="C16" i="9"/>
  <c r="C17" i="9"/>
  <c r="C18" i="9"/>
  <c r="D20" i="11"/>
  <c r="D22" i="11"/>
  <c r="D23" i="11"/>
  <c r="D24" i="11"/>
  <c r="D25" i="11"/>
  <c r="D26" i="11"/>
  <c r="D27" i="11"/>
  <c r="D28" i="11"/>
  <c r="D29" i="11"/>
  <c r="D30" i="11"/>
  <c r="D31"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 i="9"/>
  <c r="D34" i="9"/>
  <c r="D42" i="9"/>
  <c r="D58" i="9"/>
  <c r="D74" i="9"/>
  <c r="D130" i="9"/>
  <c r="D146" i="9"/>
  <c r="D162" i="9"/>
  <c r="D170" i="9"/>
  <c r="D178" i="9"/>
  <c r="D186" i="9"/>
  <c r="D202" i="9"/>
  <c r="D218" i="9"/>
  <c r="D290" i="9"/>
  <c r="D306" i="9"/>
  <c r="D314" i="9"/>
  <c r="D322" i="9"/>
  <c r="D330" i="9"/>
  <c r="D346" i="9"/>
  <c r="D362" i="9"/>
  <c r="D434" i="9"/>
  <c r="D458" i="9"/>
  <c r="D466" i="9"/>
  <c r="D474" i="9"/>
  <c r="D490" i="9"/>
  <c r="D14" i="9"/>
  <c r="D13" i="9"/>
  <c r="D18" i="9"/>
  <c r="C19" i="9"/>
  <c r="D19" i="9" s="1"/>
  <c r="C20" i="9"/>
  <c r="D20" i="9" s="1"/>
  <c r="C21" i="9"/>
  <c r="D21" i="9" s="1"/>
  <c r="C22" i="9"/>
  <c r="D22" i="9" s="1"/>
  <c r="C23" i="9"/>
  <c r="D23" i="9" s="1"/>
  <c r="C24" i="9"/>
  <c r="D24" i="9" s="1"/>
  <c r="C25" i="9"/>
  <c r="D25" i="9" s="1"/>
  <c r="C26" i="9"/>
  <c r="C27" i="9"/>
  <c r="D27" i="9" s="1"/>
  <c r="C28" i="9"/>
  <c r="D28" i="9" s="1"/>
  <c r="C29" i="9"/>
  <c r="D29" i="9" s="1"/>
  <c r="C30" i="9"/>
  <c r="D30" i="9" s="1"/>
  <c r="C31" i="9"/>
  <c r="D31" i="9" s="1"/>
  <c r="C32" i="9"/>
  <c r="D32" i="9" s="1"/>
  <c r="C33" i="9"/>
  <c r="D33" i="9" s="1"/>
  <c r="C34" i="9"/>
  <c r="C35" i="9"/>
  <c r="D35" i="9" s="1"/>
  <c r="C36" i="9"/>
  <c r="D36" i="9" s="1"/>
  <c r="C37" i="9"/>
  <c r="D37" i="9" s="1"/>
  <c r="C38" i="9"/>
  <c r="D38" i="9" s="1"/>
  <c r="C39" i="9"/>
  <c r="D39" i="9" s="1"/>
  <c r="C40" i="9"/>
  <c r="D40" i="9" s="1"/>
  <c r="C41" i="9"/>
  <c r="D41" i="9" s="1"/>
  <c r="C42" i="9"/>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C459" i="9"/>
  <c r="D459" i="9" s="1"/>
  <c r="C460" i="9"/>
  <c r="D460" i="9" s="1"/>
  <c r="C461" i="9"/>
  <c r="D461" i="9" s="1"/>
  <c r="C462" i="9"/>
  <c r="D462" i="9" s="1"/>
  <c r="C463" i="9"/>
  <c r="D463" i="9" s="1"/>
  <c r="C464" i="9"/>
  <c r="D464" i="9" s="1"/>
  <c r="C465" i="9"/>
  <c r="D465" i="9" s="1"/>
  <c r="C466" i="9"/>
  <c r="C467" i="9"/>
  <c r="D467" i="9" s="1"/>
  <c r="C468" i="9"/>
  <c r="D468" i="9" s="1"/>
  <c r="C469" i="9"/>
  <c r="D469" i="9" s="1"/>
  <c r="C470" i="9"/>
  <c r="D470" i="9" s="1"/>
  <c r="C471" i="9"/>
  <c r="D471" i="9" s="1"/>
  <c r="C472" i="9"/>
  <c r="D472" i="9" s="1"/>
  <c r="C473" i="9"/>
  <c r="D473" i="9" s="1"/>
  <c r="C474" i="9"/>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N17" i="11"/>
  <c r="M17" i="11"/>
  <c r="L17" i="11"/>
  <c r="K17" i="11"/>
  <c r="J17" i="11"/>
  <c r="F14" i="11"/>
  <c r="K14" i="11"/>
  <c r="I14" i="11"/>
  <c r="N14" i="11"/>
  <c r="L14" i="11"/>
  <c r="M14" i="11"/>
  <c r="J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<sst xmlns="http://schemas.openxmlformats.org/spreadsheetml/2006/main" count="4708" uniqueCount="1489">
  <si>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</si>
  <si>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</si>
  <si>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</si>
  <si>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</si>
  <si>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</si>
  <si>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</si>
  <si>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</si>
  <si>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</si>
  <si>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</si>
  <si>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</si>
  <si>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</si>
  <si>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</si>
  <si>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</si>
  <si>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</si>
  <si>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</si>
  <si>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</si>
  <si>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</si>
  <si>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</si>
  <si>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</si>
  <si>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</si>
  <si>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</si>
  <si>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</si>
  <si>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</si>
  <si>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</si>
  <si>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</si>
  <si>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</si>
  <si>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</si>
  <si>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</si>
  <si>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</si>
  <si>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</si>
  <si>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</si>
  <si>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</si>
  <si>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</si>
  <si>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</si>
  <si>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</si>
  <si>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</si>
  <si>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</si>
  <si>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</si>
  <si>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</si>
  <si>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</si>
  <si>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</si>
  <si>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</si>
  <si>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</si>
  <si>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</si>
  <si>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</si>
  <si>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</si>
  <si>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</si>
  <si>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</si>
  <si>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</si>
  <si>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</si>
  <si>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</si>
  <si>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</si>
  <si>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</si>
  <si>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</si>
  <si>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</si>
  <si>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</si>
  <si>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</si>
  <si>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</si>
  <si>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</si>
  <si>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</si>
  <si>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</si>
  <si>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</si>
  <si>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</si>
  <si>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</si>
  <si>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</si>
  <si>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</si>
  <si>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</si>
  <si>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</si>
  <si>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</si>
  <si>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</si>
  <si>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</si>
  <si>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</si>
  <si>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</si>
  <si>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</si>
  <si>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</si>
  <si>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</si>
  <si>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</si>
  <si>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</si>
  <si>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</si>
  <si>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</si>
  <si>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</si>
  <si>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</si>
  <si>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</si>
  <si>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</si>
  <si>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</si>
  <si>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</si>
  <si>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</si>
  <si>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</si>
  <si>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</si>
  <si>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</si>
  <si>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</si>
  <si>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</si>
  <si>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</si>
  <si>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</si>
  <si>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</si>
  <si>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</si>
  <si>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</si>
  <si>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</si>
  <si>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</si>
  <si>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</si>
  <si>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</si>
  <si>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</si>
  <si>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</si>
  <si>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</si>
  <si>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</si>
  <si>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</si>
  <si>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</si>
  <si>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</si>
  <si>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</si>
  <si>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</si>
  <si>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</si>
  <si>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</si>
  <si>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</si>
  <si>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</si>
  <si>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</si>
  <si>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</si>
  <si>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</si>
  <si>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</si>
  <si>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</si>
  <si>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</si>
  <si>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</si>
  <si>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</si>
  <si>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</si>
  <si>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</si>
  <si>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</si>
  <si>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</si>
  <si>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</si>
  <si>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</si>
  <si>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</si>
  <si>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</si>
  <si>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</si>
  <si>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</si>
  <si>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</si>
  <si>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</si>
  <si>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</si>
  <si>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</si>
  <si>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</si>
  <si>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</si>
  <si>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</si>
  <si>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</si>
  <si>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</si>
  <si>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</si>
  <si>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</si>
  <si>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</si>
  <si>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</si>
  <si>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</si>
  <si>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</si>
  <si>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</si>
  <si>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</si>
  <si>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</si>
  <si>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</si>
  <si>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</si>
  <si>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</si>
  <si>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</si>
  <si>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</si>
  <si>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</si>
  <si>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</si>
  <si>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</si>
  <si>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</si>
  <si>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</si>
  <si>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</si>
  <si>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</si>
  <si>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</si>
  <si>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</si>
  <si>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</si>
  <si>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</si>
  <si>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</si>
  <si>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</si>
  <si>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</si>
  <si>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</si>
  <si>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</si>
  <si>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</si>
  <si>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</si>
  <si>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</si>
  <si>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</si>
  <si>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</si>
  <si>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</si>
  <si>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</si>
  <si>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</si>
  <si>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</si>
  <si>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</si>
  <si>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</si>
  <si>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</si>
  <si>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</si>
  <si>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</si>
  <si>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</si>
  <si>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</si>
  <si>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</si>
  <si>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</si>
  <si>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</si>
  <si>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</si>
  <si>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</si>
  <si>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</si>
  <si>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</si>
  <si>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</si>
  <si>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</si>
  <si>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</si>
  <si>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</si>
  <si>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</si>
  <si>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</si>
  <si>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</si>
  <si>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</si>
  <si>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</si>
  <si>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</si>
  <si>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</si>
  <si>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</si>
  <si>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</si>
  <si>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</si>
  <si>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</si>
  <si>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</si>
  <si>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</si>
  <si>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</si>
  <si>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</si>
  <si>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</si>
  <si>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</si>
  <si>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</si>
  <si>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</si>
  <si>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</si>
  <si>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</si>
  <si>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</si>
  <si>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</si>
  <si>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</si>
  <si>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</si>
  <si>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</si>
  <si>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</si>
  <si>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</si>
  <si>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</si>
  <si>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</si>
  <si>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</si>
  <si>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</si>
  <si>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</si>
  <si>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</si>
  <si>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</si>
  <si>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</si>
  <si>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</si>
  <si>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</si>
  <si>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</si>
  <si>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</si>
  <si>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</si>
  <si>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</si>
  <si>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</si>
  <si>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</si>
  <si>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</si>
  <si>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</si>
  <si>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</si>
  <si>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</si>
  <si>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</si>
  <si>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</si>
  <si>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</si>
  <si>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</si>
  <si>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</si>
  <si>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</si>
  <si>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</si>
  <si>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</si>
  <si>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</si>
  <si>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</si>
  <si>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</si>
  <si>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</si>
  <si>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</si>
  <si>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</si>
  <si>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</si>
  <si>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</si>
  <si>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</si>
  <si>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</si>
  <si>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</si>
  <si>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</si>
  <si>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</si>
  <si>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</si>
  <si>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</si>
  <si>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</si>
  <si>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</si>
  <si>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</si>
  <si>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</si>
  <si>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</si>
  <si>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</si>
  <si>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</si>
  <si>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</si>
  <si>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</si>
  <si>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</si>
  <si>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</si>
  <si>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</si>
  <si>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</si>
  <si>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</si>
  <si>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</si>
  <si>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</si>
  <si>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</si>
  <si>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</si>
  <si>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</si>
  <si>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</si>
  <si>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</si>
  <si>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</si>
  <si>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</si>
  <si>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</si>
  <si>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</si>
  <si>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</si>
  <si>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</si>
  <si>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</si>
  <si>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</si>
  <si>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</si>
  <si>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</si>
  <si>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</si>
  <si>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</si>
  <si>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</si>
  <si>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</si>
  <si>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</si>
  <si>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</si>
  <si>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</si>
  <si>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</si>
  <si>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</si>
  <si>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</si>
  <si>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</si>
  <si>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</si>
  <si>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</si>
  <si>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</si>
  <si>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</si>
  <si>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</si>
  <si>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</si>
  <si>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</si>
  <si>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</si>
  <si>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</si>
  <si>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</si>
  <si>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</si>
  <si>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</si>
  <si>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</si>
  <si>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</si>
  <si>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</si>
  <si>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</si>
  <si>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</si>
  <si>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</si>
  <si>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</si>
  <si>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</si>
  <si>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</si>
  <si>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</si>
  <si>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</si>
  <si>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</si>
  <si>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</si>
  <si>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</si>
  <si>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</si>
  <si>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</si>
  <si>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</si>
  <si>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</si>
  <si>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</si>
  <si>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</si>
  <si>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</si>
  <si>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</si>
  <si>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</si>
  <si>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</si>
  <si>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</si>
  <si>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</si>
  <si>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</si>
  <si>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</si>
  <si>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</si>
  <si>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</si>
  <si>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</si>
  <si>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</si>
  <si>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</si>
  <si>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</si>
  <si>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</si>
  <si>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</si>
  <si>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</si>
  <si>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</si>
  <si>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</si>
  <si>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</si>
  <si>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</si>
  <si>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</si>
  <si>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</si>
  <si>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</si>
  <si>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</si>
  <si>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</si>
  <si>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</si>
  <si>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</si>
  <si>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</si>
  <si>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</si>
  <si>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</si>
  <si>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</si>
  <si>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</si>
  <si>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</si>
  <si>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</si>
  <si>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</si>
  <si>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</si>
  <si>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</si>
  <si>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</si>
  <si>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</si>
  <si>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</si>
  <si>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</si>
  <si>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</si>
  <si>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</si>
  <si>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</si>
  <si>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</si>
  <si>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</si>
  <si>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</si>
  <si>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</si>
  <si>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</si>
  <si>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</si>
  <si>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</si>
  <si>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</si>
  <si>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</si>
  <si>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</si>
  <si>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</si>
  <si>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</si>
  <si>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</si>
  <si>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</si>
  <si>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</si>
  <si>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</si>
  <si>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</si>
  <si>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</si>
  <si>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</si>
  <si>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</si>
  <si>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</si>
  <si>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</si>
  <si>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</si>
  <si>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</si>
  <si>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</si>
  <si>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</si>
  <si>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</si>
  <si>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</si>
  <si>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</si>
  <si>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</si>
  <si>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</si>
  <si>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</si>
  <si>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</si>
  <si>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</si>
  <si>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</si>
  <si>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</si>
  <si>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</si>
  <si>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</si>
  <si>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</si>
  <si>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</si>
  <si>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</si>
  <si>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</si>
  <si>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</si>
  <si>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</si>
  <si>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</si>
  <si>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</si>
  <si>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</si>
  <si>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</si>
  <si>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</si>
  <si>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</si>
  <si>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</si>
  <si>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</si>
  <si>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</si>
  <si>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</si>
  <si>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</si>
  <si>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</si>
  <si>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</si>
  <si>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</si>
  <si>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</si>
  <si>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</si>
  <si>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</si>
  <si>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</si>
  <si>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</si>
  <si>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</si>
  <si>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</si>
  <si>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</si>
  <si>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</si>
  <si>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</si>
  <si>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</si>
  <si>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</si>
  <si>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</si>
  <si>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</si>
  <si>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</si>
  <si>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</si>
  <si>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</si>
  <si>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</si>
  <si>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</si>
  <si>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</si>
  <si>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</si>
  <si>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</si>
  <si>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</si>
  <si>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</si>
  <si>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</si>
  <si>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</si>
  <si>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</si>
  <si>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</si>
  <si>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</si>
  <si>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</si>
  <si>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</si>
  <si>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</si>
  <si>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</si>
  <si>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</si>
  <si>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</si>
  <si>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</si>
  <si>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</si>
  <si>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</si>
  <si>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</si>
  <si>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</si>
  <si>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</si>
  <si>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</si>
  <si>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</si>
  <si>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</si>
  <si>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</si>
  <si>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</si>
  <si>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</si>
  <si>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</si>
  <si>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</si>
  <si>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</si>
  <si>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</si>
  <si>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</si>
  <si>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</si>
  <si>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</si>
  <si>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</si>
  <si>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</si>
  <si>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</si>
  <si>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</si>
  <si>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</si>
  <si>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</si>
  <si>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</si>
  <si>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</si>
  <si>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</si>
  <si>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</si>
  <si>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</si>
  <si>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</si>
  <si>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</si>
  <si>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</si>
  <si>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</si>
  <si>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</si>
  <si>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</si>
  <si>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</si>
  <si>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</si>
  <si>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</si>
  <si>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</si>
  <si>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</si>
  <si>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</si>
  <si>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</si>
  <si>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</si>
  <si>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</si>
  <si>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</si>
  <si>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</si>
  <si>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</si>
  <si>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</si>
  <si>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</si>
  <si>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</si>
  <si>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</si>
  <si>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</si>
  <si>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</si>
  <si>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</si>
  <si>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</si>
  <si>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</si>
  <si>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</si>
  <si>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</si>
  <si>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</si>
  <si>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</si>
  <si>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</si>
  <si>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</si>
  <si>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</si>
  <si>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</si>
  <si>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</si>
  <si>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</si>
  <si>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</si>
  <si>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</si>
  <si>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</si>
  <si>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</si>
  <si>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</si>
  <si>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</si>
  <si>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</si>
  <si>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</si>
  <si>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</si>
  <si>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</si>
  <si>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</si>
  <si>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</si>
  <si>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</si>
  <si>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</si>
  <si>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</si>
  <si>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</si>
  <si>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</si>
  <si>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</si>
  <si>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</si>
  <si>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</si>
  <si>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</si>
  <si>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</si>
  <si>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</si>
  <si>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</si>
  <si>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</si>
  <si>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</si>
  <si>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</si>
  <si>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</si>
  <si>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</si>
  <si>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</si>
  <si>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</si>
  <si>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</si>
  <si>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</si>
  <si>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</si>
  <si>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</si>
  <si>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</si>
  <si>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</si>
  <si>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</si>
  <si>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</si>
  <si>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</si>
  <si>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</si>
  <si>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</si>
  <si>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</si>
  <si>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</si>
  <si>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</si>
  <si>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</si>
  <si>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</si>
  <si>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</si>
  <si>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</si>
  <si>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</si>
  <si>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</si>
  <si>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</si>
  <si>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</si>
  <si>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</si>
  <si>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</si>
  <si>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</si>
  <si>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</si>
  <si>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</si>
  <si>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</si>
  <si>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</si>
  <si>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</si>
  <si>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</si>
  <si>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</si>
  <si>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</si>
  <si>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</si>
  <si>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</si>
  <si>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</si>
  <si>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</si>
  <si>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</si>
  <si>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</si>
  <si>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</si>
  <si>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</si>
  <si>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</si>
  <si>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</si>
  <si>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</si>
  <si>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</si>
  <si>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</si>
  <si>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</si>
  <si>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</si>
  <si>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</si>
  <si>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</si>
  <si>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</si>
  <si>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</si>
  <si>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</si>
  <si>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</si>
  <si>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</si>
  <si>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</si>
  <si>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</si>
  <si>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</si>
  <si>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</si>
  <si>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</si>
  <si>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</si>
  <si>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</si>
  <si>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</si>
  <si>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</si>
  <si>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</si>
  <si>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</si>
  <si>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</si>
  <si>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</si>
  <si>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</si>
  <si>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</si>
  <si>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</si>
  <si>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</si>
  <si>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</si>
  <si>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</si>
  <si>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</si>
  <si>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</si>
  <si>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</si>
  <si>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</si>
  <si>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</si>
  <si>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</si>
  <si>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</si>
  <si>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</si>
  <si>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</si>
  <si>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</si>
  <si>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</si>
  <si>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</si>
  <si>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</si>
  <si>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</si>
  <si>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</si>
  <si>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</si>
  <si>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</si>
  <si>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</si>
  <si>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</si>
  <si>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</si>
  <si>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</si>
  <si>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</si>
  <si>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</si>
  <si>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</si>
  <si>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</si>
  <si>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</si>
  <si>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</si>
  <si>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</si>
  <si>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</si>
  <si>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</si>
  <si>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</si>
  <si>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</si>
  <si>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</si>
  <si>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</si>
  <si>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</si>
  <si>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</si>
  <si>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</si>
  <si>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</si>
  <si>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</si>
  <si>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</si>
  <si>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</si>
  <si>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</si>
  <si>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</si>
  <si>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</si>
  <si>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</si>
  <si>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</si>
  <si>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</si>
  <si>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</si>
  <si>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</si>
  <si>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</si>
  <si>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</si>
  <si>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</si>
  <si>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</si>
  <si>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</si>
  <si>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</si>
  <si>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</si>
  <si>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</si>
  <si>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</si>
  <si>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</si>
  <si>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</si>
  <si>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</si>
  <si>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</si>
  <si>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</si>
  <si>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</si>
  <si>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</si>
  <si>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</si>
  <si>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</si>
  <si>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</si>
  <si>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</si>
  <si>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</si>
  <si>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</si>
  <si>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</si>
  <si>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</si>
  <si>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</si>
  <si>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</si>
  <si>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</si>
  <si>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</si>
  <si>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</si>
  <si>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</si>
  <si>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</si>
  <si>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</si>
  <si>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</si>
  <si>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</si>
  <si>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</si>
  <si>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</si>
  <si>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</si>
  <si>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</si>
  <si>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</si>
  <si>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</si>
  <si>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</si>
  <si>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</si>
  <si>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</si>
  <si>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</si>
  <si>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</si>
  <si>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</si>
  <si>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</si>
  <si>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</si>
  <si>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</si>
  <si>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</si>
  <si>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</si>
  <si>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</si>
  <si>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</si>
  <si>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</si>
  <si>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</si>
  <si>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</si>
  <si>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</si>
  <si>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</si>
  <si>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</si>
  <si>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</si>
  <si>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</si>
  <si>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</si>
  <si>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</si>
  <si>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</si>
  <si>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</si>
  <si>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</si>
  <si>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</si>
  <si>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</si>
  <si>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</si>
  <si>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</si>
  <si>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</si>
  <si>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</si>
  <si>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</si>
  <si>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</si>
  <si>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</si>
  <si>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</si>
  <si>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</si>
  <si>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</si>
  <si>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</si>
  <si>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</si>
  <si>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</si>
  <si>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</si>
  <si>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</si>
  <si>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</si>
  <si>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</si>
  <si>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</si>
  <si>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</si>
  <si>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</si>
  <si>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</si>
  <si>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</si>
  <si>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</si>
  <si>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</si>
  <si>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</si>
  <si>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</si>
  <si>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</si>
  <si>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</si>
  <si>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</si>
  <si>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</si>
  <si>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</si>
  <si>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</si>
  <si>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</si>
  <si>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</si>
  <si>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</si>
  <si>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</si>
  <si>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</si>
  <si>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</si>
  <si>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</si>
  <si>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</si>
  <si>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</si>
  <si>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</si>
  <si>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</si>
  <si>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</si>
  <si>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</si>
  <si>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</si>
  <si>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</si>
  <si>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</si>
  <si>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</si>
  <si>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</si>
  <si>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</si>
  <si>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</si>
  <si>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</si>
  <si>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</si>
  <si>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</si>
  <si>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</si>
  <si>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</si>
  <si>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</si>
  <si>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</si>
  <si>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</si>
  <si>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</si>
  <si>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</si>
  <si>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</si>
  <si>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</si>
  <si>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</si>
  <si>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</si>
  <si>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</si>
  <si>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</si>
  <si>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</si>
  <si>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</si>
  <si>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</si>
  <si>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</si>
  <si>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</si>
  <si>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</si>
  <si>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</si>
  <si>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</si>
  <si>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</si>
  <si>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</si>
  <si>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</si>
  <si>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</si>
  <si>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</si>
  <si>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</si>
  <si>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</si>
  <si>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</si>
  <si>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</si>
  <si>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</si>
  <si>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</si>
  <si>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</si>
  <si>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</si>
  <si>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</si>
  <si>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</si>
  <si>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</si>
  <si>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</si>
  <si>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</si>
  <si>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</si>
  <si>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</si>
  <si>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</si>
  <si>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</si>
  <si>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</si>
  <si>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</si>
  <si>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</si>
  <si>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</si>
  <si>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</si>
  <si>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</si>
  <si>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</si>
  <si>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</si>
  <si>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</si>
  <si>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</si>
  <si>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</si>
  <si>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</si>
  <si>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</si>
  <si>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</si>
  <si>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</si>
  <si>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</si>
  <si>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</si>
  <si>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</si>
  <si>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</si>
  <si>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</si>
  <si>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</si>
  <si>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</si>
  <si>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</si>
  <si>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</si>
  <si>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</si>
  <si>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</si>
  <si>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</si>
  <si>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</si>
  <si>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</si>
  <si>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</si>
  <si>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</si>
  <si>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</si>
  <si>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</si>
  <si>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</si>
  <si>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</si>
  <si>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</si>
  <si>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</si>
  <si>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</si>
  <si>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</si>
  <si>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</si>
  <si>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</si>
  <si>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</si>
  <si>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</si>
  <si>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</si>
  <si>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</si>
  <si>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</si>
  <si>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</si>
  <si>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</si>
  <si>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</si>
  <si>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</si>
  <si>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</si>
  <si>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</si>
  <si>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</si>
  <si>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</si>
  <si>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</si>
  <si>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</si>
  <si>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</si>
  <si>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</si>
  <si>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</si>
  <si>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</si>
  <si>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</si>
  <si>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</si>
  <si>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</si>
  <si>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</si>
  <si>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</si>
  <si>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</si>
  <si>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</si>
  <si>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</si>
  <si>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</si>
  <si>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</si>
  <si>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</si>
  <si>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</si>
  <si>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</si>
  <si>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</si>
  <si>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</si>
  <si>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</si>
  <si>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</si>
  <si>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</si>
  <si>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</si>
  <si>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</si>
  <si>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</si>
  <si>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</si>
  <si>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</si>
  <si>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</si>
  <si>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</si>
  <si>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</si>
  <si>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</si>
  <si>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</si>
  <si>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</si>
  <si>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</si>
  <si>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</si>
  <si>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</si>
  <si>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</si>
  <si>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</si>
  <si>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</si>
  <si>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</si>
  <si>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</si>
  <si>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</si>
  <si>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</si>
  <si>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</si>
  <si>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</si>
  <si>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</si>
  <si>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</si>
  <si>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</si>
  <si>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</si>
  <si>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</si>
  <si>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</si>
  <si>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</si>
  <si>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</si>
  <si>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</si>
  <si>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</si>
  <si>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</si>
  <si>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</si>
  <si>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</si>
  <si>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</si>
  <si>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</si>
  <si>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</si>
  <si>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</si>
  <si>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</si>
  <si>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</si>
  <si>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</si>
  <si>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</si>
  <si>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</si>
  <si>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</si>
  <si>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</si>
  <si>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</si>
  <si>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</si>
  <si>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</si>
  <si>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</si>
  <si>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</si>
  <si>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</si>
  <si>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</si>
  <si>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</si>
  <si>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</si>
  <si>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</si>
  <si>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</si>
  <si>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</si>
  <si>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</si>
  <si>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</si>
  <si>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</si>
  <si>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</si>
  <si>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</si>
  <si>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</si>
  <si>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</si>
  <si>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</si>
  <si>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</si>
  <si>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</si>
  <si>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</si>
  <si>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</si>
  <si>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</si>
  <si>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</si>
  <si>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</si>
  <si>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</si>
  <si>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</si>
  <si>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</si>
  <si>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</si>
  <si>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</si>
  <si>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</si>
  <si>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</si>
  <si>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</si>
  <si>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</si>
  <si>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</si>
  <si>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</si>
  <si>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</si>
  <si>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</si>
  <si>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</si>
  <si>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</si>
  <si>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</si>
  <si>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</si>
  <si>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</si>
  <si>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</si>
  <si>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</si>
  <si>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</si>
  <si>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</si>
  <si>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</si>
  <si>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</si>
  <si>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</si>
  <si>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</si>
  <si>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</si>
  <si>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</si>
  <si>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</si>
  <si>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</si>
  <si>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</si>
  <si>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</si>
  <si>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</si>
  <si>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</si>
  <si>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</si>
  <si>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</si>
  <si>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</si>
  <si>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</si>
  <si>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</si>
  <si>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</si>
  <si>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</si>
  <si>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</si>
  <si>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</si>
  <si>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</si>
  <si>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</si>
  <si>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</si>
  <si>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</si>
  <si>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</si>
  <si>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</si>
  <si>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</si>
  <si>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</si>
  <si>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</si>
  <si>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</si>
  <si>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</si>
  <si>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</si>
  <si>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</si>
  <si>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</si>
  <si>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</si>
  <si>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</si>
  <si>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</si>
  <si>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</si>
  <si>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</si>
  <si>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</si>
  <si>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</si>
  <si>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</si>
  <si>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</si>
  <si>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</si>
  <si>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</si>
  <si>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</si>
  <si>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</si>
  <si>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</si>
  <si>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</si>
  <si>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</si>
  <si>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</si>
  <si>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</si>
  <si>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</si>
  <si>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</si>
  <si>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</si>
  <si>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</si>
  <si>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</si>
  <si>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</si>
  <si>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</si>
  <si>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</si>
  <si>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</si>
  <si>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</si>
  <si>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</si>
  <si>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</si>
  <si>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</si>
  <si>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</si>
  <si>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</si>
  <si>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</si>
  <si>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</si>
  <si>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</si>
  <si>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</si>
  <si>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</si>
  <si>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</si>
  <si>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</si>
  <si>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</si>
  <si>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</si>
  <si>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</si>
  <si>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</si>
  <si>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</si>
  <si>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</si>
  <si>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</si>
  <si>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</si>
  <si>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</si>
  <si>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</si>
  <si>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</si>
  <si>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</si>
  <si>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</si>
  <si>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</si>
  <si>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</si>
  <si>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</si>
  <si>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</si>
  <si>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</si>
  <si>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</si>
  <si>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</si>
  <si>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</si>
  <si>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</si>
  <si>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</si>
  <si>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</si>
  <si>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</si>
  <si>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</si>
  <si>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</si>
  <si>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</si>
  <si>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</si>
  <si>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</si>
  <si>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</si>
  <si>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</si>
  <si>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</si>
  <si>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</si>
  <si>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</si>
  <si>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</si>
  <si>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</si>
  <si>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</si>
  <si>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</si>
  <si>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</si>
  <si>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</si>
  <si>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</si>
  <si>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</si>
  <si>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</si>
  <si>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</si>
  <si>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</si>
  <si>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</si>
  <si>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</si>
  <si>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</si>
  <si>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</si>
  <si>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</si>
  <si>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</si>
  <si>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</si>
  <si>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</si>
  <si>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</si>
  <si>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</si>
  <si>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</si>
  <si>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</si>
  <si>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</si>
  <si>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</si>
  <si>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</si>
  <si>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</si>
  <si>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</si>
  <si>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</si>
  <si>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</si>
  <si>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</si>
  <si>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</si>
  <si>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</si>
  <si>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</si>
  <si>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</si>
  <si>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</si>
  <si>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</si>
  <si>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</si>
  <si>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</si>
  <si>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</si>
  <si>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</si>
  <si>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</si>
  <si>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</si>
  <si>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</si>
  <si>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</si>
  <si>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</si>
  <si>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</si>
  <si>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</si>
  <si>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</si>
  <si>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</si>
  <si>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</si>
  <si>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</si>
  <si>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</si>
  <si>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</si>
  <si>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</si>
  <si>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</si>
  <si>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</si>
  <si>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</si>
  <si>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</si>
  <si>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</si>
  <si>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</si>
  <si>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</si>
  <si>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</si>
  <si>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</si>
  <si>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</si>
  <si>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</si>
  <si>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</si>
  <si>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</si>
  <si>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</si>
  <si>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</si>
  <si>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</si>
  <si>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</si>
  <si>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</si>
  <si>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</si>
  <si>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</si>
  <si>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</si>
  <si>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</si>
  <si>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</si>
  <si>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</si>
  <si>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</si>
  <si>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</si>
  <si>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</si>
  <si>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</si>
  <si>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</si>
  <si>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</si>
  <si>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</si>
  <si>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</si>
  <si>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</si>
  <si>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</si>
  <si>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</si>
  <si>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</si>
  <si>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</si>
  <si>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</si>
  <si>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</si>
  <si>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</si>
  <si>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</si>
  <si>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</si>
  <si>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</si>
  <si>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</si>
  <si>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</si>
  <si>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</si>
  <si>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</si>
  <si>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</si>
  <si>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</si>
  <si>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</si>
  <si>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</si>
  <si>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</si>
  <si>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</si>
  <si>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</si>
  <si>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</si>
  <si>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</si>
  <si>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</si>
  <si>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</si>
  <si>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</si>
  <si>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</si>
  <si>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</si>
  <si>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</si>
  <si>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</si>
  <si>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</si>
  <si>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</si>
  <si>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</si>
  <si>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</si>
  <si>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</si>
  <si>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</si>
  <si>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</si>
  <si>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</si>
  <si>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</si>
  <si>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</si>
  <si>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</si>
  <si>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</si>
  <si>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</si>
  <si>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</si>
  <si>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</si>
  <si>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</si>
  <si>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</si>
  <si>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</si>
  <si>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</si>
  <si>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</si>
  <si>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</si>
  <si>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</si>
  <si>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</si>
  <si>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</si>
  <si>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</si>
  <si>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</si>
  <si>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</si>
  <si>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</si>
  <si>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</si>
  <si>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</si>
  <si>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</si>
  <si>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</si>
  <si>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</si>
  <si>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</si>
  <si>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</si>
  <si>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</si>
  <si>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</si>
  <si>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</si>
  <si>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</si>
  <si>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</si>
  <si>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</si>
  <si>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</si>
  <si>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</si>
  <si>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</si>
  <si>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</si>
  <si>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</si>
  <si>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</si>
  <si>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</si>
  <si>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</si>
  <si>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</si>
  <si>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</si>
  <si>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</si>
  <si>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</si>
  <si>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</si>
  <si>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</si>
  <si>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</si>
  <si>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</si>
  <si>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</si>
  <si>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</si>
  <si>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</si>
  <si>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</si>
  <si>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</si>
  <si>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</si>
  <si>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</si>
  <si>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</si>
  <si>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</si>
  <si>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</si>
  <si>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</si>
  <si>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</si>
  <si>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</si>
  <si>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</si>
  <si>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</si>
  <si>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</si>
  <si>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</si>
  <si>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</si>
  <si>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</si>
  <si>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</si>
  <si>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</si>
  <si>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</si>
  <si>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</si>
  <si>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</si>
  <si>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</si>
  <si>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</si>
  <si>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</si>
  <si>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</si>
  <si>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</si>
  <si>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</si>
  <si>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</si>
  <si>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</si>
  <si>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</si>
  <si>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</si>
  <si>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BLR_2</t>
  </si>
  <si>
    <t>Propane Combustion in Boiler 2</t>
  </si>
  <si>
    <t>None</t>
  </si>
  <si>
    <t>BLR2</t>
  </si>
  <si>
    <t>Mgal</t>
  </si>
  <si>
    <t>Propane</t>
  </si>
  <si>
    <t>--</t>
  </si>
  <si>
    <t>BLR_3</t>
  </si>
  <si>
    <t>Wood Fuel Combustion in Boiler 3</t>
  </si>
  <si>
    <t>ESP</t>
  </si>
  <si>
    <t>BLR3</t>
  </si>
  <si>
    <t>MMBtu</t>
  </si>
  <si>
    <t>Wood Fuel</t>
  </si>
  <si>
    <t>TUNNEL</t>
  </si>
  <si>
    <t>Steam Tunnel Production</t>
  </si>
  <si>
    <t>VAT1A - VAT2D</t>
  </si>
  <si>
    <t>Msf-3/8"</t>
  </si>
  <si>
    <t>Veneer Conditioning</t>
  </si>
  <si>
    <t>DRY_NG</t>
  </si>
  <si>
    <t>Natural Gas Combustion in Dryer Auxiliary Burners</t>
  </si>
  <si>
    <t>MMscf</t>
  </si>
  <si>
    <t>Natural Gas</t>
  </si>
  <si>
    <t>DRY_HEAT</t>
  </si>
  <si>
    <t>Veneer Dryer Heated Zones Controlled by Boiler 3</t>
  </si>
  <si>
    <t>Boiler 3</t>
  </si>
  <si>
    <t>Veneer Dried</t>
  </si>
  <si>
    <t>DRY_COOL</t>
  </si>
  <si>
    <t>Veneer Dryer Cooling Sections</t>
  </si>
  <si>
    <t>D1CS-D2CS</t>
  </si>
  <si>
    <t>DRY_FUG</t>
  </si>
  <si>
    <t>Veneer Dryer Fugitives</t>
  </si>
  <si>
    <t>GDF</t>
  </si>
  <si>
    <t>Gasoline Dispensing</t>
  </si>
  <si>
    <t>Gal</t>
  </si>
  <si>
    <t>Gasoline Throughput</t>
  </si>
  <si>
    <t>EGEN</t>
  </si>
  <si>
    <t>Propane Emergency Engine</t>
  </si>
  <si>
    <t>P_EGEN</t>
  </si>
  <si>
    <t>Propane Throughput</t>
  </si>
  <si>
    <t>FIRE</t>
  </si>
  <si>
    <t>Emergency Diesel Generator Fire Pump</t>
  </si>
  <si>
    <t>Diesel Throughput</t>
  </si>
  <si>
    <t>CT</t>
  </si>
  <si>
    <t>Cooling Towers</t>
  </si>
  <si>
    <t>CT01-CT02</t>
  </si>
  <si>
    <t>lbs</t>
  </si>
  <si>
    <t>WELD</t>
  </si>
  <si>
    <t>Fugitive Welding Emissions</t>
  </si>
  <si>
    <t>Fugitive</t>
  </si>
  <si>
    <t>WELD_P1, WELD_P2, FUG_P4, CAT_SHOP, FAB_SHOP</t>
  </si>
  <si>
    <t>Wire Usage</t>
  </si>
  <si>
    <t>SA_TANK</t>
  </si>
  <si>
    <t>Sulfuric Acid Storage Tank</t>
  </si>
  <si>
    <t>H2SO4 Throughput</t>
  </si>
  <si>
    <t>hr</t>
  </si>
  <si>
    <t>Hours of Operation</t>
  </si>
  <si>
    <t>117-84-0</t>
  </si>
  <si>
    <t>7440-47-3</t>
  </si>
  <si>
    <t>lb/Mgal</t>
  </si>
  <si>
    <t>Reporting Procedures for AB2588 Facilities for Reporting their Quadrennial Air Toxics Emissions Inventory published by the South Coast Air Quality Management District (SCAQMD) in December 2016. See Appendix B, Table B-3 "Default Emission Factors for LPG, Butane, or Propane Combustion" for external combustion equipment.</t>
  </si>
  <si>
    <t>lb/MMBtu</t>
  </si>
  <si>
    <t>Emission factor obtained from DEQ-approved list of TAC emission factors for wood-fired boilers. See NCASI TB 1013 dated March 2013.  Emission factor representative of Fabric Filter/ESP control device.</t>
  </si>
  <si>
    <t>AP-42 Chapter 1.6 "Residual Wood Combustion" (September 2003), Table 1.6-3.</t>
  </si>
  <si>
    <t>NCASI Technical Bulletin 1050 (September 2018). Equal to sum of speciated PCB compounds.</t>
  </si>
  <si>
    <t>Emission factor obtained from DEQ-approved list of TAC emission factors for wood-fired boilers. See NCASI TB 1051 dated May 2019.</t>
  </si>
  <si>
    <t>lb/Msf-3/8"</t>
  </si>
  <si>
    <t>AP-42 Table 10.5-7 "Emission Factors for Plywood Miscellaneous Sources." Emission factors for softwood plywood log steaming vats.</t>
  </si>
  <si>
    <t>lb/MMscf</t>
  </si>
  <si>
    <t>Reporting Procedures for AB2588 Facilities for Reporting their Quadrennial Air Toxics Emissions Inventory published by the South Coast Air Quality  Management District (SCAQMD) in December 2016. See Appendix B, Table B-1 "Default Emission Factors for Natural Gas Combustion" for external  combustion equipment 10 to 100 MMBtu/hr.</t>
  </si>
  <si>
    <t>Reporting Procedures for AB2588 Facilities for Reporting their Quadrennial Air Toxics Emissions Inventory published by the South Coast Air Quality  Management District (SCAQMD) in December 2016. See Appendix B, Table B-1 "Default Emission Factors for Natural Gas Combustion" for external  combustion equipment less than 10 MMBtu/hr. Ammonia emission factor representative of units without SCR or SNCR control.</t>
  </si>
  <si>
    <t>AP-42 Chapter 1.4 (July 1998), Table 1.4-3 "Emission Factors for Speciated Organic Compounds from Natural Gas Combustion."</t>
  </si>
  <si>
    <t>AP-42 Chapter 1.4 (July 1998), Table 1.4-4 "Emission Factors for Metals from Natural Gas Combustion."</t>
  </si>
  <si>
    <t>AP-42 Chapter 1.4 (July 1998), Table 1.4-4 "Emission Factors for Metals from Natural Gas Combustion." Emission factor assumes that 4% of total chromium emissions from natural gas combustion is hexavalent chromium based on 2017 EPA National Emissions Inventory data.</t>
  </si>
  <si>
    <t>AP-42 Chapter 1.4 (July 1998), Table 1.4-2 "Emission Factors For Criteria Pollutants and Greenhouse Gases from Natural Gas Combustion."</t>
  </si>
  <si>
    <t>AP-42 Chapter 1.4 (July 1998), Table 1.4-4 "Emission Factors for Metals from Natural Gas Combustion." Emission factor for elemental molybdenum converted to molybdenum trioxide using moelcular weight.</t>
  </si>
  <si>
    <t>AP-42 Table 10.5-3 "Emission Factors for Plywood Veneer Dryers." Emission factors for uncontrolled, indirect heated softwood veneer  dryer heated zones.</t>
  </si>
  <si>
    <t>AP-42 Table 10.5-3 "Emission Factors for Plywood Veneer Dryers." Emission factors for uncontrolled, indirect heated softwood veneer dryer heated zones.</t>
  </si>
  <si>
    <t>AP-42 Table 10.5-3 "Emission Factors for Plywood Veneer Dryers." Emission factors for uncontrolled, indirect heated softwood veneer dryer cooling sections.</t>
  </si>
  <si>
    <t>AP-42 Table 10.5-3 "Emission Factors for Plywood Veneer Dryers." Emission factors for uncontrolled, indirect heated softwood veneer dryer cooling sections, based on the sum of o-xylene and m,p-xylene factors.</t>
  </si>
  <si>
    <t>Emission factor assumes 2% of uncontrolled emissions are fugitives. Uncontrolled emission factors from AP-42 Table 10.5-3 "Emission Factors for Plywood Veneer Dryers." Emission factors for uncontrolled, indirect heated softwood veneer dryer heated zones.</t>
  </si>
  <si>
    <t>Emission factor derived from the General Permit AQGP-022 VOC emission factor and weight fractions obtained from BAAQMD "Guidance for Calculating Maximum Hourly TAC Emission Rate" dated June 16, 2005.</t>
  </si>
  <si>
    <t>DEQ's Combustion Emission Factor Search Tool. See South Coast Air Quality Monitoring District AB2588. Assumes 2-Stroke Lean Burn as representative.</t>
  </si>
  <si>
    <t>DEQ's Combustion Emission Factor Search Tool. See South Coast Air Quality Monitoring District AB2588. Assumes pre-2006  Tier 0 and Tier 1 Diesel ICE due to fire pump engine being less than 750 hp.</t>
  </si>
  <si>
    <t>Emissions estimated using drift loss and product application concentration data provided by Freres Lumber Company.</t>
  </si>
  <si>
    <t>lb/gal</t>
  </si>
  <si>
    <t>Emissions estimated using the methods in AP-42, Chapter 7 (October, 2024) and sulfuric acid partial vapor pressure data.</t>
  </si>
  <si>
    <t>San Diego County Air Pollution Control District, Welding Operations, dated October 16, 1998. Based on American Welding Society information and the National Steel Shipbuilding Company (NASSCO) research. Assumes GMAW/TIG and FCAW fume generation rates and correction factors dependant on the welding material and SDS information.</t>
  </si>
  <si>
    <t>Unknown</t>
  </si>
  <si>
    <t>MB_P124</t>
  </si>
  <si>
    <t>Total TAC-containing product usage at Plant 1, 2 and 4</t>
  </si>
  <si>
    <t>Krylon Machine Green</t>
  </si>
  <si>
    <t>The Sherwin Williams Company</t>
  </si>
  <si>
    <t>Fug_P1, Fug_P2, Fug_P4</t>
  </si>
  <si>
    <t>Krylon True Blue</t>
  </si>
  <si>
    <t>Krylon Gloss Red</t>
  </si>
  <si>
    <t>Krylon White</t>
  </si>
  <si>
    <t>Krylon Yellow</t>
  </si>
  <si>
    <t>Sherwin Williams Yellow</t>
  </si>
  <si>
    <t>MB_P4</t>
  </si>
  <si>
    <t>Total TAC-containing product usage exclusively at Plant 4</t>
  </si>
  <si>
    <t>WVCO DIC-231 Disappearing Ink</t>
  </si>
  <si>
    <t>The Willamette Valley Company</t>
  </si>
  <si>
    <t>Fug_P4</t>
  </si>
  <si>
    <t>WVCO Red Striping Ink</t>
  </si>
  <si>
    <t>WVCO Green Striping Ink</t>
  </si>
  <si>
    <t>WVCO Purple Striping Ink</t>
  </si>
  <si>
    <t>MB_WELD</t>
  </si>
  <si>
    <t>Total TAC-containing product usage exclusively at welding shops, fab shop and cat shop.</t>
  </si>
  <si>
    <t>Weld-On Plumbing Purple Primer</t>
  </si>
  <si>
    <t>Weldon</t>
  </si>
  <si>
    <t>CAT_SHOP, FAB_SHOP</t>
  </si>
  <si>
    <t>740 Zinc-Rich Galvanizing Compound Aerosol</t>
  </si>
  <si>
    <t>Sprayon Products Group</t>
  </si>
  <si>
    <t>CAT_SHOP, FAB_SHOP, WELD_P1, WELD_P2,WELD_P4</t>
  </si>
  <si>
    <t>25551-13-7</t>
  </si>
  <si>
    <t>Concentration data from safety data sheet for product. When a range of values was indicated, the average was used.</t>
  </si>
  <si>
    <t>Freres Lumber Co. Inc.</t>
  </si>
  <si>
    <t>141 14th Street</t>
  </si>
  <si>
    <t>Lyons</t>
  </si>
  <si>
    <t>22-6002</t>
  </si>
  <si>
    <t>Michael Flewelling</t>
  </si>
  <si>
    <t>503-859-4216</t>
  </si>
  <si>
    <t>97358</t>
  </si>
  <si>
    <t>PROPANE_TNK1</t>
  </si>
  <si>
    <t>PROPANE_TNK2</t>
  </si>
  <si>
    <t>Backup Boiler Propane Tank</t>
  </si>
  <si>
    <t>Emergency Generator Propane Tank</t>
  </si>
  <si>
    <t>Exempt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</si>
</sst>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7" fillId="0" borderId="36" xfId="0" quotePrefix="1" applyFont="1" applyBorder="1" applyProtection="1">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19" fillId="0" borderId="13" xfId="0" quotePrefix="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34" xfId="0" quotePrefix="1" applyFont="1" applyBorder="1" applyAlignment="1" applyProtection="1">
      <alignment horizontal="center"/>
      <protection locked="0"/>
    </xf>
    <xf numFmtId="10" fontId="19" fillId="0" borderId="29" xfId="3" quotePrefix="1" applyNumberFormat="1" applyFont="1" applyBorder="1" applyAlignment="1" applyProtection="1">
      <alignment horizontal="center"/>
      <protection locked="0"/>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43"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197" t="s">
        <v>1160</v>
      </c>
      <c r="B5" s="197"/>
      <c r="C5" s="197"/>
      <c r="D5" s="197"/>
      <c r="E5" s="197"/>
      <c r="F5" s="197"/>
      <c r="G5" s="197"/>
      <c r="H5" s="197"/>
      <c r="I5" s="197"/>
      <c r="J5" s="197"/>
      <c r="K5" s="197"/>
      <c r="L5" s="197"/>
      <c r="M5" s="197"/>
    </row>
    <row r="6" spans="1:21" ht="34.5" customHeight="1" x14ac:dyDescent="0.4">
      <c r="A6" s="32" t="s">
        <v>1231</v>
      </c>
      <c r="B6" s="33"/>
      <c r="C6" s="33"/>
      <c r="D6" s="33"/>
      <c r="E6" s="33"/>
      <c r="F6" s="33"/>
      <c r="G6" s="33"/>
      <c r="H6" s="33"/>
      <c r="I6" s="33"/>
      <c r="J6" s="33"/>
      <c r="K6" s="33"/>
      <c r="L6" s="33"/>
      <c r="M6" s="33"/>
    </row>
    <row r="7" spans="1:21" ht="34.5" customHeight="1" x14ac:dyDescent="0.4">
      <c r="A7" s="203" t="s">
        <v>1224</v>
      </c>
      <c r="B7" s="203"/>
      <c r="C7" s="203"/>
      <c r="D7" s="203"/>
      <c r="E7" s="203"/>
      <c r="F7" s="33"/>
      <c r="G7" s="33"/>
      <c r="H7" s="33"/>
      <c r="I7" s="33"/>
      <c r="J7" s="33"/>
      <c r="K7" s="33"/>
      <c r="L7" s="33"/>
      <c r="M7" s="33"/>
    </row>
    <row r="8" spans="1:21" ht="15" thickBot="1" x14ac:dyDescent="0.35">
      <c r="A8" s="202"/>
      <c r="B8" s="202"/>
      <c r="C8" s="202"/>
      <c r="D8" s="202"/>
      <c r="E8" s="202"/>
      <c r="F8" s="34"/>
      <c r="G8" s="34"/>
      <c r="H8" s="34"/>
      <c r="I8" s="34"/>
      <c r="J8" s="34"/>
      <c r="K8" s="34"/>
      <c r="L8" s="34"/>
      <c r="M8" s="35"/>
    </row>
    <row r="9" spans="1:21" s="13" customFormat="1" ht="15" customHeight="1" x14ac:dyDescent="0.3">
      <c r="A9" s="198" t="s">
        <v>1183</v>
      </c>
      <c r="B9" s="198"/>
      <c r="C9" s="198"/>
      <c r="D9" s="198"/>
      <c r="E9" s="198"/>
      <c r="F9" s="198"/>
      <c r="G9" s="198"/>
      <c r="H9" s="198"/>
      <c r="I9" s="198"/>
      <c r="J9" s="198"/>
      <c r="K9" s="198"/>
      <c r="L9" s="198"/>
      <c r="M9" s="36"/>
      <c r="N9" s="12"/>
      <c r="O9" s="12"/>
      <c r="P9" s="12"/>
      <c r="Q9" s="12"/>
      <c r="R9" s="12"/>
      <c r="S9" s="12"/>
      <c r="T9" s="12"/>
      <c r="U9" s="12"/>
    </row>
    <row r="10" spans="1:21" s="13" customFormat="1" ht="21.75" customHeight="1" x14ac:dyDescent="0.3">
      <c r="A10" s="199"/>
      <c r="B10" s="199"/>
      <c r="C10" s="199"/>
      <c r="D10" s="199"/>
      <c r="E10" s="199"/>
      <c r="F10" s="199"/>
      <c r="G10" s="199"/>
      <c r="H10" s="199"/>
      <c r="I10" s="199"/>
      <c r="J10" s="199"/>
      <c r="K10" s="199"/>
      <c r="L10" s="199"/>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0" t="s">
        <v>1184</v>
      </c>
      <c r="B12" s="200"/>
      <c r="C12" s="200"/>
      <c r="D12" s="200"/>
      <c r="E12" s="200"/>
      <c r="F12" s="200"/>
      <c r="G12" s="200"/>
      <c r="H12" s="200"/>
      <c r="I12" s="200"/>
      <c r="J12" s="200"/>
      <c r="K12" s="200"/>
      <c r="L12" s="200"/>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3">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3">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3">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3">
      <c r="A18" s="42" t="s">
        <v>1189</v>
      </c>
      <c r="B18" s="42" t="s">
        <v>1192</v>
      </c>
      <c r="C18" s="201" t="s">
        <v>1242</v>
      </c>
      <c r="D18" s="201"/>
      <c r="E18" s="201"/>
      <c r="F18" s="201"/>
      <c r="G18" s="201"/>
      <c r="H18" s="201"/>
      <c r="I18" s="201"/>
      <c r="J18" s="201"/>
      <c r="K18" s="201"/>
      <c r="L18" s="201"/>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04" t="s">
        <v>1209</v>
      </c>
      <c r="B32" s="204"/>
      <c r="C32" s="204"/>
      <c r="D32" s="204"/>
      <c r="E32" s="204"/>
      <c r="F32" s="204"/>
      <c r="G32" s="204"/>
      <c r="H32" s="204"/>
      <c r="I32" s="204"/>
      <c r="J32" s="204"/>
      <c r="K32" s="204"/>
      <c r="L32" s="204"/>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04" t="s">
        <v>1334</v>
      </c>
      <c r="B36" s="204"/>
      <c r="C36" s="204"/>
      <c r="D36" s="204"/>
      <c r="E36" s="204"/>
      <c r="F36" s="204"/>
      <c r="G36" s="204"/>
      <c r="H36" s="204"/>
      <c r="I36" s="204"/>
      <c r="J36" s="204"/>
      <c r="K36" s="204"/>
      <c r="L36" s="204"/>
      <c r="M36" s="39"/>
    </row>
    <row r="37" spans="1:13" s="13" customFormat="1" ht="46.5" customHeight="1" x14ac:dyDescent="0.3">
      <c r="A37" s="204" t="s">
        <v>1213</v>
      </c>
      <c r="B37" s="204"/>
      <c r="C37" s="204"/>
      <c r="D37" s="204"/>
      <c r="E37" s="204"/>
      <c r="F37" s="204"/>
      <c r="G37" s="204"/>
      <c r="H37" s="204"/>
      <c r="I37" s="204"/>
      <c r="J37" s="204"/>
      <c r="K37" s="204"/>
      <c r="L37" s="204"/>
      <c r="M37" s="39"/>
    </row>
    <row r="38" spans="1:13" s="13" customFormat="1" ht="37.5" customHeight="1" x14ac:dyDescent="0.3">
      <c r="A38" s="204" t="s">
        <v>1335</v>
      </c>
      <c r="B38" s="204"/>
      <c r="C38" s="204"/>
      <c r="D38" s="204"/>
      <c r="E38" s="204"/>
      <c r="F38" s="204"/>
      <c r="G38" s="204"/>
      <c r="H38" s="204"/>
      <c r="I38" s="204"/>
      <c r="J38" s="204"/>
      <c r="K38" s="204"/>
      <c r="L38" s="204"/>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04" t="s">
        <v>1336</v>
      </c>
      <c r="B40" s="204"/>
      <c r="C40" s="204"/>
      <c r="D40" s="204"/>
      <c r="E40" s="204"/>
      <c r="F40" s="204"/>
      <c r="G40" s="204"/>
      <c r="H40" s="204"/>
      <c r="I40" s="204"/>
      <c r="J40" s="204"/>
      <c r="K40" s="204"/>
      <c r="L40" s="204"/>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04" t="s">
        <v>1244</v>
      </c>
      <c r="B47" s="204"/>
      <c r="C47" s="204"/>
      <c r="D47" s="204"/>
      <c r="E47" s="204"/>
      <c r="F47" s="204"/>
      <c r="G47" s="204"/>
      <c r="H47" s="204"/>
      <c r="I47" s="204"/>
      <c r="J47" s="204"/>
      <c r="K47" s="204"/>
      <c r="L47" s="204"/>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04" t="s">
        <v>1339</v>
      </c>
      <c r="B49" s="204"/>
      <c r="C49" s="204"/>
      <c r="D49" s="204"/>
      <c r="E49" s="204"/>
      <c r="F49" s="204"/>
      <c r="G49" s="204"/>
      <c r="H49" s="204"/>
      <c r="I49" s="204"/>
      <c r="J49" s="204"/>
      <c r="K49" s="204"/>
      <c r="L49" s="204"/>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04" t="s">
        <v>1340</v>
      </c>
      <c r="B51" s="204"/>
      <c r="C51" s="204"/>
      <c r="D51" s="204"/>
      <c r="E51" s="204"/>
      <c r="F51" s="204"/>
      <c r="G51" s="204"/>
      <c r="H51" s="204"/>
      <c r="I51" s="204"/>
      <c r="J51" s="204"/>
      <c r="K51" s="204"/>
      <c r="L51" s="204"/>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04" t="s">
        <v>1356</v>
      </c>
      <c r="B53" s="204"/>
      <c r="C53" s="204"/>
      <c r="D53" s="204"/>
      <c r="E53" s="204"/>
      <c r="F53" s="204"/>
      <c r="G53" s="204"/>
      <c r="H53" s="204"/>
      <c r="I53" s="204"/>
      <c r="J53" s="204"/>
      <c r="K53" s="204"/>
      <c r="L53" s="204"/>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04" t="s">
        <v>1214</v>
      </c>
      <c r="B66" s="204"/>
      <c r="C66" s="204"/>
      <c r="D66" s="204"/>
      <c r="E66" s="204"/>
      <c r="F66" s="204"/>
      <c r="G66" s="204"/>
      <c r="H66" s="204"/>
      <c r="I66" s="204"/>
      <c r="J66" s="204"/>
      <c r="K66" s="204"/>
      <c r="L66" s="204"/>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04" t="s">
        <v>1347</v>
      </c>
      <c r="B68" s="204"/>
      <c r="C68" s="204"/>
      <c r="D68" s="204"/>
      <c r="E68" s="204"/>
      <c r="F68" s="204"/>
      <c r="G68" s="204"/>
      <c r="H68" s="204"/>
      <c r="I68" s="204"/>
      <c r="J68" s="204"/>
      <c r="K68" s="204"/>
      <c r="L68" s="204"/>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04" t="s">
        <v>1243</v>
      </c>
      <c r="B80" s="204"/>
      <c r="C80" s="204"/>
      <c r="D80" s="204"/>
      <c r="E80" s="204"/>
      <c r="F80" s="204"/>
      <c r="G80" s="204"/>
      <c r="H80" s="204"/>
      <c r="I80" s="204"/>
      <c r="J80" s="204"/>
      <c r="K80" s="204"/>
      <c r="L80" s="204"/>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04" t="s">
        <v>1349</v>
      </c>
      <c r="B82" s="204"/>
      <c r="C82" s="204"/>
      <c r="D82" s="204"/>
      <c r="E82" s="204"/>
      <c r="F82" s="204"/>
      <c r="G82" s="204"/>
      <c r="H82" s="204"/>
      <c r="I82" s="204"/>
      <c r="J82" s="204"/>
      <c r="K82" s="204"/>
      <c r="L82" s="204"/>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04" t="s">
        <v>1222</v>
      </c>
      <c r="B84" s="204"/>
      <c r="C84" s="204"/>
      <c r="D84" s="204"/>
      <c r="E84" s="204"/>
      <c r="F84" s="204"/>
      <c r="G84" s="204"/>
      <c r="H84" s="204"/>
      <c r="I84" s="204"/>
      <c r="J84" s="204"/>
      <c r="K84" s="204"/>
      <c r="L84" s="204"/>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04" t="s">
        <v>1221</v>
      </c>
      <c r="C86" s="204"/>
      <c r="D86" s="204"/>
      <c r="E86" s="204"/>
      <c r="F86" s="204"/>
      <c r="G86" s="204"/>
      <c r="H86" s="204"/>
      <c r="I86" s="204"/>
      <c r="J86" s="204"/>
      <c r="K86" s="204"/>
      <c r="L86" s="204"/>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04" t="s">
        <v>1227</v>
      </c>
      <c r="B88" s="204"/>
      <c r="C88" s="204"/>
      <c r="D88" s="204"/>
      <c r="E88" s="204"/>
      <c r="F88" s="204"/>
      <c r="G88" s="204"/>
      <c r="H88" s="204"/>
      <c r="I88" s="204"/>
      <c r="J88" s="204"/>
      <c r="K88" s="204"/>
      <c r="L88" s="204"/>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04" t="s">
        <v>1355</v>
      </c>
      <c r="B90" s="204"/>
      <c r="C90" s="204"/>
      <c r="D90" s="204"/>
      <c r="E90" s="204"/>
      <c r="F90" s="204"/>
      <c r="G90" s="204"/>
      <c r="H90" s="204"/>
      <c r="I90" s="204"/>
      <c r="J90" s="204"/>
      <c r="K90" s="204"/>
      <c r="L90" s="204"/>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9" sqref="B19"/>
    </sheetView>
  </sheetViews>
  <sheetFormatPr defaultColWidth="9.109375" defaultRowHeight="14.4" x14ac:dyDescent="0.3"/>
  <cols>
    <col min="1" max="1" width="30.5546875" customWidth="1"/>
    <col min="2" max="2" width="60.5546875" customWidth="1"/>
  </cols>
  <sheetData>
    <row r="5" spans="1:2" ht="21" x14ac:dyDescent="0.4">
      <c r="A5" s="205" t="s">
        <v>1206</v>
      </c>
      <c r="B5" s="205"/>
    </row>
    <row r="6" spans="1:2" ht="21.9" customHeight="1" x14ac:dyDescent="0.3">
      <c r="A6" s="65" t="s">
        <v>0</v>
      </c>
      <c r="B6" s="66" t="s">
        <v>1477</v>
      </c>
    </row>
    <row r="7" spans="1:2" ht="21.9" customHeight="1" x14ac:dyDescent="0.3">
      <c r="A7" s="65" t="s">
        <v>1</v>
      </c>
      <c r="B7" s="66" t="s">
        <v>1478</v>
      </c>
    </row>
    <row r="8" spans="1:2" ht="21.9" customHeight="1" x14ac:dyDescent="0.3">
      <c r="A8" s="65" t="s">
        <v>2</v>
      </c>
      <c r="B8" s="66" t="s">
        <v>1479</v>
      </c>
    </row>
    <row r="9" spans="1:2" ht="21.9" customHeight="1" x14ac:dyDescent="0.3">
      <c r="A9" s="65" t="s">
        <v>3</v>
      </c>
      <c r="B9" s="196" t="s">
        <v>1483</v>
      </c>
    </row>
    <row r="10" spans="1:2" ht="63" x14ac:dyDescent="0.3">
      <c r="A10" s="65" t="s">
        <v>1207</v>
      </c>
      <c r="B10" s="66" t="s">
        <v>1480</v>
      </c>
    </row>
    <row r="11" spans="1:2" ht="21.9" customHeight="1" x14ac:dyDescent="0.3">
      <c r="A11" s="65" t="s">
        <v>4</v>
      </c>
      <c r="B11" s="66" t="s">
        <v>1481</v>
      </c>
    </row>
    <row r="12" spans="1:2" ht="21.9" customHeight="1" x14ac:dyDescent="0.3">
      <c r="A12" s="65" t="s">
        <v>5</v>
      </c>
      <c r="B12" s="66" t="s">
        <v>1482</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Normal="100" workbookViewId="0">
      <pane ySplit="12" topLeftCell="A13" activePane="bottomLeft" state="frozen"/>
      <selection pane="bottomLeft" activeCell="B31" sqref="B31"/>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09" t="s">
        <v>13</v>
      </c>
      <c r="B10" s="210"/>
      <c r="C10" s="210"/>
      <c r="D10" s="225" t="s">
        <v>1087</v>
      </c>
      <c r="E10" s="226"/>
      <c r="F10" s="209" t="s">
        <v>6</v>
      </c>
      <c r="G10" s="210"/>
      <c r="H10" s="210"/>
      <c r="I10" s="210"/>
      <c r="J10" s="210"/>
      <c r="K10" s="210"/>
      <c r="L10" s="210"/>
      <c r="M10" s="211"/>
    </row>
    <row r="11" spans="1:13" ht="20.100000000000001" customHeight="1" thickBot="1" x14ac:dyDescent="0.35">
      <c r="A11" s="227" t="s">
        <v>1139</v>
      </c>
      <c r="B11" s="212" t="s">
        <v>9</v>
      </c>
      <c r="C11" s="214" t="s">
        <v>12</v>
      </c>
      <c r="D11" s="223" t="s">
        <v>11</v>
      </c>
      <c r="E11" s="216" t="s">
        <v>1086</v>
      </c>
      <c r="F11" s="218" t="s">
        <v>1354</v>
      </c>
      <c r="G11" s="216" t="s">
        <v>10</v>
      </c>
      <c r="H11" s="220" t="s">
        <v>1154</v>
      </c>
      <c r="I11" s="221"/>
      <c r="J11" s="222"/>
      <c r="K11" s="206" t="s">
        <v>1199</v>
      </c>
      <c r="L11" s="207"/>
      <c r="M11" s="208"/>
    </row>
    <row r="12" spans="1:13" ht="48" customHeight="1" thickBot="1" x14ac:dyDescent="0.35">
      <c r="A12" s="228"/>
      <c r="B12" s="213"/>
      <c r="C12" s="215"/>
      <c r="D12" s="224"/>
      <c r="E12" s="217"/>
      <c r="F12" s="219"/>
      <c r="G12" s="217"/>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79" t="s">
        <v>1361</v>
      </c>
      <c r="B15" s="80" t="s">
        <v>1362</v>
      </c>
      <c r="C15" s="81" t="s">
        <v>1363</v>
      </c>
      <c r="D15" s="82" t="s">
        <v>1129</v>
      </c>
      <c r="E15" s="83" t="s">
        <v>1364</v>
      </c>
      <c r="F15" s="82" t="s">
        <v>1365</v>
      </c>
      <c r="G15" s="84" t="s">
        <v>1366</v>
      </c>
      <c r="H15" s="85" t="s">
        <v>1367</v>
      </c>
      <c r="I15" s="86">
        <v>180</v>
      </c>
      <c r="J15" s="83">
        <v>180</v>
      </c>
      <c r="K15" s="85" t="s">
        <v>1367</v>
      </c>
      <c r="L15" s="86">
        <v>5.54</v>
      </c>
      <c r="M15" s="83">
        <v>5.54</v>
      </c>
    </row>
    <row r="16" spans="1:13" x14ac:dyDescent="0.3">
      <c r="A16" s="79" t="s">
        <v>1368</v>
      </c>
      <c r="B16" s="80" t="s">
        <v>1369</v>
      </c>
      <c r="C16" s="81" t="s">
        <v>1370</v>
      </c>
      <c r="D16" s="82" t="s">
        <v>1129</v>
      </c>
      <c r="E16" s="83" t="s">
        <v>1371</v>
      </c>
      <c r="F16" s="82" t="s">
        <v>1372</v>
      </c>
      <c r="G16" s="84" t="s">
        <v>1373</v>
      </c>
      <c r="H16" s="85" t="s">
        <v>1367</v>
      </c>
      <c r="I16" s="86">
        <v>1419000</v>
      </c>
      <c r="J16" s="83">
        <v>1419000</v>
      </c>
      <c r="K16" s="85" t="s">
        <v>1367</v>
      </c>
      <c r="L16" s="86">
        <v>3960</v>
      </c>
      <c r="M16" s="83">
        <v>3960</v>
      </c>
    </row>
    <row r="17" spans="1:13" x14ac:dyDescent="0.3">
      <c r="A17" s="79" t="s">
        <v>1374</v>
      </c>
      <c r="B17" s="80" t="s">
        <v>1375</v>
      </c>
      <c r="C17" s="81" t="s">
        <v>1363</v>
      </c>
      <c r="D17" s="82" t="s">
        <v>1129</v>
      </c>
      <c r="E17" s="83" t="s">
        <v>1376</v>
      </c>
      <c r="F17" s="82" t="s">
        <v>1377</v>
      </c>
      <c r="G17" s="84" t="s">
        <v>1378</v>
      </c>
      <c r="H17" s="85" t="s">
        <v>1367</v>
      </c>
      <c r="I17" s="86">
        <v>480000</v>
      </c>
      <c r="J17" s="83" t="s">
        <v>1367</v>
      </c>
      <c r="K17" s="85" t="s">
        <v>1367</v>
      </c>
      <c r="L17" s="86">
        <v>2880</v>
      </c>
      <c r="M17" s="83" t="s">
        <v>1367</v>
      </c>
    </row>
    <row r="18" spans="1:13" x14ac:dyDescent="0.3">
      <c r="A18" s="79" t="s">
        <v>1379</v>
      </c>
      <c r="B18" s="80" t="s">
        <v>1380</v>
      </c>
      <c r="C18" s="81" t="s">
        <v>1363</v>
      </c>
      <c r="D18" s="82" t="s">
        <v>1129</v>
      </c>
      <c r="E18" s="83" t="s">
        <v>1371</v>
      </c>
      <c r="F18" s="82" t="s">
        <v>1381</v>
      </c>
      <c r="G18" s="84" t="s">
        <v>1382</v>
      </c>
      <c r="H18" s="85" t="s">
        <v>1367</v>
      </c>
      <c r="I18" s="86">
        <v>497</v>
      </c>
      <c r="J18" s="83">
        <v>497</v>
      </c>
      <c r="K18" s="85" t="s">
        <v>1367</v>
      </c>
      <c r="L18" s="86">
        <v>1.36</v>
      </c>
      <c r="M18" s="83">
        <v>1.36</v>
      </c>
    </row>
    <row r="19" spans="1:13" x14ac:dyDescent="0.3">
      <c r="A19" s="79" t="s">
        <v>1383</v>
      </c>
      <c r="B19" s="80" t="s">
        <v>1384</v>
      </c>
      <c r="C19" s="81" t="s">
        <v>1385</v>
      </c>
      <c r="D19" s="82" t="s">
        <v>1129</v>
      </c>
      <c r="E19" s="83" t="s">
        <v>1371</v>
      </c>
      <c r="F19" s="82" t="s">
        <v>1377</v>
      </c>
      <c r="G19" s="84" t="s">
        <v>1386</v>
      </c>
      <c r="H19" s="85" t="s">
        <v>1367</v>
      </c>
      <c r="I19" s="86">
        <v>200000</v>
      </c>
      <c r="J19" s="83" t="s">
        <v>1367</v>
      </c>
      <c r="K19" s="85" t="s">
        <v>1367</v>
      </c>
      <c r="L19" s="86">
        <v>840</v>
      </c>
      <c r="M19" s="83" t="s">
        <v>1367</v>
      </c>
    </row>
    <row r="20" spans="1:13" x14ac:dyDescent="0.3">
      <c r="A20" s="79" t="s">
        <v>1387</v>
      </c>
      <c r="B20" s="80" t="s">
        <v>1388</v>
      </c>
      <c r="C20" s="81" t="s">
        <v>1363</v>
      </c>
      <c r="D20" s="82" t="s">
        <v>1129</v>
      </c>
      <c r="E20" s="83" t="s">
        <v>1389</v>
      </c>
      <c r="F20" s="82" t="s">
        <v>1377</v>
      </c>
      <c r="G20" s="84" t="s">
        <v>1386</v>
      </c>
      <c r="H20" s="85" t="s">
        <v>1367</v>
      </c>
      <c r="I20" s="86">
        <v>200000</v>
      </c>
      <c r="J20" s="83" t="s">
        <v>1367</v>
      </c>
      <c r="K20" s="85" t="s">
        <v>1367</v>
      </c>
      <c r="L20" s="86">
        <v>840</v>
      </c>
      <c r="M20" s="83" t="s">
        <v>1367</v>
      </c>
    </row>
    <row r="21" spans="1:13" x14ac:dyDescent="0.3">
      <c r="A21" s="79" t="s">
        <v>1390</v>
      </c>
      <c r="B21" s="80" t="s">
        <v>1391</v>
      </c>
      <c r="C21" s="81" t="s">
        <v>1363</v>
      </c>
      <c r="D21" s="82" t="s">
        <v>1129</v>
      </c>
      <c r="E21" s="83" t="s">
        <v>1390</v>
      </c>
      <c r="F21" s="82" t="s">
        <v>1377</v>
      </c>
      <c r="G21" s="84" t="s">
        <v>1386</v>
      </c>
      <c r="H21" s="85" t="s">
        <v>1367</v>
      </c>
      <c r="I21" s="86">
        <v>200000</v>
      </c>
      <c r="J21" s="83" t="s">
        <v>1367</v>
      </c>
      <c r="K21" s="85" t="s">
        <v>1367</v>
      </c>
      <c r="L21" s="86">
        <v>840</v>
      </c>
      <c r="M21" s="83" t="s">
        <v>1367</v>
      </c>
    </row>
    <row r="22" spans="1:13" x14ac:dyDescent="0.3">
      <c r="A22" s="79" t="s">
        <v>1392</v>
      </c>
      <c r="B22" s="80" t="s">
        <v>1393</v>
      </c>
      <c r="C22" s="81" t="s">
        <v>1363</v>
      </c>
      <c r="D22" s="82" t="s">
        <v>1129</v>
      </c>
      <c r="E22" s="83" t="s">
        <v>1392</v>
      </c>
      <c r="F22" s="82" t="s">
        <v>1394</v>
      </c>
      <c r="G22" s="84" t="s">
        <v>1395</v>
      </c>
      <c r="H22" s="85" t="s">
        <v>1367</v>
      </c>
      <c r="I22" s="86">
        <v>85000</v>
      </c>
      <c r="J22" s="83" t="s">
        <v>1367</v>
      </c>
      <c r="K22" s="85" t="s">
        <v>1367</v>
      </c>
      <c r="L22" s="86">
        <v>246</v>
      </c>
      <c r="M22" s="83" t="s">
        <v>1367</v>
      </c>
    </row>
    <row r="23" spans="1:13" x14ac:dyDescent="0.3">
      <c r="A23" s="79" t="s">
        <v>1396</v>
      </c>
      <c r="B23" s="80" t="s">
        <v>1397</v>
      </c>
      <c r="C23" s="81" t="s">
        <v>1363</v>
      </c>
      <c r="D23" s="82" t="s">
        <v>1129</v>
      </c>
      <c r="E23" s="83" t="s">
        <v>1398</v>
      </c>
      <c r="F23" s="82" t="s">
        <v>1394</v>
      </c>
      <c r="G23" s="84" t="s">
        <v>1399</v>
      </c>
      <c r="H23" s="85" t="s">
        <v>1367</v>
      </c>
      <c r="I23" s="86">
        <v>620</v>
      </c>
      <c r="J23" s="83" t="s">
        <v>1367</v>
      </c>
      <c r="K23" s="85" t="s">
        <v>1367</v>
      </c>
      <c r="L23" s="86">
        <v>18.600000000000001</v>
      </c>
      <c r="M23" s="83" t="s">
        <v>1367</v>
      </c>
    </row>
    <row r="24" spans="1:13" x14ac:dyDescent="0.3">
      <c r="A24" s="79" t="s">
        <v>1400</v>
      </c>
      <c r="B24" s="80" t="s">
        <v>1401</v>
      </c>
      <c r="C24" s="81" t="s">
        <v>1363</v>
      </c>
      <c r="D24" s="82" t="s">
        <v>1129</v>
      </c>
      <c r="E24" s="83" t="s">
        <v>1400</v>
      </c>
      <c r="F24" s="82" t="s">
        <v>1394</v>
      </c>
      <c r="G24" s="84" t="s">
        <v>1402</v>
      </c>
      <c r="H24" s="85" t="s">
        <v>1367</v>
      </c>
      <c r="I24" s="86">
        <v>1050</v>
      </c>
      <c r="J24" s="83" t="s">
        <v>1367</v>
      </c>
      <c r="K24" s="85" t="s">
        <v>1367</v>
      </c>
      <c r="L24" s="86">
        <v>31.5</v>
      </c>
      <c r="M24" s="83" t="s">
        <v>1367</v>
      </c>
    </row>
    <row r="25" spans="1:13" x14ac:dyDescent="0.3">
      <c r="A25" s="79" t="s">
        <v>1403</v>
      </c>
      <c r="B25" s="80" t="s">
        <v>1404</v>
      </c>
      <c r="C25" s="81" t="s">
        <v>1363</v>
      </c>
      <c r="D25" s="82" t="s">
        <v>1129</v>
      </c>
      <c r="E25" s="83" t="s">
        <v>1405</v>
      </c>
      <c r="F25" s="82" t="s">
        <v>1415</v>
      </c>
      <c r="G25" s="84" t="s">
        <v>1416</v>
      </c>
      <c r="H25" s="85" t="s">
        <v>1367</v>
      </c>
      <c r="I25" s="86">
        <v>8760</v>
      </c>
      <c r="J25" s="83" t="s">
        <v>1367</v>
      </c>
      <c r="K25" s="85" t="s">
        <v>1367</v>
      </c>
      <c r="L25" s="86">
        <v>24</v>
      </c>
      <c r="M25" s="83" t="s">
        <v>1367</v>
      </c>
    </row>
    <row r="26" spans="1:13" x14ac:dyDescent="0.3">
      <c r="A26" s="79" t="s">
        <v>1407</v>
      </c>
      <c r="B26" s="80" t="s">
        <v>1408</v>
      </c>
      <c r="C26" s="81" t="s">
        <v>1363</v>
      </c>
      <c r="D26" s="82" t="s">
        <v>1409</v>
      </c>
      <c r="E26" s="83" t="s">
        <v>1410</v>
      </c>
      <c r="F26" s="82" t="s">
        <v>1406</v>
      </c>
      <c r="G26" s="84" t="s">
        <v>1411</v>
      </c>
      <c r="H26" s="85" t="s">
        <v>1367</v>
      </c>
      <c r="I26" s="86">
        <v>2584</v>
      </c>
      <c r="J26" s="83" t="s">
        <v>1367</v>
      </c>
      <c r="K26" s="85" t="s">
        <v>1367</v>
      </c>
      <c r="L26" s="86">
        <v>9.36</v>
      </c>
      <c r="M26" s="83" t="s">
        <v>1367</v>
      </c>
    </row>
    <row r="27" spans="1:13" x14ac:dyDescent="0.3">
      <c r="A27" s="79" t="s">
        <v>1412</v>
      </c>
      <c r="B27" s="80" t="s">
        <v>1413</v>
      </c>
      <c r="C27" s="81" t="s">
        <v>1363</v>
      </c>
      <c r="D27" s="82" t="s">
        <v>1409</v>
      </c>
      <c r="E27" s="83" t="s">
        <v>1412</v>
      </c>
      <c r="F27" s="82" t="s">
        <v>1394</v>
      </c>
      <c r="G27" s="84" t="s">
        <v>1414</v>
      </c>
      <c r="H27" s="85" t="s">
        <v>1367</v>
      </c>
      <c r="I27" s="86">
        <v>1100</v>
      </c>
      <c r="J27" s="83" t="s">
        <v>1367</v>
      </c>
      <c r="K27" s="85" t="s">
        <v>1367</v>
      </c>
      <c r="L27" s="86">
        <v>3</v>
      </c>
      <c r="M27" s="83" t="s">
        <v>1367</v>
      </c>
    </row>
    <row r="28" spans="1:13" x14ac:dyDescent="0.3">
      <c r="A28" s="79" t="s">
        <v>1484</v>
      </c>
      <c r="B28" s="80" t="s">
        <v>1486</v>
      </c>
      <c r="C28" s="81" t="s">
        <v>1363</v>
      </c>
      <c r="D28" s="82" t="s">
        <v>1409</v>
      </c>
      <c r="E28" s="288" t="s">
        <v>1367</v>
      </c>
      <c r="F28" s="82" t="s">
        <v>1394</v>
      </c>
      <c r="G28" s="84" t="s">
        <v>1399</v>
      </c>
      <c r="H28" s="85" t="s">
        <v>1367</v>
      </c>
      <c r="I28" s="86">
        <v>180000</v>
      </c>
      <c r="J28" s="83" t="s">
        <v>1367</v>
      </c>
      <c r="K28" s="85" t="s">
        <v>1367</v>
      </c>
      <c r="L28" s="86">
        <f>L15*1000</f>
        <v>5540</v>
      </c>
      <c r="M28" s="83" t="s">
        <v>1367</v>
      </c>
    </row>
    <row r="29" spans="1:13" x14ac:dyDescent="0.3">
      <c r="A29" s="79" t="s">
        <v>1485</v>
      </c>
      <c r="B29" s="80" t="s">
        <v>1487</v>
      </c>
      <c r="C29" s="81" t="s">
        <v>1363</v>
      </c>
      <c r="D29" s="82" t="s">
        <v>1409</v>
      </c>
      <c r="E29" s="288" t="s">
        <v>1367</v>
      </c>
      <c r="F29" s="82" t="s">
        <v>1394</v>
      </c>
      <c r="G29" s="84" t="s">
        <v>1399</v>
      </c>
      <c r="H29" s="85" t="s">
        <v>1367</v>
      </c>
      <c r="I29" s="86">
        <v>620</v>
      </c>
      <c r="J29" s="83" t="s">
        <v>1367</v>
      </c>
      <c r="K29" s="85" t="s">
        <v>1367</v>
      </c>
      <c r="L29" s="86">
        <v>18.600000000000001</v>
      </c>
      <c r="M29" s="83" t="s">
        <v>1367</v>
      </c>
    </row>
    <row r="30" spans="1:13" x14ac:dyDescent="0.3">
      <c r="A30" s="79"/>
      <c r="B30" s="80"/>
      <c r="C30" s="81"/>
      <c r="D30" s="82"/>
      <c r="E30" s="83"/>
      <c r="F30" s="82"/>
      <c r="G30" s="84"/>
      <c r="H30" s="85"/>
      <c r="I30" s="86"/>
      <c r="J30" s="83"/>
      <c r="K30" s="85"/>
      <c r="L30" s="86"/>
      <c r="M30" s="83"/>
    </row>
    <row r="31" spans="1:13" x14ac:dyDescent="0.3">
      <c r="A31" s="79"/>
      <c r="B31" s="80"/>
      <c r="C31" s="81"/>
      <c r="D31" s="82"/>
      <c r="E31" s="83"/>
      <c r="F31" s="82"/>
      <c r="G31" s="84"/>
      <c r="H31" s="85"/>
      <c r="I31" s="86"/>
      <c r="J31" s="83"/>
      <c r="K31" s="85"/>
      <c r="L31" s="86"/>
      <c r="M31" s="83"/>
    </row>
    <row r="32" spans="1:13" x14ac:dyDescent="0.3">
      <c r="A32" s="79"/>
      <c r="B32" s="80"/>
      <c r="C32" s="81"/>
      <c r="D32" s="82"/>
      <c r="E32" s="83"/>
      <c r="F32" s="82"/>
      <c r="G32" s="84"/>
      <c r="H32" s="85"/>
      <c r="I32" s="86"/>
      <c r="J32" s="83"/>
      <c r="K32" s="85"/>
      <c r="L32" s="86"/>
      <c r="M32" s="83"/>
    </row>
    <row r="33" spans="1:13" x14ac:dyDescent="0.3">
      <c r="A33" s="79"/>
      <c r="B33" s="80"/>
      <c r="C33" s="81"/>
      <c r="D33" s="82"/>
      <c r="E33" s="83"/>
      <c r="F33" s="82"/>
      <c r="G33" s="84"/>
      <c r="H33" s="85"/>
      <c r="I33" s="86"/>
      <c r="J33" s="83"/>
      <c r="K33" s="85"/>
      <c r="L33" s="86"/>
      <c r="M33" s="83"/>
    </row>
    <row r="34" spans="1:13" x14ac:dyDescent="0.3">
      <c r="A34" s="79"/>
      <c r="B34" s="80"/>
      <c r="C34" s="81"/>
      <c r="D34" s="82"/>
      <c r="E34" s="83"/>
      <c r="F34" s="82"/>
      <c r="G34" s="84"/>
      <c r="H34" s="85"/>
      <c r="I34" s="86"/>
      <c r="J34" s="83"/>
      <c r="K34" s="85"/>
      <c r="L34" s="86"/>
      <c r="M34" s="83"/>
    </row>
    <row r="35" spans="1:13" x14ac:dyDescent="0.3">
      <c r="A35" s="79"/>
      <c r="B35" s="80"/>
      <c r="C35" s="81"/>
      <c r="D35" s="82"/>
      <c r="E35" s="83"/>
      <c r="F35" s="82"/>
      <c r="G35" s="84"/>
      <c r="H35" s="85"/>
      <c r="I35" s="86"/>
      <c r="J35" s="83"/>
      <c r="K35" s="85"/>
      <c r="L35" s="86"/>
      <c r="M35" s="83"/>
    </row>
    <row r="36" spans="1:13" x14ac:dyDescent="0.3">
      <c r="A36" s="79"/>
      <c r="B36" s="80"/>
      <c r="C36" s="81"/>
      <c r="D36" s="82"/>
      <c r="E36" s="83"/>
      <c r="F36" s="82"/>
      <c r="G36" s="84"/>
      <c r="H36" s="85"/>
      <c r="I36" s="86"/>
      <c r="J36" s="83"/>
      <c r="K36" s="85"/>
      <c r="L36" s="86"/>
      <c r="M36" s="83"/>
    </row>
    <row r="37" spans="1:13" x14ac:dyDescent="0.3">
      <c r="A37" s="79"/>
      <c r="B37" s="80"/>
      <c r="C37" s="81"/>
      <c r="D37" s="82"/>
      <c r="E37" s="83"/>
      <c r="F37" s="82"/>
      <c r="G37" s="84"/>
      <c r="H37" s="85"/>
      <c r="I37" s="86"/>
      <c r="J37" s="83"/>
      <c r="K37" s="85"/>
      <c r="L37" s="86"/>
      <c r="M37" s="83"/>
    </row>
    <row r="38" spans="1:13" x14ac:dyDescent="0.3">
      <c r="A38" s="79"/>
      <c r="B38" s="80"/>
      <c r="C38" s="81"/>
      <c r="D38" s="82"/>
      <c r="E38" s="83"/>
      <c r="F38" s="82"/>
      <c r="G38" s="84"/>
      <c r="H38" s="85"/>
      <c r="I38" s="86"/>
      <c r="J38" s="83"/>
      <c r="K38" s="85"/>
      <c r="L38" s="86"/>
      <c r="M38" s="83"/>
    </row>
    <row r="39" spans="1:13" x14ac:dyDescent="0.3">
      <c r="A39" s="79"/>
      <c r="B39" s="80"/>
      <c r="C39" s="81"/>
      <c r="D39" s="82"/>
      <c r="E39" s="83"/>
      <c r="F39" s="82"/>
      <c r="G39" s="84"/>
      <c r="H39" s="85"/>
      <c r="I39" s="86"/>
      <c r="J39" s="83"/>
      <c r="K39" s="85"/>
      <c r="L39" s="86"/>
      <c r="M39" s="83"/>
    </row>
    <row r="40" spans="1:13" x14ac:dyDescent="0.3">
      <c r="A40" s="79"/>
      <c r="B40" s="80"/>
      <c r="C40" s="81"/>
      <c r="D40" s="82"/>
      <c r="E40" s="83"/>
      <c r="F40" s="82"/>
      <c r="G40" s="84"/>
      <c r="H40" s="85"/>
      <c r="I40" s="86"/>
      <c r="J40" s="83"/>
      <c r="K40" s="85"/>
      <c r="L40" s="86"/>
      <c r="M40" s="83"/>
    </row>
    <row r="41" spans="1:13" x14ac:dyDescent="0.3">
      <c r="A41" s="79"/>
      <c r="B41" s="80"/>
      <c r="C41" s="81"/>
      <c r="D41" s="82"/>
      <c r="E41" s="83"/>
      <c r="F41" s="82"/>
      <c r="G41" s="84"/>
      <c r="H41" s="85"/>
      <c r="I41" s="86"/>
      <c r="J41" s="83"/>
      <c r="K41" s="85"/>
      <c r="L41" s="86"/>
      <c r="M41" s="83"/>
    </row>
    <row r="42" spans="1:13" x14ac:dyDescent="0.3">
      <c r="A42" s="79"/>
      <c r="B42" s="80"/>
      <c r="C42" s="81"/>
      <c r="D42" s="82"/>
      <c r="E42" s="83"/>
      <c r="F42" s="82"/>
      <c r="G42" s="84"/>
      <c r="H42" s="85"/>
      <c r="I42" s="86"/>
      <c r="J42" s="83"/>
      <c r="K42" s="85"/>
      <c r="L42" s="86"/>
      <c r="M42" s="83"/>
    </row>
    <row r="43" spans="1:13" x14ac:dyDescent="0.3">
      <c r="A43" s="79"/>
      <c r="B43" s="80"/>
      <c r="C43" s="81"/>
      <c r="D43" s="82"/>
      <c r="E43" s="83"/>
      <c r="F43" s="82"/>
      <c r="G43" s="84"/>
      <c r="H43" s="85"/>
      <c r="I43" s="86"/>
      <c r="J43" s="83"/>
      <c r="K43" s="85"/>
      <c r="L43" s="86"/>
      <c r="M43" s="83"/>
    </row>
    <row r="44" spans="1:13" x14ac:dyDescent="0.3">
      <c r="A44" s="79"/>
      <c r="B44" s="80"/>
      <c r="C44" s="81"/>
      <c r="D44" s="82"/>
      <c r="E44" s="83"/>
      <c r="F44" s="82"/>
      <c r="G44" s="84"/>
      <c r="H44" s="85"/>
      <c r="I44" s="86"/>
      <c r="J44" s="83"/>
      <c r="K44" s="85"/>
      <c r="L44" s="86"/>
      <c r="M44" s="83"/>
    </row>
    <row r="45" spans="1:13" x14ac:dyDescent="0.3">
      <c r="A45" s="79"/>
      <c r="B45" s="80"/>
      <c r="C45" s="81"/>
      <c r="D45" s="82"/>
      <c r="E45" s="83"/>
      <c r="F45" s="82"/>
      <c r="G45" s="84"/>
      <c r="H45" s="85"/>
      <c r="I45" s="86"/>
      <c r="J45" s="83"/>
      <c r="K45" s="85"/>
      <c r="L45" s="86"/>
      <c r="M45" s="83"/>
    </row>
    <row r="46" spans="1:13" x14ac:dyDescent="0.3">
      <c r="A46" s="79"/>
      <c r="B46" s="80"/>
      <c r="C46" s="81"/>
      <c r="D46" s="82"/>
      <c r="E46" s="83"/>
      <c r="F46" s="82"/>
      <c r="G46" s="84"/>
      <c r="H46" s="85"/>
      <c r="I46" s="86"/>
      <c r="J46" s="83"/>
      <c r="K46" s="85"/>
      <c r="L46" s="86"/>
      <c r="M46" s="83"/>
    </row>
    <row r="47" spans="1:13" x14ac:dyDescent="0.3">
      <c r="A47" s="79"/>
      <c r="B47" s="80"/>
      <c r="C47" s="81"/>
      <c r="D47" s="82"/>
      <c r="E47" s="83"/>
      <c r="F47" s="82"/>
      <c r="G47" s="84"/>
      <c r="H47" s="85"/>
      <c r="I47" s="86"/>
      <c r="J47" s="83"/>
      <c r="K47" s="85"/>
      <c r="L47" s="86"/>
      <c r="M47" s="83"/>
    </row>
    <row r="48" spans="1:13" x14ac:dyDescent="0.3">
      <c r="A48" s="79"/>
      <c r="B48" s="80"/>
      <c r="C48" s="81"/>
      <c r="D48" s="82"/>
      <c r="E48" s="83"/>
      <c r="F48" s="82"/>
      <c r="G48" s="84"/>
      <c r="H48" s="85"/>
      <c r="I48" s="86"/>
      <c r="J48" s="83"/>
      <c r="K48" s="85"/>
      <c r="L48" s="86"/>
      <c r="M48" s="83"/>
    </row>
    <row r="49" spans="1:13" x14ac:dyDescent="0.3">
      <c r="A49" s="79"/>
      <c r="B49" s="80"/>
      <c r="C49" s="81"/>
      <c r="D49" s="82"/>
      <c r="E49" s="83"/>
      <c r="F49" s="82"/>
      <c r="G49" s="84"/>
      <c r="H49" s="85"/>
      <c r="I49" s="86"/>
      <c r="J49" s="83"/>
      <c r="K49" s="85"/>
      <c r="L49" s="86"/>
      <c r="M49" s="83"/>
    </row>
    <row r="50" spans="1:13" x14ac:dyDescent="0.3">
      <c r="A50" s="79"/>
      <c r="B50" s="80"/>
      <c r="C50" s="81"/>
      <c r="D50" s="82"/>
      <c r="E50" s="83"/>
      <c r="F50" s="82"/>
      <c r="G50" s="84"/>
      <c r="H50" s="85"/>
      <c r="I50" s="86"/>
      <c r="J50" s="83"/>
      <c r="K50" s="85"/>
      <c r="L50" s="86"/>
      <c r="M50" s="83"/>
    </row>
    <row r="51" spans="1:13" x14ac:dyDescent="0.3">
      <c r="A51" s="79"/>
      <c r="B51" s="80"/>
      <c r="C51" s="81"/>
      <c r="D51" s="82"/>
      <c r="E51" s="83"/>
      <c r="F51" s="82"/>
      <c r="G51" s="84"/>
      <c r="H51" s="85"/>
      <c r="I51" s="86"/>
      <c r="J51" s="83"/>
      <c r="K51" s="85"/>
      <c r="L51" s="86"/>
      <c r="M51" s="83"/>
    </row>
    <row r="52" spans="1:13" x14ac:dyDescent="0.3">
      <c r="A52" s="79"/>
      <c r="B52" s="80"/>
      <c r="C52" s="81"/>
      <c r="D52" s="82"/>
      <c r="E52" s="83"/>
      <c r="F52" s="82"/>
      <c r="G52" s="84"/>
      <c r="H52" s="85"/>
      <c r="I52" s="86"/>
      <c r="J52" s="83"/>
      <c r="K52" s="85"/>
      <c r="L52" s="86"/>
      <c r="M52" s="83"/>
    </row>
    <row r="53" spans="1:13" x14ac:dyDescent="0.3">
      <c r="A53" s="79"/>
      <c r="B53" s="80"/>
      <c r="C53" s="81"/>
      <c r="D53" s="82"/>
      <c r="E53" s="83"/>
      <c r="F53" s="82"/>
      <c r="G53" s="84"/>
      <c r="H53" s="85"/>
      <c r="I53" s="86"/>
      <c r="J53" s="83"/>
      <c r="K53" s="85"/>
      <c r="L53" s="86"/>
      <c r="M53" s="83"/>
    </row>
    <row r="54" spans="1:13" x14ac:dyDescent="0.3">
      <c r="A54" s="79"/>
      <c r="B54" s="80"/>
      <c r="C54" s="81"/>
      <c r="D54" s="82"/>
      <c r="E54" s="83"/>
      <c r="F54" s="82"/>
      <c r="G54" s="84"/>
      <c r="H54" s="85"/>
      <c r="I54" s="86"/>
      <c r="J54" s="83"/>
      <c r="K54" s="85"/>
      <c r="L54" s="86"/>
      <c r="M54" s="83"/>
    </row>
    <row r="55" spans="1:13" x14ac:dyDescent="0.3">
      <c r="A55" s="79"/>
      <c r="B55" s="80"/>
      <c r="C55" s="81"/>
      <c r="D55" s="82"/>
      <c r="E55" s="83"/>
      <c r="F55" s="82"/>
      <c r="G55" s="84"/>
      <c r="H55" s="85"/>
      <c r="I55" s="86"/>
      <c r="J55" s="83"/>
      <c r="K55" s="85"/>
      <c r="L55" s="86"/>
      <c r="M55" s="83"/>
    </row>
    <row r="56" spans="1:13" x14ac:dyDescent="0.3">
      <c r="A56" s="79"/>
      <c r="B56" s="80"/>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ht="15" thickBot="1" x14ac:dyDescent="0.35">
      <c r="A200" s="87"/>
      <c r="B200" s="88"/>
      <c r="C200" s="89"/>
      <c r="D200" s="90"/>
      <c r="E200" s="91"/>
      <c r="F200" s="90"/>
      <c r="G200" s="92"/>
      <c r="H200" s="93"/>
      <c r="I200" s="94"/>
      <c r="J200" s="91"/>
      <c r="K200" s="93"/>
      <c r="L200" s="94"/>
      <c r="M200" s="91"/>
    </row>
    <row r="201" spans="1:13" ht="39.9" customHeight="1" thickBot="1" x14ac:dyDescent="0.3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273" activePane="bottomLeft" state="frozen"/>
      <selection pane="bottomLeft" activeCell="F286" sqref="F286"/>
    </sheetView>
  </sheetViews>
  <sheetFormatPr defaultRowHeight="14.4" x14ac:dyDescent="0.3"/>
  <cols>
    <col min="1" max="1" width="22.5546875" style="1" customWidth="1"/>
    <col min="2" max="2" width="16.88671875" style="3" customWidth="1"/>
    <col min="3" max="3" width="40" customWidth="1"/>
    <col min="4" max="4" width="19.1093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229" t="s">
        <v>1194</v>
      </c>
      <c r="K9" s="230"/>
      <c r="L9" s="230"/>
      <c r="M9" s="230"/>
      <c r="N9" s="230"/>
      <c r="O9" s="231"/>
    </row>
    <row r="10" spans="1:15" ht="21" thickBot="1" x14ac:dyDescent="0.35">
      <c r="A10" s="244" t="s">
        <v>1151</v>
      </c>
      <c r="B10" s="250" t="s">
        <v>1083</v>
      </c>
      <c r="C10" s="214"/>
      <c r="D10" s="251"/>
      <c r="E10" s="247" t="s">
        <v>1205</v>
      </c>
      <c r="F10" s="232" t="s">
        <v>1202</v>
      </c>
      <c r="G10" s="233"/>
      <c r="H10" s="233"/>
      <c r="I10" s="234"/>
      <c r="J10" s="258" t="s">
        <v>1195</v>
      </c>
      <c r="K10" s="259"/>
      <c r="L10" s="260"/>
      <c r="M10" s="264" t="s">
        <v>1198</v>
      </c>
      <c r="N10" s="265"/>
      <c r="O10" s="266"/>
    </row>
    <row r="11" spans="1:15" ht="18" thickBot="1" x14ac:dyDescent="0.35">
      <c r="A11" s="245"/>
      <c r="B11" s="252"/>
      <c r="C11" s="215"/>
      <c r="D11" s="253"/>
      <c r="E11" s="248"/>
      <c r="F11" s="254" t="s">
        <v>1203</v>
      </c>
      <c r="G11" s="255"/>
      <c r="H11" s="256" t="s">
        <v>1089</v>
      </c>
      <c r="I11" s="256" t="s">
        <v>1088</v>
      </c>
      <c r="J11" s="261"/>
      <c r="K11" s="262"/>
      <c r="L11" s="263"/>
      <c r="M11" s="267"/>
      <c r="N11" s="268"/>
      <c r="O11" s="269"/>
    </row>
    <row r="12" spans="1:15" ht="20.100000000000001" customHeight="1" thickBot="1" x14ac:dyDescent="0.35">
      <c r="A12" s="246"/>
      <c r="B12" s="155" t="s">
        <v>1240</v>
      </c>
      <c r="C12" s="156" t="s">
        <v>1100</v>
      </c>
      <c r="D12" s="157" t="s">
        <v>1150</v>
      </c>
      <c r="E12" s="249"/>
      <c r="F12" s="158" t="s">
        <v>1196</v>
      </c>
      <c r="G12" s="159" t="s">
        <v>1197</v>
      </c>
      <c r="H12" s="257"/>
      <c r="I12" s="257"/>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79" t="s">
        <v>1361</v>
      </c>
      <c r="B16" s="100" t="s">
        <v>14</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v>0</v>
      </c>
      <c r="F16" s="102">
        <v>2.7999999999999998E-4</v>
      </c>
      <c r="G16" s="103" t="s">
        <v>1367</v>
      </c>
      <c r="H16" s="83" t="s">
        <v>1419</v>
      </c>
      <c r="I16" s="104" t="s">
        <v>1420</v>
      </c>
      <c r="J16" s="102" t="s">
        <v>1367</v>
      </c>
      <c r="K16" s="105">
        <v>5.04E-2</v>
      </c>
      <c r="L16" s="83">
        <v>5.04E-2</v>
      </c>
      <c r="M16" s="102" t="s">
        <v>1367</v>
      </c>
      <c r="N16" s="105">
        <v>1.5512E-3</v>
      </c>
      <c r="O16" s="83">
        <v>1.5512E-3</v>
      </c>
    </row>
    <row r="17" spans="1:15" x14ac:dyDescent="0.3">
      <c r="A17" s="79" t="s">
        <v>1361</v>
      </c>
      <c r="B17" s="100" t="s">
        <v>24</v>
      </c>
      <c r="C17" s="81" t="str">
        <f>IFERROR(IF(B17="No CAS","",INDEX('DEQ Pollutant List'!$C$7:$C$611,MATCH('3. Pollutant Emissions - EF'!B17,'DEQ Pollutant List'!$B$7:$B$611,0))),"")</f>
        <v>Acrolein</v>
      </c>
      <c r="D17" s="115">
        <f>IFERROR(IF(OR($B17="",$B17="No CAS"),INDEX('DEQ Pollutant List'!$A$7:$A$611,MATCH($C17,'DEQ Pollutant List'!$C$7:$C$611,0)),INDEX('DEQ Pollutant List'!$A$7:$A$611,MATCH($B17,'DEQ Pollutant List'!$B$7:$B$611,0))),"")</f>
        <v>5</v>
      </c>
      <c r="E17" s="101">
        <v>0</v>
      </c>
      <c r="F17" s="102">
        <v>2.4000000000000001E-4</v>
      </c>
      <c r="G17" s="103" t="s">
        <v>1367</v>
      </c>
      <c r="H17" s="83" t="s">
        <v>1419</v>
      </c>
      <c r="I17" s="104" t="s">
        <v>1420</v>
      </c>
      <c r="J17" s="102" t="s">
        <v>1367</v>
      </c>
      <c r="K17" s="105">
        <v>4.3200000000000002E-2</v>
      </c>
      <c r="L17" s="83">
        <v>4.3200000000000002E-2</v>
      </c>
      <c r="M17" s="102" t="s">
        <v>1367</v>
      </c>
      <c r="N17" s="105">
        <v>1.3296E-3</v>
      </c>
      <c r="O17" s="83">
        <v>1.3296E-3</v>
      </c>
    </row>
    <row r="18" spans="1:15" x14ac:dyDescent="0.3">
      <c r="A18" s="79" t="s">
        <v>1361</v>
      </c>
      <c r="B18" s="100" t="s">
        <v>61</v>
      </c>
      <c r="C18" s="81" t="str">
        <f>IFERROR(IF(B18="No CAS","",INDEX('DEQ Pollutant List'!$C$7:$C$611,MATCH('3. Pollutant Emissions - EF'!B18,'DEQ Pollutant List'!$B$7:$B$611,0))),"")</f>
        <v>Ammonia</v>
      </c>
      <c r="D18" s="115">
        <f>IFERROR(IF(OR($B18="",$B18="No CAS"),INDEX('DEQ Pollutant List'!$A$7:$A$611,MATCH($C18,'DEQ Pollutant List'!$C$7:$C$611,0)),INDEX('DEQ Pollutant List'!$A$7:$A$611,MATCH($B18,'DEQ Pollutant List'!$B$7:$B$611,0))),"")</f>
        <v>26</v>
      </c>
      <c r="E18" s="101">
        <v>0</v>
      </c>
      <c r="F18" s="102">
        <v>0.3</v>
      </c>
      <c r="G18" s="103" t="s">
        <v>1367</v>
      </c>
      <c r="H18" s="83" t="s">
        <v>1419</v>
      </c>
      <c r="I18" s="104" t="s">
        <v>1420</v>
      </c>
      <c r="J18" s="102" t="s">
        <v>1367</v>
      </c>
      <c r="K18" s="105">
        <v>54</v>
      </c>
      <c r="L18" s="83">
        <v>54</v>
      </c>
      <c r="M18" s="102" t="s">
        <v>1367</v>
      </c>
      <c r="N18" s="105">
        <v>1.6619999999999999</v>
      </c>
      <c r="O18" s="83">
        <v>1.6619999999999999</v>
      </c>
    </row>
    <row r="19" spans="1:15" x14ac:dyDescent="0.3">
      <c r="A19" s="79" t="s">
        <v>1361</v>
      </c>
      <c r="B19" s="100" t="s">
        <v>98</v>
      </c>
      <c r="C19" s="81" t="str">
        <f>IFERROR(IF(B19="No CAS","",INDEX('DEQ Pollutant List'!$C$7:$C$611,MATCH('3. Pollutant Emissions - EF'!B19,'DEQ Pollutant List'!$B$7:$B$611,0))),"")</f>
        <v>Benzene</v>
      </c>
      <c r="D19" s="115">
        <f>IFERROR(IF(OR($B19="",$B19="No CAS"),INDEX('DEQ Pollutant List'!$A$7:$A$611,MATCH($C19,'DEQ Pollutant List'!$C$7:$C$611,0)),INDEX('DEQ Pollutant List'!$A$7:$A$611,MATCH($B19,'DEQ Pollutant List'!$B$7:$B$611,0))),"")</f>
        <v>46</v>
      </c>
      <c r="E19" s="101">
        <v>0</v>
      </c>
      <c r="F19" s="102">
        <v>5.1000000000000004E-4</v>
      </c>
      <c r="G19" s="103" t="s">
        <v>1367</v>
      </c>
      <c r="H19" s="83" t="s">
        <v>1419</v>
      </c>
      <c r="I19" s="104" t="s">
        <v>1420</v>
      </c>
      <c r="J19" s="102" t="s">
        <v>1367</v>
      </c>
      <c r="K19" s="105">
        <v>9.1800000000000007E-2</v>
      </c>
      <c r="L19" s="83">
        <v>9.1800000000000007E-2</v>
      </c>
      <c r="M19" s="102" t="s">
        <v>1367</v>
      </c>
      <c r="N19" s="105">
        <v>2.8254E-3</v>
      </c>
      <c r="O19" s="83">
        <v>2.8254E-3</v>
      </c>
    </row>
    <row r="20" spans="1:15" x14ac:dyDescent="0.3">
      <c r="A20" s="79" t="s">
        <v>1361</v>
      </c>
      <c r="B20" s="100" t="s">
        <v>410</v>
      </c>
      <c r="C20" s="81" t="str">
        <f>IFERROR(IF(B20="No CAS","",INDEX('DEQ Pollutant List'!$C$7:$C$611,MATCH('3. Pollutant Emissions - EF'!B20,'DEQ Pollutant List'!$B$7:$B$611,0))),"")</f>
        <v>Ethyl benzene</v>
      </c>
      <c r="D20" s="115">
        <f>IFERROR(IF(OR($B20="",$B20="No CAS"),INDEX('DEQ Pollutant List'!$A$7:$A$611,MATCH($C20,'DEQ Pollutant List'!$C$7:$C$611,0)),INDEX('DEQ Pollutant List'!$A$7:$A$611,MATCH($B20,'DEQ Pollutant List'!$B$7:$B$611,0))),"")</f>
        <v>229</v>
      </c>
      <c r="E20" s="101">
        <v>0</v>
      </c>
      <c r="F20" s="102">
        <v>6.0999999999999997E-4</v>
      </c>
      <c r="G20" s="103" t="s">
        <v>1367</v>
      </c>
      <c r="H20" s="83" t="s">
        <v>1419</v>
      </c>
      <c r="I20" s="104" t="s">
        <v>1420</v>
      </c>
      <c r="J20" s="102" t="s">
        <v>1367</v>
      </c>
      <c r="K20" s="105">
        <v>0.10979999999999999</v>
      </c>
      <c r="L20" s="83">
        <v>0.10979999999999999</v>
      </c>
      <c r="M20" s="102" t="s">
        <v>1367</v>
      </c>
      <c r="N20" s="105">
        <v>3.3793999999999999E-3</v>
      </c>
      <c r="O20" s="83">
        <v>3.3793999999999999E-3</v>
      </c>
    </row>
    <row r="21" spans="1:15" x14ac:dyDescent="0.3">
      <c r="A21" s="79" t="s">
        <v>1361</v>
      </c>
      <c r="B21" s="100" t="s">
        <v>443</v>
      </c>
      <c r="C21" s="81" t="str">
        <f>IFERROR(IF(B21="No CAS","",INDEX('DEQ Pollutant List'!$C$7:$C$611,MATCH('3. Pollutant Emissions - EF'!B21,'DEQ Pollutant List'!$B$7:$B$611,0))),"")</f>
        <v>Formaldehyde</v>
      </c>
      <c r="D21" s="115">
        <f>IFERROR(IF(OR($B21="",$B21="No CAS"),INDEX('DEQ Pollutant List'!$A$7:$A$611,MATCH($C21,'DEQ Pollutant List'!$C$7:$C$611,0)),INDEX('DEQ Pollutant List'!$A$7:$A$611,MATCH($B21,'DEQ Pollutant List'!$B$7:$B$611,0))),"")</f>
        <v>250</v>
      </c>
      <c r="E21" s="101">
        <v>0</v>
      </c>
      <c r="F21" s="102">
        <v>1.09E-3</v>
      </c>
      <c r="G21" s="103" t="s">
        <v>1367</v>
      </c>
      <c r="H21" s="83" t="s">
        <v>1419</v>
      </c>
      <c r="I21" s="104" t="s">
        <v>1420</v>
      </c>
      <c r="J21" s="102" t="s">
        <v>1367</v>
      </c>
      <c r="K21" s="105">
        <v>0.19620000000000001</v>
      </c>
      <c r="L21" s="83">
        <v>0.19620000000000001</v>
      </c>
      <c r="M21" s="102" t="s">
        <v>1367</v>
      </c>
      <c r="N21" s="105">
        <v>6.0385999999999999E-3</v>
      </c>
      <c r="O21" s="83">
        <v>6.0385999999999999E-3</v>
      </c>
    </row>
    <row r="22" spans="1:15" x14ac:dyDescent="0.3">
      <c r="A22" s="79" t="s">
        <v>1361</v>
      </c>
      <c r="B22" s="100" t="s">
        <v>483</v>
      </c>
      <c r="C22" s="81" t="str">
        <f>IFERROR(IF(B22="No CAS","",INDEX('DEQ Pollutant List'!$C$7:$C$611,MATCH('3. Pollutant Emissions - EF'!B22,'DEQ Pollutant List'!$B$7:$B$611,0))),"")</f>
        <v>Hexane</v>
      </c>
      <c r="D22" s="115">
        <f>IFERROR(IF(OR($B22="",$B22="No CAS"),INDEX('DEQ Pollutant List'!$A$7:$A$611,MATCH($C22,'DEQ Pollutant List'!$C$7:$C$611,0)),INDEX('DEQ Pollutant List'!$A$7:$A$611,MATCH($B22,'DEQ Pollutant List'!$B$7:$B$611,0))),"")</f>
        <v>289</v>
      </c>
      <c r="E22" s="101">
        <v>0</v>
      </c>
      <c r="F22" s="102">
        <v>4.0999999999999999E-4</v>
      </c>
      <c r="G22" s="103" t="s">
        <v>1367</v>
      </c>
      <c r="H22" s="83" t="s">
        <v>1419</v>
      </c>
      <c r="I22" s="104" t="s">
        <v>1420</v>
      </c>
      <c r="J22" s="102" t="s">
        <v>1367</v>
      </c>
      <c r="K22" s="105">
        <v>7.3800000000000004E-2</v>
      </c>
      <c r="L22" s="83">
        <v>7.3800000000000004E-2</v>
      </c>
      <c r="M22" s="102" t="s">
        <v>1367</v>
      </c>
      <c r="N22" s="105">
        <v>2.2713999999999998E-3</v>
      </c>
      <c r="O22" s="83">
        <v>2.2713999999999998E-3</v>
      </c>
    </row>
    <row r="23" spans="1:15" x14ac:dyDescent="0.3">
      <c r="A23" s="79" t="s">
        <v>1361</v>
      </c>
      <c r="B23" s="100" t="s">
        <v>994</v>
      </c>
      <c r="C23" s="81" t="str">
        <f>IFERROR(IF(B23="No CAS","",INDEX('DEQ Pollutant List'!$C$7:$C$611,MATCH('3. Pollutant Emissions - EF'!B23,'DEQ Pollutant List'!$B$7:$B$611,0))),"")</f>
        <v>Toluene</v>
      </c>
      <c r="D23" s="115">
        <f>IFERROR(IF(OR($B23="",$B23="No CAS"),INDEX('DEQ Pollutant List'!$A$7:$A$611,MATCH($C23,'DEQ Pollutant List'!$C$7:$C$611,0)),INDEX('DEQ Pollutant List'!$A$7:$A$611,MATCH($B23,'DEQ Pollutant List'!$B$7:$B$611,0))),"")</f>
        <v>600</v>
      </c>
      <c r="E23" s="101">
        <v>0</v>
      </c>
      <c r="F23" s="102">
        <v>2.3500000000000001E-3</v>
      </c>
      <c r="G23" s="103" t="s">
        <v>1367</v>
      </c>
      <c r="H23" s="83" t="s">
        <v>1419</v>
      </c>
      <c r="I23" s="104" t="s">
        <v>1420</v>
      </c>
      <c r="J23" s="102" t="s">
        <v>1367</v>
      </c>
      <c r="K23" s="105">
        <v>0.42299999999999999</v>
      </c>
      <c r="L23" s="83">
        <v>0.42299999999999999</v>
      </c>
      <c r="M23" s="102" t="s">
        <v>1367</v>
      </c>
      <c r="N23" s="105">
        <v>1.3018999999999999E-2</v>
      </c>
      <c r="O23" s="83">
        <v>1.3018999999999999E-2</v>
      </c>
    </row>
    <row r="24" spans="1:15" x14ac:dyDescent="0.3">
      <c r="A24" s="79" t="s">
        <v>1361</v>
      </c>
      <c r="B24" s="100" t="s">
        <v>1071</v>
      </c>
      <c r="C24" s="81" t="str">
        <f>IFERROR(IF(B24="No CAS","",INDEX('DEQ Pollutant List'!$C$7:$C$611,MATCH('3. Pollutant Emissions - EF'!B24,'DEQ Pollutant List'!$B$7:$B$611,0))),"")</f>
        <v>Xylene (mixture), including m-xylene, o-xylene, p-xylene</v>
      </c>
      <c r="D24" s="115">
        <f>IFERROR(IF(OR($B24="",$B24="No CAS"),INDEX('DEQ Pollutant List'!$A$7:$A$611,MATCH($C24,'DEQ Pollutant List'!$C$7:$C$611,0)),INDEX('DEQ Pollutant List'!$A$7:$A$611,MATCH($B24,'DEQ Pollutant List'!$B$7:$B$611,0))),"")</f>
        <v>628</v>
      </c>
      <c r="E24" s="101">
        <v>0</v>
      </c>
      <c r="F24" s="102">
        <v>1.75E-3</v>
      </c>
      <c r="G24" s="103" t="s">
        <v>1367</v>
      </c>
      <c r="H24" s="83" t="s">
        <v>1419</v>
      </c>
      <c r="I24" s="104" t="s">
        <v>1420</v>
      </c>
      <c r="J24" s="102" t="s">
        <v>1367</v>
      </c>
      <c r="K24" s="105">
        <v>0.315</v>
      </c>
      <c r="L24" s="83">
        <v>0.315</v>
      </c>
      <c r="M24" s="102" t="s">
        <v>1367</v>
      </c>
      <c r="N24" s="105">
        <v>9.6950000000000005E-3</v>
      </c>
      <c r="O24" s="83">
        <v>9.6950000000000005E-3</v>
      </c>
    </row>
    <row r="25" spans="1:15" x14ac:dyDescent="0.3">
      <c r="A25" s="79" t="s">
        <v>1361</v>
      </c>
      <c r="B25" s="100">
        <v>401</v>
      </c>
      <c r="C25" s="81" t="str">
        <f>IFERROR(IF(B25="No CAS","",INDEX('DEQ Pollutant List'!$C$7:$C$611,MATCH('3. Pollutant Emissions - EF'!B25,'DEQ Pollutant List'!$B$7:$B$611,0))),"")</f>
        <v>Polycyclic aromatic hydrocarbons (PAHs)</v>
      </c>
      <c r="D25" s="115">
        <f>IFERROR(IF(OR($B25="",$B25="No CAS"),INDEX('DEQ Pollutant List'!$A$7:$A$611,MATCH($C25,'DEQ Pollutant List'!$C$7:$C$611,0)),INDEX('DEQ Pollutant List'!$A$7:$A$611,MATCH($B25,'DEQ Pollutant List'!$B$7:$B$611,0))),"")</f>
        <v>401</v>
      </c>
      <c r="E25" s="101">
        <v>0</v>
      </c>
      <c r="F25" s="102">
        <v>1.0000000000000001E-5</v>
      </c>
      <c r="G25" s="103" t="s">
        <v>1367</v>
      </c>
      <c r="H25" s="83" t="s">
        <v>1419</v>
      </c>
      <c r="I25" s="104" t="s">
        <v>1420</v>
      </c>
      <c r="J25" s="102" t="s">
        <v>1367</v>
      </c>
      <c r="K25" s="105">
        <v>1.8E-3</v>
      </c>
      <c r="L25" s="83">
        <v>1.8E-3</v>
      </c>
      <c r="M25" s="102" t="s">
        <v>1367</v>
      </c>
      <c r="N25" s="105">
        <v>5.5399999999999998E-5</v>
      </c>
      <c r="O25" s="83">
        <v>5.5399999999999998E-5</v>
      </c>
    </row>
    <row r="26" spans="1:15" x14ac:dyDescent="0.3">
      <c r="A26" s="79" t="s">
        <v>1361</v>
      </c>
      <c r="B26" s="100" t="s">
        <v>581</v>
      </c>
      <c r="C26" s="81" t="str">
        <f>IFERROR(IF(B26="No CAS","",INDEX('DEQ Pollutant List'!$C$7:$C$611,MATCH('3. Pollutant Emissions - EF'!B26,'DEQ Pollutant List'!$B$7:$B$611,0))),"")</f>
        <v>Naphthalene</v>
      </c>
      <c r="D26" s="115">
        <f>IFERROR(IF(OR($B26="",$B26="No CAS"),INDEX('DEQ Pollutant List'!$A$7:$A$611,MATCH($C26,'DEQ Pollutant List'!$C$7:$C$611,0)),INDEX('DEQ Pollutant List'!$A$7:$A$611,MATCH($B26,'DEQ Pollutant List'!$B$7:$B$611,0))),"")</f>
        <v>428</v>
      </c>
      <c r="E26" s="101">
        <v>0</v>
      </c>
      <c r="F26" s="102">
        <v>3.0000000000000001E-5</v>
      </c>
      <c r="G26" s="103" t="s">
        <v>1367</v>
      </c>
      <c r="H26" s="83" t="s">
        <v>1419</v>
      </c>
      <c r="I26" s="104" t="s">
        <v>1420</v>
      </c>
      <c r="J26" s="102" t="s">
        <v>1367</v>
      </c>
      <c r="K26" s="105">
        <v>5.4000000000000003E-3</v>
      </c>
      <c r="L26" s="83">
        <v>5.4000000000000003E-3</v>
      </c>
      <c r="M26" s="102" t="s">
        <v>1367</v>
      </c>
      <c r="N26" s="105">
        <v>1.662E-4</v>
      </c>
      <c r="O26" s="83">
        <v>1.662E-4</v>
      </c>
    </row>
    <row r="27" spans="1:15" x14ac:dyDescent="0.3">
      <c r="A27" s="79" t="s">
        <v>1368</v>
      </c>
      <c r="B27" s="100" t="s">
        <v>1019</v>
      </c>
      <c r="C27" s="81" t="str">
        <f>IFERROR(IF(B27="No CAS","",INDEX('DEQ Pollutant List'!$C$7:$C$611,MATCH('3. Pollutant Emissions - EF'!B27,'DEQ Pollutant List'!$B$7:$B$611,0))),"")</f>
        <v>1,1,1-Trichloroethane (methyl chloroform)</v>
      </c>
      <c r="D27" s="115">
        <f>IFERROR(IF(OR($B27="",$B27="No CAS"),INDEX('DEQ Pollutant List'!$A$7:$A$611,MATCH($C27,'DEQ Pollutant List'!$C$7:$C$611,0)),INDEX('DEQ Pollutant List'!$A$7:$A$611,MATCH($B27,'DEQ Pollutant List'!$B$7:$B$611,0))),"")</f>
        <v>326</v>
      </c>
      <c r="E27" s="101">
        <v>0</v>
      </c>
      <c r="F27" s="102">
        <v>5.7800000000000002E-5</v>
      </c>
      <c r="G27" s="103" t="s">
        <v>1367</v>
      </c>
      <c r="H27" s="83" t="s">
        <v>1421</v>
      </c>
      <c r="I27" s="104" t="s">
        <v>1422</v>
      </c>
      <c r="J27" s="102" t="s">
        <v>1367</v>
      </c>
      <c r="K27" s="105">
        <v>82.018000000000001</v>
      </c>
      <c r="L27" s="83">
        <v>82.018000000000001</v>
      </c>
      <c r="M27" s="102" t="s">
        <v>1367</v>
      </c>
      <c r="N27" s="105">
        <v>0.22889000000000001</v>
      </c>
      <c r="O27" s="83">
        <v>0.22889000000000001</v>
      </c>
    </row>
    <row r="28" spans="1:15" x14ac:dyDescent="0.3">
      <c r="A28" s="79" t="s">
        <v>1368</v>
      </c>
      <c r="B28" s="100" t="s">
        <v>322</v>
      </c>
      <c r="C28" s="81" t="str">
        <f>IFERROR(IF(B28="No CAS","",INDEX('DEQ Pollutant List'!$C$7:$C$611,MATCH('3. Pollutant Emissions - EF'!B28,'DEQ Pollutant List'!$B$7:$B$611,0))),"")</f>
        <v>1,2-Dichloropropane (propylene dichloride)</v>
      </c>
      <c r="D28" s="115">
        <f>IFERROR(IF(OR($B28="",$B28="No CAS"),INDEX('DEQ Pollutant List'!$A$7:$A$611,MATCH($C28,'DEQ Pollutant List'!$C$7:$C$611,0)),INDEX('DEQ Pollutant List'!$A$7:$A$611,MATCH($B28,'DEQ Pollutant List'!$B$7:$B$611,0))),"")</f>
        <v>195</v>
      </c>
      <c r="E28" s="101">
        <v>0</v>
      </c>
      <c r="F28" s="102">
        <v>1.6799999999999998E-5</v>
      </c>
      <c r="G28" s="103" t="s">
        <v>1367</v>
      </c>
      <c r="H28" s="83" t="s">
        <v>1421</v>
      </c>
      <c r="I28" s="104" t="s">
        <v>1422</v>
      </c>
      <c r="J28" s="102" t="s">
        <v>1367</v>
      </c>
      <c r="K28" s="105">
        <v>23.838999999999999</v>
      </c>
      <c r="L28" s="83">
        <v>23.838999999999999</v>
      </c>
      <c r="M28" s="102" t="s">
        <v>1367</v>
      </c>
      <c r="N28" s="105">
        <v>6.6528000000000004E-2</v>
      </c>
      <c r="O28" s="83">
        <v>6.6528000000000004E-2</v>
      </c>
    </row>
    <row r="29" spans="1:15" x14ac:dyDescent="0.3">
      <c r="A29" s="79" t="s">
        <v>1368</v>
      </c>
      <c r="B29" s="100" t="s">
        <v>14</v>
      </c>
      <c r="C29" s="81" t="str">
        <f>IFERROR(IF(B29="No CAS","",INDEX('DEQ Pollutant List'!$C$7:$C$611,MATCH('3. Pollutant Emissions - EF'!B29,'DEQ Pollutant List'!$B$7:$B$611,0))),"")</f>
        <v>Acetaldehyde</v>
      </c>
      <c r="D29" s="115">
        <f>IFERROR(IF(OR($B29="",$B29="No CAS"),INDEX('DEQ Pollutant List'!$A$7:$A$611,MATCH($C29,'DEQ Pollutant List'!$C$7:$C$611,0)),INDEX('DEQ Pollutant List'!$A$7:$A$611,MATCH($B29,'DEQ Pollutant List'!$B$7:$B$611,0))),"")</f>
        <v>1</v>
      </c>
      <c r="E29" s="101">
        <v>0</v>
      </c>
      <c r="F29" s="102">
        <v>2.8299999999999999E-4</v>
      </c>
      <c r="G29" s="103" t="s">
        <v>1367</v>
      </c>
      <c r="H29" s="83" t="s">
        <v>1421</v>
      </c>
      <c r="I29" s="104" t="s">
        <v>1422</v>
      </c>
      <c r="J29" s="102" t="s">
        <v>1367</v>
      </c>
      <c r="K29" s="105">
        <v>401.58</v>
      </c>
      <c r="L29" s="83">
        <v>401.58</v>
      </c>
      <c r="M29" s="102" t="s">
        <v>1367</v>
      </c>
      <c r="N29" s="105">
        <v>1.1207</v>
      </c>
      <c r="O29" s="83">
        <v>1.1207</v>
      </c>
    </row>
    <row r="30" spans="1:15" x14ac:dyDescent="0.3">
      <c r="A30" s="79" t="s">
        <v>1368</v>
      </c>
      <c r="B30" s="100" t="s">
        <v>18</v>
      </c>
      <c r="C30" s="81" t="str">
        <f>IFERROR(IF(B30="No CAS","",INDEX('DEQ Pollutant List'!$C$7:$C$611,MATCH('3. Pollutant Emissions - EF'!B30,'DEQ Pollutant List'!$B$7:$B$611,0))),"")</f>
        <v>Acetone</v>
      </c>
      <c r="D30" s="115">
        <f>IFERROR(IF(OR($B30="",$B30="No CAS"),INDEX('DEQ Pollutant List'!$A$7:$A$611,MATCH($C30,'DEQ Pollutant List'!$C$7:$C$611,0)),INDEX('DEQ Pollutant List'!$A$7:$A$611,MATCH($B30,'DEQ Pollutant List'!$B$7:$B$611,0))),"")</f>
        <v>634</v>
      </c>
      <c r="E30" s="101">
        <v>0</v>
      </c>
      <c r="F30" s="102">
        <v>5.2899999999999996E-4</v>
      </c>
      <c r="G30" s="103" t="s">
        <v>1367</v>
      </c>
      <c r="H30" s="83" t="s">
        <v>1421</v>
      </c>
      <c r="I30" s="104" t="s">
        <v>1422</v>
      </c>
      <c r="J30" s="102" t="s">
        <v>1367</v>
      </c>
      <c r="K30" s="105">
        <v>750.65</v>
      </c>
      <c r="L30" s="83">
        <v>750.65</v>
      </c>
      <c r="M30" s="102" t="s">
        <v>1367</v>
      </c>
      <c r="N30" s="105">
        <v>2.0948000000000002</v>
      </c>
      <c r="O30" s="83">
        <v>2.0948000000000002</v>
      </c>
    </row>
    <row r="31" spans="1:15" x14ac:dyDescent="0.3">
      <c r="A31" s="79" t="s">
        <v>1368</v>
      </c>
      <c r="B31" s="100" t="s">
        <v>22</v>
      </c>
      <c r="C31" s="81" t="str">
        <f>IFERROR(IF(B31="No CAS","",INDEX('DEQ Pollutant List'!$C$7:$C$611,MATCH('3. Pollutant Emissions - EF'!B31,'DEQ Pollutant List'!$B$7:$B$611,0))),"")</f>
        <v>Acetophenone</v>
      </c>
      <c r="D31" s="115">
        <f>IFERROR(IF(OR($B31="",$B31="No CAS"),INDEX('DEQ Pollutant List'!$A$7:$A$611,MATCH($C31,'DEQ Pollutant List'!$C$7:$C$611,0)),INDEX('DEQ Pollutant List'!$A$7:$A$611,MATCH($B31,'DEQ Pollutant List'!$B$7:$B$611,0))),"")</f>
        <v>4</v>
      </c>
      <c r="E31" s="101">
        <v>0</v>
      </c>
      <c r="F31" s="102">
        <v>1.84E-6</v>
      </c>
      <c r="G31" s="103" t="s">
        <v>1367</v>
      </c>
      <c r="H31" s="83" t="s">
        <v>1421</v>
      </c>
      <c r="I31" s="104" t="s">
        <v>1422</v>
      </c>
      <c r="J31" s="102" t="s">
        <v>1367</v>
      </c>
      <c r="K31" s="105">
        <v>2.6110000000000002</v>
      </c>
      <c r="L31" s="83">
        <v>2.6110000000000002</v>
      </c>
      <c r="M31" s="102" t="s">
        <v>1367</v>
      </c>
      <c r="N31" s="105">
        <v>7.2864000000000002E-3</v>
      </c>
      <c r="O31" s="83">
        <v>7.2864000000000002E-3</v>
      </c>
    </row>
    <row r="32" spans="1:15" x14ac:dyDescent="0.3">
      <c r="A32" s="79" t="s">
        <v>1368</v>
      </c>
      <c r="B32" s="100" t="s">
        <v>24</v>
      </c>
      <c r="C32" s="81" t="str">
        <f>IFERROR(IF(B32="No CAS","",INDEX('DEQ Pollutant List'!$C$7:$C$611,MATCH('3. Pollutant Emissions - EF'!B32,'DEQ Pollutant List'!$B$7:$B$611,0))),"")</f>
        <v>Acrolein</v>
      </c>
      <c r="D32" s="115">
        <f>IFERROR(IF(OR($B32="",$B32="No CAS"),INDEX('DEQ Pollutant List'!$A$7:$A$611,MATCH($C32,'DEQ Pollutant List'!$C$7:$C$611,0)),INDEX('DEQ Pollutant List'!$A$7:$A$611,MATCH($B32,'DEQ Pollutant List'!$B$7:$B$611,0))),"")</f>
        <v>5</v>
      </c>
      <c r="E32" s="101">
        <v>0</v>
      </c>
      <c r="F32" s="102">
        <v>2.5999999999999998E-4</v>
      </c>
      <c r="G32" s="103" t="s">
        <v>1367</v>
      </c>
      <c r="H32" s="83" t="s">
        <v>1421</v>
      </c>
      <c r="I32" s="104" t="s">
        <v>1422</v>
      </c>
      <c r="J32" s="102" t="s">
        <v>1367</v>
      </c>
      <c r="K32" s="105">
        <v>368.94</v>
      </c>
      <c r="L32" s="83">
        <v>368.94</v>
      </c>
      <c r="M32" s="102" t="s">
        <v>1367</v>
      </c>
      <c r="N32" s="105">
        <v>1.0296000000000001</v>
      </c>
      <c r="O32" s="83">
        <v>1.0296000000000001</v>
      </c>
    </row>
    <row r="33" spans="1:15" x14ac:dyDescent="0.3">
      <c r="A33" s="79" t="s">
        <v>1368</v>
      </c>
      <c r="B33" s="100" t="s">
        <v>98</v>
      </c>
      <c r="C33" s="81" t="str">
        <f>IFERROR(IF(B33="No CAS","",INDEX('DEQ Pollutant List'!$C$7:$C$611,MATCH('3. Pollutant Emissions - EF'!B33,'DEQ Pollutant List'!$B$7:$B$611,0))),"")</f>
        <v>Benzene</v>
      </c>
      <c r="D33" s="115">
        <f>IFERROR(IF(OR($B33="",$B33="No CAS"),INDEX('DEQ Pollutant List'!$A$7:$A$611,MATCH($C33,'DEQ Pollutant List'!$C$7:$C$611,0)),INDEX('DEQ Pollutant List'!$A$7:$A$611,MATCH($B33,'DEQ Pollutant List'!$B$7:$B$611,0))),"")</f>
        <v>46</v>
      </c>
      <c r="E33" s="101">
        <v>0</v>
      </c>
      <c r="F33" s="102">
        <v>9.7999999999999997E-4</v>
      </c>
      <c r="G33" s="103" t="s">
        <v>1367</v>
      </c>
      <c r="H33" s="83" t="s">
        <v>1421</v>
      </c>
      <c r="I33" s="104" t="s">
        <v>1422</v>
      </c>
      <c r="J33" s="102" t="s">
        <v>1367</v>
      </c>
      <c r="K33" s="105">
        <v>1390.6</v>
      </c>
      <c r="L33" s="83">
        <v>1390.6</v>
      </c>
      <c r="M33" s="102" t="s">
        <v>1367</v>
      </c>
      <c r="N33" s="105">
        <v>3.8807999999999998</v>
      </c>
      <c r="O33" s="83">
        <v>3.8807999999999998</v>
      </c>
    </row>
    <row r="34" spans="1:15" x14ac:dyDescent="0.3">
      <c r="A34" s="79" t="s">
        <v>1368</v>
      </c>
      <c r="B34" s="100" t="s">
        <v>131</v>
      </c>
      <c r="C34" s="81" t="str">
        <f>IFERROR(IF(B34="No CAS","",INDEX('DEQ Pollutant List'!$C$7:$C$611,MATCH('3. Pollutant Emissions - EF'!B34,'DEQ Pollutant List'!$B$7:$B$611,0))),"")</f>
        <v>Bromomethane (methyl bromide)</v>
      </c>
      <c r="D34" s="115">
        <f>IFERROR(IF(OR($B34="",$B34="No CAS"),INDEX('DEQ Pollutant List'!$A$7:$A$611,MATCH($C34,'DEQ Pollutant List'!$C$7:$C$611,0)),INDEX('DEQ Pollutant List'!$A$7:$A$611,MATCH($B34,'DEQ Pollutant List'!$B$7:$B$611,0))),"")</f>
        <v>324</v>
      </c>
      <c r="E34" s="101">
        <v>0</v>
      </c>
      <c r="F34" s="102">
        <v>1.13E-5</v>
      </c>
      <c r="G34" s="103" t="s">
        <v>1367</v>
      </c>
      <c r="H34" s="83" t="s">
        <v>1421</v>
      </c>
      <c r="I34" s="104" t="s">
        <v>1422</v>
      </c>
      <c r="J34" s="102" t="s">
        <v>1367</v>
      </c>
      <c r="K34" s="105">
        <v>16.035</v>
      </c>
      <c r="L34" s="83">
        <v>16.035</v>
      </c>
      <c r="M34" s="102" t="s">
        <v>1367</v>
      </c>
      <c r="N34" s="105">
        <v>4.4748000000000003E-2</v>
      </c>
      <c r="O34" s="83">
        <v>4.4748000000000003E-2</v>
      </c>
    </row>
    <row r="35" spans="1:15" x14ac:dyDescent="0.3">
      <c r="A35" s="79" t="s">
        <v>1368</v>
      </c>
      <c r="B35" s="100" t="s">
        <v>168</v>
      </c>
      <c r="C35" s="81" t="str">
        <f>IFERROR(IF(B35="No CAS","",INDEX('DEQ Pollutant List'!$C$7:$C$611,MATCH('3. Pollutant Emissions - EF'!B35,'DEQ Pollutant List'!$B$7:$B$611,0))),"")</f>
        <v>Carbon tetrachloride</v>
      </c>
      <c r="D35" s="115">
        <f>IFERROR(IF(OR($B35="",$B35="No CAS"),INDEX('DEQ Pollutant List'!$A$7:$A$611,MATCH($C35,'DEQ Pollutant List'!$C$7:$C$611,0)),INDEX('DEQ Pollutant List'!$A$7:$A$611,MATCH($B35,'DEQ Pollutant List'!$B$7:$B$611,0))),"")</f>
        <v>91</v>
      </c>
      <c r="E35" s="101">
        <v>0</v>
      </c>
      <c r="F35" s="102">
        <v>9.8700000000000004E-6</v>
      </c>
      <c r="G35" s="103" t="s">
        <v>1367</v>
      </c>
      <c r="H35" s="83" t="s">
        <v>1421</v>
      </c>
      <c r="I35" s="104" t="s">
        <v>1422</v>
      </c>
      <c r="J35" s="102" t="s">
        <v>1367</v>
      </c>
      <c r="K35" s="105">
        <v>14.006</v>
      </c>
      <c r="L35" s="83">
        <v>14.006</v>
      </c>
      <c r="M35" s="102" t="s">
        <v>1367</v>
      </c>
      <c r="N35" s="105">
        <v>3.9085000000000002E-2</v>
      </c>
      <c r="O35" s="83">
        <v>3.9085000000000002E-2</v>
      </c>
    </row>
    <row r="36" spans="1:15" x14ac:dyDescent="0.3">
      <c r="A36" s="79" t="s">
        <v>1368</v>
      </c>
      <c r="B36" s="100" t="s">
        <v>189</v>
      </c>
      <c r="C36" s="81" t="str">
        <f>IFERROR(IF(B36="No CAS","",INDEX('DEQ Pollutant List'!$C$7:$C$611,MATCH('3. Pollutant Emissions - EF'!B36,'DEQ Pollutant List'!$B$7:$B$611,0))),"")</f>
        <v>Chlorine</v>
      </c>
      <c r="D36" s="115">
        <f>IFERROR(IF(OR($B36="",$B36="No CAS"),INDEX('DEQ Pollutant List'!$A$7:$A$611,MATCH($C36,'DEQ Pollutant List'!$C$7:$C$611,0)),INDEX('DEQ Pollutant List'!$A$7:$A$611,MATCH($B36,'DEQ Pollutant List'!$B$7:$B$611,0))),"")</f>
        <v>101</v>
      </c>
      <c r="E36" s="101">
        <v>0</v>
      </c>
      <c r="F36" s="102">
        <v>7.9000000000000001E-4</v>
      </c>
      <c r="G36" s="103" t="s">
        <v>1367</v>
      </c>
      <c r="H36" s="83" t="s">
        <v>1421</v>
      </c>
      <c r="I36" s="104" t="s">
        <v>1423</v>
      </c>
      <c r="J36" s="102" t="s">
        <v>1367</v>
      </c>
      <c r="K36" s="105">
        <v>1121</v>
      </c>
      <c r="L36" s="83">
        <v>1121</v>
      </c>
      <c r="M36" s="102" t="s">
        <v>1367</v>
      </c>
      <c r="N36" s="105">
        <v>3.1284000000000001</v>
      </c>
      <c r="O36" s="83">
        <v>3.1284000000000001</v>
      </c>
    </row>
    <row r="37" spans="1:15" x14ac:dyDescent="0.3">
      <c r="A37" s="79" t="s">
        <v>1368</v>
      </c>
      <c r="B37" s="100" t="s">
        <v>200</v>
      </c>
      <c r="C37" s="81" t="str">
        <f>IFERROR(IF(B37="No CAS","",INDEX('DEQ Pollutant List'!$C$7:$C$611,MATCH('3. Pollutant Emissions - EF'!B37,'DEQ Pollutant List'!$B$7:$B$611,0))),"")</f>
        <v>Chlorobenzene</v>
      </c>
      <c r="D37" s="115">
        <f>IFERROR(IF(OR($B37="",$B37="No CAS"),INDEX('DEQ Pollutant List'!$A$7:$A$611,MATCH($C37,'DEQ Pollutant List'!$C$7:$C$611,0)),INDEX('DEQ Pollutant List'!$A$7:$A$611,MATCH($B37,'DEQ Pollutant List'!$B$7:$B$611,0))),"")</f>
        <v>108</v>
      </c>
      <c r="E37" s="101">
        <v>0</v>
      </c>
      <c r="F37" s="102">
        <v>1.66E-5</v>
      </c>
      <c r="G37" s="103" t="s">
        <v>1367</v>
      </c>
      <c r="H37" s="83" t="s">
        <v>1421</v>
      </c>
      <c r="I37" s="104" t="s">
        <v>1422</v>
      </c>
      <c r="J37" s="102" t="s">
        <v>1367</v>
      </c>
      <c r="K37" s="105">
        <v>23.555</v>
      </c>
      <c r="L37" s="83">
        <v>23.555</v>
      </c>
      <c r="M37" s="102" t="s">
        <v>1367</v>
      </c>
      <c r="N37" s="105">
        <v>6.5736000000000003E-2</v>
      </c>
      <c r="O37" s="83">
        <v>6.5736000000000003E-2</v>
      </c>
    </row>
    <row r="38" spans="1:15" x14ac:dyDescent="0.3">
      <c r="A38" s="79" t="s">
        <v>1368</v>
      </c>
      <c r="B38" s="100" t="s">
        <v>208</v>
      </c>
      <c r="C38" s="81" t="str">
        <f>IFERROR(IF(B38="No CAS","",INDEX('DEQ Pollutant List'!$C$7:$C$611,MATCH('3. Pollutant Emissions - EF'!B38,'DEQ Pollutant List'!$B$7:$B$611,0))),"")</f>
        <v>Chloroform</v>
      </c>
      <c r="D38" s="115">
        <f>IFERROR(IF(OR($B38="",$B38="No CAS"),INDEX('DEQ Pollutant List'!$A$7:$A$611,MATCH($C38,'DEQ Pollutant List'!$C$7:$C$611,0)),INDEX('DEQ Pollutant List'!$A$7:$A$611,MATCH($B38,'DEQ Pollutant List'!$B$7:$B$611,0))),"")</f>
        <v>118</v>
      </c>
      <c r="E38" s="101">
        <v>0</v>
      </c>
      <c r="F38" s="102">
        <v>2.0100000000000001E-5</v>
      </c>
      <c r="G38" s="103" t="s">
        <v>1367</v>
      </c>
      <c r="H38" s="83" t="s">
        <v>1421</v>
      </c>
      <c r="I38" s="104" t="s">
        <v>1422</v>
      </c>
      <c r="J38" s="102" t="s">
        <v>1367</v>
      </c>
      <c r="K38" s="105">
        <v>28.521999999999998</v>
      </c>
      <c r="L38" s="83">
        <v>28.521999999999998</v>
      </c>
      <c r="M38" s="102" t="s">
        <v>1367</v>
      </c>
      <c r="N38" s="105">
        <v>7.9596E-2</v>
      </c>
      <c r="O38" s="83">
        <v>7.9596E-2</v>
      </c>
    </row>
    <row r="39" spans="1:15" x14ac:dyDescent="0.3">
      <c r="A39" s="79" t="s">
        <v>1368</v>
      </c>
      <c r="B39" s="100" t="s">
        <v>210</v>
      </c>
      <c r="C39" s="81" t="str">
        <f>IFERROR(IF(B39="No CAS","",INDEX('DEQ Pollutant List'!$C$7:$C$611,MATCH('3. Pollutant Emissions - EF'!B39,'DEQ Pollutant List'!$B$7:$B$611,0))),"")</f>
        <v>Chloromethane (methyl chloride)</v>
      </c>
      <c r="D39" s="115">
        <f>IFERROR(IF(OR($B39="",$B39="No CAS"),INDEX('DEQ Pollutant List'!$A$7:$A$611,MATCH($C39,'DEQ Pollutant List'!$C$7:$C$611,0)),INDEX('DEQ Pollutant List'!$A$7:$A$611,MATCH($B39,'DEQ Pollutant List'!$B$7:$B$611,0))),"")</f>
        <v>325</v>
      </c>
      <c r="E39" s="101">
        <v>0</v>
      </c>
      <c r="F39" s="102">
        <v>4.35E-5</v>
      </c>
      <c r="G39" s="103" t="s">
        <v>1367</v>
      </c>
      <c r="H39" s="83" t="s">
        <v>1421</v>
      </c>
      <c r="I39" s="104" t="s">
        <v>1422</v>
      </c>
      <c r="J39" s="102" t="s">
        <v>1367</v>
      </c>
      <c r="K39" s="105">
        <v>61.726999999999997</v>
      </c>
      <c r="L39" s="83">
        <v>61.726999999999997</v>
      </c>
      <c r="M39" s="102" t="s">
        <v>1367</v>
      </c>
      <c r="N39" s="105">
        <v>0.17226</v>
      </c>
      <c r="O39" s="83">
        <v>0.17226</v>
      </c>
    </row>
    <row r="40" spans="1:15" x14ac:dyDescent="0.3">
      <c r="A40" s="79" t="s">
        <v>1368</v>
      </c>
      <c r="B40" s="100" t="s">
        <v>246</v>
      </c>
      <c r="C40" s="81" t="str">
        <f>IFERROR(IF(B40="No CAS","",INDEX('DEQ Pollutant List'!$C$7:$C$611,MATCH('3. Pollutant Emissions - EF'!B40,'DEQ Pollutant List'!$B$7:$B$611,0))),"")</f>
        <v>Crotonaldehyde</v>
      </c>
      <c r="D40" s="115">
        <f>IFERROR(IF(OR($B40="",$B40="No CAS"),INDEX('DEQ Pollutant List'!$A$7:$A$611,MATCH($C40,'DEQ Pollutant List'!$C$7:$C$611,0)),INDEX('DEQ Pollutant List'!$A$7:$A$611,MATCH($B40,'DEQ Pollutant List'!$B$7:$B$611,0))),"")</f>
        <v>156</v>
      </c>
      <c r="E40" s="101">
        <v>0</v>
      </c>
      <c r="F40" s="102">
        <v>4.4799999999999998E-5</v>
      </c>
      <c r="G40" s="103" t="s">
        <v>1367</v>
      </c>
      <c r="H40" s="83" t="s">
        <v>1421</v>
      </c>
      <c r="I40" s="104" t="s">
        <v>1422</v>
      </c>
      <c r="J40" s="102" t="s">
        <v>1367</v>
      </c>
      <c r="K40" s="105">
        <v>63.570999999999998</v>
      </c>
      <c r="L40" s="83">
        <v>63.570999999999998</v>
      </c>
      <c r="M40" s="102" t="s">
        <v>1367</v>
      </c>
      <c r="N40" s="105">
        <v>0.17741000000000001</v>
      </c>
      <c r="O40" s="83">
        <v>0.17741000000000001</v>
      </c>
    </row>
    <row r="41" spans="1:15" x14ac:dyDescent="0.3">
      <c r="A41" s="79" t="s">
        <v>1368</v>
      </c>
      <c r="B41" s="100" t="s">
        <v>302</v>
      </c>
      <c r="C41" s="81" t="str">
        <f>IFERROR(IF(B41="No CAS","",INDEX('DEQ Pollutant List'!$C$7:$C$611,MATCH('3. Pollutant Emissions - EF'!B41,'DEQ Pollutant List'!$B$7:$B$611,0))),"")</f>
        <v>Dibutyl phthalate</v>
      </c>
      <c r="D41" s="115">
        <f>IFERROR(IF(OR($B41="",$B41="No CAS"),INDEX('DEQ Pollutant List'!$A$7:$A$611,MATCH($C41,'DEQ Pollutant List'!$C$7:$C$611,0)),INDEX('DEQ Pollutant List'!$A$7:$A$611,MATCH($B41,'DEQ Pollutant List'!$B$7:$B$611,0))),"")</f>
        <v>520</v>
      </c>
      <c r="E41" s="101">
        <v>0</v>
      </c>
      <c r="F41" s="102">
        <v>3.3300000000000003E-5</v>
      </c>
      <c r="G41" s="103" t="s">
        <v>1367</v>
      </c>
      <c r="H41" s="83" t="s">
        <v>1421</v>
      </c>
      <c r="I41" s="104" t="s">
        <v>1422</v>
      </c>
      <c r="J41" s="102" t="s">
        <v>1367</v>
      </c>
      <c r="K41" s="105">
        <v>47.253</v>
      </c>
      <c r="L41" s="83">
        <v>47.253</v>
      </c>
      <c r="M41" s="102" t="s">
        <v>1367</v>
      </c>
      <c r="N41" s="105">
        <v>0.13186999999999999</v>
      </c>
      <c r="O41" s="83">
        <v>0.13186999999999999</v>
      </c>
    </row>
    <row r="42" spans="1:15" x14ac:dyDescent="0.3">
      <c r="A42" s="79" t="s">
        <v>1368</v>
      </c>
      <c r="B42" s="100" t="s">
        <v>344</v>
      </c>
      <c r="C42" s="81" t="str">
        <f>IFERROR(IF(B42="No CAS","",INDEX('DEQ Pollutant List'!$C$7:$C$611,MATCH('3. Pollutant Emissions - EF'!B42,'DEQ Pollutant List'!$B$7:$B$611,0))),"")</f>
        <v>Diethylphthalate</v>
      </c>
      <c r="D42" s="115">
        <f>IFERROR(IF(OR($B42="",$B42="No CAS"),INDEX('DEQ Pollutant List'!$A$7:$A$611,MATCH($C42,'DEQ Pollutant List'!$C$7:$C$611,0)),INDEX('DEQ Pollutant List'!$A$7:$A$611,MATCH($B42,'DEQ Pollutant List'!$B$7:$B$611,0))),"")</f>
        <v>523</v>
      </c>
      <c r="E42" s="101">
        <v>0</v>
      </c>
      <c r="F42" s="102">
        <v>4.3600000000000003E-5</v>
      </c>
      <c r="G42" s="103" t="s">
        <v>1367</v>
      </c>
      <c r="H42" s="83" t="s">
        <v>1421</v>
      </c>
      <c r="I42" s="104" t="s">
        <v>1422</v>
      </c>
      <c r="J42" s="102" t="s">
        <v>1367</v>
      </c>
      <c r="K42" s="105">
        <v>61.868000000000002</v>
      </c>
      <c r="L42" s="83">
        <v>61.868000000000002</v>
      </c>
      <c r="M42" s="102" t="s">
        <v>1367</v>
      </c>
      <c r="N42" s="105">
        <v>0.17266000000000001</v>
      </c>
      <c r="O42" s="83">
        <v>0.17266000000000001</v>
      </c>
    </row>
    <row r="43" spans="1:15" x14ac:dyDescent="0.3">
      <c r="A43" s="79" t="s">
        <v>1368</v>
      </c>
      <c r="B43" s="100" t="s">
        <v>410</v>
      </c>
      <c r="C43" s="81" t="str">
        <f>IFERROR(IF(B43="No CAS","",INDEX('DEQ Pollutant List'!$C$7:$C$611,MATCH('3. Pollutant Emissions - EF'!B43,'DEQ Pollutant List'!$B$7:$B$611,0))),"")</f>
        <v>Ethyl benzene</v>
      </c>
      <c r="D43" s="115">
        <f>IFERROR(IF(OR($B43="",$B43="No CAS"),INDEX('DEQ Pollutant List'!$A$7:$A$611,MATCH($C43,'DEQ Pollutant List'!$C$7:$C$611,0)),INDEX('DEQ Pollutant List'!$A$7:$A$611,MATCH($B43,'DEQ Pollutant List'!$B$7:$B$611,0))),"")</f>
        <v>229</v>
      </c>
      <c r="E43" s="101">
        <v>0</v>
      </c>
      <c r="F43" s="102">
        <v>1.22E-5</v>
      </c>
      <c r="G43" s="103" t="s">
        <v>1367</v>
      </c>
      <c r="H43" s="83" t="s">
        <v>1421</v>
      </c>
      <c r="I43" s="104" t="s">
        <v>1422</v>
      </c>
      <c r="J43" s="102" t="s">
        <v>1367</v>
      </c>
      <c r="K43" s="105">
        <v>17.312000000000001</v>
      </c>
      <c r="L43" s="83">
        <v>17.312000000000001</v>
      </c>
      <c r="M43" s="102" t="s">
        <v>1367</v>
      </c>
      <c r="N43" s="105">
        <v>4.8312000000000001E-2</v>
      </c>
      <c r="O43" s="83">
        <v>4.8312000000000001E-2</v>
      </c>
    </row>
    <row r="44" spans="1:15" x14ac:dyDescent="0.3">
      <c r="A44" s="79" t="s">
        <v>1368</v>
      </c>
      <c r="B44" s="100" t="s">
        <v>443</v>
      </c>
      <c r="C44" s="81" t="str">
        <f>IFERROR(IF(B44="No CAS","",INDEX('DEQ Pollutant List'!$C$7:$C$611,MATCH('3. Pollutant Emissions - EF'!B44,'DEQ Pollutant List'!$B$7:$B$611,0))),"")</f>
        <v>Formaldehyde</v>
      </c>
      <c r="D44" s="115">
        <f>IFERROR(IF(OR($B44="",$B44="No CAS"),INDEX('DEQ Pollutant List'!$A$7:$A$611,MATCH($C44,'DEQ Pollutant List'!$C$7:$C$611,0)),INDEX('DEQ Pollutant List'!$A$7:$A$611,MATCH($B44,'DEQ Pollutant List'!$B$7:$B$611,0))),"")</f>
        <v>250</v>
      </c>
      <c r="E44" s="101">
        <v>0</v>
      </c>
      <c r="F44" s="102">
        <v>1.0499999999999999E-3</v>
      </c>
      <c r="G44" s="103" t="s">
        <v>1367</v>
      </c>
      <c r="H44" s="83" t="s">
        <v>1421</v>
      </c>
      <c r="I44" s="104" t="s">
        <v>1422</v>
      </c>
      <c r="J44" s="102" t="s">
        <v>1367</v>
      </c>
      <c r="K44" s="105">
        <v>1490</v>
      </c>
      <c r="L44" s="83">
        <v>1490</v>
      </c>
      <c r="M44" s="102" t="s">
        <v>1367</v>
      </c>
      <c r="N44" s="105">
        <v>4.1580000000000004</v>
      </c>
      <c r="O44" s="83">
        <v>4.1580000000000004</v>
      </c>
    </row>
    <row r="45" spans="1:15" x14ac:dyDescent="0.3">
      <c r="A45" s="79" t="s">
        <v>1368</v>
      </c>
      <c r="B45" s="100" t="s">
        <v>483</v>
      </c>
      <c r="C45" s="81" t="str">
        <f>IFERROR(IF(B45="No CAS","",INDEX('DEQ Pollutant List'!$C$7:$C$611,MATCH('3. Pollutant Emissions - EF'!B45,'DEQ Pollutant List'!$B$7:$B$611,0))),"")</f>
        <v>Hexane</v>
      </c>
      <c r="D45" s="115">
        <f>IFERROR(IF(OR($B45="",$B45="No CAS"),INDEX('DEQ Pollutant List'!$A$7:$A$611,MATCH($C45,'DEQ Pollutant List'!$C$7:$C$611,0)),INDEX('DEQ Pollutant List'!$A$7:$A$611,MATCH($B45,'DEQ Pollutant List'!$B$7:$B$611,0))),"")</f>
        <v>289</v>
      </c>
      <c r="E45" s="101">
        <v>0</v>
      </c>
      <c r="F45" s="102">
        <v>2.8800000000000001E-4</v>
      </c>
      <c r="G45" s="103" t="s">
        <v>1367</v>
      </c>
      <c r="H45" s="83" t="s">
        <v>1421</v>
      </c>
      <c r="I45" s="104" t="s">
        <v>1422</v>
      </c>
      <c r="J45" s="102" t="s">
        <v>1367</v>
      </c>
      <c r="K45" s="105">
        <v>408.67</v>
      </c>
      <c r="L45" s="83">
        <v>408.67</v>
      </c>
      <c r="M45" s="102" t="s">
        <v>1367</v>
      </c>
      <c r="N45" s="105">
        <v>1.1405000000000001</v>
      </c>
      <c r="O45" s="83">
        <v>1.1405000000000001</v>
      </c>
    </row>
    <row r="46" spans="1:15" x14ac:dyDescent="0.3">
      <c r="A46" s="79" t="s">
        <v>1368</v>
      </c>
      <c r="B46" s="100" t="s">
        <v>489</v>
      </c>
      <c r="C46" s="81" t="str">
        <f>IFERROR(IF(B46="No CAS","",INDEX('DEQ Pollutant List'!$C$7:$C$611,MATCH('3. Pollutant Emissions - EF'!B46,'DEQ Pollutant List'!$B$7:$B$611,0))),"")</f>
        <v>Hydrochloric acid</v>
      </c>
      <c r="D46" s="115">
        <f>IFERROR(IF(OR($B46="",$B46="No CAS"),INDEX('DEQ Pollutant List'!$A$7:$A$611,MATCH($C46,'DEQ Pollutant List'!$C$7:$C$611,0)),INDEX('DEQ Pollutant List'!$A$7:$A$611,MATCH($B46,'DEQ Pollutant List'!$B$7:$B$611,0))),"")</f>
        <v>292</v>
      </c>
      <c r="E46" s="101">
        <v>0</v>
      </c>
      <c r="F46" s="102">
        <v>4.3600000000000002E-3</v>
      </c>
      <c r="G46" s="103" t="s">
        <v>1367</v>
      </c>
      <c r="H46" s="83" t="s">
        <v>1421</v>
      </c>
      <c r="I46" s="104" t="s">
        <v>1422</v>
      </c>
      <c r="J46" s="102" t="s">
        <v>1367</v>
      </c>
      <c r="K46" s="105">
        <v>6186.8</v>
      </c>
      <c r="L46" s="83">
        <v>6186.8</v>
      </c>
      <c r="M46" s="102" t="s">
        <v>1367</v>
      </c>
      <c r="N46" s="105">
        <v>17.265999999999998</v>
      </c>
      <c r="O46" s="83">
        <v>17.265999999999998</v>
      </c>
    </row>
    <row r="47" spans="1:15" x14ac:dyDescent="0.3">
      <c r="A47" s="79" t="s">
        <v>1368</v>
      </c>
      <c r="B47" s="100" t="s">
        <v>493</v>
      </c>
      <c r="C47" s="81" t="str">
        <f>IFERROR(IF(B47="No CAS","",INDEX('DEQ Pollutant List'!$C$7:$C$611,MATCH('3. Pollutant Emissions - EF'!B47,'DEQ Pollutant List'!$B$7:$B$611,0))),"")</f>
        <v>Hydrogen fluoride</v>
      </c>
      <c r="D47" s="115">
        <f>IFERROR(IF(OR($B47="",$B47="No CAS"),INDEX('DEQ Pollutant List'!$A$7:$A$611,MATCH($C47,'DEQ Pollutant List'!$C$7:$C$611,0)),INDEX('DEQ Pollutant List'!$A$7:$A$611,MATCH($B47,'DEQ Pollutant List'!$B$7:$B$611,0))),"")</f>
        <v>240</v>
      </c>
      <c r="E47" s="101">
        <v>0</v>
      </c>
      <c r="F47" s="102">
        <v>9.0500000000000004E-5</v>
      </c>
      <c r="G47" s="103" t="s">
        <v>1367</v>
      </c>
      <c r="H47" s="83" t="s">
        <v>1421</v>
      </c>
      <c r="I47" s="104" t="s">
        <v>1422</v>
      </c>
      <c r="J47" s="102" t="s">
        <v>1367</v>
      </c>
      <c r="K47" s="105">
        <v>128.41999999999999</v>
      </c>
      <c r="L47" s="83">
        <v>128.41999999999999</v>
      </c>
      <c r="M47" s="102" t="s">
        <v>1367</v>
      </c>
      <c r="N47" s="105">
        <v>0.35837999999999998</v>
      </c>
      <c r="O47" s="83">
        <v>0.35837999999999998</v>
      </c>
    </row>
    <row r="48" spans="1:15" x14ac:dyDescent="0.3">
      <c r="A48" s="79" t="s">
        <v>1368</v>
      </c>
      <c r="B48" s="100" t="s">
        <v>506</v>
      </c>
      <c r="C48" s="81" t="str">
        <f>IFERROR(IF(B48="No CAS","",INDEX('DEQ Pollutant List'!$C$7:$C$611,MATCH('3. Pollutant Emissions - EF'!B48,'DEQ Pollutant List'!$B$7:$B$611,0))),"")</f>
        <v>Isopropyl alcohol</v>
      </c>
      <c r="D48" s="115">
        <f>IFERROR(IF(OR($B48="",$B48="No CAS"),INDEX('DEQ Pollutant List'!$A$7:$A$611,MATCH($C48,'DEQ Pollutant List'!$C$7:$C$611,0)),INDEX('DEQ Pollutant List'!$A$7:$A$611,MATCH($B48,'DEQ Pollutant List'!$B$7:$B$611,0))),"")</f>
        <v>302</v>
      </c>
      <c r="E48" s="101">
        <v>0</v>
      </c>
      <c r="F48" s="102">
        <v>4.5199999999999997E-3</v>
      </c>
      <c r="G48" s="103" t="s">
        <v>1367</v>
      </c>
      <c r="H48" s="83" t="s">
        <v>1421</v>
      </c>
      <c r="I48" s="104" t="s">
        <v>1422</v>
      </c>
      <c r="J48" s="102" t="s">
        <v>1367</v>
      </c>
      <c r="K48" s="105">
        <v>6413.9</v>
      </c>
      <c r="L48" s="83">
        <v>6413.9</v>
      </c>
      <c r="M48" s="102" t="s">
        <v>1367</v>
      </c>
      <c r="N48" s="105">
        <v>17.899000000000001</v>
      </c>
      <c r="O48" s="83">
        <v>17.899000000000001</v>
      </c>
    </row>
    <row r="49" spans="1:15" x14ac:dyDescent="0.3">
      <c r="A49" s="79" t="s">
        <v>1368</v>
      </c>
      <c r="B49" s="100" t="s">
        <v>529</v>
      </c>
      <c r="C49" s="81" t="str">
        <f>IFERROR(IF(B49="No CAS","",INDEX('DEQ Pollutant List'!$C$7:$C$611,MATCH('3. Pollutant Emissions - EF'!B49,'DEQ Pollutant List'!$B$7:$B$611,0))),"")</f>
        <v>Methanol</v>
      </c>
      <c r="D49" s="115">
        <f>IFERROR(IF(OR($B49="",$B49="No CAS"),INDEX('DEQ Pollutant List'!$A$7:$A$611,MATCH($C49,'DEQ Pollutant List'!$C$7:$C$611,0)),INDEX('DEQ Pollutant List'!$A$7:$A$611,MATCH($B49,'DEQ Pollutant List'!$B$7:$B$611,0))),"")</f>
        <v>321</v>
      </c>
      <c r="E49" s="101">
        <v>0</v>
      </c>
      <c r="F49" s="102">
        <v>7.3200000000000001E-4</v>
      </c>
      <c r="G49" s="103" t="s">
        <v>1367</v>
      </c>
      <c r="H49" s="83" t="s">
        <v>1421</v>
      </c>
      <c r="I49" s="104" t="s">
        <v>1422</v>
      </c>
      <c r="J49" s="102" t="s">
        <v>1367</v>
      </c>
      <c r="K49" s="105">
        <v>1038.7</v>
      </c>
      <c r="L49" s="83">
        <v>1038.7</v>
      </c>
      <c r="M49" s="102" t="s">
        <v>1367</v>
      </c>
      <c r="N49" s="105">
        <v>2.8986999999999998</v>
      </c>
      <c r="O49" s="83">
        <v>2.8986999999999998</v>
      </c>
    </row>
    <row r="50" spans="1:15" x14ac:dyDescent="0.3">
      <c r="A50" s="79" t="s">
        <v>1368</v>
      </c>
      <c r="B50" s="100" t="s">
        <v>137</v>
      </c>
      <c r="C50" s="81" t="str">
        <f>IFERROR(IF(B50="No CAS","",INDEX('DEQ Pollutant List'!$C$7:$C$611,MATCH('3. Pollutant Emissions - EF'!B50,'DEQ Pollutant List'!$B$7:$B$611,0))),"")</f>
        <v>2-Butanone (methyl ethyl ketone)</v>
      </c>
      <c r="D50" s="115">
        <f>IFERROR(IF(OR($B50="",$B50="No CAS"),INDEX('DEQ Pollutant List'!$A$7:$A$611,MATCH($C50,'DEQ Pollutant List'!$C$7:$C$611,0)),INDEX('DEQ Pollutant List'!$A$7:$A$611,MATCH($B50,'DEQ Pollutant List'!$B$7:$B$611,0))),"")</f>
        <v>333</v>
      </c>
      <c r="E50" s="101">
        <v>0</v>
      </c>
      <c r="F50" s="102">
        <v>6.9700000000000002E-6</v>
      </c>
      <c r="G50" s="103" t="s">
        <v>1367</v>
      </c>
      <c r="H50" s="83" t="s">
        <v>1421</v>
      </c>
      <c r="I50" s="104" t="s">
        <v>1422</v>
      </c>
      <c r="J50" s="102" t="s">
        <v>1367</v>
      </c>
      <c r="K50" s="105">
        <v>9.8903999999999996</v>
      </c>
      <c r="L50" s="83">
        <v>9.8903999999999996</v>
      </c>
      <c r="M50" s="102" t="s">
        <v>1367</v>
      </c>
      <c r="N50" s="105">
        <v>2.7601000000000001E-2</v>
      </c>
      <c r="O50" s="83">
        <v>2.7601000000000001E-2</v>
      </c>
    </row>
    <row r="51" spans="1:15" x14ac:dyDescent="0.3">
      <c r="A51" s="79" t="s">
        <v>1368</v>
      </c>
      <c r="B51" s="100" t="s">
        <v>549</v>
      </c>
      <c r="C51" s="81" t="str">
        <f>IFERROR(IF(B51="No CAS","",INDEX('DEQ Pollutant List'!$C$7:$C$611,MATCH('3. Pollutant Emissions - EF'!B51,'DEQ Pollutant List'!$B$7:$B$611,0))),"")</f>
        <v>Methyl isobutyl ketone (MIBK, hexone)</v>
      </c>
      <c r="D51" s="115">
        <f>IFERROR(IF(OR($B51="",$B51="No CAS"),INDEX('DEQ Pollutant List'!$A$7:$A$611,MATCH($C51,'DEQ Pollutant List'!$C$7:$C$611,0)),INDEX('DEQ Pollutant List'!$A$7:$A$611,MATCH($B51,'DEQ Pollutant List'!$B$7:$B$611,0))),"")</f>
        <v>337</v>
      </c>
      <c r="E51" s="101">
        <v>0</v>
      </c>
      <c r="F51" s="102">
        <v>4.4499999999999997E-4</v>
      </c>
      <c r="G51" s="103" t="s">
        <v>1367</v>
      </c>
      <c r="H51" s="83" t="s">
        <v>1421</v>
      </c>
      <c r="I51" s="104" t="s">
        <v>1422</v>
      </c>
      <c r="J51" s="102" t="s">
        <v>1367</v>
      </c>
      <c r="K51" s="105">
        <v>631.46</v>
      </c>
      <c r="L51" s="83">
        <v>631.46</v>
      </c>
      <c r="M51" s="102" t="s">
        <v>1367</v>
      </c>
      <c r="N51" s="105">
        <v>1.7622</v>
      </c>
      <c r="O51" s="83">
        <v>1.7622</v>
      </c>
    </row>
    <row r="52" spans="1:15" x14ac:dyDescent="0.3">
      <c r="A52" s="79" t="s">
        <v>1368</v>
      </c>
      <c r="B52" s="100" t="s">
        <v>317</v>
      </c>
      <c r="C52" s="81" t="str">
        <f>IFERROR(IF(B52="No CAS","",INDEX('DEQ Pollutant List'!$C$7:$C$611,MATCH('3. Pollutant Emissions - EF'!B52,'DEQ Pollutant List'!$B$7:$B$611,0))),"")</f>
        <v>Dichloromethane (methylene chloride)</v>
      </c>
      <c r="D52" s="115">
        <f>IFERROR(IF(OR($B52="",$B52="No CAS"),INDEX('DEQ Pollutant List'!$A$7:$A$611,MATCH($C52,'DEQ Pollutant List'!$C$7:$C$611,0)),INDEX('DEQ Pollutant List'!$A$7:$A$611,MATCH($B52,'DEQ Pollutant List'!$B$7:$B$611,0))),"")</f>
        <v>328</v>
      </c>
      <c r="E52" s="101">
        <v>0</v>
      </c>
      <c r="F52" s="102">
        <v>3.9800000000000002E-4</v>
      </c>
      <c r="G52" s="103" t="s">
        <v>1367</v>
      </c>
      <c r="H52" s="83" t="s">
        <v>1421</v>
      </c>
      <c r="I52" s="104" t="s">
        <v>1422</v>
      </c>
      <c r="J52" s="102" t="s">
        <v>1367</v>
      </c>
      <c r="K52" s="105">
        <v>564.76</v>
      </c>
      <c r="L52" s="83">
        <v>564.76</v>
      </c>
      <c r="M52" s="102" t="s">
        <v>1367</v>
      </c>
      <c r="N52" s="105">
        <v>1.5761000000000001</v>
      </c>
      <c r="O52" s="83">
        <v>1.5761000000000001</v>
      </c>
    </row>
    <row r="53" spans="1:15" x14ac:dyDescent="0.3">
      <c r="A53" s="79" t="s">
        <v>1368</v>
      </c>
      <c r="B53" s="100" t="s">
        <v>693</v>
      </c>
      <c r="C53" s="81" t="str">
        <f>IFERROR(IF(B53="No CAS","",INDEX('DEQ Pollutant List'!$C$7:$C$611,MATCH('3. Pollutant Emissions - EF'!B53,'DEQ Pollutant List'!$B$7:$B$611,0))),"")</f>
        <v>Phenol</v>
      </c>
      <c r="D53" s="115">
        <f>IFERROR(IF(OR($B53="",$B53="No CAS"),INDEX('DEQ Pollutant List'!$A$7:$A$611,MATCH($C53,'DEQ Pollutant List'!$C$7:$C$611,0)),INDEX('DEQ Pollutant List'!$A$7:$A$611,MATCH($B53,'DEQ Pollutant List'!$B$7:$B$611,0))),"")</f>
        <v>497</v>
      </c>
      <c r="E53" s="101">
        <v>0</v>
      </c>
      <c r="F53" s="102">
        <v>1.6000000000000001E-4</v>
      </c>
      <c r="G53" s="103" t="s">
        <v>1367</v>
      </c>
      <c r="H53" s="83" t="s">
        <v>1421</v>
      </c>
      <c r="I53" s="104" t="s">
        <v>1422</v>
      </c>
      <c r="J53" s="102" t="s">
        <v>1367</v>
      </c>
      <c r="K53" s="105">
        <v>227.04</v>
      </c>
      <c r="L53" s="83">
        <v>227.04</v>
      </c>
      <c r="M53" s="102" t="s">
        <v>1367</v>
      </c>
      <c r="N53" s="105">
        <v>0.63360000000000005</v>
      </c>
      <c r="O53" s="83">
        <v>0.63360000000000005</v>
      </c>
    </row>
    <row r="54" spans="1:15" x14ac:dyDescent="0.3">
      <c r="A54" s="79" t="s">
        <v>1368</v>
      </c>
      <c r="B54" s="100" t="s">
        <v>915</v>
      </c>
      <c r="C54" s="81" t="str">
        <f>IFERROR(IF(B54="No CAS","",INDEX('DEQ Pollutant List'!$C$7:$C$611,MATCH('3. Pollutant Emissions - EF'!B54,'DEQ Pollutant List'!$B$7:$B$611,0))),"")</f>
        <v>Propionaldehyde</v>
      </c>
      <c r="D54" s="115">
        <f>IFERROR(IF(OR($B54="",$B54="No CAS"),INDEX('DEQ Pollutant List'!$A$7:$A$611,MATCH($C54,'DEQ Pollutant List'!$C$7:$C$611,0)),INDEX('DEQ Pollutant List'!$A$7:$A$611,MATCH($B54,'DEQ Pollutant List'!$B$7:$B$611,0))),"")</f>
        <v>559</v>
      </c>
      <c r="E54" s="101">
        <v>0</v>
      </c>
      <c r="F54" s="102">
        <v>3.1100000000000002E-4</v>
      </c>
      <c r="G54" s="103" t="s">
        <v>1367</v>
      </c>
      <c r="H54" s="83" t="s">
        <v>1421</v>
      </c>
      <c r="I54" s="104" t="s">
        <v>1422</v>
      </c>
      <c r="J54" s="102" t="s">
        <v>1367</v>
      </c>
      <c r="K54" s="105">
        <v>441.31</v>
      </c>
      <c r="L54" s="83">
        <v>441.31</v>
      </c>
      <c r="M54" s="102" t="s">
        <v>1367</v>
      </c>
      <c r="N54" s="105">
        <v>1.2316</v>
      </c>
      <c r="O54" s="83">
        <v>1.2316</v>
      </c>
    </row>
    <row r="55" spans="1:15" x14ac:dyDescent="0.3">
      <c r="A55" s="79" t="s">
        <v>1368</v>
      </c>
      <c r="B55" s="100" t="s">
        <v>960</v>
      </c>
      <c r="C55" s="81" t="str">
        <f>IFERROR(IF(B55="No CAS","",INDEX('DEQ Pollutant List'!$C$7:$C$611,MATCH('3. Pollutant Emissions - EF'!B55,'DEQ Pollutant List'!$B$7:$B$611,0))),"")</f>
        <v>Styrene</v>
      </c>
      <c r="D55" s="115">
        <f>IFERROR(IF(OR($B55="",$B55="No CAS"),INDEX('DEQ Pollutant List'!$A$7:$A$611,MATCH($C55,'DEQ Pollutant List'!$C$7:$C$611,0)),INDEX('DEQ Pollutant List'!$A$7:$A$611,MATCH($B55,'DEQ Pollutant List'!$B$7:$B$611,0))),"")</f>
        <v>585</v>
      </c>
      <c r="E55" s="101">
        <v>0</v>
      </c>
      <c r="F55" s="102">
        <v>4.6900000000000002E-4</v>
      </c>
      <c r="G55" s="103" t="s">
        <v>1367</v>
      </c>
      <c r="H55" s="83" t="s">
        <v>1421</v>
      </c>
      <c r="I55" s="104" t="s">
        <v>1422</v>
      </c>
      <c r="J55" s="102" t="s">
        <v>1367</v>
      </c>
      <c r="K55" s="105">
        <v>665.51</v>
      </c>
      <c r="L55" s="83">
        <v>665.51</v>
      </c>
      <c r="M55" s="102" t="s">
        <v>1367</v>
      </c>
      <c r="N55" s="105">
        <v>1.8572</v>
      </c>
      <c r="O55" s="83">
        <v>1.8572</v>
      </c>
    </row>
    <row r="56" spans="1:15" x14ac:dyDescent="0.3">
      <c r="A56" s="79" t="s">
        <v>1368</v>
      </c>
      <c r="B56" s="100" t="s">
        <v>994</v>
      </c>
      <c r="C56" s="81" t="str">
        <f>IFERROR(IF(B56="No CAS","",INDEX('DEQ Pollutant List'!$C$7:$C$611,MATCH('3. Pollutant Emissions - EF'!B56,'DEQ Pollutant List'!$B$7:$B$611,0))),"")</f>
        <v>Toluene</v>
      </c>
      <c r="D56" s="115">
        <f>IFERROR(IF(OR($B56="",$B56="No CAS"),INDEX('DEQ Pollutant List'!$A$7:$A$611,MATCH($C56,'DEQ Pollutant List'!$C$7:$C$611,0)),INDEX('DEQ Pollutant List'!$A$7:$A$611,MATCH($B56,'DEQ Pollutant List'!$B$7:$B$611,0))),"")</f>
        <v>600</v>
      </c>
      <c r="E56" s="101">
        <v>0</v>
      </c>
      <c r="F56" s="102">
        <v>1.1399999999999999E-5</v>
      </c>
      <c r="G56" s="103" t="s">
        <v>1367</v>
      </c>
      <c r="H56" s="83" t="s">
        <v>1421</v>
      </c>
      <c r="I56" s="104" t="s">
        <v>1422</v>
      </c>
      <c r="J56" s="102" t="s">
        <v>1367</v>
      </c>
      <c r="K56" s="105">
        <v>16.177</v>
      </c>
      <c r="L56" s="83">
        <v>16.177</v>
      </c>
      <c r="M56" s="102" t="s">
        <v>1367</v>
      </c>
      <c r="N56" s="105">
        <v>4.5143999999999997E-2</v>
      </c>
      <c r="O56" s="83">
        <v>4.5143999999999997E-2</v>
      </c>
    </row>
    <row r="57" spans="1:15" x14ac:dyDescent="0.3">
      <c r="A57" s="79" t="s">
        <v>1368</v>
      </c>
      <c r="B57" s="100" t="s">
        <v>1071</v>
      </c>
      <c r="C57" s="81" t="str">
        <f>IFERROR(IF(B57="No CAS","",INDEX('DEQ Pollutant List'!$C$7:$C$611,MATCH('3. Pollutant Emissions - EF'!B57,'DEQ Pollutant List'!$B$7:$B$611,0))),"")</f>
        <v>Xylene (mixture), including m-xylene, o-xylene, p-xylene</v>
      </c>
      <c r="D57" s="115">
        <f>IFERROR(IF(OR($B57="",$B57="No CAS"),INDEX('DEQ Pollutant List'!$A$7:$A$611,MATCH($C57,'DEQ Pollutant List'!$C$7:$C$611,0)),INDEX('DEQ Pollutant List'!$A$7:$A$611,MATCH($B57,'DEQ Pollutant List'!$B$7:$B$611,0))),"")</f>
        <v>628</v>
      </c>
      <c r="E57" s="101">
        <v>0</v>
      </c>
      <c r="F57" s="102">
        <v>5.22E-6</v>
      </c>
      <c r="G57" s="103" t="s">
        <v>1367</v>
      </c>
      <c r="H57" s="83" t="s">
        <v>1421</v>
      </c>
      <c r="I57" s="104" t="s">
        <v>1422</v>
      </c>
      <c r="J57" s="102" t="s">
        <v>1367</v>
      </c>
      <c r="K57" s="105">
        <v>7.4071999999999996</v>
      </c>
      <c r="L57" s="83">
        <v>7.4071999999999996</v>
      </c>
      <c r="M57" s="102" t="s">
        <v>1367</v>
      </c>
      <c r="N57" s="105">
        <v>2.0670999999999998E-2</v>
      </c>
      <c r="O57" s="83">
        <v>2.0670999999999998E-2</v>
      </c>
    </row>
    <row r="58" spans="1:15" x14ac:dyDescent="0.3">
      <c r="A58" s="79" t="s">
        <v>1368</v>
      </c>
      <c r="B58" s="100" t="s">
        <v>813</v>
      </c>
      <c r="C58" s="81" t="str">
        <f>IFERROR(IF(B58="No CAS","",INDEX('DEQ Pollutant List'!$C$7:$C$611,MATCH('3. Pollutant Emissions - EF'!B58,'DEQ Pollutant List'!$B$7:$B$611,0))),"")</f>
        <v>Acenaphthene</v>
      </c>
      <c r="D58" s="115">
        <f>IFERROR(IF(OR($B58="",$B58="No CAS"),INDEX('DEQ Pollutant List'!$A$7:$A$611,MATCH($C58,'DEQ Pollutant List'!$C$7:$C$611,0)),INDEX('DEQ Pollutant List'!$A$7:$A$611,MATCH($B58,'DEQ Pollutant List'!$B$7:$B$611,0))),"")</f>
        <v>402</v>
      </c>
      <c r="E58" s="101">
        <v>0</v>
      </c>
      <c r="F58" s="102">
        <v>8.5300000000000003E-7</v>
      </c>
      <c r="G58" s="103" t="s">
        <v>1367</v>
      </c>
      <c r="H58" s="83" t="s">
        <v>1421</v>
      </c>
      <c r="I58" s="104" t="s">
        <v>1422</v>
      </c>
      <c r="J58" s="102" t="s">
        <v>1367</v>
      </c>
      <c r="K58" s="105">
        <v>1.2103999999999999</v>
      </c>
      <c r="L58" s="83">
        <v>1.2103999999999999</v>
      </c>
      <c r="M58" s="102" t="s">
        <v>1367</v>
      </c>
      <c r="N58" s="105">
        <v>3.3779000000000001E-3</v>
      </c>
      <c r="O58" s="83">
        <v>3.3779000000000001E-3</v>
      </c>
    </row>
    <row r="59" spans="1:15" x14ac:dyDescent="0.3">
      <c r="A59" s="79" t="s">
        <v>1368</v>
      </c>
      <c r="B59" s="100" t="s">
        <v>815</v>
      </c>
      <c r="C59" s="81" t="str">
        <f>IFERROR(IF(B59="No CAS","",INDEX('DEQ Pollutant List'!$C$7:$C$611,MATCH('3. Pollutant Emissions - EF'!B59,'DEQ Pollutant List'!$B$7:$B$611,0))),"")</f>
        <v>Acenaphthylene</v>
      </c>
      <c r="D59" s="115">
        <f>IFERROR(IF(OR($B59="",$B59="No CAS"),INDEX('DEQ Pollutant List'!$A$7:$A$611,MATCH($C59,'DEQ Pollutant List'!$C$7:$C$611,0)),INDEX('DEQ Pollutant List'!$A$7:$A$611,MATCH($B59,'DEQ Pollutant List'!$B$7:$B$611,0))),"")</f>
        <v>403</v>
      </c>
      <c r="E59" s="101">
        <v>0</v>
      </c>
      <c r="F59" s="102">
        <v>4.69E-6</v>
      </c>
      <c r="G59" s="103" t="s">
        <v>1367</v>
      </c>
      <c r="H59" s="83" t="s">
        <v>1421</v>
      </c>
      <c r="I59" s="104" t="s">
        <v>1422</v>
      </c>
      <c r="J59" s="102" t="s">
        <v>1367</v>
      </c>
      <c r="K59" s="105">
        <v>6.6551</v>
      </c>
      <c r="L59" s="83">
        <v>6.6551</v>
      </c>
      <c r="M59" s="102" t="s">
        <v>1367</v>
      </c>
      <c r="N59" s="105">
        <v>1.8572000000000002E-2</v>
      </c>
      <c r="O59" s="83">
        <v>1.8572000000000002E-2</v>
      </c>
    </row>
    <row r="60" spans="1:15" x14ac:dyDescent="0.3">
      <c r="A60" s="79" t="s">
        <v>1368</v>
      </c>
      <c r="B60" s="100" t="s">
        <v>817</v>
      </c>
      <c r="C60" s="81" t="str">
        <f>IFERROR(IF(B60="No CAS","",INDEX('DEQ Pollutant List'!$C$7:$C$611,MATCH('3. Pollutant Emissions - EF'!B60,'DEQ Pollutant List'!$B$7:$B$611,0))),"")</f>
        <v>Anthracene</v>
      </c>
      <c r="D60" s="115">
        <f>IFERROR(IF(OR($B60="",$B60="No CAS"),INDEX('DEQ Pollutant List'!$A$7:$A$611,MATCH($C60,'DEQ Pollutant List'!$C$7:$C$611,0)),INDEX('DEQ Pollutant List'!$A$7:$A$611,MATCH($B60,'DEQ Pollutant List'!$B$7:$B$611,0))),"")</f>
        <v>404</v>
      </c>
      <c r="E60" s="101">
        <v>0</v>
      </c>
      <c r="F60" s="102">
        <v>2.6800000000000002E-6</v>
      </c>
      <c r="G60" s="103" t="s">
        <v>1367</v>
      </c>
      <c r="H60" s="83" t="s">
        <v>1421</v>
      </c>
      <c r="I60" s="104" t="s">
        <v>1422</v>
      </c>
      <c r="J60" s="102" t="s">
        <v>1367</v>
      </c>
      <c r="K60" s="105">
        <v>3.8029000000000002</v>
      </c>
      <c r="L60" s="83">
        <v>3.8029000000000002</v>
      </c>
      <c r="M60" s="102" t="s">
        <v>1367</v>
      </c>
      <c r="N60" s="105">
        <v>1.0612999999999999E-2</v>
      </c>
      <c r="O60" s="83">
        <v>1.0612999999999999E-2</v>
      </c>
    </row>
    <row r="61" spans="1:15" x14ac:dyDescent="0.3">
      <c r="A61" s="79" t="s">
        <v>1368</v>
      </c>
      <c r="B61" s="100" t="s">
        <v>821</v>
      </c>
      <c r="C61" s="81" t="str">
        <f>IFERROR(IF(B61="No CAS","",INDEX('DEQ Pollutant List'!$C$7:$C$611,MATCH('3. Pollutant Emissions - EF'!B61,'DEQ Pollutant List'!$B$7:$B$611,0))),"")</f>
        <v>Benz[a]anthracene</v>
      </c>
      <c r="D61" s="115">
        <f>IFERROR(IF(OR($B61="",$B61="No CAS"),INDEX('DEQ Pollutant List'!$A$7:$A$611,MATCH($C61,'DEQ Pollutant List'!$C$7:$C$611,0)),INDEX('DEQ Pollutant List'!$A$7:$A$611,MATCH($B61,'DEQ Pollutant List'!$B$7:$B$611,0))),"")</f>
        <v>405</v>
      </c>
      <c r="E61" s="101">
        <v>0</v>
      </c>
      <c r="F61" s="102">
        <v>8.1299999999999993E-8</v>
      </c>
      <c r="G61" s="103" t="s">
        <v>1367</v>
      </c>
      <c r="H61" s="83" t="s">
        <v>1421</v>
      </c>
      <c r="I61" s="104" t="s">
        <v>1422</v>
      </c>
      <c r="J61" s="102" t="s">
        <v>1367</v>
      </c>
      <c r="K61" s="105">
        <v>0.11536</v>
      </c>
      <c r="L61" s="83">
        <v>0.11536</v>
      </c>
      <c r="M61" s="102" t="s">
        <v>1367</v>
      </c>
      <c r="N61" s="105">
        <v>3.2194999999999999E-4</v>
      </c>
      <c r="O61" s="83">
        <v>3.2194999999999999E-4</v>
      </c>
    </row>
    <row r="62" spans="1:15" x14ac:dyDescent="0.3">
      <c r="A62" s="79" t="s">
        <v>1368</v>
      </c>
      <c r="B62" s="100" t="s">
        <v>823</v>
      </c>
      <c r="C62" s="81" t="str">
        <f>IFERROR(IF(B62="No CAS","",INDEX('DEQ Pollutant List'!$C$7:$C$611,MATCH('3. Pollutant Emissions - EF'!B62,'DEQ Pollutant List'!$B$7:$B$611,0))),"")</f>
        <v>Benzo[a]pyrene</v>
      </c>
      <c r="D62" s="115">
        <f>IFERROR(IF(OR($B62="",$B62="No CAS"),INDEX('DEQ Pollutant List'!$A$7:$A$611,MATCH($C62,'DEQ Pollutant List'!$C$7:$C$611,0)),INDEX('DEQ Pollutant List'!$A$7:$A$611,MATCH($B62,'DEQ Pollutant List'!$B$7:$B$611,0))),"")</f>
        <v>406</v>
      </c>
      <c r="E62" s="101">
        <v>0</v>
      </c>
      <c r="F62" s="102">
        <v>2.2199999999999999E-6</v>
      </c>
      <c r="G62" s="103" t="s">
        <v>1367</v>
      </c>
      <c r="H62" s="83" t="s">
        <v>1421</v>
      </c>
      <c r="I62" s="104" t="s">
        <v>1422</v>
      </c>
      <c r="J62" s="102" t="s">
        <v>1367</v>
      </c>
      <c r="K62" s="105">
        <v>3.1501999999999999</v>
      </c>
      <c r="L62" s="83">
        <v>3.1501999999999999</v>
      </c>
      <c r="M62" s="102" t="s">
        <v>1367</v>
      </c>
      <c r="N62" s="105">
        <v>8.7912000000000007E-3</v>
      </c>
      <c r="O62" s="83">
        <v>8.7912000000000007E-3</v>
      </c>
    </row>
    <row r="63" spans="1:15" x14ac:dyDescent="0.3">
      <c r="A63" s="79" t="s">
        <v>1368</v>
      </c>
      <c r="B63" s="100" t="s">
        <v>825</v>
      </c>
      <c r="C63" s="81" t="str">
        <f>IFERROR(IF(B63="No CAS","",INDEX('DEQ Pollutant List'!$C$7:$C$611,MATCH('3. Pollutant Emissions - EF'!B63,'DEQ Pollutant List'!$B$7:$B$611,0))),"")</f>
        <v>Benzo[b]fluoranthene</v>
      </c>
      <c r="D63" s="115">
        <f>IFERROR(IF(OR($B63="",$B63="No CAS"),INDEX('DEQ Pollutant List'!$A$7:$A$611,MATCH($C63,'DEQ Pollutant List'!$C$7:$C$611,0)),INDEX('DEQ Pollutant List'!$A$7:$A$611,MATCH($B63,'DEQ Pollutant List'!$B$7:$B$611,0))),"")</f>
        <v>407</v>
      </c>
      <c r="E63" s="101">
        <v>0</v>
      </c>
      <c r="F63" s="102">
        <v>1.42E-7</v>
      </c>
      <c r="G63" s="103" t="s">
        <v>1367</v>
      </c>
      <c r="H63" s="83" t="s">
        <v>1421</v>
      </c>
      <c r="I63" s="104" t="s">
        <v>1422</v>
      </c>
      <c r="J63" s="102" t="s">
        <v>1367</v>
      </c>
      <c r="K63" s="105">
        <v>0.20150000000000001</v>
      </c>
      <c r="L63" s="83">
        <v>0.20150000000000001</v>
      </c>
      <c r="M63" s="102" t="s">
        <v>1367</v>
      </c>
      <c r="N63" s="105">
        <v>5.6232000000000005E-4</v>
      </c>
      <c r="O63" s="83">
        <v>5.6232000000000005E-4</v>
      </c>
    </row>
    <row r="64" spans="1:15" x14ac:dyDescent="0.3">
      <c r="A64" s="79" t="s">
        <v>1368</v>
      </c>
      <c r="B64" s="100" t="s">
        <v>829</v>
      </c>
      <c r="C64" s="81" t="str">
        <f>IFERROR(IF(B64="No CAS","",INDEX('DEQ Pollutant List'!$C$7:$C$611,MATCH('3. Pollutant Emissions - EF'!B64,'DEQ Pollutant List'!$B$7:$B$611,0))),"")</f>
        <v>Benzo[e]pyrene</v>
      </c>
      <c r="D64" s="115">
        <f>IFERROR(IF(OR($B64="",$B64="No CAS"),INDEX('DEQ Pollutant List'!$A$7:$A$611,MATCH($C64,'DEQ Pollutant List'!$C$7:$C$611,0)),INDEX('DEQ Pollutant List'!$A$7:$A$611,MATCH($B64,'DEQ Pollutant List'!$B$7:$B$611,0))),"")</f>
        <v>409</v>
      </c>
      <c r="E64" s="101">
        <v>0</v>
      </c>
      <c r="F64" s="102">
        <v>2.11E-7</v>
      </c>
      <c r="G64" s="103" t="s">
        <v>1367</v>
      </c>
      <c r="H64" s="83" t="s">
        <v>1421</v>
      </c>
      <c r="I64" s="104" t="s">
        <v>1422</v>
      </c>
      <c r="J64" s="102" t="s">
        <v>1367</v>
      </c>
      <c r="K64" s="105">
        <v>0.29941000000000001</v>
      </c>
      <c r="L64" s="83">
        <v>0.29941000000000001</v>
      </c>
      <c r="M64" s="102" t="s">
        <v>1367</v>
      </c>
      <c r="N64" s="105">
        <v>8.3555999999999995E-4</v>
      </c>
      <c r="O64" s="83">
        <v>8.3555999999999995E-4</v>
      </c>
    </row>
    <row r="65" spans="1:15" x14ac:dyDescent="0.3">
      <c r="A65" s="79" t="s">
        <v>1368</v>
      </c>
      <c r="B65" s="100" t="s">
        <v>831</v>
      </c>
      <c r="C65" s="81" t="str">
        <f>IFERROR(IF(B65="No CAS","",INDEX('DEQ Pollutant List'!$C$7:$C$611,MATCH('3. Pollutant Emissions - EF'!B65,'DEQ Pollutant List'!$B$7:$B$611,0))),"")</f>
        <v>Benzo[g,h,i]perylene</v>
      </c>
      <c r="D65" s="115">
        <f>IFERROR(IF(OR($B65="",$B65="No CAS"),INDEX('DEQ Pollutant List'!$A$7:$A$611,MATCH($C65,'DEQ Pollutant List'!$C$7:$C$611,0)),INDEX('DEQ Pollutant List'!$A$7:$A$611,MATCH($B65,'DEQ Pollutant List'!$B$7:$B$611,0))),"")</f>
        <v>410</v>
      </c>
      <c r="E65" s="101">
        <v>0</v>
      </c>
      <c r="F65" s="102">
        <v>1.5099999999999999E-7</v>
      </c>
      <c r="G65" s="103" t="s">
        <v>1367</v>
      </c>
      <c r="H65" s="83" t="s">
        <v>1421</v>
      </c>
      <c r="I65" s="104" t="s">
        <v>1422</v>
      </c>
      <c r="J65" s="102" t="s">
        <v>1367</v>
      </c>
      <c r="K65" s="105">
        <v>0.21426999999999999</v>
      </c>
      <c r="L65" s="83">
        <v>0.21426999999999999</v>
      </c>
      <c r="M65" s="102" t="s">
        <v>1367</v>
      </c>
      <c r="N65" s="105">
        <v>5.9796000000000003E-4</v>
      </c>
      <c r="O65" s="83">
        <v>5.9796000000000003E-4</v>
      </c>
    </row>
    <row r="66" spans="1:15" x14ac:dyDescent="0.3">
      <c r="A66" s="79" t="s">
        <v>1368</v>
      </c>
      <c r="B66" s="100" t="s">
        <v>833</v>
      </c>
      <c r="C66" s="81" t="str">
        <f>IFERROR(IF(B66="No CAS","",INDEX('DEQ Pollutant List'!$C$7:$C$611,MATCH('3. Pollutant Emissions - EF'!B66,'DEQ Pollutant List'!$B$7:$B$611,0))),"")</f>
        <v>Benzo[j]fluoranthene</v>
      </c>
      <c r="D66" s="115">
        <f>IFERROR(IF(OR($B66="",$B66="No CAS"),INDEX('DEQ Pollutant List'!$A$7:$A$611,MATCH($C66,'DEQ Pollutant List'!$C$7:$C$611,0)),INDEX('DEQ Pollutant List'!$A$7:$A$611,MATCH($B66,'DEQ Pollutant List'!$B$7:$B$611,0))),"")</f>
        <v>411</v>
      </c>
      <c r="E66" s="101">
        <v>0</v>
      </c>
      <c r="F66" s="102">
        <v>1.5599999999999999E-7</v>
      </c>
      <c r="G66" s="103" t="s">
        <v>1367</v>
      </c>
      <c r="H66" s="83" t="s">
        <v>1421</v>
      </c>
      <c r="I66" s="104" t="s">
        <v>1422</v>
      </c>
      <c r="J66" s="102" t="s">
        <v>1367</v>
      </c>
      <c r="K66" s="105">
        <v>0.22136</v>
      </c>
      <c r="L66" s="83">
        <v>0.22136</v>
      </c>
      <c r="M66" s="102" t="s">
        <v>1367</v>
      </c>
      <c r="N66" s="105">
        <v>6.1775999999999997E-4</v>
      </c>
      <c r="O66" s="83">
        <v>6.1775999999999997E-4</v>
      </c>
    </row>
    <row r="67" spans="1:15" x14ac:dyDescent="0.3">
      <c r="A67" s="79" t="s">
        <v>1368</v>
      </c>
      <c r="B67" s="100" t="s">
        <v>835</v>
      </c>
      <c r="C67" s="81" t="str">
        <f>IFERROR(IF(B67="No CAS","",INDEX('DEQ Pollutant List'!$C$7:$C$611,MATCH('3. Pollutant Emissions - EF'!B67,'DEQ Pollutant List'!$B$7:$B$611,0))),"")</f>
        <v>Benzo[k]fluoranthene</v>
      </c>
      <c r="D67" s="115">
        <f>IFERROR(IF(OR($B67="",$B67="No CAS"),INDEX('DEQ Pollutant List'!$A$7:$A$611,MATCH($C67,'DEQ Pollutant List'!$C$7:$C$611,0)),INDEX('DEQ Pollutant List'!$A$7:$A$611,MATCH($B67,'DEQ Pollutant List'!$B$7:$B$611,0))),"")</f>
        <v>412</v>
      </c>
      <c r="E67" s="101">
        <v>0</v>
      </c>
      <c r="F67" s="102">
        <v>5.1800000000000001E-8</v>
      </c>
      <c r="G67" s="103" t="s">
        <v>1367</v>
      </c>
      <c r="H67" s="83" t="s">
        <v>1421</v>
      </c>
      <c r="I67" s="104" t="s">
        <v>1422</v>
      </c>
      <c r="J67" s="102" t="s">
        <v>1367</v>
      </c>
      <c r="K67" s="105">
        <v>7.3504E-2</v>
      </c>
      <c r="L67" s="83">
        <v>7.3504E-2</v>
      </c>
      <c r="M67" s="102" t="s">
        <v>1367</v>
      </c>
      <c r="N67" s="105">
        <v>2.0513000000000001E-4</v>
      </c>
      <c r="O67" s="83">
        <v>2.0513000000000001E-4</v>
      </c>
    </row>
    <row r="68" spans="1:15" x14ac:dyDescent="0.3">
      <c r="A68" s="79" t="s">
        <v>1368</v>
      </c>
      <c r="B68" s="100" t="s">
        <v>839</v>
      </c>
      <c r="C68" s="81" t="str">
        <f>IFERROR(IF(B68="No CAS","",INDEX('DEQ Pollutant List'!$C$7:$C$611,MATCH('3. Pollutant Emissions - EF'!B68,'DEQ Pollutant List'!$B$7:$B$611,0))),"")</f>
        <v>Chrysene</v>
      </c>
      <c r="D68" s="115">
        <f>IFERROR(IF(OR($B68="",$B68="No CAS"),INDEX('DEQ Pollutant List'!$A$7:$A$611,MATCH($C68,'DEQ Pollutant List'!$C$7:$C$611,0)),INDEX('DEQ Pollutant List'!$A$7:$A$611,MATCH($B68,'DEQ Pollutant List'!$B$7:$B$611,0))),"")</f>
        <v>414</v>
      </c>
      <c r="E68" s="101">
        <v>0</v>
      </c>
      <c r="F68" s="102">
        <v>7.9000000000000006E-8</v>
      </c>
      <c r="G68" s="103" t="s">
        <v>1367</v>
      </c>
      <c r="H68" s="83" t="s">
        <v>1421</v>
      </c>
      <c r="I68" s="104" t="s">
        <v>1422</v>
      </c>
      <c r="J68" s="102" t="s">
        <v>1367</v>
      </c>
      <c r="K68" s="105">
        <v>0.11210000000000001</v>
      </c>
      <c r="L68" s="83">
        <v>0.11210000000000001</v>
      </c>
      <c r="M68" s="102" t="s">
        <v>1367</v>
      </c>
      <c r="N68" s="105">
        <v>3.1283999999999999E-4</v>
      </c>
      <c r="O68" s="83">
        <v>3.1283999999999999E-4</v>
      </c>
    </row>
    <row r="69" spans="1:15" x14ac:dyDescent="0.3">
      <c r="A69" s="79" t="s">
        <v>1368</v>
      </c>
      <c r="B69" s="100" t="s">
        <v>861</v>
      </c>
      <c r="C69" s="81" t="str">
        <f>IFERROR(IF(B69="No CAS","",INDEX('DEQ Pollutant List'!$C$7:$C$611,MATCH('3. Pollutant Emissions - EF'!B69,'DEQ Pollutant List'!$B$7:$B$611,0))),"")</f>
        <v>Fluoranthene</v>
      </c>
      <c r="D69" s="115">
        <f>IFERROR(IF(OR($B69="",$B69="No CAS"),INDEX('DEQ Pollutant List'!$A$7:$A$611,MATCH($C69,'DEQ Pollutant List'!$C$7:$C$611,0)),INDEX('DEQ Pollutant List'!$A$7:$A$611,MATCH($B69,'DEQ Pollutant List'!$B$7:$B$611,0))),"")</f>
        <v>424</v>
      </c>
      <c r="E69" s="101">
        <v>0</v>
      </c>
      <c r="F69" s="102">
        <v>1.6700000000000001E-6</v>
      </c>
      <c r="G69" s="103" t="s">
        <v>1367</v>
      </c>
      <c r="H69" s="83" t="s">
        <v>1421</v>
      </c>
      <c r="I69" s="104" t="s">
        <v>1422</v>
      </c>
      <c r="J69" s="102" t="s">
        <v>1367</v>
      </c>
      <c r="K69" s="105">
        <v>2.3696999999999999</v>
      </c>
      <c r="L69" s="83">
        <v>2.3696999999999999</v>
      </c>
      <c r="M69" s="102" t="s">
        <v>1367</v>
      </c>
      <c r="N69" s="105">
        <v>6.6131999999999996E-3</v>
      </c>
      <c r="O69" s="83">
        <v>6.6131999999999996E-3</v>
      </c>
    </row>
    <row r="70" spans="1:15" x14ac:dyDescent="0.3">
      <c r="A70" s="79" t="s">
        <v>1368</v>
      </c>
      <c r="B70" s="100" t="s">
        <v>863</v>
      </c>
      <c r="C70" s="81" t="str">
        <f>IFERROR(IF(B70="No CAS","",INDEX('DEQ Pollutant List'!$C$7:$C$611,MATCH('3. Pollutant Emissions - EF'!B70,'DEQ Pollutant List'!$B$7:$B$611,0))),"")</f>
        <v>Fluorene</v>
      </c>
      <c r="D70" s="115">
        <f>IFERROR(IF(OR($B70="",$B70="No CAS"),INDEX('DEQ Pollutant List'!$A$7:$A$611,MATCH($C70,'DEQ Pollutant List'!$C$7:$C$611,0)),INDEX('DEQ Pollutant List'!$A$7:$A$611,MATCH($B70,'DEQ Pollutant List'!$B$7:$B$611,0))),"")</f>
        <v>425</v>
      </c>
      <c r="E70" s="101">
        <v>0</v>
      </c>
      <c r="F70" s="102">
        <v>3.01E-6</v>
      </c>
      <c r="G70" s="103" t="s">
        <v>1367</v>
      </c>
      <c r="H70" s="83" t="s">
        <v>1421</v>
      </c>
      <c r="I70" s="104" t="s">
        <v>1422</v>
      </c>
      <c r="J70" s="102" t="s">
        <v>1367</v>
      </c>
      <c r="K70" s="105">
        <v>4.2712000000000003</v>
      </c>
      <c r="L70" s="83">
        <v>4.2712000000000003</v>
      </c>
      <c r="M70" s="102" t="s">
        <v>1367</v>
      </c>
      <c r="N70" s="105">
        <v>1.192E-2</v>
      </c>
      <c r="O70" s="83">
        <v>1.192E-2</v>
      </c>
    </row>
    <row r="71" spans="1:15" x14ac:dyDescent="0.3">
      <c r="A71" s="79" t="s">
        <v>1368</v>
      </c>
      <c r="B71" s="100" t="s">
        <v>865</v>
      </c>
      <c r="C71" s="81" t="str">
        <f>IFERROR(IF(B71="No CAS","",INDEX('DEQ Pollutant List'!$C$7:$C$611,MATCH('3. Pollutant Emissions - EF'!B71,'DEQ Pollutant List'!$B$7:$B$611,0))),"")</f>
        <v>Indeno[1,2,3-cd]pyrene</v>
      </c>
      <c r="D71" s="115">
        <f>IFERROR(IF(OR($B71="",$B71="No CAS"),INDEX('DEQ Pollutant List'!$A$7:$A$611,MATCH($C71,'DEQ Pollutant List'!$C$7:$C$611,0)),INDEX('DEQ Pollutant List'!$A$7:$A$611,MATCH($B71,'DEQ Pollutant List'!$B$7:$B$611,0))),"")</f>
        <v>426</v>
      </c>
      <c r="E71" s="101">
        <v>0</v>
      </c>
      <c r="F71" s="102">
        <v>1.02E-7</v>
      </c>
      <c r="G71" s="103" t="s">
        <v>1367</v>
      </c>
      <c r="H71" s="83" t="s">
        <v>1421</v>
      </c>
      <c r="I71" s="104" t="s">
        <v>1422</v>
      </c>
      <c r="J71" s="102" t="s">
        <v>1367</v>
      </c>
      <c r="K71" s="105">
        <v>0.14474000000000001</v>
      </c>
      <c r="L71" s="83">
        <v>0.14474000000000001</v>
      </c>
      <c r="M71" s="102" t="s">
        <v>1367</v>
      </c>
      <c r="N71" s="105">
        <v>4.0392E-4</v>
      </c>
      <c r="O71" s="83">
        <v>4.0392E-4</v>
      </c>
    </row>
    <row r="72" spans="1:15" x14ac:dyDescent="0.3">
      <c r="A72" s="79" t="s">
        <v>1368</v>
      </c>
      <c r="B72" s="100" t="s">
        <v>867</v>
      </c>
      <c r="C72" s="81" t="str">
        <f>IFERROR(IF(B72="No CAS","",INDEX('DEQ Pollutant List'!$C$7:$C$611,MATCH('3. Pollutant Emissions - EF'!B72,'DEQ Pollutant List'!$B$7:$B$611,0))),"")</f>
        <v>2-Methyl naphthalene</v>
      </c>
      <c r="D72" s="115">
        <f>IFERROR(IF(OR($B72="",$B72="No CAS"),INDEX('DEQ Pollutant List'!$A$7:$A$611,MATCH($C72,'DEQ Pollutant List'!$C$7:$C$611,0)),INDEX('DEQ Pollutant List'!$A$7:$A$611,MATCH($B72,'DEQ Pollutant List'!$B$7:$B$611,0))),"")</f>
        <v>427</v>
      </c>
      <c r="E72" s="101">
        <v>0</v>
      </c>
      <c r="F72" s="102">
        <v>1.3999999999999999E-6</v>
      </c>
      <c r="G72" s="103" t="s">
        <v>1367</v>
      </c>
      <c r="H72" s="83" t="s">
        <v>1421</v>
      </c>
      <c r="I72" s="104" t="s">
        <v>1422</v>
      </c>
      <c r="J72" s="102" t="s">
        <v>1367</v>
      </c>
      <c r="K72" s="105">
        <v>1.9865999999999999</v>
      </c>
      <c r="L72" s="83">
        <v>1.9865999999999999</v>
      </c>
      <c r="M72" s="102" t="s">
        <v>1367</v>
      </c>
      <c r="N72" s="105">
        <v>5.5440000000000003E-3</v>
      </c>
      <c r="O72" s="83">
        <v>5.5440000000000003E-3</v>
      </c>
    </row>
    <row r="73" spans="1:15" x14ac:dyDescent="0.3">
      <c r="A73" s="79" t="s">
        <v>1368</v>
      </c>
      <c r="B73" s="100" t="s">
        <v>581</v>
      </c>
      <c r="C73" s="81" t="str">
        <f>IFERROR(IF(B73="No CAS","",INDEX('DEQ Pollutant List'!$C$7:$C$611,MATCH('3. Pollutant Emissions - EF'!B73,'DEQ Pollutant List'!$B$7:$B$611,0))),"")</f>
        <v>Naphthalene</v>
      </c>
      <c r="D73" s="115">
        <f>IFERROR(IF(OR($B73="",$B73="No CAS"),INDEX('DEQ Pollutant List'!$A$7:$A$611,MATCH($C73,'DEQ Pollutant List'!$C$7:$C$611,0)),INDEX('DEQ Pollutant List'!$A$7:$A$611,MATCH($B73,'DEQ Pollutant List'!$B$7:$B$611,0))),"")</f>
        <v>428</v>
      </c>
      <c r="E73" s="101">
        <v>0</v>
      </c>
      <c r="F73" s="102">
        <v>9.9599999999999995E-5</v>
      </c>
      <c r="G73" s="103" t="s">
        <v>1367</v>
      </c>
      <c r="H73" s="83" t="s">
        <v>1421</v>
      </c>
      <c r="I73" s="104" t="s">
        <v>1422</v>
      </c>
      <c r="J73" s="102" t="s">
        <v>1367</v>
      </c>
      <c r="K73" s="105">
        <v>141.33000000000001</v>
      </c>
      <c r="L73" s="83">
        <v>141.33000000000001</v>
      </c>
      <c r="M73" s="102" t="s">
        <v>1367</v>
      </c>
      <c r="N73" s="105">
        <v>0.39441999999999999</v>
      </c>
      <c r="O73" s="83">
        <v>0.39441999999999999</v>
      </c>
    </row>
    <row r="74" spans="1:15" x14ac:dyDescent="0.3">
      <c r="A74" s="79" t="s">
        <v>1368</v>
      </c>
      <c r="B74" s="100" t="s">
        <v>869</v>
      </c>
      <c r="C74" s="81" t="str">
        <f>IFERROR(IF(B74="No CAS","",INDEX('DEQ Pollutant List'!$C$7:$C$611,MATCH('3. Pollutant Emissions - EF'!B74,'DEQ Pollutant List'!$B$7:$B$611,0))),"")</f>
        <v>Perylene</v>
      </c>
      <c r="D74" s="115">
        <f>IFERROR(IF(OR($B74="",$B74="No CAS"),INDEX('DEQ Pollutant List'!$A$7:$A$611,MATCH($C74,'DEQ Pollutant List'!$C$7:$C$611,0)),INDEX('DEQ Pollutant List'!$A$7:$A$611,MATCH($B74,'DEQ Pollutant List'!$B$7:$B$611,0))),"")</f>
        <v>429</v>
      </c>
      <c r="E74" s="101">
        <v>0</v>
      </c>
      <c r="F74" s="102">
        <v>3.2000000000000002E-8</v>
      </c>
      <c r="G74" s="103" t="s">
        <v>1367</v>
      </c>
      <c r="H74" s="83" t="s">
        <v>1421</v>
      </c>
      <c r="I74" s="104" t="s">
        <v>1422</v>
      </c>
      <c r="J74" s="102" t="s">
        <v>1367</v>
      </c>
      <c r="K74" s="105">
        <v>4.5407999999999997E-2</v>
      </c>
      <c r="L74" s="83">
        <v>4.5407999999999997E-2</v>
      </c>
      <c r="M74" s="102" t="s">
        <v>1367</v>
      </c>
      <c r="N74" s="105">
        <v>1.2672000000000001E-4</v>
      </c>
      <c r="O74" s="83">
        <v>1.2672000000000001E-4</v>
      </c>
    </row>
    <row r="75" spans="1:15" x14ac:dyDescent="0.3">
      <c r="A75" s="79" t="s">
        <v>1368</v>
      </c>
      <c r="B75" s="100" t="s">
        <v>871</v>
      </c>
      <c r="C75" s="81" t="str">
        <f>IFERROR(IF(B75="No CAS","",INDEX('DEQ Pollutant List'!$C$7:$C$611,MATCH('3. Pollutant Emissions - EF'!B75,'DEQ Pollutant List'!$B$7:$B$611,0))),"")</f>
        <v>Phenanthrene</v>
      </c>
      <c r="D75" s="115">
        <f>IFERROR(IF(OR($B75="",$B75="No CAS"),INDEX('DEQ Pollutant List'!$A$7:$A$611,MATCH($C75,'DEQ Pollutant List'!$C$7:$C$611,0)),INDEX('DEQ Pollutant List'!$A$7:$A$611,MATCH($B75,'DEQ Pollutant List'!$B$7:$B$611,0))),"")</f>
        <v>430</v>
      </c>
      <c r="E75" s="101">
        <v>0</v>
      </c>
      <c r="F75" s="102">
        <v>6.46E-6</v>
      </c>
      <c r="G75" s="103" t="s">
        <v>1367</v>
      </c>
      <c r="H75" s="83" t="s">
        <v>1421</v>
      </c>
      <c r="I75" s="104" t="s">
        <v>1422</v>
      </c>
      <c r="J75" s="102" t="s">
        <v>1367</v>
      </c>
      <c r="K75" s="105">
        <v>9.1667000000000005</v>
      </c>
      <c r="L75" s="83">
        <v>9.1667000000000005</v>
      </c>
      <c r="M75" s="102" t="s">
        <v>1367</v>
      </c>
      <c r="N75" s="105">
        <v>2.5582000000000001E-2</v>
      </c>
      <c r="O75" s="83">
        <v>2.5582000000000001E-2</v>
      </c>
    </row>
    <row r="76" spans="1:15" x14ac:dyDescent="0.3">
      <c r="A76" s="79" t="s">
        <v>1368</v>
      </c>
      <c r="B76" s="100" t="s">
        <v>873</v>
      </c>
      <c r="C76" s="81" t="str">
        <f>IFERROR(IF(B76="No CAS","",INDEX('DEQ Pollutant List'!$C$7:$C$611,MATCH('3. Pollutant Emissions - EF'!B76,'DEQ Pollutant List'!$B$7:$B$611,0))),"")</f>
        <v>Pyrene</v>
      </c>
      <c r="D76" s="115">
        <f>IFERROR(IF(OR($B76="",$B76="No CAS"),INDEX('DEQ Pollutant List'!$A$7:$A$611,MATCH($C76,'DEQ Pollutant List'!$C$7:$C$611,0)),INDEX('DEQ Pollutant List'!$A$7:$A$611,MATCH($B76,'DEQ Pollutant List'!$B$7:$B$611,0))),"")</f>
        <v>431</v>
      </c>
      <c r="E76" s="101">
        <v>0</v>
      </c>
      <c r="F76" s="102">
        <v>3.54E-6</v>
      </c>
      <c r="G76" s="103" t="s">
        <v>1367</v>
      </c>
      <c r="H76" s="83" t="s">
        <v>1421</v>
      </c>
      <c r="I76" s="104" t="s">
        <v>1422</v>
      </c>
      <c r="J76" s="102" t="s">
        <v>1367</v>
      </c>
      <c r="K76" s="105">
        <v>5.0232999999999999</v>
      </c>
      <c r="L76" s="83">
        <v>5.0232999999999999</v>
      </c>
      <c r="M76" s="102" t="s">
        <v>1367</v>
      </c>
      <c r="N76" s="105">
        <v>1.4017999999999999E-2</v>
      </c>
      <c r="O76" s="83">
        <v>1.4017999999999999E-2</v>
      </c>
    </row>
    <row r="77" spans="1:15" x14ac:dyDescent="0.3">
      <c r="A77" s="79" t="s">
        <v>1368</v>
      </c>
      <c r="B77" s="100" t="s">
        <v>780</v>
      </c>
      <c r="C77" s="81" t="str">
        <f>IFERROR(IF(B77="No CAS","",INDEX('DEQ Pollutant List'!$C$7:$C$611,MATCH('3. Pollutant Emissions - EF'!B77,'DEQ Pollutant List'!$B$7:$B$611,0))),"")</f>
        <v>2,3,7,8-Tetrachlorodibenzo-p-dioxin (TCDD)</v>
      </c>
      <c r="D77" s="115">
        <f>IFERROR(IF(OR($B77="",$B77="No CAS"),INDEX('DEQ Pollutant List'!$A$7:$A$611,MATCH($C77,'DEQ Pollutant List'!$C$7:$C$611,0)),INDEX('DEQ Pollutant List'!$A$7:$A$611,MATCH($B77,'DEQ Pollutant List'!$B$7:$B$611,0))),"")</f>
        <v>527</v>
      </c>
      <c r="E77" s="101">
        <v>0</v>
      </c>
      <c r="F77" s="102">
        <v>9.5300000000000008E-13</v>
      </c>
      <c r="G77" s="103" t="s">
        <v>1367</v>
      </c>
      <c r="H77" s="83" t="s">
        <v>1421</v>
      </c>
      <c r="I77" s="104" t="s">
        <v>1422</v>
      </c>
      <c r="J77" s="102" t="s">
        <v>1367</v>
      </c>
      <c r="K77" s="105">
        <v>1.3523E-6</v>
      </c>
      <c r="L77" s="83">
        <v>1.3523E-6</v>
      </c>
      <c r="M77" s="102" t="s">
        <v>1367</v>
      </c>
      <c r="N77" s="105">
        <v>3.7739E-9</v>
      </c>
      <c r="O77" s="83">
        <v>3.7739E-9</v>
      </c>
    </row>
    <row r="78" spans="1:15" x14ac:dyDescent="0.3">
      <c r="A78" s="79" t="s">
        <v>1368</v>
      </c>
      <c r="B78" s="100" t="s">
        <v>782</v>
      </c>
      <c r="C78" s="81" t="str">
        <f>IFERROR(IF(B78="No CAS","",INDEX('DEQ Pollutant List'!$C$7:$C$611,MATCH('3. Pollutant Emissions - EF'!B78,'DEQ Pollutant List'!$B$7:$B$611,0))),"")</f>
        <v>1,2,3,7,8-Pentachlorodibenzo-p-dioxin (PeCDD)</v>
      </c>
      <c r="D78" s="115">
        <f>IFERROR(IF(OR($B78="",$B78="No CAS"),INDEX('DEQ Pollutant List'!$A$7:$A$611,MATCH($C78,'DEQ Pollutant List'!$C$7:$C$611,0)),INDEX('DEQ Pollutant List'!$A$7:$A$611,MATCH($B78,'DEQ Pollutant List'!$B$7:$B$611,0))),"")</f>
        <v>528</v>
      </c>
      <c r="E78" s="101">
        <v>0</v>
      </c>
      <c r="F78" s="102">
        <v>1.33E-12</v>
      </c>
      <c r="G78" s="103" t="s">
        <v>1367</v>
      </c>
      <c r="H78" s="83" t="s">
        <v>1421</v>
      </c>
      <c r="I78" s="104" t="s">
        <v>1422</v>
      </c>
      <c r="J78" s="102" t="s">
        <v>1367</v>
      </c>
      <c r="K78" s="105">
        <v>1.8872999999999999E-6</v>
      </c>
      <c r="L78" s="83">
        <v>1.8872999999999999E-6</v>
      </c>
      <c r="M78" s="102" t="s">
        <v>1367</v>
      </c>
      <c r="N78" s="105">
        <v>5.2668000000000001E-9</v>
      </c>
      <c r="O78" s="83">
        <v>5.2668000000000001E-9</v>
      </c>
    </row>
    <row r="79" spans="1:15" x14ac:dyDescent="0.3">
      <c r="A79" s="79" t="s">
        <v>1368</v>
      </c>
      <c r="B79" s="100" t="s">
        <v>784</v>
      </c>
      <c r="C79" s="81" t="str">
        <f>IFERROR(IF(B79="No CAS","",INDEX('DEQ Pollutant List'!$C$7:$C$611,MATCH('3. Pollutant Emissions - EF'!B79,'DEQ Pollutant List'!$B$7:$B$611,0))),"")</f>
        <v>1,2,3,4,7,8-Hexachlorodibenzo-p-dioxin (HxCDD)</v>
      </c>
      <c r="D79" s="115">
        <f>IFERROR(IF(OR($B79="",$B79="No CAS"),INDEX('DEQ Pollutant List'!$A$7:$A$611,MATCH($C79,'DEQ Pollutant List'!$C$7:$C$611,0)),INDEX('DEQ Pollutant List'!$A$7:$A$611,MATCH($B79,'DEQ Pollutant List'!$B$7:$B$611,0))),"")</f>
        <v>529</v>
      </c>
      <c r="E79" s="101">
        <v>0</v>
      </c>
      <c r="F79" s="102">
        <v>8.7000000000000003E-13</v>
      </c>
      <c r="G79" s="103" t="s">
        <v>1367</v>
      </c>
      <c r="H79" s="83" t="s">
        <v>1421</v>
      </c>
      <c r="I79" s="104" t="s">
        <v>1422</v>
      </c>
      <c r="J79" s="102" t="s">
        <v>1367</v>
      </c>
      <c r="K79" s="105">
        <v>1.2345E-6</v>
      </c>
      <c r="L79" s="83">
        <v>1.2345E-6</v>
      </c>
      <c r="M79" s="102" t="s">
        <v>1367</v>
      </c>
      <c r="N79" s="105">
        <v>3.4452000000000001E-9</v>
      </c>
      <c r="O79" s="83">
        <v>3.4452000000000001E-9</v>
      </c>
    </row>
    <row r="80" spans="1:15" x14ac:dyDescent="0.3">
      <c r="A80" s="79" t="s">
        <v>1368</v>
      </c>
      <c r="B80" s="100" t="s">
        <v>786</v>
      </c>
      <c r="C80" s="81" t="str">
        <f>IFERROR(IF(B80="No CAS","",INDEX('DEQ Pollutant List'!$C$7:$C$611,MATCH('3. Pollutant Emissions - EF'!B80,'DEQ Pollutant List'!$B$7:$B$611,0))),"")</f>
        <v>1,2,3,6,7,8-Hexachlorodibenzo-p-dioxin (HxCDD)</v>
      </c>
      <c r="D80" s="115">
        <f>IFERROR(IF(OR($B80="",$B80="No CAS"),INDEX('DEQ Pollutant List'!$A$7:$A$611,MATCH($C80,'DEQ Pollutant List'!$C$7:$C$611,0)),INDEX('DEQ Pollutant List'!$A$7:$A$611,MATCH($B80,'DEQ Pollutant List'!$B$7:$B$611,0))),"")</f>
        <v>530</v>
      </c>
      <c r="E80" s="101">
        <v>0</v>
      </c>
      <c r="F80" s="102">
        <v>2.0900000000000002E-12</v>
      </c>
      <c r="G80" s="103" t="s">
        <v>1367</v>
      </c>
      <c r="H80" s="83" t="s">
        <v>1421</v>
      </c>
      <c r="I80" s="104" t="s">
        <v>1422</v>
      </c>
      <c r="J80" s="102" t="s">
        <v>1367</v>
      </c>
      <c r="K80" s="105">
        <v>2.9656999999999998E-6</v>
      </c>
      <c r="L80" s="83">
        <v>2.9656999999999998E-6</v>
      </c>
      <c r="M80" s="102" t="s">
        <v>1367</v>
      </c>
      <c r="N80" s="105">
        <v>8.2763999999999993E-9</v>
      </c>
      <c r="O80" s="83">
        <v>8.2763999999999993E-9</v>
      </c>
    </row>
    <row r="81" spans="1:15" x14ac:dyDescent="0.3">
      <c r="A81" s="79" t="s">
        <v>1368</v>
      </c>
      <c r="B81" s="100" t="s">
        <v>788</v>
      </c>
      <c r="C81" s="81" t="str">
        <f>IFERROR(IF(B81="No CAS","",INDEX('DEQ Pollutant List'!$C$7:$C$611,MATCH('3. Pollutant Emissions - EF'!B81,'DEQ Pollutant List'!$B$7:$B$611,0))),"")</f>
        <v>1,2,3,7,8,9-Hexachlorodibenzo-p-dioxin (HxCDD)</v>
      </c>
      <c r="D81" s="115">
        <f>IFERROR(IF(OR($B81="",$B81="No CAS"),INDEX('DEQ Pollutant List'!$A$7:$A$611,MATCH($C81,'DEQ Pollutant List'!$C$7:$C$611,0)),INDEX('DEQ Pollutant List'!$A$7:$A$611,MATCH($B81,'DEQ Pollutant List'!$B$7:$B$611,0))),"")</f>
        <v>531</v>
      </c>
      <c r="E81" s="101">
        <v>0</v>
      </c>
      <c r="F81" s="102">
        <v>2.2100000000000001E-12</v>
      </c>
      <c r="G81" s="103" t="s">
        <v>1367</v>
      </c>
      <c r="H81" s="83" t="s">
        <v>1421</v>
      </c>
      <c r="I81" s="104" t="s">
        <v>1422</v>
      </c>
      <c r="J81" s="102" t="s">
        <v>1367</v>
      </c>
      <c r="K81" s="105">
        <v>3.1360000000000001E-6</v>
      </c>
      <c r="L81" s="83">
        <v>3.1360000000000001E-6</v>
      </c>
      <c r="M81" s="102" t="s">
        <v>1367</v>
      </c>
      <c r="N81" s="105">
        <v>8.7515999999999994E-9</v>
      </c>
      <c r="O81" s="83">
        <v>8.7515999999999994E-9</v>
      </c>
    </row>
    <row r="82" spans="1:15" x14ac:dyDescent="0.3">
      <c r="A82" s="79" t="s">
        <v>1368</v>
      </c>
      <c r="B82" s="100" t="s">
        <v>790</v>
      </c>
      <c r="C82" s="81" t="str">
        <f>IFERROR(IF(B82="No CAS","",INDEX('DEQ Pollutant List'!$C$7:$C$611,MATCH('3. Pollutant Emissions - EF'!B82,'DEQ Pollutant List'!$B$7:$B$611,0))),"")</f>
        <v>1,2,3,4,6,7,8-Heptachlorodibenzo-p-dioxin (HpCDD)</v>
      </c>
      <c r="D82" s="115">
        <f>IFERROR(IF(OR($B82="",$B82="No CAS"),INDEX('DEQ Pollutant List'!$A$7:$A$611,MATCH($C82,'DEQ Pollutant List'!$C$7:$C$611,0)),INDEX('DEQ Pollutant List'!$A$7:$A$611,MATCH($B82,'DEQ Pollutant List'!$B$7:$B$611,0))),"")</f>
        <v>532</v>
      </c>
      <c r="E82" s="101">
        <v>0</v>
      </c>
      <c r="F82" s="102">
        <v>9.7600000000000004E-12</v>
      </c>
      <c r="G82" s="103" t="s">
        <v>1367</v>
      </c>
      <c r="H82" s="83" t="s">
        <v>1421</v>
      </c>
      <c r="I82" s="104" t="s">
        <v>1422</v>
      </c>
      <c r="J82" s="102" t="s">
        <v>1367</v>
      </c>
      <c r="K82" s="105">
        <v>1.3849000000000001E-5</v>
      </c>
      <c r="L82" s="83">
        <v>1.3849000000000001E-5</v>
      </c>
      <c r="M82" s="102" t="s">
        <v>1367</v>
      </c>
      <c r="N82" s="105">
        <v>3.8649999999999999E-8</v>
      </c>
      <c r="O82" s="83">
        <v>3.8649999999999999E-8</v>
      </c>
    </row>
    <row r="83" spans="1:15" x14ac:dyDescent="0.3">
      <c r="A83" s="79" t="s">
        <v>1368</v>
      </c>
      <c r="B83" s="100" t="s">
        <v>792</v>
      </c>
      <c r="C83" s="81" t="str">
        <f>IFERROR(IF(B83="No CAS","",INDEX('DEQ Pollutant List'!$C$7:$C$611,MATCH('3. Pollutant Emissions - EF'!B83,'DEQ Pollutant List'!$B$7:$B$611,0))),"")</f>
        <v>Octachlorodibenzo-p-dioxin (OCDD)</v>
      </c>
      <c r="D83" s="115">
        <f>IFERROR(IF(OR($B83="",$B83="No CAS"),INDEX('DEQ Pollutant List'!$A$7:$A$611,MATCH($C83,'DEQ Pollutant List'!$C$7:$C$611,0)),INDEX('DEQ Pollutant List'!$A$7:$A$611,MATCH($B83,'DEQ Pollutant List'!$B$7:$B$611,0))),"")</f>
        <v>533</v>
      </c>
      <c r="E83" s="101">
        <v>0</v>
      </c>
      <c r="F83" s="102">
        <v>2.4600000000000001E-11</v>
      </c>
      <c r="G83" s="103" t="s">
        <v>1367</v>
      </c>
      <c r="H83" s="83" t="s">
        <v>1421</v>
      </c>
      <c r="I83" s="104" t="s">
        <v>1422</v>
      </c>
      <c r="J83" s="102" t="s">
        <v>1367</v>
      </c>
      <c r="K83" s="105">
        <v>3.4907000000000003E-5</v>
      </c>
      <c r="L83" s="83">
        <v>3.4907000000000003E-5</v>
      </c>
      <c r="M83" s="102" t="s">
        <v>1367</v>
      </c>
      <c r="N83" s="105">
        <v>9.7416000000000004E-8</v>
      </c>
      <c r="O83" s="83">
        <v>9.7416000000000004E-8</v>
      </c>
    </row>
    <row r="84" spans="1:15" x14ac:dyDescent="0.3">
      <c r="A84" s="79" t="s">
        <v>1368</v>
      </c>
      <c r="B84" s="100" t="s">
        <v>794</v>
      </c>
      <c r="C84" s="81" t="str">
        <f>IFERROR(IF(B84="No CAS","",INDEX('DEQ Pollutant List'!$C$7:$C$611,MATCH('3. Pollutant Emissions - EF'!B84,'DEQ Pollutant List'!$B$7:$B$611,0))),"")</f>
        <v>2,3,7,8-Tetrachlorodibenzofuran (TcDF)</v>
      </c>
      <c r="D84" s="115">
        <f>IFERROR(IF(OR($B84="",$B84="No CAS"),INDEX('DEQ Pollutant List'!$A$7:$A$611,MATCH($C84,'DEQ Pollutant List'!$C$7:$C$611,0)),INDEX('DEQ Pollutant List'!$A$7:$A$611,MATCH($B84,'DEQ Pollutant List'!$B$7:$B$611,0))),"")</f>
        <v>539</v>
      </c>
      <c r="E84" s="101">
        <v>0</v>
      </c>
      <c r="F84" s="102">
        <v>8.0400000000000005E-12</v>
      </c>
      <c r="G84" s="103" t="s">
        <v>1367</v>
      </c>
      <c r="H84" s="83" t="s">
        <v>1421</v>
      </c>
      <c r="I84" s="104" t="s">
        <v>1422</v>
      </c>
      <c r="J84" s="102" t="s">
        <v>1367</v>
      </c>
      <c r="K84" s="105">
        <v>1.1409E-5</v>
      </c>
      <c r="L84" s="83">
        <v>1.1409E-5</v>
      </c>
      <c r="M84" s="102" t="s">
        <v>1367</v>
      </c>
      <c r="N84" s="105">
        <v>3.1837999999999997E-8</v>
      </c>
      <c r="O84" s="83">
        <v>3.1837999999999997E-8</v>
      </c>
    </row>
    <row r="85" spans="1:15" x14ac:dyDescent="0.3">
      <c r="A85" s="79" t="s">
        <v>1368</v>
      </c>
      <c r="B85" s="100" t="s">
        <v>796</v>
      </c>
      <c r="C85" s="81" t="str">
        <f>IFERROR(IF(B85="No CAS","",INDEX('DEQ Pollutant List'!$C$7:$C$611,MATCH('3. Pollutant Emissions - EF'!B85,'DEQ Pollutant List'!$B$7:$B$611,0))),"")</f>
        <v>1,2,3,7,8-Pentachlorodibenzofuran (PeCDF)</v>
      </c>
      <c r="D85" s="115">
        <f>IFERROR(IF(OR($B85="",$B85="No CAS"),INDEX('DEQ Pollutant List'!$A$7:$A$611,MATCH($C85,'DEQ Pollutant List'!$C$7:$C$611,0)),INDEX('DEQ Pollutant List'!$A$7:$A$611,MATCH($B85,'DEQ Pollutant List'!$B$7:$B$611,0))),"")</f>
        <v>540</v>
      </c>
      <c r="E85" s="101">
        <v>0</v>
      </c>
      <c r="F85" s="102">
        <v>3.9899999999999998E-12</v>
      </c>
      <c r="G85" s="103" t="s">
        <v>1367</v>
      </c>
      <c r="H85" s="83" t="s">
        <v>1421</v>
      </c>
      <c r="I85" s="104" t="s">
        <v>1422</v>
      </c>
      <c r="J85" s="102" t="s">
        <v>1367</v>
      </c>
      <c r="K85" s="105">
        <v>5.6617999999999997E-6</v>
      </c>
      <c r="L85" s="83">
        <v>5.6617999999999997E-6</v>
      </c>
      <c r="M85" s="102" t="s">
        <v>1367</v>
      </c>
      <c r="N85" s="105">
        <v>1.5799999999999999E-8</v>
      </c>
      <c r="O85" s="83">
        <v>1.5799999999999999E-8</v>
      </c>
    </row>
    <row r="86" spans="1:15" x14ac:dyDescent="0.3">
      <c r="A86" s="79" t="s">
        <v>1368</v>
      </c>
      <c r="B86" s="100" t="s">
        <v>798</v>
      </c>
      <c r="C86" s="81" t="str">
        <f>IFERROR(IF(B86="No CAS","",INDEX('DEQ Pollutant List'!$C$7:$C$611,MATCH('3. Pollutant Emissions - EF'!B86,'DEQ Pollutant List'!$B$7:$B$611,0))),"")</f>
        <v>2,3,4,7,8-Pentachlorodibenzofuran (PeCDF)</v>
      </c>
      <c r="D86" s="115">
        <f>IFERROR(IF(OR($B86="",$B86="No CAS"),INDEX('DEQ Pollutant List'!$A$7:$A$611,MATCH($C86,'DEQ Pollutant List'!$C$7:$C$611,0)),INDEX('DEQ Pollutant List'!$A$7:$A$611,MATCH($B86,'DEQ Pollutant List'!$B$7:$B$611,0))),"")</f>
        <v>541</v>
      </c>
      <c r="E86" s="101">
        <v>0</v>
      </c>
      <c r="F86" s="102">
        <v>6.0900000000000001E-12</v>
      </c>
      <c r="G86" s="103" t="s">
        <v>1367</v>
      </c>
      <c r="H86" s="83" t="s">
        <v>1421</v>
      </c>
      <c r="I86" s="104" t="s">
        <v>1422</v>
      </c>
      <c r="J86" s="102" t="s">
        <v>1367</v>
      </c>
      <c r="K86" s="105">
        <v>8.6417000000000006E-6</v>
      </c>
      <c r="L86" s="83">
        <v>8.6417000000000006E-6</v>
      </c>
      <c r="M86" s="102" t="s">
        <v>1367</v>
      </c>
      <c r="N86" s="105">
        <v>2.4115999999999999E-8</v>
      </c>
      <c r="O86" s="83">
        <v>2.4115999999999999E-8</v>
      </c>
    </row>
    <row r="87" spans="1:15" x14ac:dyDescent="0.3">
      <c r="A87" s="79" t="s">
        <v>1368</v>
      </c>
      <c r="B87" s="100" t="s">
        <v>800</v>
      </c>
      <c r="C87" s="81" t="str">
        <f>IFERROR(IF(B87="No CAS","",INDEX('DEQ Pollutant List'!$C$7:$C$611,MATCH('3. Pollutant Emissions - EF'!B87,'DEQ Pollutant List'!$B$7:$B$611,0))),"")</f>
        <v>1,2,3,4,7,8-Hexachlorodibenzofuran (HxCDF)</v>
      </c>
      <c r="D87" s="115">
        <f>IFERROR(IF(OR($B87="",$B87="No CAS"),INDEX('DEQ Pollutant List'!$A$7:$A$611,MATCH($C87,'DEQ Pollutant List'!$C$7:$C$611,0)),INDEX('DEQ Pollutant List'!$A$7:$A$611,MATCH($B87,'DEQ Pollutant List'!$B$7:$B$611,0))),"")</f>
        <v>542</v>
      </c>
      <c r="E87" s="101">
        <v>0</v>
      </c>
      <c r="F87" s="102">
        <v>3.5600000000000002E-12</v>
      </c>
      <c r="G87" s="103" t="s">
        <v>1367</v>
      </c>
      <c r="H87" s="83" t="s">
        <v>1421</v>
      </c>
      <c r="I87" s="104" t="s">
        <v>1422</v>
      </c>
      <c r="J87" s="102" t="s">
        <v>1367</v>
      </c>
      <c r="K87" s="105">
        <v>5.0516000000000001E-6</v>
      </c>
      <c r="L87" s="83">
        <v>5.0516000000000001E-6</v>
      </c>
      <c r="M87" s="102" t="s">
        <v>1367</v>
      </c>
      <c r="N87" s="105">
        <v>1.4098E-8</v>
      </c>
      <c r="O87" s="83">
        <v>1.4098E-8</v>
      </c>
    </row>
    <row r="88" spans="1:15" x14ac:dyDescent="0.3">
      <c r="A88" s="79" t="s">
        <v>1368</v>
      </c>
      <c r="B88" s="100" t="s">
        <v>802</v>
      </c>
      <c r="C88" s="81" t="str">
        <f>IFERROR(IF(B88="No CAS","",INDEX('DEQ Pollutant List'!$C$7:$C$611,MATCH('3. Pollutant Emissions - EF'!B88,'DEQ Pollutant List'!$B$7:$B$611,0))),"")</f>
        <v>1,2,3,6,7,8-Hexachlorodibenzofuran (HxCDF)</v>
      </c>
      <c r="D88" s="115">
        <f>IFERROR(IF(OR($B88="",$B88="No CAS"),INDEX('DEQ Pollutant List'!$A$7:$A$611,MATCH($C88,'DEQ Pollutant List'!$C$7:$C$611,0)),INDEX('DEQ Pollutant List'!$A$7:$A$611,MATCH($B88,'DEQ Pollutant List'!$B$7:$B$611,0))),"")</f>
        <v>543</v>
      </c>
      <c r="E88" s="101">
        <v>0</v>
      </c>
      <c r="F88" s="102">
        <v>3.1599999999999999E-12</v>
      </c>
      <c r="G88" s="103" t="s">
        <v>1367</v>
      </c>
      <c r="H88" s="83" t="s">
        <v>1421</v>
      </c>
      <c r="I88" s="104" t="s">
        <v>1422</v>
      </c>
      <c r="J88" s="102" t="s">
        <v>1367</v>
      </c>
      <c r="K88" s="105">
        <v>4.4839999999999998E-6</v>
      </c>
      <c r="L88" s="83">
        <v>4.4839999999999998E-6</v>
      </c>
      <c r="M88" s="102" t="s">
        <v>1367</v>
      </c>
      <c r="N88" s="105">
        <v>1.2514E-8</v>
      </c>
      <c r="O88" s="83">
        <v>1.2514E-8</v>
      </c>
    </row>
    <row r="89" spans="1:15" x14ac:dyDescent="0.3">
      <c r="A89" s="79" t="s">
        <v>1368</v>
      </c>
      <c r="B89" s="100" t="s">
        <v>804</v>
      </c>
      <c r="C89" s="81" t="str">
        <f>IFERROR(IF(B89="No CAS","",INDEX('DEQ Pollutant List'!$C$7:$C$611,MATCH('3. Pollutant Emissions - EF'!B89,'DEQ Pollutant List'!$B$7:$B$611,0))),"")</f>
        <v>1,2,3,7,8,9-Hexachlorodibenzofuran (HxCDF)</v>
      </c>
      <c r="D89" s="115">
        <f>IFERROR(IF(OR($B89="",$B89="No CAS"),INDEX('DEQ Pollutant List'!$A$7:$A$611,MATCH($C89,'DEQ Pollutant List'!$C$7:$C$611,0)),INDEX('DEQ Pollutant List'!$A$7:$A$611,MATCH($B89,'DEQ Pollutant List'!$B$7:$B$611,0))),"")</f>
        <v>544</v>
      </c>
      <c r="E89" s="101">
        <v>0</v>
      </c>
      <c r="F89" s="102">
        <v>6.6699999999999999E-13</v>
      </c>
      <c r="G89" s="103" t="s">
        <v>1367</v>
      </c>
      <c r="H89" s="83" t="s">
        <v>1421</v>
      </c>
      <c r="I89" s="104" t="s">
        <v>1422</v>
      </c>
      <c r="J89" s="102" t="s">
        <v>1367</v>
      </c>
      <c r="K89" s="105">
        <v>9.4646999999999998E-7</v>
      </c>
      <c r="L89" s="83">
        <v>9.4646999999999998E-7</v>
      </c>
      <c r="M89" s="102" t="s">
        <v>1367</v>
      </c>
      <c r="N89" s="105">
        <v>2.6413E-9</v>
      </c>
      <c r="O89" s="83">
        <v>2.6413E-9</v>
      </c>
    </row>
    <row r="90" spans="1:15" x14ac:dyDescent="0.3">
      <c r="A90" s="79" t="s">
        <v>1368</v>
      </c>
      <c r="B90" s="100" t="s">
        <v>806</v>
      </c>
      <c r="C90" s="81" t="str">
        <f>IFERROR(IF(B90="No CAS","",INDEX('DEQ Pollutant List'!$C$7:$C$611,MATCH('3. Pollutant Emissions - EF'!B90,'DEQ Pollutant List'!$B$7:$B$611,0))),"")</f>
        <v>2,3,4,6,7,8-Hexachlorodibenzofuran (HxCDF)</v>
      </c>
      <c r="D90" s="115">
        <f>IFERROR(IF(OR($B90="",$B90="No CAS"),INDEX('DEQ Pollutant List'!$A$7:$A$611,MATCH($C90,'DEQ Pollutant List'!$C$7:$C$611,0)),INDEX('DEQ Pollutant List'!$A$7:$A$611,MATCH($B90,'DEQ Pollutant List'!$B$7:$B$611,0))),"")</f>
        <v>545</v>
      </c>
      <c r="E90" s="101">
        <v>0</v>
      </c>
      <c r="F90" s="102">
        <v>2.66E-12</v>
      </c>
      <c r="G90" s="103" t="s">
        <v>1367</v>
      </c>
      <c r="H90" s="83" t="s">
        <v>1421</v>
      </c>
      <c r="I90" s="104" t="s">
        <v>1422</v>
      </c>
      <c r="J90" s="102" t="s">
        <v>1367</v>
      </c>
      <c r="K90" s="105">
        <v>3.7745E-6</v>
      </c>
      <c r="L90" s="83">
        <v>3.7745E-6</v>
      </c>
      <c r="M90" s="102" t="s">
        <v>1367</v>
      </c>
      <c r="N90" s="105">
        <v>1.0534E-8</v>
      </c>
      <c r="O90" s="83">
        <v>1.0534E-8</v>
      </c>
    </row>
    <row r="91" spans="1:15" x14ac:dyDescent="0.3">
      <c r="A91" s="79" t="s">
        <v>1368</v>
      </c>
      <c r="B91" s="100" t="s">
        <v>807</v>
      </c>
      <c r="C91" s="81" t="str">
        <f>IFERROR(IF(B91="No CAS","",INDEX('DEQ Pollutant List'!$C$7:$C$611,MATCH('3. Pollutant Emissions - EF'!B91,'DEQ Pollutant List'!$B$7:$B$611,0))),"")</f>
        <v>1,2,3,4,6,7,8-Heptachlorodibenzofuran (HpCDF)</v>
      </c>
      <c r="D91" s="115">
        <f>IFERROR(IF(OR($B91="",$B91="No CAS"),INDEX('DEQ Pollutant List'!$A$7:$A$611,MATCH($C91,'DEQ Pollutant List'!$C$7:$C$611,0)),INDEX('DEQ Pollutant List'!$A$7:$A$611,MATCH($B91,'DEQ Pollutant List'!$B$7:$B$611,0))),"")</f>
        <v>546</v>
      </c>
      <c r="E91" s="101">
        <v>0</v>
      </c>
      <c r="F91" s="102">
        <v>5.7099999999999997E-12</v>
      </c>
      <c r="G91" s="103" t="s">
        <v>1367</v>
      </c>
      <c r="H91" s="83" t="s">
        <v>1421</v>
      </c>
      <c r="I91" s="104" t="s">
        <v>1422</v>
      </c>
      <c r="J91" s="102" t="s">
        <v>1367</v>
      </c>
      <c r="K91" s="105">
        <v>8.1025000000000008E-6</v>
      </c>
      <c r="L91" s="83">
        <v>8.1025000000000008E-6</v>
      </c>
      <c r="M91" s="102" t="s">
        <v>1367</v>
      </c>
      <c r="N91" s="105">
        <v>2.2612000000000001E-8</v>
      </c>
      <c r="O91" s="83">
        <v>2.2612000000000001E-8</v>
      </c>
    </row>
    <row r="92" spans="1:15" x14ac:dyDescent="0.3">
      <c r="A92" s="79" t="s">
        <v>1368</v>
      </c>
      <c r="B92" s="100" t="s">
        <v>809</v>
      </c>
      <c r="C92" s="81" t="str">
        <f>IFERROR(IF(B92="No CAS","",INDEX('DEQ Pollutant List'!$C$7:$C$611,MATCH('3. Pollutant Emissions - EF'!B92,'DEQ Pollutant List'!$B$7:$B$611,0))),"")</f>
        <v>1,2,3,4,7,8,9-Heptachlorodibenzofuran (HpCDF)</v>
      </c>
      <c r="D92" s="115">
        <f>IFERROR(IF(OR($B92="",$B92="No CAS"),INDEX('DEQ Pollutant List'!$A$7:$A$611,MATCH($C92,'DEQ Pollutant List'!$C$7:$C$611,0)),INDEX('DEQ Pollutant List'!$A$7:$A$611,MATCH($B92,'DEQ Pollutant List'!$B$7:$B$611,0))),"")</f>
        <v>547</v>
      </c>
      <c r="E92" s="101">
        <v>0</v>
      </c>
      <c r="F92" s="102">
        <v>7.9800000000000003E-13</v>
      </c>
      <c r="G92" s="103" t="s">
        <v>1367</v>
      </c>
      <c r="H92" s="83" t="s">
        <v>1421</v>
      </c>
      <c r="I92" s="104" t="s">
        <v>1422</v>
      </c>
      <c r="J92" s="102" t="s">
        <v>1367</v>
      </c>
      <c r="K92" s="105">
        <v>1.1323999999999999E-6</v>
      </c>
      <c r="L92" s="83">
        <v>1.1323999999999999E-6</v>
      </c>
      <c r="M92" s="102" t="s">
        <v>1367</v>
      </c>
      <c r="N92" s="105">
        <v>3.1600999999999999E-9</v>
      </c>
      <c r="O92" s="83">
        <v>3.1600999999999999E-9</v>
      </c>
    </row>
    <row r="93" spans="1:15" x14ac:dyDescent="0.3">
      <c r="A93" s="79" t="s">
        <v>1368</v>
      </c>
      <c r="B93" s="100" t="s">
        <v>811</v>
      </c>
      <c r="C93" s="81" t="str">
        <f>IFERROR(IF(B93="No CAS","",INDEX('DEQ Pollutant List'!$C$7:$C$611,MATCH('3. Pollutant Emissions - EF'!B93,'DEQ Pollutant List'!$B$7:$B$611,0))),"")</f>
        <v>Octachlorodibenzofuran (OCDF)</v>
      </c>
      <c r="D93" s="115">
        <f>IFERROR(IF(OR($B93="",$B93="No CAS"),INDEX('DEQ Pollutant List'!$A$7:$A$611,MATCH($C93,'DEQ Pollutant List'!$C$7:$C$611,0)),INDEX('DEQ Pollutant List'!$A$7:$A$611,MATCH($B93,'DEQ Pollutant List'!$B$7:$B$611,0))),"")</f>
        <v>548</v>
      </c>
      <c r="E93" s="101">
        <v>0</v>
      </c>
      <c r="F93" s="102">
        <v>4.9999999999999997E-12</v>
      </c>
      <c r="G93" s="103" t="s">
        <v>1367</v>
      </c>
      <c r="H93" s="83" t="s">
        <v>1421</v>
      </c>
      <c r="I93" s="104" t="s">
        <v>1422</v>
      </c>
      <c r="J93" s="102" t="s">
        <v>1367</v>
      </c>
      <c r="K93" s="105">
        <v>7.0949999999999998E-6</v>
      </c>
      <c r="L93" s="83">
        <v>7.0949999999999998E-6</v>
      </c>
      <c r="M93" s="102" t="s">
        <v>1367</v>
      </c>
      <c r="N93" s="105">
        <v>1.9799999999999999E-8</v>
      </c>
      <c r="O93" s="83">
        <v>1.9799999999999999E-8</v>
      </c>
    </row>
    <row r="94" spans="1:15" x14ac:dyDescent="0.3">
      <c r="A94" s="79" t="s">
        <v>1368</v>
      </c>
      <c r="B94" s="100" t="s">
        <v>75</v>
      </c>
      <c r="C94" s="81" t="str">
        <f>IFERROR(IF(B94="No CAS","",INDEX('DEQ Pollutant List'!$C$7:$C$611,MATCH('3. Pollutant Emissions - EF'!B94,'DEQ Pollutant List'!$B$7:$B$611,0))),"")</f>
        <v>Antimony and compounds</v>
      </c>
      <c r="D94" s="115">
        <f>IFERROR(IF(OR($B94="",$B94="No CAS"),INDEX('DEQ Pollutant List'!$A$7:$A$611,MATCH($C94,'DEQ Pollutant List'!$C$7:$C$611,0)),INDEX('DEQ Pollutant List'!$A$7:$A$611,MATCH($B94,'DEQ Pollutant List'!$B$7:$B$611,0))),"")</f>
        <v>33</v>
      </c>
      <c r="E94" s="101" t="s">
        <v>1448</v>
      </c>
      <c r="F94" s="102">
        <v>3.0600000000000001E-7</v>
      </c>
      <c r="G94" s="103" t="s">
        <v>1367</v>
      </c>
      <c r="H94" s="83" t="s">
        <v>1421</v>
      </c>
      <c r="I94" s="104" t="s">
        <v>1422</v>
      </c>
      <c r="J94" s="102" t="s">
        <v>1367</v>
      </c>
      <c r="K94" s="105">
        <v>0.43420999999999998</v>
      </c>
      <c r="L94" s="83">
        <v>0.43420999999999998</v>
      </c>
      <c r="M94" s="102" t="s">
        <v>1367</v>
      </c>
      <c r="N94" s="105">
        <v>1.2118000000000001E-3</v>
      </c>
      <c r="O94" s="83">
        <v>1.2118000000000001E-3</v>
      </c>
    </row>
    <row r="95" spans="1:15" x14ac:dyDescent="0.3">
      <c r="A95" s="79" t="s">
        <v>1368</v>
      </c>
      <c r="B95" s="100" t="s">
        <v>81</v>
      </c>
      <c r="C95" s="81" t="str">
        <f>IFERROR(IF(B95="No CAS","",INDEX('DEQ Pollutant List'!$C$7:$C$611,MATCH('3. Pollutant Emissions - EF'!B95,'DEQ Pollutant List'!$B$7:$B$611,0))),"")</f>
        <v>Arsenic and compounds</v>
      </c>
      <c r="D95" s="115">
        <f>IFERROR(IF(OR($B95="",$B95="No CAS"),INDEX('DEQ Pollutant List'!$A$7:$A$611,MATCH($C95,'DEQ Pollutant List'!$C$7:$C$611,0)),INDEX('DEQ Pollutant List'!$A$7:$A$611,MATCH($B95,'DEQ Pollutant List'!$B$7:$B$611,0))),"")</f>
        <v>37</v>
      </c>
      <c r="E95" s="101" t="s">
        <v>1448</v>
      </c>
      <c r="F95" s="102">
        <v>1.8899999999999999E-6</v>
      </c>
      <c r="G95" s="103" t="s">
        <v>1367</v>
      </c>
      <c r="H95" s="83" t="s">
        <v>1421</v>
      </c>
      <c r="I95" s="104" t="s">
        <v>1422</v>
      </c>
      <c r="J95" s="102" t="s">
        <v>1367</v>
      </c>
      <c r="K95" s="105">
        <v>2.6819000000000002</v>
      </c>
      <c r="L95" s="83">
        <v>2.6819000000000002</v>
      </c>
      <c r="M95" s="102" t="s">
        <v>1367</v>
      </c>
      <c r="N95" s="105">
        <v>7.4844000000000004E-3</v>
      </c>
      <c r="O95" s="83">
        <v>7.4844000000000004E-3</v>
      </c>
    </row>
    <row r="96" spans="1:15" x14ac:dyDescent="0.3">
      <c r="A96" s="79" t="s">
        <v>1368</v>
      </c>
      <c r="B96" s="100" t="s">
        <v>96</v>
      </c>
      <c r="C96" s="81" t="str">
        <f>IFERROR(IF(B96="No CAS","",INDEX('DEQ Pollutant List'!$C$7:$C$611,MATCH('3. Pollutant Emissions - EF'!B96,'DEQ Pollutant List'!$B$7:$B$611,0))),"")</f>
        <v>Barium and compounds</v>
      </c>
      <c r="D96" s="115">
        <f>IFERROR(IF(OR($B96="",$B96="No CAS"),INDEX('DEQ Pollutant List'!$A$7:$A$611,MATCH($C96,'DEQ Pollutant List'!$C$7:$C$611,0)),INDEX('DEQ Pollutant List'!$A$7:$A$611,MATCH($B96,'DEQ Pollutant List'!$B$7:$B$611,0))),"")</f>
        <v>45</v>
      </c>
      <c r="E96" s="101" t="s">
        <v>1448</v>
      </c>
      <c r="F96" s="102">
        <v>2.0900000000000001E-4</v>
      </c>
      <c r="G96" s="103" t="s">
        <v>1367</v>
      </c>
      <c r="H96" s="83" t="s">
        <v>1421</v>
      </c>
      <c r="I96" s="104" t="s">
        <v>1422</v>
      </c>
      <c r="J96" s="102" t="s">
        <v>1367</v>
      </c>
      <c r="K96" s="105">
        <v>296.57</v>
      </c>
      <c r="L96" s="83">
        <v>296.57</v>
      </c>
      <c r="M96" s="102" t="s">
        <v>1367</v>
      </c>
      <c r="N96" s="105">
        <v>0.82764000000000004</v>
      </c>
      <c r="O96" s="83">
        <v>0.82764000000000004</v>
      </c>
    </row>
    <row r="97" spans="1:15" x14ac:dyDescent="0.3">
      <c r="A97" s="79" t="s">
        <v>1368</v>
      </c>
      <c r="B97" s="100" t="s">
        <v>113</v>
      </c>
      <c r="C97" s="81" t="str">
        <f>IFERROR(IF(B97="No CAS","",INDEX('DEQ Pollutant List'!$C$7:$C$611,MATCH('3. Pollutant Emissions - EF'!B97,'DEQ Pollutant List'!$B$7:$B$611,0))),"")</f>
        <v>Beryllium and compounds</v>
      </c>
      <c r="D97" s="115">
        <f>IFERROR(IF(OR($B97="",$B97="No CAS"),INDEX('DEQ Pollutant List'!$A$7:$A$611,MATCH($C97,'DEQ Pollutant List'!$C$7:$C$611,0)),INDEX('DEQ Pollutant List'!$A$7:$A$611,MATCH($B97,'DEQ Pollutant List'!$B$7:$B$611,0))),"")</f>
        <v>58</v>
      </c>
      <c r="E97" s="101" t="s">
        <v>1448</v>
      </c>
      <c r="F97" s="102">
        <v>2.85E-8</v>
      </c>
      <c r="G97" s="103" t="s">
        <v>1367</v>
      </c>
      <c r="H97" s="83" t="s">
        <v>1421</v>
      </c>
      <c r="I97" s="104" t="s">
        <v>1422</v>
      </c>
      <c r="J97" s="102" t="s">
        <v>1367</v>
      </c>
      <c r="K97" s="105">
        <v>4.0441999999999999E-2</v>
      </c>
      <c r="L97" s="83">
        <v>4.0441999999999999E-2</v>
      </c>
      <c r="M97" s="102" t="s">
        <v>1367</v>
      </c>
      <c r="N97" s="105">
        <v>1.1286E-4</v>
      </c>
      <c r="O97" s="83">
        <v>1.1286E-4</v>
      </c>
    </row>
    <row r="98" spans="1:15" x14ac:dyDescent="0.3">
      <c r="A98" s="79" t="s">
        <v>1368</v>
      </c>
      <c r="B98" s="100" t="s">
        <v>154</v>
      </c>
      <c r="C98" s="81" t="str">
        <f>IFERROR(IF(B98="No CAS","",INDEX('DEQ Pollutant List'!$C$7:$C$611,MATCH('3. Pollutant Emissions - EF'!B98,'DEQ Pollutant List'!$B$7:$B$611,0))),"")</f>
        <v>Cadmium and compounds</v>
      </c>
      <c r="D98" s="115">
        <f>IFERROR(IF(OR($B98="",$B98="No CAS"),INDEX('DEQ Pollutant List'!$A$7:$A$611,MATCH($C98,'DEQ Pollutant List'!$C$7:$C$611,0)),INDEX('DEQ Pollutant List'!$A$7:$A$611,MATCH($B98,'DEQ Pollutant List'!$B$7:$B$611,0))),"")</f>
        <v>83</v>
      </c>
      <c r="E98" s="101" t="s">
        <v>1448</v>
      </c>
      <c r="F98" s="102">
        <v>3.2399999999999999E-7</v>
      </c>
      <c r="G98" s="103" t="s">
        <v>1367</v>
      </c>
      <c r="H98" s="83" t="s">
        <v>1421</v>
      </c>
      <c r="I98" s="104" t="s">
        <v>1422</v>
      </c>
      <c r="J98" s="102" t="s">
        <v>1367</v>
      </c>
      <c r="K98" s="105">
        <v>0.45976</v>
      </c>
      <c r="L98" s="83">
        <v>0.45976</v>
      </c>
      <c r="M98" s="102" t="s">
        <v>1367</v>
      </c>
      <c r="N98" s="105">
        <v>1.2830000000000001E-3</v>
      </c>
      <c r="O98" s="83">
        <v>1.2830000000000001E-3</v>
      </c>
    </row>
    <row r="99" spans="1:15" x14ac:dyDescent="0.3">
      <c r="A99" s="79" t="s">
        <v>1368</v>
      </c>
      <c r="B99" s="100" t="s">
        <v>230</v>
      </c>
      <c r="C99" s="81" t="str">
        <f>IFERROR(IF(B99="No CAS","",INDEX('DEQ Pollutant List'!$C$7:$C$611,MATCH('3. Pollutant Emissions - EF'!B99,'DEQ Pollutant List'!$B$7:$B$611,0))),"")</f>
        <v>Chromium VI, chromate and dichromate particulate</v>
      </c>
      <c r="D99" s="115">
        <f>IFERROR(IF(OR($B99="",$B99="No CAS"),INDEX('DEQ Pollutant List'!$A$7:$A$611,MATCH($C99,'DEQ Pollutant List'!$C$7:$C$611,0)),INDEX('DEQ Pollutant List'!$A$7:$A$611,MATCH($B99,'DEQ Pollutant List'!$B$7:$B$611,0))),"")</f>
        <v>136</v>
      </c>
      <c r="E99" s="101" t="s">
        <v>1448</v>
      </c>
      <c r="F99" s="102">
        <v>2.72E-7</v>
      </c>
      <c r="G99" s="103" t="s">
        <v>1367</v>
      </c>
      <c r="H99" s="83" t="s">
        <v>1421</v>
      </c>
      <c r="I99" s="104" t="s">
        <v>1422</v>
      </c>
      <c r="J99" s="102" t="s">
        <v>1367</v>
      </c>
      <c r="K99" s="105">
        <v>0.38596999999999998</v>
      </c>
      <c r="L99" s="83">
        <v>0.38596999999999998</v>
      </c>
      <c r="M99" s="102" t="s">
        <v>1367</v>
      </c>
      <c r="N99" s="105">
        <v>1.0771000000000001E-3</v>
      </c>
      <c r="O99" s="83">
        <v>1.0771000000000001E-3</v>
      </c>
    </row>
    <row r="100" spans="1:15" x14ac:dyDescent="0.3">
      <c r="A100" s="79" t="s">
        <v>1368</v>
      </c>
      <c r="B100" s="100" t="s">
        <v>234</v>
      </c>
      <c r="C100" s="81" t="str">
        <f>IFERROR(IF(B100="No CAS","",INDEX('DEQ Pollutant List'!$C$7:$C$611,MATCH('3. Pollutant Emissions - EF'!B100,'DEQ Pollutant List'!$B$7:$B$611,0))),"")</f>
        <v>Cobalt and compounds</v>
      </c>
      <c r="D100" s="115">
        <f>IFERROR(IF(OR($B100="",$B100="No CAS"),INDEX('DEQ Pollutant List'!$A$7:$A$611,MATCH($C100,'DEQ Pollutant List'!$C$7:$C$611,0)),INDEX('DEQ Pollutant List'!$A$7:$A$611,MATCH($B100,'DEQ Pollutant List'!$B$7:$B$611,0))),"")</f>
        <v>146</v>
      </c>
      <c r="E100" s="101" t="s">
        <v>1448</v>
      </c>
      <c r="F100" s="102">
        <v>4.9699999999999996E-7</v>
      </c>
      <c r="G100" s="103" t="s">
        <v>1367</v>
      </c>
      <c r="H100" s="83" t="s">
        <v>1421</v>
      </c>
      <c r="I100" s="104" t="s">
        <v>1422</v>
      </c>
      <c r="J100" s="102" t="s">
        <v>1367</v>
      </c>
      <c r="K100" s="105">
        <v>0.70523999999999998</v>
      </c>
      <c r="L100" s="83">
        <v>0.70523999999999998</v>
      </c>
      <c r="M100" s="102" t="s">
        <v>1367</v>
      </c>
      <c r="N100" s="105">
        <v>1.9681E-3</v>
      </c>
      <c r="O100" s="83">
        <v>1.9681E-3</v>
      </c>
    </row>
    <row r="101" spans="1:15" x14ac:dyDescent="0.3">
      <c r="A101" s="79" t="s">
        <v>1368</v>
      </c>
      <c r="B101" s="100" t="s">
        <v>236</v>
      </c>
      <c r="C101" s="81" t="str">
        <f>IFERROR(IF(B101="No CAS","",INDEX('DEQ Pollutant List'!$C$7:$C$611,MATCH('3. Pollutant Emissions - EF'!B101,'DEQ Pollutant List'!$B$7:$B$611,0))),"")</f>
        <v>Copper and compounds</v>
      </c>
      <c r="D101" s="115">
        <f>IFERROR(IF(OR($B101="",$B101="No CAS"),INDEX('DEQ Pollutant List'!$A$7:$A$611,MATCH($C101,'DEQ Pollutant List'!$C$7:$C$611,0)),INDEX('DEQ Pollutant List'!$A$7:$A$611,MATCH($B101,'DEQ Pollutant List'!$B$7:$B$611,0))),"")</f>
        <v>149</v>
      </c>
      <c r="E101" s="101" t="s">
        <v>1448</v>
      </c>
      <c r="F101" s="102">
        <v>3.7900000000000001E-6</v>
      </c>
      <c r="G101" s="103" t="s">
        <v>1367</v>
      </c>
      <c r="H101" s="83" t="s">
        <v>1421</v>
      </c>
      <c r="I101" s="104" t="s">
        <v>1422</v>
      </c>
      <c r="J101" s="102" t="s">
        <v>1367</v>
      </c>
      <c r="K101" s="105">
        <v>5.3780000000000001</v>
      </c>
      <c r="L101" s="83">
        <v>5.3780000000000001</v>
      </c>
      <c r="M101" s="102" t="s">
        <v>1367</v>
      </c>
      <c r="N101" s="105">
        <v>1.5008000000000001E-2</v>
      </c>
      <c r="O101" s="83">
        <v>1.5008000000000001E-2</v>
      </c>
    </row>
    <row r="102" spans="1:15" x14ac:dyDescent="0.3">
      <c r="A102" s="79" t="s">
        <v>1368</v>
      </c>
      <c r="B102" s="100" t="s">
        <v>512</v>
      </c>
      <c r="C102" s="81" t="str">
        <f>IFERROR(IF(B102="No CAS","",INDEX('DEQ Pollutant List'!$C$7:$C$611,MATCH('3. Pollutant Emissions - EF'!B102,'DEQ Pollutant List'!$B$7:$B$611,0))),"")</f>
        <v>Lead and compounds</v>
      </c>
      <c r="D102" s="115">
        <f>IFERROR(IF(OR($B102="",$B102="No CAS"),INDEX('DEQ Pollutant List'!$A$7:$A$611,MATCH($C102,'DEQ Pollutant List'!$C$7:$C$611,0)),INDEX('DEQ Pollutant List'!$A$7:$A$611,MATCH($B102,'DEQ Pollutant List'!$B$7:$B$611,0))),"")</f>
        <v>305</v>
      </c>
      <c r="E102" s="101" t="s">
        <v>1448</v>
      </c>
      <c r="F102" s="102">
        <v>5.2100000000000001E-6</v>
      </c>
      <c r="G102" s="103" t="s">
        <v>1367</v>
      </c>
      <c r="H102" s="83" t="s">
        <v>1421</v>
      </c>
      <c r="I102" s="104" t="s">
        <v>1422</v>
      </c>
      <c r="J102" s="102" t="s">
        <v>1367</v>
      </c>
      <c r="K102" s="105">
        <v>7.3929999999999998</v>
      </c>
      <c r="L102" s="83">
        <v>7.3929999999999998</v>
      </c>
      <c r="M102" s="102" t="s">
        <v>1367</v>
      </c>
      <c r="N102" s="105">
        <v>2.0632000000000001E-2</v>
      </c>
      <c r="O102" s="83">
        <v>2.0632000000000001E-2</v>
      </c>
    </row>
    <row r="103" spans="1:15" x14ac:dyDescent="0.3">
      <c r="A103" s="79" t="s">
        <v>1368</v>
      </c>
      <c r="B103" s="100" t="s">
        <v>518</v>
      </c>
      <c r="C103" s="81" t="str">
        <f>IFERROR(IF(B103="No CAS","",INDEX('DEQ Pollutant List'!$C$7:$C$611,MATCH('3. Pollutant Emissions - EF'!B103,'DEQ Pollutant List'!$B$7:$B$611,0))),"")</f>
        <v>Manganese and compounds</v>
      </c>
      <c r="D103" s="115">
        <f>IFERROR(IF(OR($B103="",$B103="No CAS"),INDEX('DEQ Pollutant List'!$A$7:$A$611,MATCH($C103,'DEQ Pollutant List'!$C$7:$C$611,0)),INDEX('DEQ Pollutant List'!$A$7:$A$611,MATCH($B103,'DEQ Pollutant List'!$B$7:$B$611,0))),"")</f>
        <v>312</v>
      </c>
      <c r="E103" s="101" t="s">
        <v>1448</v>
      </c>
      <c r="F103" s="102">
        <v>9.5699999999999995E-5</v>
      </c>
      <c r="G103" s="103" t="s">
        <v>1367</v>
      </c>
      <c r="H103" s="83" t="s">
        <v>1421</v>
      </c>
      <c r="I103" s="104" t="s">
        <v>1422</v>
      </c>
      <c r="J103" s="102" t="s">
        <v>1367</v>
      </c>
      <c r="K103" s="105">
        <v>135.80000000000001</v>
      </c>
      <c r="L103" s="83">
        <v>135.80000000000001</v>
      </c>
      <c r="M103" s="102" t="s">
        <v>1367</v>
      </c>
      <c r="N103" s="105">
        <v>0.37896999999999997</v>
      </c>
      <c r="O103" s="83">
        <v>0.37896999999999997</v>
      </c>
    </row>
    <row r="104" spans="1:15" x14ac:dyDescent="0.3">
      <c r="A104" s="79" t="s">
        <v>1368</v>
      </c>
      <c r="B104" s="100" t="s">
        <v>524</v>
      </c>
      <c r="C104" s="81" t="str">
        <f>IFERROR(IF(B104="No CAS","",INDEX('DEQ Pollutant List'!$C$7:$C$611,MATCH('3. Pollutant Emissions - EF'!B104,'DEQ Pollutant List'!$B$7:$B$611,0))),"")</f>
        <v>Mercury and compounds</v>
      </c>
      <c r="D104" s="115">
        <f>IFERROR(IF(OR($B104="",$B104="No CAS"),INDEX('DEQ Pollutant List'!$A$7:$A$611,MATCH($C104,'DEQ Pollutant List'!$C$7:$C$611,0)),INDEX('DEQ Pollutant List'!$A$7:$A$611,MATCH($B104,'DEQ Pollutant List'!$B$7:$B$611,0))),"")</f>
        <v>316</v>
      </c>
      <c r="E104" s="101" t="s">
        <v>1448</v>
      </c>
      <c r="F104" s="102">
        <v>1.06E-6</v>
      </c>
      <c r="G104" s="103" t="s">
        <v>1367</v>
      </c>
      <c r="H104" s="83" t="s">
        <v>1421</v>
      </c>
      <c r="I104" s="104" t="s">
        <v>1422</v>
      </c>
      <c r="J104" s="102" t="s">
        <v>1367</v>
      </c>
      <c r="K104" s="105">
        <v>1.5041</v>
      </c>
      <c r="L104" s="83">
        <v>1.5041</v>
      </c>
      <c r="M104" s="102" t="s">
        <v>1367</v>
      </c>
      <c r="N104" s="105">
        <v>4.1976000000000001E-3</v>
      </c>
      <c r="O104" s="83">
        <v>4.1976000000000001E-3</v>
      </c>
    </row>
    <row r="105" spans="1:15" x14ac:dyDescent="0.3">
      <c r="A105" s="79" t="s">
        <v>1368</v>
      </c>
      <c r="B105" s="100" t="s">
        <v>575</v>
      </c>
      <c r="C105" s="81" t="str">
        <f>IFERROR(IF(B105="No CAS","",INDEX('DEQ Pollutant List'!$C$7:$C$611,MATCH('3. Pollutant Emissions - EF'!B105,'DEQ Pollutant List'!$B$7:$B$611,0))),"")</f>
        <v>Molybdenum trioxide</v>
      </c>
      <c r="D105" s="115">
        <f>IFERROR(IF(OR($B105="",$B105="No CAS"),INDEX('DEQ Pollutant List'!$A$7:$A$611,MATCH($C105,'DEQ Pollutant List'!$C$7:$C$611,0)),INDEX('DEQ Pollutant List'!$A$7:$A$611,MATCH($B105,'DEQ Pollutant List'!$B$7:$B$611,0))),"")</f>
        <v>361</v>
      </c>
      <c r="E105" s="101" t="s">
        <v>1448</v>
      </c>
      <c r="F105" s="102">
        <v>3.1053236060448153E-6</v>
      </c>
      <c r="G105" s="103" t="s">
        <v>1367</v>
      </c>
      <c r="H105" s="83" t="s">
        <v>1421</v>
      </c>
      <c r="I105" s="104" t="s">
        <v>1422</v>
      </c>
      <c r="J105" s="102" t="s">
        <v>1367</v>
      </c>
      <c r="K105" s="105">
        <v>4.4065000000000003</v>
      </c>
      <c r="L105" s="83">
        <v>4.4065000000000003</v>
      </c>
      <c r="M105" s="102" t="s">
        <v>1367</v>
      </c>
      <c r="N105" s="105">
        <v>1.2297000000000001E-2</v>
      </c>
      <c r="O105" s="83">
        <v>1.2297000000000001E-2</v>
      </c>
    </row>
    <row r="106" spans="1:15" x14ac:dyDescent="0.3">
      <c r="A106" s="79" t="s">
        <v>1368</v>
      </c>
      <c r="B106" s="100" t="s">
        <v>583</v>
      </c>
      <c r="C106" s="81" t="str">
        <f>IFERROR(IF(B106="No CAS","",INDEX('DEQ Pollutant List'!$C$7:$C$611,MATCH('3. Pollutant Emissions - EF'!B106,'DEQ Pollutant List'!$B$7:$B$611,0))),"")</f>
        <v>Nickel and compounds</v>
      </c>
      <c r="D106" s="115">
        <f>IFERROR(IF(OR($B106="",$B106="No CAS"),INDEX('DEQ Pollutant List'!$A$7:$A$611,MATCH($C106,'DEQ Pollutant List'!$C$7:$C$611,0)),INDEX('DEQ Pollutant List'!$A$7:$A$611,MATCH($B106,'DEQ Pollutant List'!$B$7:$B$611,0))),"")</f>
        <v>364</v>
      </c>
      <c r="E106" s="101" t="s">
        <v>1448</v>
      </c>
      <c r="F106" s="102">
        <v>2.7999999999999999E-6</v>
      </c>
      <c r="G106" s="103" t="s">
        <v>1367</v>
      </c>
      <c r="H106" s="83" t="s">
        <v>1421</v>
      </c>
      <c r="I106" s="104" t="s">
        <v>1422</v>
      </c>
      <c r="J106" s="102" t="s">
        <v>1367</v>
      </c>
      <c r="K106" s="105">
        <v>3.9731999999999998</v>
      </c>
      <c r="L106" s="83">
        <v>3.9731999999999998</v>
      </c>
      <c r="M106" s="102" t="s">
        <v>1367</v>
      </c>
      <c r="N106" s="105">
        <v>1.1088000000000001E-2</v>
      </c>
      <c r="O106" s="83">
        <v>1.1088000000000001E-2</v>
      </c>
    </row>
    <row r="107" spans="1:15" x14ac:dyDescent="0.3">
      <c r="A107" s="79" t="s">
        <v>1368</v>
      </c>
      <c r="B107" s="100">
        <v>504</v>
      </c>
      <c r="C107" s="81" t="str">
        <f>IFERROR(IF(B107="No CAS","",INDEX('DEQ Pollutant List'!$C$7:$C$611,MATCH('3. Pollutant Emissions - EF'!B107,'DEQ Pollutant List'!$B$7:$B$611,0))),"")</f>
        <v>Phosphorus and compounds</v>
      </c>
      <c r="D107" s="115">
        <f>IFERROR(IF(OR($B107="",$B107="No CAS"),INDEX('DEQ Pollutant List'!$A$7:$A$611,MATCH($C107,'DEQ Pollutant List'!$C$7:$C$611,0)),INDEX('DEQ Pollutant List'!$A$7:$A$611,MATCH($B107,'DEQ Pollutant List'!$B$7:$B$611,0))),"")</f>
        <v>504</v>
      </c>
      <c r="E107" s="101" t="s">
        <v>1448</v>
      </c>
      <c r="F107" s="102">
        <v>3.1E-4</v>
      </c>
      <c r="G107" s="103" t="s">
        <v>1367</v>
      </c>
      <c r="H107" s="83" t="s">
        <v>1421</v>
      </c>
      <c r="I107" s="104" t="s">
        <v>1422</v>
      </c>
      <c r="J107" s="102" t="s">
        <v>1367</v>
      </c>
      <c r="K107" s="105">
        <v>439.89</v>
      </c>
      <c r="L107" s="83">
        <v>439.89</v>
      </c>
      <c r="M107" s="102" t="s">
        <v>1367</v>
      </c>
      <c r="N107" s="105">
        <v>1.2276</v>
      </c>
      <c r="O107" s="83">
        <v>1.2276</v>
      </c>
    </row>
    <row r="108" spans="1:15" x14ac:dyDescent="0.3">
      <c r="A108" s="79" t="s">
        <v>1368</v>
      </c>
      <c r="B108" s="100" t="s">
        <v>945</v>
      </c>
      <c r="C108" s="81" t="str">
        <f>IFERROR(IF(B108="No CAS","",INDEX('DEQ Pollutant List'!$C$7:$C$611,MATCH('3. Pollutant Emissions - EF'!B108,'DEQ Pollutant List'!$B$7:$B$611,0))),"")</f>
        <v>Selenium and compounds</v>
      </c>
      <c r="D108" s="115">
        <f>IFERROR(IF(OR($B108="",$B108="No CAS"),INDEX('DEQ Pollutant List'!$A$7:$A$611,MATCH($C108,'DEQ Pollutant List'!$C$7:$C$611,0)),INDEX('DEQ Pollutant List'!$A$7:$A$611,MATCH($B108,'DEQ Pollutant List'!$B$7:$B$611,0))),"")</f>
        <v>575</v>
      </c>
      <c r="E108" s="101" t="s">
        <v>1448</v>
      </c>
      <c r="F108" s="102">
        <v>1.6199999999999999E-6</v>
      </c>
      <c r="G108" s="103" t="s">
        <v>1367</v>
      </c>
      <c r="H108" s="83" t="s">
        <v>1421</v>
      </c>
      <c r="I108" s="104" t="s">
        <v>1422</v>
      </c>
      <c r="J108" s="102" t="s">
        <v>1367</v>
      </c>
      <c r="K108" s="105">
        <v>2.2988</v>
      </c>
      <c r="L108" s="83">
        <v>2.2988</v>
      </c>
      <c r="M108" s="102" t="s">
        <v>1367</v>
      </c>
      <c r="N108" s="105">
        <v>6.4152000000000002E-3</v>
      </c>
      <c r="O108" s="83">
        <v>6.4152000000000002E-3</v>
      </c>
    </row>
    <row r="109" spans="1:15" x14ac:dyDescent="0.3">
      <c r="A109" s="79" t="s">
        <v>1368</v>
      </c>
      <c r="B109" s="100" t="s">
        <v>951</v>
      </c>
      <c r="C109" s="81" t="str">
        <f>IFERROR(IF(B109="No CAS","",INDEX('DEQ Pollutant List'!$C$7:$C$611,MATCH('3. Pollutant Emissions - EF'!B109,'DEQ Pollutant List'!$B$7:$B$611,0))),"")</f>
        <v>Silver and compounds</v>
      </c>
      <c r="D109" s="115">
        <f>IFERROR(IF(OR($B109="",$B109="No CAS"),INDEX('DEQ Pollutant List'!$A$7:$A$611,MATCH($C109,'DEQ Pollutant List'!$C$7:$C$611,0)),INDEX('DEQ Pollutant List'!$A$7:$A$611,MATCH($B109,'DEQ Pollutant List'!$B$7:$B$611,0))),"")</f>
        <v>580</v>
      </c>
      <c r="E109" s="101" t="s">
        <v>1448</v>
      </c>
      <c r="F109" s="102">
        <v>9.850000000000001E-7</v>
      </c>
      <c r="G109" s="103" t="s">
        <v>1367</v>
      </c>
      <c r="H109" s="83" t="s">
        <v>1421</v>
      </c>
      <c r="I109" s="104" t="s">
        <v>1422</v>
      </c>
      <c r="J109" s="102" t="s">
        <v>1367</v>
      </c>
      <c r="K109" s="105">
        <v>1.3976999999999999</v>
      </c>
      <c r="L109" s="83">
        <v>1.3976999999999999</v>
      </c>
      <c r="M109" s="102" t="s">
        <v>1367</v>
      </c>
      <c r="N109" s="105">
        <v>3.9006000000000002E-3</v>
      </c>
      <c r="O109" s="83">
        <v>3.9006000000000002E-3</v>
      </c>
    </row>
    <row r="110" spans="1:15" x14ac:dyDescent="0.3">
      <c r="A110" s="79" t="s">
        <v>1368</v>
      </c>
      <c r="B110" s="100" t="s">
        <v>985</v>
      </c>
      <c r="C110" s="81" t="str">
        <f>IFERROR(IF(B110="No CAS","",INDEX('DEQ Pollutant List'!$C$7:$C$611,MATCH('3. Pollutant Emissions - EF'!B110,'DEQ Pollutant List'!$B$7:$B$611,0))),"")</f>
        <v>Thallium and compounds</v>
      </c>
      <c r="D110" s="115">
        <f>IFERROR(IF(OR($B110="",$B110="No CAS"),INDEX('DEQ Pollutant List'!$A$7:$A$611,MATCH($C110,'DEQ Pollutant List'!$C$7:$C$611,0)),INDEX('DEQ Pollutant List'!$A$7:$A$611,MATCH($B110,'DEQ Pollutant List'!$B$7:$B$611,0))),"")</f>
        <v>595</v>
      </c>
      <c r="E110" s="101" t="s">
        <v>1448</v>
      </c>
      <c r="F110" s="102">
        <v>1.8500000000000001E-6</v>
      </c>
      <c r="G110" s="103" t="s">
        <v>1367</v>
      </c>
      <c r="H110" s="83" t="s">
        <v>1421</v>
      </c>
      <c r="I110" s="104" t="s">
        <v>1422</v>
      </c>
      <c r="J110" s="102" t="s">
        <v>1367</v>
      </c>
      <c r="K110" s="105">
        <v>2.6252</v>
      </c>
      <c r="L110" s="83">
        <v>2.6252</v>
      </c>
      <c r="M110" s="102" t="s">
        <v>1367</v>
      </c>
      <c r="N110" s="105">
        <v>7.326E-3</v>
      </c>
      <c r="O110" s="83">
        <v>7.326E-3</v>
      </c>
    </row>
    <row r="111" spans="1:15" x14ac:dyDescent="0.3">
      <c r="A111" s="79" t="s">
        <v>1368</v>
      </c>
      <c r="B111" s="100" t="s">
        <v>1055</v>
      </c>
      <c r="C111" s="81" t="str">
        <f>IFERROR(IF(B111="No CAS","",INDEX('DEQ Pollutant List'!$C$7:$C$611,MATCH('3. Pollutant Emissions - EF'!B111,'DEQ Pollutant List'!$B$7:$B$611,0))),"")</f>
        <v>Vanadium (fume or dust)</v>
      </c>
      <c r="D111" s="115">
        <f>IFERROR(IF(OR($B111="",$B111="No CAS"),INDEX('DEQ Pollutant List'!$A$7:$A$611,MATCH($C111,'DEQ Pollutant List'!$C$7:$C$611,0)),INDEX('DEQ Pollutant List'!$A$7:$A$611,MATCH($B111,'DEQ Pollutant List'!$B$7:$B$611,0))),"")</f>
        <v>620</v>
      </c>
      <c r="E111" s="101" t="s">
        <v>1448</v>
      </c>
      <c r="F111" s="102">
        <v>5.9400000000000005E-7</v>
      </c>
      <c r="G111" s="103" t="s">
        <v>1367</v>
      </c>
      <c r="H111" s="83" t="s">
        <v>1421</v>
      </c>
      <c r="I111" s="104" t="s">
        <v>1422</v>
      </c>
      <c r="J111" s="102" t="s">
        <v>1367</v>
      </c>
      <c r="K111" s="105">
        <v>0.84289000000000003</v>
      </c>
      <c r="L111" s="83">
        <v>0.84289000000000003</v>
      </c>
      <c r="M111" s="102" t="s">
        <v>1367</v>
      </c>
      <c r="N111" s="105">
        <v>2.3522E-3</v>
      </c>
      <c r="O111" s="83">
        <v>2.3522E-3</v>
      </c>
    </row>
    <row r="112" spans="1:15" x14ac:dyDescent="0.3">
      <c r="A112" s="79" t="s">
        <v>1368</v>
      </c>
      <c r="B112" s="100" t="s">
        <v>1076</v>
      </c>
      <c r="C112" s="81" t="str">
        <f>IFERROR(IF(B112="No CAS","",INDEX('DEQ Pollutant List'!$C$7:$C$611,MATCH('3. Pollutant Emissions - EF'!B112,'DEQ Pollutant List'!$B$7:$B$611,0))),"")</f>
        <v>Zinc and compounds</v>
      </c>
      <c r="D112" s="115">
        <f>IFERROR(IF(OR($B112="",$B112="No CAS"),INDEX('DEQ Pollutant List'!$A$7:$A$611,MATCH($C112,'DEQ Pollutant List'!$C$7:$C$611,0)),INDEX('DEQ Pollutant List'!$A$7:$A$611,MATCH($B112,'DEQ Pollutant List'!$B$7:$B$611,0))),"")</f>
        <v>632</v>
      </c>
      <c r="E112" s="101" t="s">
        <v>1448</v>
      </c>
      <c r="F112" s="102">
        <v>5.7599999999999997E-5</v>
      </c>
      <c r="G112" s="103" t="s">
        <v>1367</v>
      </c>
      <c r="H112" s="83" t="s">
        <v>1421</v>
      </c>
      <c r="I112" s="104" t="s">
        <v>1422</v>
      </c>
      <c r="J112" s="102" t="s">
        <v>1367</v>
      </c>
      <c r="K112" s="105">
        <v>81.733999999999995</v>
      </c>
      <c r="L112" s="83">
        <v>81.733999999999995</v>
      </c>
      <c r="M112" s="102" t="s">
        <v>1367</v>
      </c>
      <c r="N112" s="105">
        <v>0.2281</v>
      </c>
      <c r="O112" s="83">
        <v>0.2281</v>
      </c>
    </row>
    <row r="113" spans="1:15" x14ac:dyDescent="0.3">
      <c r="A113" s="79" t="s">
        <v>1368</v>
      </c>
      <c r="B113" s="100" t="s">
        <v>729</v>
      </c>
      <c r="C113" s="81" t="str">
        <f>IFERROR(IF(B113="No CAS","",INDEX('DEQ Pollutant List'!$C$7:$C$611,MATCH('3. Pollutant Emissions - EF'!B113,'DEQ Pollutant List'!$B$7:$B$611,0))),"")</f>
        <v>Polychlorinated biphenyls (PCBs)</v>
      </c>
      <c r="D113" s="115">
        <f>IFERROR(IF(OR($B113="",$B113="No CAS"),INDEX('DEQ Pollutant List'!$A$7:$A$611,MATCH($C113,'DEQ Pollutant List'!$C$7:$C$611,0)),INDEX('DEQ Pollutant List'!$A$7:$A$611,MATCH($B113,'DEQ Pollutant List'!$B$7:$B$611,0))),"")</f>
        <v>456</v>
      </c>
      <c r="E113" s="101">
        <v>0</v>
      </c>
      <c r="F113" s="102">
        <v>7.8549999999999999E-9</v>
      </c>
      <c r="G113" s="103" t="s">
        <v>1367</v>
      </c>
      <c r="H113" s="83" t="s">
        <v>1421</v>
      </c>
      <c r="I113" s="104" t="s">
        <v>1424</v>
      </c>
      <c r="J113" s="102" t="s">
        <v>1367</v>
      </c>
      <c r="K113" s="105">
        <v>1.1146E-2</v>
      </c>
      <c r="L113" s="83">
        <v>1.1146E-2</v>
      </c>
      <c r="M113" s="102" t="s">
        <v>1367</v>
      </c>
      <c r="N113" s="105">
        <v>3.1106000000000003E-5</v>
      </c>
      <c r="O113" s="83">
        <v>3.1106000000000003E-5</v>
      </c>
    </row>
    <row r="114" spans="1:15" x14ac:dyDescent="0.3">
      <c r="A114" s="79" t="s">
        <v>1368</v>
      </c>
      <c r="B114" s="100" t="s">
        <v>560</v>
      </c>
      <c r="C114" s="81" t="str">
        <f>IFERROR(IF(B114="No CAS","",INDEX('DEQ Pollutant List'!$C$7:$C$611,MATCH('3. Pollutant Emissions - EF'!B114,'DEQ Pollutant List'!$B$7:$B$611,0))),"")</f>
        <v>1-Methylphenanthrene</v>
      </c>
      <c r="D114" s="115">
        <f>IFERROR(IF(OR($B114="",$B114="No CAS"),INDEX('DEQ Pollutant List'!$A$7:$A$611,MATCH($C114,'DEQ Pollutant List'!$C$7:$C$611,0)),INDEX('DEQ Pollutant List'!$A$7:$A$611,MATCH($B114,'DEQ Pollutant List'!$B$7:$B$611,0))),"")</f>
        <v>343</v>
      </c>
      <c r="E114" s="101">
        <v>0</v>
      </c>
      <c r="F114" s="102">
        <v>2.5899999999999998E-7</v>
      </c>
      <c r="G114" s="103" t="s">
        <v>1367</v>
      </c>
      <c r="H114" s="83" t="s">
        <v>1421</v>
      </c>
      <c r="I114" s="104" t="s">
        <v>1422</v>
      </c>
      <c r="J114" s="102" t="s">
        <v>1367</v>
      </c>
      <c r="K114" s="105">
        <v>0.36752000000000001</v>
      </c>
      <c r="L114" s="83">
        <v>0.36752000000000001</v>
      </c>
      <c r="M114" s="102" t="s">
        <v>1367</v>
      </c>
      <c r="N114" s="105">
        <v>1.0256E-3</v>
      </c>
      <c r="O114" s="83">
        <v>1.0256E-3</v>
      </c>
    </row>
    <row r="115" spans="1:15" x14ac:dyDescent="0.3">
      <c r="A115" s="79" t="s">
        <v>1368</v>
      </c>
      <c r="B115" s="100" t="s">
        <v>887</v>
      </c>
      <c r="C115" s="81" t="str">
        <f>IFERROR(IF(B115="No CAS","",INDEX('DEQ Pollutant List'!$C$7:$C$611,MATCH('3. Pollutant Emissions - EF'!B115,'DEQ Pollutant List'!$B$7:$B$611,0))),"")</f>
        <v>3-Methylcholanthrene</v>
      </c>
      <c r="D115" s="115">
        <f>IFERROR(IF(OR($B115="",$B115="No CAS"),INDEX('DEQ Pollutant List'!$A$7:$A$611,MATCH($C115,'DEQ Pollutant List'!$C$7:$C$611,0)),INDEX('DEQ Pollutant List'!$A$7:$A$611,MATCH($B115,'DEQ Pollutant List'!$B$7:$B$611,0))),"")</f>
        <v>439</v>
      </c>
      <c r="E115" s="101">
        <v>0</v>
      </c>
      <c r="F115" s="102">
        <v>8.6800000000000006E-9</v>
      </c>
      <c r="G115" s="103" t="s">
        <v>1367</v>
      </c>
      <c r="H115" s="83" t="s">
        <v>1421</v>
      </c>
      <c r="I115" s="104" t="s">
        <v>1422</v>
      </c>
      <c r="J115" s="102" t="s">
        <v>1367</v>
      </c>
      <c r="K115" s="105">
        <v>1.2317E-2</v>
      </c>
      <c r="L115" s="83">
        <v>1.2317E-2</v>
      </c>
      <c r="M115" s="102" t="s">
        <v>1367</v>
      </c>
      <c r="N115" s="105">
        <v>3.4372999999999998E-5</v>
      </c>
      <c r="O115" s="83">
        <v>3.4372999999999998E-5</v>
      </c>
    </row>
    <row r="116" spans="1:15" x14ac:dyDescent="0.3">
      <c r="A116" s="79" t="s">
        <v>1368</v>
      </c>
      <c r="B116" s="100" t="s">
        <v>881</v>
      </c>
      <c r="C116" s="81" t="str">
        <f>IFERROR(IF(B116="No CAS","",INDEX('DEQ Pollutant List'!$C$7:$C$611,MATCH('3. Pollutant Emissions - EF'!B116,'DEQ Pollutant List'!$B$7:$B$611,0))),"")</f>
        <v>7,12-Dimethylbenz[a]anthracene</v>
      </c>
      <c r="D116" s="115">
        <f>IFERROR(IF(OR($B116="",$B116="No CAS"),INDEX('DEQ Pollutant List'!$A$7:$A$611,MATCH($C116,'DEQ Pollutant List'!$C$7:$C$611,0)),INDEX('DEQ Pollutant List'!$A$7:$A$611,MATCH($B116,'DEQ Pollutant List'!$B$7:$B$611,0))),"")</f>
        <v>436</v>
      </c>
      <c r="E116" s="101">
        <v>0</v>
      </c>
      <c r="F116" s="102">
        <v>4.5699999999999997E-9</v>
      </c>
      <c r="G116" s="103" t="s">
        <v>1367</v>
      </c>
      <c r="H116" s="83" t="s">
        <v>1421</v>
      </c>
      <c r="I116" s="104" t="s">
        <v>1422</v>
      </c>
      <c r="J116" s="102" t="s">
        <v>1367</v>
      </c>
      <c r="K116" s="105">
        <v>6.4847999999999998E-3</v>
      </c>
      <c r="L116" s="83">
        <v>6.4847999999999998E-3</v>
      </c>
      <c r="M116" s="102" t="s">
        <v>1367</v>
      </c>
      <c r="N116" s="105">
        <v>1.8097E-5</v>
      </c>
      <c r="O116" s="83">
        <v>1.8097E-5</v>
      </c>
    </row>
    <row r="117" spans="1:15" x14ac:dyDescent="0.3">
      <c r="A117" s="79" t="s">
        <v>1368</v>
      </c>
      <c r="B117" s="100" t="s">
        <v>378</v>
      </c>
      <c r="C117" s="81" t="str">
        <f>IFERROR(IF(B117="No CAS","",INDEX('DEQ Pollutant List'!$C$7:$C$611,MATCH('3. Pollutant Emissions - EF'!B117,'DEQ Pollutant List'!$B$7:$B$611,0))),"")</f>
        <v>2,4-Dinitrotoluene</v>
      </c>
      <c r="D117" s="115">
        <f>IFERROR(IF(OR($B117="",$B117="No CAS"),INDEX('DEQ Pollutant List'!$A$7:$A$611,MATCH($C117,'DEQ Pollutant List'!$C$7:$C$611,0)),INDEX('DEQ Pollutant List'!$A$7:$A$611,MATCH($B117,'DEQ Pollutant List'!$B$7:$B$611,0))),"")</f>
        <v>218</v>
      </c>
      <c r="E117" s="101">
        <v>0</v>
      </c>
      <c r="F117" s="102">
        <v>9.4200000000000004E-7</v>
      </c>
      <c r="G117" s="103" t="s">
        <v>1367</v>
      </c>
      <c r="H117" s="83" t="s">
        <v>1421</v>
      </c>
      <c r="I117" s="104" t="s">
        <v>1422</v>
      </c>
      <c r="J117" s="102" t="s">
        <v>1367</v>
      </c>
      <c r="K117" s="105">
        <v>1.3367</v>
      </c>
      <c r="L117" s="83">
        <v>1.3367</v>
      </c>
      <c r="M117" s="102" t="s">
        <v>1367</v>
      </c>
      <c r="N117" s="105">
        <v>3.7303000000000002E-3</v>
      </c>
      <c r="O117" s="83">
        <v>3.7303000000000002E-3</v>
      </c>
    </row>
    <row r="118" spans="1:15" x14ac:dyDescent="0.3">
      <c r="A118" s="79" t="s">
        <v>1368</v>
      </c>
      <c r="B118" s="100" t="s">
        <v>374</v>
      </c>
      <c r="C118" s="81" t="str">
        <f>IFERROR(IF(B118="No CAS","",INDEX('DEQ Pollutant List'!$C$7:$C$611,MATCH('3. Pollutant Emissions - EF'!B118,'DEQ Pollutant List'!$B$7:$B$611,0))),"")</f>
        <v>4,6-Dinitro-o-cresol (and salts)</v>
      </c>
      <c r="D118" s="115">
        <f>IFERROR(IF(OR($B118="",$B118="No CAS"),INDEX('DEQ Pollutant List'!$A$7:$A$611,MATCH($C118,'DEQ Pollutant List'!$C$7:$C$611,0)),INDEX('DEQ Pollutant List'!$A$7:$A$611,MATCH($B118,'DEQ Pollutant List'!$B$7:$B$611,0))),"")</f>
        <v>215</v>
      </c>
      <c r="E118" s="101">
        <v>0</v>
      </c>
      <c r="F118" s="102">
        <v>2.0999999999999998E-6</v>
      </c>
      <c r="G118" s="103" t="s">
        <v>1367</v>
      </c>
      <c r="H118" s="83" t="s">
        <v>1421</v>
      </c>
      <c r="I118" s="104" t="s">
        <v>1425</v>
      </c>
      <c r="J118" s="102" t="s">
        <v>1367</v>
      </c>
      <c r="K118" s="105">
        <v>2.9799000000000002</v>
      </c>
      <c r="L118" s="83">
        <v>2.9799000000000002</v>
      </c>
      <c r="M118" s="102" t="s">
        <v>1367</v>
      </c>
      <c r="N118" s="105">
        <v>8.3160000000000005E-3</v>
      </c>
      <c r="O118" s="83">
        <v>8.3160000000000005E-3</v>
      </c>
    </row>
    <row r="119" spans="1:15" x14ac:dyDescent="0.3">
      <c r="A119" s="79" t="s">
        <v>1368</v>
      </c>
      <c r="B119" s="100" t="s">
        <v>122</v>
      </c>
      <c r="C119" s="81" t="str">
        <f>IFERROR(IF(B119="No CAS","",INDEX('DEQ Pollutant List'!$C$7:$C$611,MATCH('3. Pollutant Emissions - EF'!B119,'DEQ Pollutant List'!$B$7:$B$611,0))),"")</f>
        <v>bis(2-Ethylhexyl) phthalate (DEHP)</v>
      </c>
      <c r="D119" s="115">
        <f>IFERROR(IF(OR($B119="",$B119="No CAS"),INDEX('DEQ Pollutant List'!$A$7:$A$611,MATCH($C119,'DEQ Pollutant List'!$C$7:$C$611,0)),INDEX('DEQ Pollutant List'!$A$7:$A$611,MATCH($B119,'DEQ Pollutant List'!$B$7:$B$611,0))),"")</f>
        <v>522</v>
      </c>
      <c r="E119" s="101">
        <v>0</v>
      </c>
      <c r="F119" s="102">
        <v>4.6499999999999999E-8</v>
      </c>
      <c r="G119" s="103" t="s">
        <v>1367</v>
      </c>
      <c r="H119" s="83" t="s">
        <v>1421</v>
      </c>
      <c r="I119" s="104" t="s">
        <v>1422</v>
      </c>
      <c r="J119" s="102" t="s">
        <v>1367</v>
      </c>
      <c r="K119" s="105">
        <v>6.5984000000000001E-2</v>
      </c>
      <c r="L119" s="83">
        <v>6.5984000000000001E-2</v>
      </c>
      <c r="M119" s="102" t="s">
        <v>1367</v>
      </c>
      <c r="N119" s="105">
        <v>1.8414000000000001E-4</v>
      </c>
      <c r="O119" s="83">
        <v>1.8414000000000001E-4</v>
      </c>
    </row>
    <row r="120" spans="1:15" x14ac:dyDescent="0.3">
      <c r="A120" s="79" t="s">
        <v>1368</v>
      </c>
      <c r="B120" s="100" t="s">
        <v>148</v>
      </c>
      <c r="C120" s="81" t="str">
        <f>IFERROR(IF(B120="No CAS","",INDEX('DEQ Pollutant List'!$C$7:$C$611,MATCH('3. Pollutant Emissions - EF'!B120,'DEQ Pollutant List'!$B$7:$B$611,0))),"")</f>
        <v>Butyl benzyl phthalate</v>
      </c>
      <c r="D120" s="115">
        <f>IFERROR(IF(OR($B120="",$B120="No CAS"),INDEX('DEQ Pollutant List'!$A$7:$A$611,MATCH($C120,'DEQ Pollutant List'!$C$7:$C$611,0)),INDEX('DEQ Pollutant List'!$A$7:$A$611,MATCH($B120,'DEQ Pollutant List'!$B$7:$B$611,0))),"")</f>
        <v>519</v>
      </c>
      <c r="E120" s="101">
        <v>0</v>
      </c>
      <c r="F120" s="102">
        <v>2.6800000000000001E-5</v>
      </c>
      <c r="G120" s="103" t="s">
        <v>1367</v>
      </c>
      <c r="H120" s="83" t="s">
        <v>1421</v>
      </c>
      <c r="I120" s="104" t="s">
        <v>1422</v>
      </c>
      <c r="J120" s="102" t="s">
        <v>1367</v>
      </c>
      <c r="K120" s="105">
        <v>38.029000000000003</v>
      </c>
      <c r="L120" s="83">
        <v>38.029000000000003</v>
      </c>
      <c r="M120" s="102" t="s">
        <v>1367</v>
      </c>
      <c r="N120" s="105">
        <v>0.10613</v>
      </c>
      <c r="O120" s="83">
        <v>0.10613</v>
      </c>
    </row>
    <row r="121" spans="1:15" x14ac:dyDescent="0.3">
      <c r="A121" s="79" t="s">
        <v>1368</v>
      </c>
      <c r="B121" s="100" t="s">
        <v>252</v>
      </c>
      <c r="C121" s="81" t="str">
        <f>IFERROR(IF(B121="No CAS","",INDEX('DEQ Pollutant List'!$C$7:$C$611,MATCH('3. Pollutant Emissions - EF'!B121,'DEQ Pollutant List'!$B$7:$B$611,0))),"")</f>
        <v>Cyanide, hydrogen</v>
      </c>
      <c r="D121" s="115">
        <f>IFERROR(IF(OR($B121="",$B121="No CAS"),INDEX('DEQ Pollutant List'!$A$7:$A$611,MATCH($C121,'DEQ Pollutant List'!$C$7:$C$611,0)),INDEX('DEQ Pollutant List'!$A$7:$A$611,MATCH($B121,'DEQ Pollutant List'!$B$7:$B$611,0))),"")</f>
        <v>161</v>
      </c>
      <c r="E121" s="101">
        <v>0</v>
      </c>
      <c r="F121" s="102">
        <v>2.05E-5</v>
      </c>
      <c r="G121" s="103" t="s">
        <v>1367</v>
      </c>
      <c r="H121" s="83" t="s">
        <v>1421</v>
      </c>
      <c r="I121" s="104" t="s">
        <v>1422</v>
      </c>
      <c r="J121" s="102" t="s">
        <v>1367</v>
      </c>
      <c r="K121" s="105">
        <v>29.09</v>
      </c>
      <c r="L121" s="83">
        <v>29.09</v>
      </c>
      <c r="M121" s="102" t="s">
        <v>1367</v>
      </c>
      <c r="N121" s="105">
        <v>8.1180000000000002E-2</v>
      </c>
      <c r="O121" s="83">
        <v>8.1180000000000002E-2</v>
      </c>
    </row>
    <row r="122" spans="1:15" x14ac:dyDescent="0.3">
      <c r="A122" s="79" t="s">
        <v>1368</v>
      </c>
      <c r="B122" s="100" t="s">
        <v>1417</v>
      </c>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v>0</v>
      </c>
      <c r="F122" s="102">
        <v>1.1000000000000001E-7</v>
      </c>
      <c r="G122" s="103" t="s">
        <v>1367</v>
      </c>
      <c r="H122" s="83" t="s">
        <v>1421</v>
      </c>
      <c r="I122" s="104" t="s">
        <v>1422</v>
      </c>
      <c r="J122" s="102" t="s">
        <v>1367</v>
      </c>
      <c r="K122" s="105">
        <v>0.15609000000000001</v>
      </c>
      <c r="L122" s="83">
        <v>0.15609000000000001</v>
      </c>
      <c r="M122" s="102" t="s">
        <v>1367</v>
      </c>
      <c r="N122" s="105">
        <v>4.3560000000000002E-4</v>
      </c>
      <c r="O122" s="83">
        <v>4.3560000000000002E-4</v>
      </c>
    </row>
    <row r="123" spans="1:15" x14ac:dyDescent="0.3">
      <c r="A123" s="79" t="s">
        <v>1368</v>
      </c>
      <c r="B123" s="100" t="s">
        <v>415</v>
      </c>
      <c r="C123" s="81" t="str">
        <f>IFERROR(IF(B123="No CAS","",INDEX('DEQ Pollutant List'!$C$7:$C$611,MATCH('3. Pollutant Emissions - EF'!B123,'DEQ Pollutant List'!$B$7:$B$611,0))),"")</f>
        <v>Ethylene dichloride (EDC, 1,2-dichloroethane)</v>
      </c>
      <c r="D123" s="115">
        <f>IFERROR(IF(OR($B123="",$B123="No CAS"),INDEX('DEQ Pollutant List'!$A$7:$A$611,MATCH($C123,'DEQ Pollutant List'!$C$7:$C$611,0)),INDEX('DEQ Pollutant List'!$A$7:$A$611,MATCH($B123,'DEQ Pollutant List'!$B$7:$B$611,0))),"")</f>
        <v>233</v>
      </c>
      <c r="E123" s="101">
        <v>0</v>
      </c>
      <c r="F123" s="102">
        <v>2.9200000000000002E-5</v>
      </c>
      <c r="G123" s="103" t="s">
        <v>1367</v>
      </c>
      <c r="H123" s="83" t="s">
        <v>1421</v>
      </c>
      <c r="I123" s="104" t="s">
        <v>1422</v>
      </c>
      <c r="J123" s="102" t="s">
        <v>1367</v>
      </c>
      <c r="K123" s="105">
        <v>41.435000000000002</v>
      </c>
      <c r="L123" s="83">
        <v>41.435000000000002</v>
      </c>
      <c r="M123" s="102" t="s">
        <v>1367</v>
      </c>
      <c r="N123" s="105">
        <v>0.11563</v>
      </c>
      <c r="O123" s="83">
        <v>0.11563</v>
      </c>
    </row>
    <row r="124" spans="1:15" x14ac:dyDescent="0.3">
      <c r="A124" s="79" t="s">
        <v>1368</v>
      </c>
      <c r="B124" s="100" t="s">
        <v>508</v>
      </c>
      <c r="C124" s="81" t="str">
        <f>IFERROR(IF(B124="No CAS","",INDEX('DEQ Pollutant List'!$C$7:$C$611,MATCH('3. Pollutant Emissions - EF'!B124,'DEQ Pollutant List'!$B$7:$B$611,0))),"")</f>
        <v>Isopropylbenzene (cumene)</v>
      </c>
      <c r="D124" s="115">
        <f>IFERROR(IF(OR($B124="",$B124="No CAS"),INDEX('DEQ Pollutant List'!$A$7:$A$611,MATCH($C124,'DEQ Pollutant List'!$C$7:$C$611,0)),INDEX('DEQ Pollutant List'!$A$7:$A$611,MATCH($B124,'DEQ Pollutant List'!$B$7:$B$611,0))),"")</f>
        <v>157</v>
      </c>
      <c r="E124" s="101">
        <v>0</v>
      </c>
      <c r="F124" s="102">
        <v>1.77E-5</v>
      </c>
      <c r="G124" s="103" t="s">
        <v>1367</v>
      </c>
      <c r="H124" s="83" t="s">
        <v>1421</v>
      </c>
      <c r="I124" s="104" t="s">
        <v>1422</v>
      </c>
      <c r="J124" s="102" t="s">
        <v>1367</v>
      </c>
      <c r="K124" s="105">
        <v>25.116</v>
      </c>
      <c r="L124" s="83">
        <v>25.116</v>
      </c>
      <c r="M124" s="102" t="s">
        <v>1367</v>
      </c>
      <c r="N124" s="105">
        <v>7.0092000000000002E-2</v>
      </c>
      <c r="O124" s="83">
        <v>7.0092000000000002E-2</v>
      </c>
    </row>
    <row r="125" spans="1:15" x14ac:dyDescent="0.3">
      <c r="A125" s="79" t="s">
        <v>1368</v>
      </c>
      <c r="B125" s="100" t="s">
        <v>308</v>
      </c>
      <c r="C125" s="81" t="str">
        <f>IFERROR(IF(B125="No CAS","",INDEX('DEQ Pollutant List'!$C$7:$C$611,MATCH('3. Pollutant Emissions - EF'!B125,'DEQ Pollutant List'!$B$7:$B$611,0))),"")</f>
        <v>p-Dichlorobenzene (1,4-dichlorobenzene)</v>
      </c>
      <c r="D125" s="115">
        <f>IFERROR(IF(OR($B125="",$B125="No CAS"),INDEX('DEQ Pollutant List'!$A$7:$A$611,MATCH($C125,'DEQ Pollutant List'!$C$7:$C$611,0)),INDEX('DEQ Pollutant List'!$A$7:$A$611,MATCH($B125,'DEQ Pollutant List'!$B$7:$B$611,0))),"")</f>
        <v>112</v>
      </c>
      <c r="E125" s="101">
        <v>0</v>
      </c>
      <c r="F125" s="102">
        <v>2.7900000000000001E-4</v>
      </c>
      <c r="G125" s="103" t="s">
        <v>1367</v>
      </c>
      <c r="H125" s="83" t="s">
        <v>1421</v>
      </c>
      <c r="I125" s="104" t="s">
        <v>1422</v>
      </c>
      <c r="J125" s="102" t="s">
        <v>1367</v>
      </c>
      <c r="K125" s="105">
        <v>395.9</v>
      </c>
      <c r="L125" s="83">
        <v>395.9</v>
      </c>
      <c r="M125" s="102" t="s">
        <v>1367</v>
      </c>
      <c r="N125" s="105">
        <v>1.1048</v>
      </c>
      <c r="O125" s="83">
        <v>1.1048</v>
      </c>
    </row>
    <row r="126" spans="1:15" x14ac:dyDescent="0.3">
      <c r="A126" s="79" t="s">
        <v>1368</v>
      </c>
      <c r="B126" s="100" t="s">
        <v>1063</v>
      </c>
      <c r="C126" s="81" t="str">
        <f>IFERROR(IF(B126="No CAS","",INDEX('DEQ Pollutant List'!$C$7:$C$611,MATCH('3. Pollutant Emissions - EF'!B126,'DEQ Pollutant List'!$B$7:$B$611,0))),"")</f>
        <v>Vinyl chloride</v>
      </c>
      <c r="D126" s="115">
        <f>IFERROR(IF(OR($B126="",$B126="No CAS"),INDEX('DEQ Pollutant List'!$A$7:$A$611,MATCH($C126,'DEQ Pollutant List'!$C$7:$C$611,0)),INDEX('DEQ Pollutant List'!$A$7:$A$611,MATCH($B126,'DEQ Pollutant List'!$B$7:$B$611,0))),"")</f>
        <v>624</v>
      </c>
      <c r="E126" s="101">
        <v>0</v>
      </c>
      <c r="F126" s="102">
        <v>1.84E-5</v>
      </c>
      <c r="G126" s="103" t="s">
        <v>1367</v>
      </c>
      <c r="H126" s="83" t="s">
        <v>1421</v>
      </c>
      <c r="I126" s="104" t="s">
        <v>1422</v>
      </c>
      <c r="J126" s="102" t="s">
        <v>1367</v>
      </c>
      <c r="K126" s="105">
        <v>26.11</v>
      </c>
      <c r="L126" s="83">
        <v>26.11</v>
      </c>
      <c r="M126" s="102" t="s">
        <v>1367</v>
      </c>
      <c r="N126" s="105">
        <v>7.2863999999999998E-2</v>
      </c>
      <c r="O126" s="83">
        <v>7.2863999999999998E-2</v>
      </c>
    </row>
    <row r="127" spans="1:15" x14ac:dyDescent="0.3">
      <c r="A127" s="79" t="s">
        <v>1368</v>
      </c>
      <c r="B127" s="100" t="s">
        <v>1021</v>
      </c>
      <c r="C127" s="81" t="str">
        <f>IFERROR(IF(B127="No CAS","",INDEX('DEQ Pollutant List'!$C$7:$C$611,MATCH('3. Pollutant Emissions - EF'!B127,'DEQ Pollutant List'!$B$7:$B$611,0))),"")</f>
        <v>Trichloroethene (TCE, trichloroethylene)</v>
      </c>
      <c r="D127" s="115">
        <f>IFERROR(IF(OR($B127="",$B127="No CAS"),INDEX('DEQ Pollutant List'!$A$7:$A$611,MATCH($C127,'DEQ Pollutant List'!$C$7:$C$611,0)),INDEX('DEQ Pollutant List'!$A$7:$A$611,MATCH($B127,'DEQ Pollutant List'!$B$7:$B$611,0))),"")</f>
        <v>608</v>
      </c>
      <c r="E127" s="101">
        <v>0</v>
      </c>
      <c r="F127" s="102">
        <v>1.9899999999999999E-5</v>
      </c>
      <c r="G127" s="103" t="s">
        <v>1367</v>
      </c>
      <c r="H127" s="83" t="s">
        <v>1421</v>
      </c>
      <c r="I127" s="104" t="s">
        <v>1422</v>
      </c>
      <c r="J127" s="102" t="s">
        <v>1367</v>
      </c>
      <c r="K127" s="105">
        <v>28.238</v>
      </c>
      <c r="L127" s="83">
        <v>28.238</v>
      </c>
      <c r="M127" s="102" t="s">
        <v>1367</v>
      </c>
      <c r="N127" s="105">
        <v>7.8803999999999999E-2</v>
      </c>
      <c r="O127" s="83">
        <v>7.8803999999999999E-2</v>
      </c>
    </row>
    <row r="128" spans="1:15" x14ac:dyDescent="0.3">
      <c r="A128" s="79" t="s">
        <v>1368</v>
      </c>
      <c r="B128" s="100" t="s">
        <v>633</v>
      </c>
      <c r="C128" s="81" t="str">
        <f>IFERROR(IF(B128="No CAS","",INDEX('DEQ Pollutant List'!$C$7:$C$611,MATCH('3. Pollutant Emissions - EF'!B128,'DEQ Pollutant List'!$B$7:$B$611,0))),"")</f>
        <v>4-Nitrophenol</v>
      </c>
      <c r="D128" s="115">
        <f>IFERROR(IF(OR($B128="",$B128="No CAS"),INDEX('DEQ Pollutant List'!$A$7:$A$611,MATCH($C128,'DEQ Pollutant List'!$C$7:$C$611,0)),INDEX('DEQ Pollutant List'!$A$7:$A$611,MATCH($B128,'DEQ Pollutant List'!$B$7:$B$611,0))),"")</f>
        <v>388</v>
      </c>
      <c r="E128" s="101">
        <v>0</v>
      </c>
      <c r="F128" s="102">
        <v>1.14E-7</v>
      </c>
      <c r="G128" s="103" t="s">
        <v>1367</v>
      </c>
      <c r="H128" s="83" t="s">
        <v>1421</v>
      </c>
      <c r="I128" s="104" t="s">
        <v>1422</v>
      </c>
      <c r="J128" s="102" t="s">
        <v>1367</v>
      </c>
      <c r="K128" s="105">
        <v>0.16177</v>
      </c>
      <c r="L128" s="83">
        <v>0.16177</v>
      </c>
      <c r="M128" s="102" t="s">
        <v>1367</v>
      </c>
      <c r="N128" s="105">
        <v>4.5144E-4</v>
      </c>
      <c r="O128" s="83">
        <v>4.5144E-4</v>
      </c>
    </row>
    <row r="129" spans="1:15" x14ac:dyDescent="0.3">
      <c r="A129" s="79" t="s">
        <v>1368</v>
      </c>
      <c r="B129" s="100" t="s">
        <v>215</v>
      </c>
      <c r="C129" s="81" t="str">
        <f>IFERROR(IF(B129="No CAS","",INDEX('DEQ Pollutant List'!$C$7:$C$611,MATCH('3. Pollutant Emissions - EF'!B129,'DEQ Pollutant List'!$B$7:$B$611,0))),"")</f>
        <v>2-Chlorophenol</v>
      </c>
      <c r="D129" s="115">
        <f>IFERROR(IF(OR($B129="",$B129="No CAS"),INDEX('DEQ Pollutant List'!$A$7:$A$611,MATCH($C129,'DEQ Pollutant List'!$C$7:$C$611,0)),INDEX('DEQ Pollutant List'!$A$7:$A$611,MATCH($B129,'DEQ Pollutant List'!$B$7:$B$611,0))),"")</f>
        <v>122</v>
      </c>
      <c r="E129" s="101">
        <v>0</v>
      </c>
      <c r="F129" s="102">
        <v>2.3499999999999999E-8</v>
      </c>
      <c r="G129" s="103" t="s">
        <v>1367</v>
      </c>
      <c r="H129" s="83" t="s">
        <v>1421</v>
      </c>
      <c r="I129" s="104" t="s">
        <v>1422</v>
      </c>
      <c r="J129" s="102" t="s">
        <v>1367</v>
      </c>
      <c r="K129" s="105">
        <v>3.3347000000000002E-2</v>
      </c>
      <c r="L129" s="83">
        <v>3.3347000000000002E-2</v>
      </c>
      <c r="M129" s="102" t="s">
        <v>1367</v>
      </c>
      <c r="N129" s="105">
        <v>9.3059999999999993E-5</v>
      </c>
      <c r="O129" s="83">
        <v>9.3059999999999993E-5</v>
      </c>
    </row>
    <row r="130" spans="1:15" x14ac:dyDescent="0.3">
      <c r="A130" s="79" t="s">
        <v>1368</v>
      </c>
      <c r="B130" s="100" t="s">
        <v>376</v>
      </c>
      <c r="C130" s="81" t="str">
        <f>IFERROR(IF(B130="No CAS","",INDEX('DEQ Pollutant List'!$C$7:$C$611,MATCH('3. Pollutant Emissions - EF'!B130,'DEQ Pollutant List'!$B$7:$B$611,0))),"")</f>
        <v>2,4-Dinitrophenol</v>
      </c>
      <c r="D130" s="115">
        <f>IFERROR(IF(OR($B130="",$B130="No CAS"),INDEX('DEQ Pollutant List'!$A$7:$A$611,MATCH($C130,'DEQ Pollutant List'!$C$7:$C$611,0)),INDEX('DEQ Pollutant List'!$A$7:$A$611,MATCH($B130,'DEQ Pollutant List'!$B$7:$B$611,0))),"")</f>
        <v>216</v>
      </c>
      <c r="E130" s="101">
        <v>0</v>
      </c>
      <c r="F130" s="102">
        <v>1.8E-7</v>
      </c>
      <c r="G130" s="103" t="s">
        <v>1367</v>
      </c>
      <c r="H130" s="83" t="s">
        <v>1421</v>
      </c>
      <c r="I130" s="104" t="s">
        <v>1422</v>
      </c>
      <c r="J130" s="102" t="s">
        <v>1367</v>
      </c>
      <c r="K130" s="105">
        <v>0.25541999999999998</v>
      </c>
      <c r="L130" s="83">
        <v>0.25541999999999998</v>
      </c>
      <c r="M130" s="102" t="s">
        <v>1367</v>
      </c>
      <c r="N130" s="105">
        <v>7.1279999999999998E-4</v>
      </c>
      <c r="O130" s="83">
        <v>7.1279999999999998E-4</v>
      </c>
    </row>
    <row r="131" spans="1:15" x14ac:dyDescent="0.3">
      <c r="A131" s="79" t="s">
        <v>1368</v>
      </c>
      <c r="B131" s="100" t="s">
        <v>1022</v>
      </c>
      <c r="C131" s="81" t="str">
        <f>IFERROR(IF(B131="No CAS","",INDEX('DEQ Pollutant List'!$C$7:$C$611,MATCH('3. Pollutant Emissions - EF'!B131,'DEQ Pollutant List'!$B$7:$B$611,0))),"")</f>
        <v>Trichlorofluoromethane (Freon 11)</v>
      </c>
      <c r="D131" s="115">
        <f>IFERROR(IF(OR($B131="",$B131="No CAS"),INDEX('DEQ Pollutant List'!$A$7:$A$611,MATCH($C131,'DEQ Pollutant List'!$C$7:$C$611,0)),INDEX('DEQ Pollutant List'!$A$7:$A$611,MATCH($B131,'DEQ Pollutant List'!$B$7:$B$611,0))),"")</f>
        <v>249</v>
      </c>
      <c r="E131" s="101">
        <v>0</v>
      </c>
      <c r="F131" s="102">
        <v>1.3900000000000001E-5</v>
      </c>
      <c r="G131" s="103" t="s">
        <v>1367</v>
      </c>
      <c r="H131" s="83" t="s">
        <v>1421</v>
      </c>
      <c r="I131" s="104" t="s">
        <v>1422</v>
      </c>
      <c r="J131" s="102" t="s">
        <v>1367</v>
      </c>
      <c r="K131" s="105">
        <v>19.724</v>
      </c>
      <c r="L131" s="83">
        <v>19.724</v>
      </c>
      <c r="M131" s="102" t="s">
        <v>1367</v>
      </c>
      <c r="N131" s="105">
        <v>5.5044000000000003E-2</v>
      </c>
      <c r="O131" s="83">
        <v>5.5044000000000003E-2</v>
      </c>
    </row>
    <row r="132" spans="1:15" x14ac:dyDescent="0.3">
      <c r="A132" s="79" t="s">
        <v>1368</v>
      </c>
      <c r="B132" s="100" t="s">
        <v>1026</v>
      </c>
      <c r="C132" s="81" t="str">
        <f>IFERROR(IF(B132="No CAS","",INDEX('DEQ Pollutant List'!$C$7:$C$611,MATCH('3. Pollutant Emissions - EF'!B132,'DEQ Pollutant List'!$B$7:$B$611,0))),"")</f>
        <v>2,4,6-Trichlorophenol</v>
      </c>
      <c r="D132" s="115">
        <f>IFERROR(IF(OR($B132="",$B132="No CAS"),INDEX('DEQ Pollutant List'!$A$7:$A$611,MATCH($C132,'DEQ Pollutant List'!$C$7:$C$611,0)),INDEX('DEQ Pollutant List'!$A$7:$A$611,MATCH($B132,'DEQ Pollutant List'!$B$7:$B$611,0))),"")</f>
        <v>126</v>
      </c>
      <c r="E132" s="101">
        <v>0</v>
      </c>
      <c r="F132" s="102">
        <v>1.9999999999999999E-7</v>
      </c>
      <c r="G132" s="103" t="s">
        <v>1367</v>
      </c>
      <c r="H132" s="83" t="s">
        <v>1421</v>
      </c>
      <c r="I132" s="104" t="s">
        <v>1422</v>
      </c>
      <c r="J132" s="102" t="s">
        <v>1367</v>
      </c>
      <c r="K132" s="105">
        <v>0.2838</v>
      </c>
      <c r="L132" s="83">
        <v>0.2838</v>
      </c>
      <c r="M132" s="102" t="s">
        <v>1367</v>
      </c>
      <c r="N132" s="105">
        <v>7.9199999999999995E-4</v>
      </c>
      <c r="O132" s="83">
        <v>7.9199999999999995E-4</v>
      </c>
    </row>
    <row r="133" spans="1:15" x14ac:dyDescent="0.3">
      <c r="A133" s="79" t="s">
        <v>1368</v>
      </c>
      <c r="B133" s="100" t="s">
        <v>672</v>
      </c>
      <c r="C133" s="81" t="str">
        <f>IFERROR(IF(B133="No CAS","",INDEX('DEQ Pollutant List'!$C$7:$C$611,MATCH('3. Pollutant Emissions - EF'!B133,'DEQ Pollutant List'!$B$7:$B$611,0))),"")</f>
        <v>Pentachlorophenol</v>
      </c>
      <c r="D133" s="115">
        <f>IFERROR(IF(OR($B133="",$B133="No CAS"),INDEX('DEQ Pollutant List'!$A$7:$A$611,MATCH($C133,'DEQ Pollutant List'!$C$7:$C$611,0)),INDEX('DEQ Pollutant List'!$A$7:$A$611,MATCH($B133,'DEQ Pollutant List'!$B$7:$B$611,0))),"")</f>
        <v>124</v>
      </c>
      <c r="E133" s="101">
        <v>0</v>
      </c>
      <c r="F133" s="102">
        <v>2.1400000000000001E-7</v>
      </c>
      <c r="G133" s="103" t="s">
        <v>1367</v>
      </c>
      <c r="H133" s="83" t="s">
        <v>1421</v>
      </c>
      <c r="I133" s="104" t="s">
        <v>1422</v>
      </c>
      <c r="J133" s="102" t="s">
        <v>1367</v>
      </c>
      <c r="K133" s="105">
        <v>0.30367</v>
      </c>
      <c r="L133" s="83">
        <v>0.30367</v>
      </c>
      <c r="M133" s="102" t="s">
        <v>1367</v>
      </c>
      <c r="N133" s="105">
        <v>8.4743999999999998E-4</v>
      </c>
      <c r="O133" s="83">
        <v>8.4743999999999998E-4</v>
      </c>
    </row>
    <row r="134" spans="1:15" x14ac:dyDescent="0.3">
      <c r="A134" s="79" t="s">
        <v>1368</v>
      </c>
      <c r="B134" s="100" t="s">
        <v>980</v>
      </c>
      <c r="C134" s="81" t="str">
        <f>IFERROR(IF(B134="No CAS","",INDEX('DEQ Pollutant List'!$C$7:$C$611,MATCH('3. Pollutant Emissions - EF'!B134,'DEQ Pollutant List'!$B$7:$B$611,0))),"")</f>
        <v>Tetrachloroethene (perchloroethylene)</v>
      </c>
      <c r="D134" s="115">
        <f>IFERROR(IF(OR($B134="",$B134="No CAS"),INDEX('DEQ Pollutant List'!$A$7:$A$611,MATCH($C134,'DEQ Pollutant List'!$C$7:$C$611,0)),INDEX('DEQ Pollutant List'!$A$7:$A$611,MATCH($B134,'DEQ Pollutant List'!$B$7:$B$611,0))),"")</f>
        <v>488</v>
      </c>
      <c r="E134" s="101">
        <v>0</v>
      </c>
      <c r="F134" s="102">
        <v>2.4600000000000002E-5</v>
      </c>
      <c r="G134" s="103" t="s">
        <v>1367</v>
      </c>
      <c r="H134" s="83" t="s">
        <v>1421</v>
      </c>
      <c r="I134" s="104" t="s">
        <v>1422</v>
      </c>
      <c r="J134" s="102" t="s">
        <v>1367</v>
      </c>
      <c r="K134" s="105">
        <v>34.906999999999996</v>
      </c>
      <c r="L134" s="83">
        <v>34.906999999999996</v>
      </c>
      <c r="M134" s="102" t="s">
        <v>1367</v>
      </c>
      <c r="N134" s="105">
        <v>9.7416000000000003E-2</v>
      </c>
      <c r="O134" s="83">
        <v>9.7416000000000003E-2</v>
      </c>
    </row>
    <row r="135" spans="1:15" x14ac:dyDescent="0.3">
      <c r="A135" s="79" t="s">
        <v>1374</v>
      </c>
      <c r="B135" s="100" t="s">
        <v>14</v>
      </c>
      <c r="C135" s="81" t="str">
        <f>IFERROR(IF(B135="No CAS","",INDEX('DEQ Pollutant List'!$C$7:$C$611,MATCH('3. Pollutant Emissions - EF'!B135,'DEQ Pollutant List'!$B$7:$B$611,0))),"")</f>
        <v>Acetaldehyde</v>
      </c>
      <c r="D135" s="115">
        <f>IFERROR(IF(OR($B135="",$B135="No CAS"),INDEX('DEQ Pollutant List'!$A$7:$A$611,MATCH($C135,'DEQ Pollutant List'!$C$7:$C$611,0)),INDEX('DEQ Pollutant List'!$A$7:$A$611,MATCH($B135,'DEQ Pollutant List'!$B$7:$B$611,0))),"")</f>
        <v>1</v>
      </c>
      <c r="E135" s="101">
        <v>0</v>
      </c>
      <c r="F135" s="102">
        <v>4.7000000000000002E-3</v>
      </c>
      <c r="G135" s="103" t="s">
        <v>1367</v>
      </c>
      <c r="H135" s="83" t="s">
        <v>1426</v>
      </c>
      <c r="I135" s="104" t="s">
        <v>1427</v>
      </c>
      <c r="J135" s="102" t="s">
        <v>1367</v>
      </c>
      <c r="K135" s="105">
        <v>2256</v>
      </c>
      <c r="L135" s="83" t="s">
        <v>1367</v>
      </c>
      <c r="M135" s="102" t="s">
        <v>1367</v>
      </c>
      <c r="N135" s="105">
        <v>13.536</v>
      </c>
      <c r="O135" s="83" t="s">
        <v>1367</v>
      </c>
    </row>
    <row r="136" spans="1:15" x14ac:dyDescent="0.3">
      <c r="A136" s="79" t="s">
        <v>1374</v>
      </c>
      <c r="B136" s="100" t="s">
        <v>18</v>
      </c>
      <c r="C136" s="81" t="str">
        <f>IFERROR(IF(B136="No CAS","",INDEX('DEQ Pollutant List'!$C$7:$C$611,MATCH('3. Pollutant Emissions - EF'!B136,'DEQ Pollutant List'!$B$7:$B$611,0))),"")</f>
        <v>Acetone</v>
      </c>
      <c r="D136" s="115">
        <f>IFERROR(IF(OR($B136="",$B136="No CAS"),INDEX('DEQ Pollutant List'!$A$7:$A$611,MATCH($C136,'DEQ Pollutant List'!$C$7:$C$611,0)),INDEX('DEQ Pollutant List'!$A$7:$A$611,MATCH($B136,'DEQ Pollutant List'!$B$7:$B$611,0))),"")</f>
        <v>634</v>
      </c>
      <c r="E136" s="101">
        <v>0</v>
      </c>
      <c r="F136" s="102">
        <v>3.0000000000000001E-3</v>
      </c>
      <c r="G136" s="103" t="s">
        <v>1367</v>
      </c>
      <c r="H136" s="83" t="s">
        <v>1426</v>
      </c>
      <c r="I136" s="104" t="s">
        <v>1427</v>
      </c>
      <c r="J136" s="102" t="s">
        <v>1367</v>
      </c>
      <c r="K136" s="105">
        <v>1440</v>
      </c>
      <c r="L136" s="83" t="s">
        <v>1367</v>
      </c>
      <c r="M136" s="102" t="s">
        <v>1367</v>
      </c>
      <c r="N136" s="105">
        <v>8.64</v>
      </c>
      <c r="O136" s="83" t="s">
        <v>1367</v>
      </c>
    </row>
    <row r="137" spans="1:15" x14ac:dyDescent="0.3">
      <c r="A137" s="79" t="s">
        <v>1374</v>
      </c>
      <c r="B137" s="100" t="s">
        <v>529</v>
      </c>
      <c r="C137" s="81" t="str">
        <f>IFERROR(IF(B137="No CAS","",INDEX('DEQ Pollutant List'!$C$7:$C$611,MATCH('3. Pollutant Emissions - EF'!B137,'DEQ Pollutant List'!$B$7:$B$611,0))),"")</f>
        <v>Methanol</v>
      </c>
      <c r="D137" s="115">
        <f>IFERROR(IF(OR($B137="",$B137="No CAS"),INDEX('DEQ Pollutant List'!$A$7:$A$611,MATCH($C137,'DEQ Pollutant List'!$C$7:$C$611,0)),INDEX('DEQ Pollutant List'!$A$7:$A$611,MATCH($B137,'DEQ Pollutant List'!$B$7:$B$611,0))),"")</f>
        <v>321</v>
      </c>
      <c r="E137" s="101">
        <v>0</v>
      </c>
      <c r="F137" s="102">
        <v>7.3000000000000001E-3</v>
      </c>
      <c r="G137" s="103" t="s">
        <v>1367</v>
      </c>
      <c r="H137" s="83" t="s">
        <v>1426</v>
      </c>
      <c r="I137" s="104" t="s">
        <v>1427</v>
      </c>
      <c r="J137" s="102" t="s">
        <v>1367</v>
      </c>
      <c r="K137" s="105">
        <v>3504</v>
      </c>
      <c r="L137" s="83" t="s">
        <v>1367</v>
      </c>
      <c r="M137" s="102" t="s">
        <v>1367</v>
      </c>
      <c r="N137" s="105">
        <v>21.024000000000001</v>
      </c>
      <c r="O137" s="83" t="s">
        <v>1367</v>
      </c>
    </row>
    <row r="138" spans="1:15" x14ac:dyDescent="0.3">
      <c r="A138" s="79" t="s">
        <v>1379</v>
      </c>
      <c r="B138" s="100" t="s">
        <v>14</v>
      </c>
      <c r="C138" s="81" t="str">
        <f>IFERROR(IF(B138="No CAS","",INDEX('DEQ Pollutant List'!$C$7:$C$611,MATCH('3. Pollutant Emissions - EF'!B138,'DEQ Pollutant List'!$B$7:$B$611,0))),"")</f>
        <v>Acetaldehyde</v>
      </c>
      <c r="D138" s="115">
        <f>IFERROR(IF(OR($B138="",$B138="No CAS"),INDEX('DEQ Pollutant List'!$A$7:$A$611,MATCH($C138,'DEQ Pollutant List'!$C$7:$C$611,0)),INDEX('DEQ Pollutant List'!$A$7:$A$611,MATCH($B138,'DEQ Pollutant List'!$B$7:$B$611,0))),"")</f>
        <v>1</v>
      </c>
      <c r="E138" s="101">
        <v>0.9</v>
      </c>
      <c r="F138" s="102">
        <v>4.3E-3</v>
      </c>
      <c r="G138" s="103" t="s">
        <v>1367</v>
      </c>
      <c r="H138" s="83" t="s">
        <v>1428</v>
      </c>
      <c r="I138" s="104" t="s">
        <v>1429</v>
      </c>
      <c r="J138" s="102" t="s">
        <v>1367</v>
      </c>
      <c r="K138" s="105">
        <v>0.21371000000000001</v>
      </c>
      <c r="L138" s="83">
        <v>0.21371000000000001</v>
      </c>
      <c r="M138" s="102" t="s">
        <v>1367</v>
      </c>
      <c r="N138" s="105">
        <v>5.8480000000000001E-4</v>
      </c>
      <c r="O138" s="83">
        <v>5.8480000000000001E-4</v>
      </c>
    </row>
    <row r="139" spans="1:15" x14ac:dyDescent="0.3">
      <c r="A139" s="79" t="s">
        <v>1379</v>
      </c>
      <c r="B139" s="100" t="s">
        <v>24</v>
      </c>
      <c r="C139" s="81" t="str">
        <f>IFERROR(IF(B139="No CAS","",INDEX('DEQ Pollutant List'!$C$7:$C$611,MATCH('3. Pollutant Emissions - EF'!B139,'DEQ Pollutant List'!$B$7:$B$611,0))),"")</f>
        <v>Acrolein</v>
      </c>
      <c r="D139" s="115">
        <f>IFERROR(IF(OR($B139="",$B139="No CAS"),INDEX('DEQ Pollutant List'!$A$7:$A$611,MATCH($C139,'DEQ Pollutant List'!$C$7:$C$611,0)),INDEX('DEQ Pollutant List'!$A$7:$A$611,MATCH($B139,'DEQ Pollutant List'!$B$7:$B$611,0))),"")</f>
        <v>5</v>
      </c>
      <c r="E139" s="101">
        <v>0.9</v>
      </c>
      <c r="F139" s="102">
        <v>2.7000000000000001E-3</v>
      </c>
      <c r="G139" s="103" t="s">
        <v>1367</v>
      </c>
      <c r="H139" s="83" t="s">
        <v>1428</v>
      </c>
      <c r="I139" s="104" t="s">
        <v>1429</v>
      </c>
      <c r="J139" s="102" t="s">
        <v>1367</v>
      </c>
      <c r="K139" s="105">
        <v>0.13419</v>
      </c>
      <c r="L139" s="83">
        <v>0.13419</v>
      </c>
      <c r="M139" s="102" t="s">
        <v>1367</v>
      </c>
      <c r="N139" s="105">
        <v>3.6719999999999998E-4</v>
      </c>
      <c r="O139" s="83">
        <v>3.6719999999999998E-4</v>
      </c>
    </row>
    <row r="140" spans="1:15" x14ac:dyDescent="0.3">
      <c r="A140" s="79" t="s">
        <v>1379</v>
      </c>
      <c r="B140" s="100" t="s">
        <v>61</v>
      </c>
      <c r="C140" s="81" t="str">
        <f>IFERROR(IF(B140="No CAS","",INDEX('DEQ Pollutant List'!$C$7:$C$611,MATCH('3. Pollutant Emissions - EF'!B140,'DEQ Pollutant List'!$B$7:$B$611,0))),"")</f>
        <v>Ammonia</v>
      </c>
      <c r="D140" s="115">
        <f>IFERROR(IF(OR($B140="",$B140="No CAS"),INDEX('DEQ Pollutant List'!$A$7:$A$611,MATCH($C140,'DEQ Pollutant List'!$C$7:$C$611,0)),INDEX('DEQ Pollutant List'!$A$7:$A$611,MATCH($B140,'DEQ Pollutant List'!$B$7:$B$611,0))),"")</f>
        <v>26</v>
      </c>
      <c r="E140" s="101">
        <v>0.9</v>
      </c>
      <c r="F140" s="102">
        <v>3.2</v>
      </c>
      <c r="G140" s="103" t="s">
        <v>1367</v>
      </c>
      <c r="H140" s="83" t="s">
        <v>1428</v>
      </c>
      <c r="I140" s="104" t="s">
        <v>1430</v>
      </c>
      <c r="J140" s="102" t="s">
        <v>1367</v>
      </c>
      <c r="K140" s="105">
        <v>159.04</v>
      </c>
      <c r="L140" s="83">
        <v>159.04</v>
      </c>
      <c r="M140" s="102" t="s">
        <v>1367</v>
      </c>
      <c r="N140" s="105">
        <v>0.43519999999999998</v>
      </c>
      <c r="O140" s="83">
        <v>0.43519999999999998</v>
      </c>
    </row>
    <row r="141" spans="1:15" x14ac:dyDescent="0.3">
      <c r="A141" s="79" t="s">
        <v>1379</v>
      </c>
      <c r="B141" s="100" t="s">
        <v>98</v>
      </c>
      <c r="C141" s="81" t="str">
        <f>IFERROR(IF(B141="No CAS","",INDEX('DEQ Pollutant List'!$C$7:$C$611,MATCH('3. Pollutant Emissions - EF'!B141,'DEQ Pollutant List'!$B$7:$B$611,0))),"")</f>
        <v>Benzene</v>
      </c>
      <c r="D141" s="115">
        <f>IFERROR(IF(OR($B141="",$B141="No CAS"),INDEX('DEQ Pollutant List'!$A$7:$A$611,MATCH($C141,'DEQ Pollutant List'!$C$7:$C$611,0)),INDEX('DEQ Pollutant List'!$A$7:$A$611,MATCH($B141,'DEQ Pollutant List'!$B$7:$B$611,0))),"")</f>
        <v>46</v>
      </c>
      <c r="E141" s="101">
        <v>0.9</v>
      </c>
      <c r="F141" s="102">
        <v>8.0000000000000002E-3</v>
      </c>
      <c r="G141" s="103" t="s">
        <v>1367</v>
      </c>
      <c r="H141" s="83" t="s">
        <v>1428</v>
      </c>
      <c r="I141" s="104" t="s">
        <v>1429</v>
      </c>
      <c r="J141" s="102" t="s">
        <v>1367</v>
      </c>
      <c r="K141" s="105">
        <v>0.39760000000000001</v>
      </c>
      <c r="L141" s="83">
        <v>0.39760000000000001</v>
      </c>
      <c r="M141" s="102" t="s">
        <v>1367</v>
      </c>
      <c r="N141" s="105">
        <v>1.088E-3</v>
      </c>
      <c r="O141" s="83">
        <v>1.088E-3</v>
      </c>
    </row>
    <row r="142" spans="1:15" x14ac:dyDescent="0.3">
      <c r="A142" s="79" t="s">
        <v>1379</v>
      </c>
      <c r="B142" s="100" t="s">
        <v>410</v>
      </c>
      <c r="C142" s="81" t="str">
        <f>IFERROR(IF(B142="No CAS","",INDEX('DEQ Pollutant List'!$C$7:$C$611,MATCH('3. Pollutant Emissions - EF'!B142,'DEQ Pollutant List'!$B$7:$B$611,0))),"")</f>
        <v>Ethyl benzene</v>
      </c>
      <c r="D142" s="115">
        <f>IFERROR(IF(OR($B142="",$B142="No CAS"),INDEX('DEQ Pollutant List'!$A$7:$A$611,MATCH($C142,'DEQ Pollutant List'!$C$7:$C$611,0)),INDEX('DEQ Pollutant List'!$A$7:$A$611,MATCH($B142,'DEQ Pollutant List'!$B$7:$B$611,0))),"")</f>
        <v>229</v>
      </c>
      <c r="E142" s="101">
        <v>0.9</v>
      </c>
      <c r="F142" s="102">
        <v>9.4999999999999998E-3</v>
      </c>
      <c r="G142" s="103" t="s">
        <v>1367</v>
      </c>
      <c r="H142" s="83" t="s">
        <v>1428</v>
      </c>
      <c r="I142" s="104" t="s">
        <v>1429</v>
      </c>
      <c r="J142" s="102" t="s">
        <v>1367</v>
      </c>
      <c r="K142" s="105">
        <v>0.47215000000000001</v>
      </c>
      <c r="L142" s="83">
        <v>0.47215000000000001</v>
      </c>
      <c r="M142" s="102" t="s">
        <v>1367</v>
      </c>
      <c r="N142" s="105">
        <v>1.292E-3</v>
      </c>
      <c r="O142" s="83">
        <v>1.292E-3</v>
      </c>
    </row>
    <row r="143" spans="1:15" x14ac:dyDescent="0.3">
      <c r="A143" s="79" t="s">
        <v>1379</v>
      </c>
      <c r="B143" s="100" t="s">
        <v>443</v>
      </c>
      <c r="C143" s="81" t="str">
        <f>IFERROR(IF(B143="No CAS","",INDEX('DEQ Pollutant List'!$C$7:$C$611,MATCH('3. Pollutant Emissions - EF'!B143,'DEQ Pollutant List'!$B$7:$B$611,0))),"")</f>
        <v>Formaldehyde</v>
      </c>
      <c r="D143" s="115">
        <f>IFERROR(IF(OR($B143="",$B143="No CAS"),INDEX('DEQ Pollutant List'!$A$7:$A$611,MATCH($C143,'DEQ Pollutant List'!$C$7:$C$611,0)),INDEX('DEQ Pollutant List'!$A$7:$A$611,MATCH($B143,'DEQ Pollutant List'!$B$7:$B$611,0))),"")</f>
        <v>250</v>
      </c>
      <c r="E143" s="101">
        <v>0.9</v>
      </c>
      <c r="F143" s="102">
        <v>1.7000000000000001E-2</v>
      </c>
      <c r="G143" s="103" t="s">
        <v>1367</v>
      </c>
      <c r="H143" s="83" t="s">
        <v>1428</v>
      </c>
      <c r="I143" s="104" t="s">
        <v>1429</v>
      </c>
      <c r="J143" s="102" t="s">
        <v>1367</v>
      </c>
      <c r="K143" s="105">
        <v>0.84489999999999998</v>
      </c>
      <c r="L143" s="83">
        <v>0.84489999999999998</v>
      </c>
      <c r="M143" s="102" t="s">
        <v>1367</v>
      </c>
      <c r="N143" s="105">
        <v>2.3119999999999998E-3</v>
      </c>
      <c r="O143" s="83">
        <v>2.3119999999999998E-3</v>
      </c>
    </row>
    <row r="144" spans="1:15" x14ac:dyDescent="0.3">
      <c r="A144" s="79" t="s">
        <v>1379</v>
      </c>
      <c r="B144" s="100" t="s">
        <v>483</v>
      </c>
      <c r="C144" s="81" t="str">
        <f>IFERROR(IF(B144="No CAS","",INDEX('DEQ Pollutant List'!$C$7:$C$611,MATCH('3. Pollutant Emissions - EF'!B144,'DEQ Pollutant List'!$B$7:$B$611,0))),"")</f>
        <v>Hexane</v>
      </c>
      <c r="D144" s="115">
        <f>IFERROR(IF(OR($B144="",$B144="No CAS"),INDEX('DEQ Pollutant List'!$A$7:$A$611,MATCH($C144,'DEQ Pollutant List'!$C$7:$C$611,0)),INDEX('DEQ Pollutant List'!$A$7:$A$611,MATCH($B144,'DEQ Pollutant List'!$B$7:$B$611,0))),"")</f>
        <v>289</v>
      </c>
      <c r="E144" s="101">
        <v>0.9</v>
      </c>
      <c r="F144" s="102">
        <v>6.3E-3</v>
      </c>
      <c r="G144" s="103" t="s">
        <v>1367</v>
      </c>
      <c r="H144" s="83" t="s">
        <v>1428</v>
      </c>
      <c r="I144" s="104" t="s">
        <v>1429</v>
      </c>
      <c r="J144" s="102" t="s">
        <v>1367</v>
      </c>
      <c r="K144" s="105">
        <v>0.31311</v>
      </c>
      <c r="L144" s="83">
        <v>0.31311</v>
      </c>
      <c r="M144" s="102" t="s">
        <v>1367</v>
      </c>
      <c r="N144" s="105">
        <v>8.5680000000000001E-4</v>
      </c>
      <c r="O144" s="83">
        <v>8.5680000000000001E-4</v>
      </c>
    </row>
    <row r="145" spans="1:15" x14ac:dyDescent="0.3">
      <c r="A145" s="79" t="s">
        <v>1379</v>
      </c>
      <c r="B145" s="100" t="s">
        <v>994</v>
      </c>
      <c r="C145" s="81" t="str">
        <f>IFERROR(IF(B145="No CAS","",INDEX('DEQ Pollutant List'!$C$7:$C$611,MATCH('3. Pollutant Emissions - EF'!B145,'DEQ Pollutant List'!$B$7:$B$611,0))),"")</f>
        <v>Toluene</v>
      </c>
      <c r="D145" s="115">
        <f>IFERROR(IF(OR($B145="",$B145="No CAS"),INDEX('DEQ Pollutant List'!$A$7:$A$611,MATCH($C145,'DEQ Pollutant List'!$C$7:$C$611,0)),INDEX('DEQ Pollutant List'!$A$7:$A$611,MATCH($B145,'DEQ Pollutant List'!$B$7:$B$611,0))),"")</f>
        <v>600</v>
      </c>
      <c r="E145" s="101">
        <v>0.9</v>
      </c>
      <c r="F145" s="102">
        <v>3.6600000000000001E-2</v>
      </c>
      <c r="G145" s="103" t="s">
        <v>1367</v>
      </c>
      <c r="H145" s="83" t="s">
        <v>1428</v>
      </c>
      <c r="I145" s="104" t="s">
        <v>1429</v>
      </c>
      <c r="J145" s="102" t="s">
        <v>1367</v>
      </c>
      <c r="K145" s="105">
        <v>1.819</v>
      </c>
      <c r="L145" s="83">
        <v>1.819</v>
      </c>
      <c r="M145" s="102" t="s">
        <v>1367</v>
      </c>
      <c r="N145" s="105">
        <v>4.9776000000000004E-3</v>
      </c>
      <c r="O145" s="83">
        <v>4.9776000000000004E-3</v>
      </c>
    </row>
    <row r="146" spans="1:15" x14ac:dyDescent="0.3">
      <c r="A146" s="79" t="s">
        <v>1379</v>
      </c>
      <c r="B146" s="100" t="s">
        <v>1071</v>
      </c>
      <c r="C146" s="81" t="str">
        <f>IFERROR(IF(B146="No CAS","",INDEX('DEQ Pollutant List'!$C$7:$C$611,MATCH('3. Pollutant Emissions - EF'!B146,'DEQ Pollutant List'!$B$7:$B$611,0))),"")</f>
        <v>Xylene (mixture), including m-xylene, o-xylene, p-xylene</v>
      </c>
      <c r="D146" s="115">
        <f>IFERROR(IF(OR($B146="",$B146="No CAS"),INDEX('DEQ Pollutant List'!$A$7:$A$611,MATCH($C146,'DEQ Pollutant List'!$C$7:$C$611,0)),INDEX('DEQ Pollutant List'!$A$7:$A$611,MATCH($B146,'DEQ Pollutant List'!$B$7:$B$611,0))),"")</f>
        <v>628</v>
      </c>
      <c r="E146" s="101">
        <v>0.9</v>
      </c>
      <c r="F146" s="102">
        <v>2.7199999999999998E-2</v>
      </c>
      <c r="G146" s="103" t="s">
        <v>1367</v>
      </c>
      <c r="H146" s="83" t="s">
        <v>1428</v>
      </c>
      <c r="I146" s="104" t="s">
        <v>1429</v>
      </c>
      <c r="J146" s="102" t="s">
        <v>1367</v>
      </c>
      <c r="K146" s="105">
        <v>1.3517999999999999</v>
      </c>
      <c r="L146" s="83">
        <v>1.3517999999999999</v>
      </c>
      <c r="M146" s="102" t="s">
        <v>1367</v>
      </c>
      <c r="N146" s="105">
        <v>3.6992000000000001E-3</v>
      </c>
      <c r="O146" s="83">
        <v>3.6992000000000001E-3</v>
      </c>
    </row>
    <row r="147" spans="1:15" x14ac:dyDescent="0.3">
      <c r="A147" s="79" t="s">
        <v>1379</v>
      </c>
      <c r="B147" s="100">
        <v>401</v>
      </c>
      <c r="C147" s="81" t="str">
        <f>IFERROR(IF(B147="No CAS","",INDEX('DEQ Pollutant List'!$C$7:$C$611,MATCH('3. Pollutant Emissions - EF'!B147,'DEQ Pollutant List'!$B$7:$B$611,0))),"")</f>
        <v>Polycyclic aromatic hydrocarbons (PAHs)</v>
      </c>
      <c r="D147" s="115">
        <f>IFERROR(IF(OR($B147="",$B147="No CAS"),INDEX('DEQ Pollutant List'!$A$7:$A$611,MATCH($C147,'DEQ Pollutant List'!$C$7:$C$611,0)),INDEX('DEQ Pollutant List'!$A$7:$A$611,MATCH($B147,'DEQ Pollutant List'!$B$7:$B$611,0))),"")</f>
        <v>401</v>
      </c>
      <c r="E147" s="101">
        <v>0.9</v>
      </c>
      <c r="F147" s="102">
        <v>1E-4</v>
      </c>
      <c r="G147" s="103" t="s">
        <v>1367</v>
      </c>
      <c r="H147" s="83" t="s">
        <v>1428</v>
      </c>
      <c r="I147" s="104" t="s">
        <v>1429</v>
      </c>
      <c r="J147" s="102" t="s">
        <v>1367</v>
      </c>
      <c r="K147" s="105">
        <v>4.9699999999999996E-3</v>
      </c>
      <c r="L147" s="83">
        <v>4.9699999999999996E-3</v>
      </c>
      <c r="M147" s="102" t="s">
        <v>1367</v>
      </c>
      <c r="N147" s="105">
        <v>1.36E-5</v>
      </c>
      <c r="O147" s="83">
        <v>1.36E-5</v>
      </c>
    </row>
    <row r="148" spans="1:15" x14ac:dyDescent="0.3">
      <c r="A148" s="79" t="s">
        <v>1379</v>
      </c>
      <c r="B148" s="100" t="s">
        <v>823</v>
      </c>
      <c r="C148" s="81" t="str">
        <f>IFERROR(IF(B148="No CAS","",INDEX('DEQ Pollutant List'!$C$7:$C$611,MATCH('3. Pollutant Emissions - EF'!B148,'DEQ Pollutant List'!$B$7:$B$611,0))),"")</f>
        <v>Benzo[a]pyrene</v>
      </c>
      <c r="D148" s="115">
        <f>IFERROR(IF(OR($B148="",$B148="No CAS"),INDEX('DEQ Pollutant List'!$A$7:$A$611,MATCH($C148,'DEQ Pollutant List'!$C$7:$C$611,0)),INDEX('DEQ Pollutant List'!$A$7:$A$611,MATCH($B148,'DEQ Pollutant List'!$B$7:$B$611,0))),"")</f>
        <v>406</v>
      </c>
      <c r="E148" s="101">
        <v>0.9</v>
      </c>
      <c r="F148" s="102">
        <v>1.1999999999999999E-6</v>
      </c>
      <c r="G148" s="103" t="s">
        <v>1367</v>
      </c>
      <c r="H148" s="83" t="s">
        <v>1428</v>
      </c>
      <c r="I148" s="104" t="s">
        <v>1431</v>
      </c>
      <c r="J148" s="102" t="s">
        <v>1367</v>
      </c>
      <c r="K148" s="105">
        <v>5.9639999999999998E-5</v>
      </c>
      <c r="L148" s="83">
        <v>5.9639999999999998E-5</v>
      </c>
      <c r="M148" s="102" t="s">
        <v>1367</v>
      </c>
      <c r="N148" s="105">
        <v>1.6320000000000001E-7</v>
      </c>
      <c r="O148" s="83">
        <v>1.6320000000000001E-7</v>
      </c>
    </row>
    <row r="149" spans="1:15" x14ac:dyDescent="0.3">
      <c r="A149" s="79" t="s">
        <v>1379</v>
      </c>
      <c r="B149" s="100" t="s">
        <v>581</v>
      </c>
      <c r="C149" s="81" t="str">
        <f>IFERROR(IF(B149="No CAS","",INDEX('DEQ Pollutant List'!$C$7:$C$611,MATCH('3. Pollutant Emissions - EF'!B149,'DEQ Pollutant List'!$B$7:$B$611,0))),"")</f>
        <v>Naphthalene</v>
      </c>
      <c r="D149" s="115">
        <f>IFERROR(IF(OR($B149="",$B149="No CAS"),INDEX('DEQ Pollutant List'!$A$7:$A$611,MATCH($C149,'DEQ Pollutant List'!$C$7:$C$611,0)),INDEX('DEQ Pollutant List'!$A$7:$A$611,MATCH($B149,'DEQ Pollutant List'!$B$7:$B$611,0))),"")</f>
        <v>428</v>
      </c>
      <c r="E149" s="101">
        <v>0.9</v>
      </c>
      <c r="F149" s="102">
        <v>2.9999999999999997E-4</v>
      </c>
      <c r="G149" s="103" t="s">
        <v>1367</v>
      </c>
      <c r="H149" s="83" t="s">
        <v>1428</v>
      </c>
      <c r="I149" s="104" t="s">
        <v>1429</v>
      </c>
      <c r="J149" s="102" t="s">
        <v>1367</v>
      </c>
      <c r="K149" s="105">
        <v>1.491E-2</v>
      </c>
      <c r="L149" s="83">
        <v>1.491E-2</v>
      </c>
      <c r="M149" s="102" t="s">
        <v>1367</v>
      </c>
      <c r="N149" s="105">
        <v>4.0800000000000002E-5</v>
      </c>
      <c r="O149" s="83">
        <v>4.0800000000000002E-5</v>
      </c>
    </row>
    <row r="150" spans="1:15" x14ac:dyDescent="0.3">
      <c r="A150" s="79" t="s">
        <v>1379</v>
      </c>
      <c r="B150" s="100" t="s">
        <v>81</v>
      </c>
      <c r="C150" s="81" t="str">
        <f>IFERROR(IF(B150="No CAS","",INDEX('DEQ Pollutant List'!$C$7:$C$611,MATCH('3. Pollutant Emissions - EF'!B150,'DEQ Pollutant List'!$B$7:$B$611,0))),"")</f>
        <v>Arsenic and compounds</v>
      </c>
      <c r="D150" s="115">
        <f>IFERROR(IF(OR($B150="",$B150="No CAS"),INDEX('DEQ Pollutant List'!$A$7:$A$611,MATCH($C150,'DEQ Pollutant List'!$C$7:$C$611,0)),INDEX('DEQ Pollutant List'!$A$7:$A$611,MATCH($B150,'DEQ Pollutant List'!$B$7:$B$611,0))),"")</f>
        <v>37</v>
      </c>
      <c r="E150" s="101">
        <v>0</v>
      </c>
      <c r="F150" s="102">
        <v>2.0000000000000001E-4</v>
      </c>
      <c r="G150" s="103" t="s">
        <v>1367</v>
      </c>
      <c r="H150" s="83" t="s">
        <v>1428</v>
      </c>
      <c r="I150" s="104" t="s">
        <v>1432</v>
      </c>
      <c r="J150" s="102" t="s">
        <v>1367</v>
      </c>
      <c r="K150" s="105">
        <v>9.9400000000000002E-2</v>
      </c>
      <c r="L150" s="83">
        <v>9.9400000000000002E-2</v>
      </c>
      <c r="M150" s="102" t="s">
        <v>1367</v>
      </c>
      <c r="N150" s="105">
        <v>2.72E-4</v>
      </c>
      <c r="O150" s="83">
        <v>2.72E-4</v>
      </c>
    </row>
    <row r="151" spans="1:15" x14ac:dyDescent="0.3">
      <c r="A151" s="79" t="s">
        <v>1379</v>
      </c>
      <c r="B151" s="100" t="s">
        <v>96</v>
      </c>
      <c r="C151" s="81" t="str">
        <f>IFERROR(IF(B151="No CAS","",INDEX('DEQ Pollutant List'!$C$7:$C$611,MATCH('3. Pollutant Emissions - EF'!B151,'DEQ Pollutant List'!$B$7:$B$611,0))),"")</f>
        <v>Barium and compounds</v>
      </c>
      <c r="D151" s="115">
        <f>IFERROR(IF(OR($B151="",$B151="No CAS"),INDEX('DEQ Pollutant List'!$A$7:$A$611,MATCH($C151,'DEQ Pollutant List'!$C$7:$C$611,0)),INDEX('DEQ Pollutant List'!$A$7:$A$611,MATCH($B151,'DEQ Pollutant List'!$B$7:$B$611,0))),"")</f>
        <v>45</v>
      </c>
      <c r="E151" s="101">
        <v>0</v>
      </c>
      <c r="F151" s="102">
        <v>4.4000000000000003E-3</v>
      </c>
      <c r="G151" s="103" t="s">
        <v>1367</v>
      </c>
      <c r="H151" s="83" t="s">
        <v>1428</v>
      </c>
      <c r="I151" s="104" t="s">
        <v>1432</v>
      </c>
      <c r="J151" s="102" t="s">
        <v>1367</v>
      </c>
      <c r="K151" s="105">
        <v>2.1867999999999999</v>
      </c>
      <c r="L151" s="83">
        <v>2.1867999999999999</v>
      </c>
      <c r="M151" s="102" t="s">
        <v>1367</v>
      </c>
      <c r="N151" s="105">
        <v>5.9839999999999997E-3</v>
      </c>
      <c r="O151" s="83">
        <v>5.9839999999999997E-3</v>
      </c>
    </row>
    <row r="152" spans="1:15" x14ac:dyDescent="0.3">
      <c r="A152" s="79" t="s">
        <v>1379</v>
      </c>
      <c r="B152" s="100" t="s">
        <v>113</v>
      </c>
      <c r="C152" s="81" t="str">
        <f>IFERROR(IF(B152="No CAS","",INDEX('DEQ Pollutant List'!$C$7:$C$611,MATCH('3. Pollutant Emissions - EF'!B152,'DEQ Pollutant List'!$B$7:$B$611,0))),"")</f>
        <v>Beryllium and compounds</v>
      </c>
      <c r="D152" s="115">
        <f>IFERROR(IF(OR($B152="",$B152="No CAS"),INDEX('DEQ Pollutant List'!$A$7:$A$611,MATCH($C152,'DEQ Pollutant List'!$C$7:$C$611,0)),INDEX('DEQ Pollutant List'!$A$7:$A$611,MATCH($B152,'DEQ Pollutant List'!$B$7:$B$611,0))),"")</f>
        <v>58</v>
      </c>
      <c r="E152" s="101">
        <v>0</v>
      </c>
      <c r="F152" s="102">
        <v>1.2E-5</v>
      </c>
      <c r="G152" s="103" t="s">
        <v>1367</v>
      </c>
      <c r="H152" s="83" t="s">
        <v>1428</v>
      </c>
      <c r="I152" s="104" t="s">
        <v>1432</v>
      </c>
      <c r="J152" s="102" t="s">
        <v>1367</v>
      </c>
      <c r="K152" s="105">
        <v>5.9639999999999997E-3</v>
      </c>
      <c r="L152" s="83">
        <v>5.9639999999999997E-3</v>
      </c>
      <c r="M152" s="102" t="s">
        <v>1367</v>
      </c>
      <c r="N152" s="105">
        <v>1.632E-5</v>
      </c>
      <c r="O152" s="83">
        <v>1.632E-5</v>
      </c>
    </row>
    <row r="153" spans="1:15" x14ac:dyDescent="0.3">
      <c r="A153" s="79" t="s">
        <v>1379</v>
      </c>
      <c r="B153" s="100" t="s">
        <v>154</v>
      </c>
      <c r="C153" s="81" t="str">
        <f>IFERROR(IF(B153="No CAS","",INDEX('DEQ Pollutant List'!$C$7:$C$611,MATCH('3. Pollutant Emissions - EF'!B153,'DEQ Pollutant List'!$B$7:$B$611,0))),"")</f>
        <v>Cadmium and compounds</v>
      </c>
      <c r="D153" s="115">
        <f>IFERROR(IF(OR($B153="",$B153="No CAS"),INDEX('DEQ Pollutant List'!$A$7:$A$611,MATCH($C153,'DEQ Pollutant List'!$C$7:$C$611,0)),INDEX('DEQ Pollutant List'!$A$7:$A$611,MATCH($B153,'DEQ Pollutant List'!$B$7:$B$611,0))),"")</f>
        <v>83</v>
      </c>
      <c r="E153" s="101">
        <v>0</v>
      </c>
      <c r="F153" s="102">
        <v>1.1000000000000001E-3</v>
      </c>
      <c r="G153" s="103" t="s">
        <v>1367</v>
      </c>
      <c r="H153" s="83" t="s">
        <v>1428</v>
      </c>
      <c r="I153" s="104" t="s">
        <v>1432</v>
      </c>
      <c r="J153" s="102" t="s">
        <v>1367</v>
      </c>
      <c r="K153" s="105">
        <v>0.54669999999999996</v>
      </c>
      <c r="L153" s="83">
        <v>0.54669999999999996</v>
      </c>
      <c r="M153" s="102" t="s">
        <v>1367</v>
      </c>
      <c r="N153" s="105">
        <v>1.4959999999999999E-3</v>
      </c>
      <c r="O153" s="83">
        <v>1.4959999999999999E-3</v>
      </c>
    </row>
    <row r="154" spans="1:15" x14ac:dyDescent="0.3">
      <c r="A154" s="79" t="s">
        <v>1379</v>
      </c>
      <c r="B154" s="100" t="s">
        <v>230</v>
      </c>
      <c r="C154" s="81" t="str">
        <f>IFERROR(IF(B154="No CAS","",INDEX('DEQ Pollutant List'!$C$7:$C$611,MATCH('3. Pollutant Emissions - EF'!B154,'DEQ Pollutant List'!$B$7:$B$611,0))),"")</f>
        <v>Chromium VI, chromate and dichromate particulate</v>
      </c>
      <c r="D154" s="115">
        <f>IFERROR(IF(OR($B154="",$B154="No CAS"),INDEX('DEQ Pollutant List'!$A$7:$A$611,MATCH($C154,'DEQ Pollutant List'!$C$7:$C$611,0)),INDEX('DEQ Pollutant List'!$A$7:$A$611,MATCH($B154,'DEQ Pollutant List'!$B$7:$B$611,0))),"")</f>
        <v>136</v>
      </c>
      <c r="E154" s="101">
        <v>0</v>
      </c>
      <c r="F154" s="102">
        <v>1.4E-3</v>
      </c>
      <c r="G154" s="103" t="s">
        <v>1367</v>
      </c>
      <c r="H154" s="83" t="s">
        <v>1428</v>
      </c>
      <c r="I154" s="104" t="s">
        <v>1433</v>
      </c>
      <c r="J154" s="102" t="s">
        <v>1367</v>
      </c>
      <c r="K154" s="105">
        <v>0.69579999999999997</v>
      </c>
      <c r="L154" s="83">
        <v>0.69579999999999997</v>
      </c>
      <c r="M154" s="102" t="s">
        <v>1367</v>
      </c>
      <c r="N154" s="105">
        <v>1.9040000000000001E-3</v>
      </c>
      <c r="O154" s="83">
        <v>1.9040000000000001E-3</v>
      </c>
    </row>
    <row r="155" spans="1:15" x14ac:dyDescent="0.3">
      <c r="A155" s="79" t="s">
        <v>1379</v>
      </c>
      <c r="B155" s="100" t="s">
        <v>234</v>
      </c>
      <c r="C155" s="81" t="str">
        <f>IFERROR(IF(B155="No CAS","",INDEX('DEQ Pollutant List'!$C$7:$C$611,MATCH('3. Pollutant Emissions - EF'!B155,'DEQ Pollutant List'!$B$7:$B$611,0))),"")</f>
        <v>Cobalt and compounds</v>
      </c>
      <c r="D155" s="115">
        <f>IFERROR(IF(OR($B155="",$B155="No CAS"),INDEX('DEQ Pollutant List'!$A$7:$A$611,MATCH($C155,'DEQ Pollutant List'!$C$7:$C$611,0)),INDEX('DEQ Pollutant List'!$A$7:$A$611,MATCH($B155,'DEQ Pollutant List'!$B$7:$B$611,0))),"")</f>
        <v>146</v>
      </c>
      <c r="E155" s="101">
        <v>0</v>
      </c>
      <c r="F155" s="102">
        <v>8.3999999999999995E-5</v>
      </c>
      <c r="G155" s="103" t="s">
        <v>1367</v>
      </c>
      <c r="H155" s="83" t="s">
        <v>1428</v>
      </c>
      <c r="I155" s="104" t="s">
        <v>1432</v>
      </c>
      <c r="J155" s="102" t="s">
        <v>1367</v>
      </c>
      <c r="K155" s="105">
        <v>4.1748E-2</v>
      </c>
      <c r="L155" s="83">
        <v>4.1748E-2</v>
      </c>
      <c r="M155" s="102" t="s">
        <v>1367</v>
      </c>
      <c r="N155" s="105">
        <v>1.1424E-4</v>
      </c>
      <c r="O155" s="83">
        <v>1.1424E-4</v>
      </c>
    </row>
    <row r="156" spans="1:15" x14ac:dyDescent="0.3">
      <c r="A156" s="79" t="s">
        <v>1379</v>
      </c>
      <c r="B156" s="100" t="s">
        <v>236</v>
      </c>
      <c r="C156" s="81" t="str">
        <f>IFERROR(IF(B156="No CAS","",INDEX('DEQ Pollutant List'!$C$7:$C$611,MATCH('3. Pollutant Emissions - EF'!B156,'DEQ Pollutant List'!$B$7:$B$611,0))),"")</f>
        <v>Copper and compounds</v>
      </c>
      <c r="D156" s="115">
        <f>IFERROR(IF(OR($B156="",$B156="No CAS"),INDEX('DEQ Pollutant List'!$A$7:$A$611,MATCH($C156,'DEQ Pollutant List'!$C$7:$C$611,0)),INDEX('DEQ Pollutant List'!$A$7:$A$611,MATCH($B156,'DEQ Pollutant List'!$B$7:$B$611,0))),"")</f>
        <v>149</v>
      </c>
      <c r="E156" s="101">
        <v>0</v>
      </c>
      <c r="F156" s="102">
        <v>8.4999999999999995E-4</v>
      </c>
      <c r="G156" s="103" t="s">
        <v>1367</v>
      </c>
      <c r="H156" s="83" t="s">
        <v>1428</v>
      </c>
      <c r="I156" s="104" t="s">
        <v>1432</v>
      </c>
      <c r="J156" s="102" t="s">
        <v>1367</v>
      </c>
      <c r="K156" s="105">
        <v>0.42244999999999999</v>
      </c>
      <c r="L156" s="83">
        <v>0.42244999999999999</v>
      </c>
      <c r="M156" s="102" t="s">
        <v>1367</v>
      </c>
      <c r="N156" s="105">
        <v>1.1559999999999999E-3</v>
      </c>
      <c r="O156" s="83">
        <v>1.1559999999999999E-3</v>
      </c>
    </row>
    <row r="157" spans="1:15" x14ac:dyDescent="0.3">
      <c r="A157" s="79" t="s">
        <v>1379</v>
      </c>
      <c r="B157" s="100" t="s">
        <v>512</v>
      </c>
      <c r="C157" s="81" t="str">
        <f>IFERROR(IF(B157="No CAS","",INDEX('DEQ Pollutant List'!$C$7:$C$611,MATCH('3. Pollutant Emissions - EF'!B157,'DEQ Pollutant List'!$B$7:$B$611,0))),"")</f>
        <v>Lead and compounds</v>
      </c>
      <c r="D157" s="115">
        <f>IFERROR(IF(OR($B157="",$B157="No CAS"),INDEX('DEQ Pollutant List'!$A$7:$A$611,MATCH($C157,'DEQ Pollutant List'!$C$7:$C$611,0)),INDEX('DEQ Pollutant List'!$A$7:$A$611,MATCH($B157,'DEQ Pollutant List'!$B$7:$B$611,0))),"")</f>
        <v>305</v>
      </c>
      <c r="E157" s="101">
        <v>0</v>
      </c>
      <c r="F157" s="102">
        <v>5.0000000000000001E-4</v>
      </c>
      <c r="G157" s="103" t="s">
        <v>1367</v>
      </c>
      <c r="H157" s="83" t="s">
        <v>1428</v>
      </c>
      <c r="I157" s="104" t="s">
        <v>1434</v>
      </c>
      <c r="J157" s="102" t="s">
        <v>1367</v>
      </c>
      <c r="K157" s="105">
        <v>0.2485</v>
      </c>
      <c r="L157" s="83">
        <v>0.2485</v>
      </c>
      <c r="M157" s="102" t="s">
        <v>1367</v>
      </c>
      <c r="N157" s="105">
        <v>6.8000000000000005E-4</v>
      </c>
      <c r="O157" s="83">
        <v>6.8000000000000005E-4</v>
      </c>
    </row>
    <row r="158" spans="1:15" x14ac:dyDescent="0.3">
      <c r="A158" s="79" t="s">
        <v>1379</v>
      </c>
      <c r="B158" s="100" t="s">
        <v>518</v>
      </c>
      <c r="C158" s="81" t="str">
        <f>IFERROR(IF(B158="No CAS","",INDEX('DEQ Pollutant List'!$C$7:$C$611,MATCH('3. Pollutant Emissions - EF'!B158,'DEQ Pollutant List'!$B$7:$B$611,0))),"")</f>
        <v>Manganese and compounds</v>
      </c>
      <c r="D158" s="115">
        <f>IFERROR(IF(OR($B158="",$B158="No CAS"),INDEX('DEQ Pollutant List'!$A$7:$A$611,MATCH($C158,'DEQ Pollutant List'!$C$7:$C$611,0)),INDEX('DEQ Pollutant List'!$A$7:$A$611,MATCH($B158,'DEQ Pollutant List'!$B$7:$B$611,0))),"")</f>
        <v>312</v>
      </c>
      <c r="E158" s="101">
        <v>0</v>
      </c>
      <c r="F158" s="102">
        <v>3.8000000000000002E-4</v>
      </c>
      <c r="G158" s="103" t="s">
        <v>1367</v>
      </c>
      <c r="H158" s="83" t="s">
        <v>1428</v>
      </c>
      <c r="I158" s="104" t="s">
        <v>1432</v>
      </c>
      <c r="J158" s="102" t="s">
        <v>1367</v>
      </c>
      <c r="K158" s="105">
        <v>0.18886</v>
      </c>
      <c r="L158" s="83">
        <v>0.18886</v>
      </c>
      <c r="M158" s="102" t="s">
        <v>1367</v>
      </c>
      <c r="N158" s="105">
        <v>5.1679999999999999E-4</v>
      </c>
      <c r="O158" s="83">
        <v>5.1679999999999999E-4</v>
      </c>
    </row>
    <row r="159" spans="1:15" x14ac:dyDescent="0.3">
      <c r="A159" s="79" t="s">
        <v>1379</v>
      </c>
      <c r="B159" s="100" t="s">
        <v>524</v>
      </c>
      <c r="C159" s="81" t="str">
        <f>IFERROR(IF(B159="No CAS","",INDEX('DEQ Pollutant List'!$C$7:$C$611,MATCH('3. Pollutant Emissions - EF'!B159,'DEQ Pollutant List'!$B$7:$B$611,0))),"")</f>
        <v>Mercury and compounds</v>
      </c>
      <c r="D159" s="115">
        <f>IFERROR(IF(OR($B159="",$B159="No CAS"),INDEX('DEQ Pollutant List'!$A$7:$A$611,MATCH($C159,'DEQ Pollutant List'!$C$7:$C$611,0)),INDEX('DEQ Pollutant List'!$A$7:$A$611,MATCH($B159,'DEQ Pollutant List'!$B$7:$B$611,0))),"")</f>
        <v>316</v>
      </c>
      <c r="E159" s="101">
        <v>0</v>
      </c>
      <c r="F159" s="102">
        <v>2.5999999999999998E-4</v>
      </c>
      <c r="G159" s="103" t="s">
        <v>1367</v>
      </c>
      <c r="H159" s="83" t="s">
        <v>1428</v>
      </c>
      <c r="I159" s="104" t="s">
        <v>1432</v>
      </c>
      <c r="J159" s="102" t="s">
        <v>1367</v>
      </c>
      <c r="K159" s="105">
        <v>0.12922</v>
      </c>
      <c r="L159" s="83">
        <v>0.12922</v>
      </c>
      <c r="M159" s="102" t="s">
        <v>1367</v>
      </c>
      <c r="N159" s="105">
        <v>3.5359999999999998E-4</v>
      </c>
      <c r="O159" s="83">
        <v>3.5359999999999998E-4</v>
      </c>
    </row>
    <row r="160" spans="1:15" x14ac:dyDescent="0.3">
      <c r="A160" s="79" t="s">
        <v>1379</v>
      </c>
      <c r="B160" s="100" t="s">
        <v>575</v>
      </c>
      <c r="C160" s="81" t="str">
        <f>IFERROR(IF(B160="No CAS","",INDEX('DEQ Pollutant List'!$C$7:$C$611,MATCH('3. Pollutant Emissions - EF'!B160,'DEQ Pollutant List'!$B$7:$B$611,0))),"")</f>
        <v>Molybdenum trioxide</v>
      </c>
      <c r="D160" s="115">
        <f>IFERROR(IF(OR($B160="",$B160="No CAS"),INDEX('DEQ Pollutant List'!$A$7:$A$611,MATCH($C160,'DEQ Pollutant List'!$C$7:$C$611,0)),INDEX('DEQ Pollutant List'!$A$7:$A$611,MATCH($B160,'DEQ Pollutant List'!$B$7:$B$611,0))),"")</f>
        <v>361</v>
      </c>
      <c r="E160" s="101">
        <v>0</v>
      </c>
      <c r="F160" s="102">
        <v>1.65E-3</v>
      </c>
      <c r="G160" s="103" t="s">
        <v>1367</v>
      </c>
      <c r="H160" s="83" t="s">
        <v>1428</v>
      </c>
      <c r="I160" s="104" t="s">
        <v>1435</v>
      </c>
      <c r="J160" s="102" t="s">
        <v>1367</v>
      </c>
      <c r="K160" s="105">
        <v>0.82004999999999995</v>
      </c>
      <c r="L160" s="83">
        <v>0.82004999999999995</v>
      </c>
      <c r="M160" s="102" t="s">
        <v>1367</v>
      </c>
      <c r="N160" s="105">
        <v>2.2439999999999999E-3</v>
      </c>
      <c r="O160" s="83">
        <v>2.2439999999999999E-3</v>
      </c>
    </row>
    <row r="161" spans="1:15" x14ac:dyDescent="0.3">
      <c r="A161" s="79" t="s">
        <v>1379</v>
      </c>
      <c r="B161" s="100" t="s">
        <v>583</v>
      </c>
      <c r="C161" s="81" t="str">
        <f>IFERROR(IF(B161="No CAS","",INDEX('DEQ Pollutant List'!$C$7:$C$611,MATCH('3. Pollutant Emissions - EF'!B161,'DEQ Pollutant List'!$B$7:$B$611,0))),"")</f>
        <v>Nickel and compounds</v>
      </c>
      <c r="D161" s="115">
        <f>IFERROR(IF(OR($B161="",$B161="No CAS"),INDEX('DEQ Pollutant List'!$A$7:$A$611,MATCH($C161,'DEQ Pollutant List'!$C$7:$C$611,0)),INDEX('DEQ Pollutant List'!$A$7:$A$611,MATCH($B161,'DEQ Pollutant List'!$B$7:$B$611,0))),"")</f>
        <v>364</v>
      </c>
      <c r="E161" s="101">
        <v>0</v>
      </c>
      <c r="F161" s="102">
        <v>2.0999999999999999E-3</v>
      </c>
      <c r="G161" s="103" t="s">
        <v>1367</v>
      </c>
      <c r="H161" s="83" t="s">
        <v>1428</v>
      </c>
      <c r="I161" s="104" t="s">
        <v>1432</v>
      </c>
      <c r="J161" s="102" t="s">
        <v>1367</v>
      </c>
      <c r="K161" s="105">
        <v>1.0437000000000001</v>
      </c>
      <c r="L161" s="83">
        <v>1.0437000000000001</v>
      </c>
      <c r="M161" s="102" t="s">
        <v>1367</v>
      </c>
      <c r="N161" s="105">
        <v>2.856E-3</v>
      </c>
      <c r="O161" s="83">
        <v>2.856E-3</v>
      </c>
    </row>
    <row r="162" spans="1:15" x14ac:dyDescent="0.3">
      <c r="A162" s="79" t="s">
        <v>1379</v>
      </c>
      <c r="B162" s="100" t="s">
        <v>945</v>
      </c>
      <c r="C162" s="81" t="str">
        <f>IFERROR(IF(B162="No CAS","",INDEX('DEQ Pollutant List'!$C$7:$C$611,MATCH('3. Pollutant Emissions - EF'!B162,'DEQ Pollutant List'!$B$7:$B$611,0))),"")</f>
        <v>Selenium and compounds</v>
      </c>
      <c r="D162" s="115">
        <f>IFERROR(IF(OR($B162="",$B162="No CAS"),INDEX('DEQ Pollutant List'!$A$7:$A$611,MATCH($C162,'DEQ Pollutant List'!$C$7:$C$611,0)),INDEX('DEQ Pollutant List'!$A$7:$A$611,MATCH($B162,'DEQ Pollutant List'!$B$7:$B$611,0))),"")</f>
        <v>575</v>
      </c>
      <c r="E162" s="101">
        <v>0</v>
      </c>
      <c r="F162" s="102">
        <v>2.4000000000000001E-5</v>
      </c>
      <c r="G162" s="103" t="s">
        <v>1367</v>
      </c>
      <c r="H162" s="83" t="s">
        <v>1428</v>
      </c>
      <c r="I162" s="104" t="s">
        <v>1432</v>
      </c>
      <c r="J162" s="102" t="s">
        <v>1367</v>
      </c>
      <c r="K162" s="105">
        <v>1.1927999999999999E-2</v>
      </c>
      <c r="L162" s="83">
        <v>1.1927999999999999E-2</v>
      </c>
      <c r="M162" s="102" t="s">
        <v>1367</v>
      </c>
      <c r="N162" s="105">
        <v>3.2639999999999999E-5</v>
      </c>
      <c r="O162" s="83">
        <v>3.2639999999999999E-5</v>
      </c>
    </row>
    <row r="163" spans="1:15" x14ac:dyDescent="0.3">
      <c r="A163" s="79" t="s">
        <v>1379</v>
      </c>
      <c r="B163" s="100" t="s">
        <v>1055</v>
      </c>
      <c r="C163" s="81" t="str">
        <f>IFERROR(IF(B163="No CAS","",INDEX('DEQ Pollutant List'!$C$7:$C$611,MATCH('3. Pollutant Emissions - EF'!B163,'DEQ Pollutant List'!$B$7:$B$611,0))),"")</f>
        <v>Vanadium (fume or dust)</v>
      </c>
      <c r="D163" s="115">
        <f>IFERROR(IF(OR($B163="",$B163="No CAS"),INDEX('DEQ Pollutant List'!$A$7:$A$611,MATCH($C163,'DEQ Pollutant List'!$C$7:$C$611,0)),INDEX('DEQ Pollutant List'!$A$7:$A$611,MATCH($B163,'DEQ Pollutant List'!$B$7:$B$611,0))),"")</f>
        <v>620</v>
      </c>
      <c r="E163" s="101">
        <v>0</v>
      </c>
      <c r="F163" s="102">
        <v>2.3E-3</v>
      </c>
      <c r="G163" s="103" t="s">
        <v>1367</v>
      </c>
      <c r="H163" s="83" t="s">
        <v>1428</v>
      </c>
      <c r="I163" s="104" t="s">
        <v>1432</v>
      </c>
      <c r="J163" s="102" t="s">
        <v>1367</v>
      </c>
      <c r="K163" s="105">
        <v>1.1431</v>
      </c>
      <c r="L163" s="83">
        <v>1.1431</v>
      </c>
      <c r="M163" s="102" t="s">
        <v>1367</v>
      </c>
      <c r="N163" s="105">
        <v>3.1280000000000001E-3</v>
      </c>
      <c r="O163" s="83">
        <v>3.1280000000000001E-3</v>
      </c>
    </row>
    <row r="164" spans="1:15" x14ac:dyDescent="0.3">
      <c r="A164" s="79" t="s">
        <v>1379</v>
      </c>
      <c r="B164" s="100" t="s">
        <v>1076</v>
      </c>
      <c r="C164" s="81" t="str">
        <f>IFERROR(IF(B164="No CAS","",INDEX('DEQ Pollutant List'!$C$7:$C$611,MATCH('3. Pollutant Emissions - EF'!B164,'DEQ Pollutant List'!$B$7:$B$611,0))),"")</f>
        <v>Zinc and compounds</v>
      </c>
      <c r="D164" s="115">
        <f>IFERROR(IF(OR($B164="",$B164="No CAS"),INDEX('DEQ Pollutant List'!$A$7:$A$611,MATCH($C164,'DEQ Pollutant List'!$C$7:$C$611,0)),INDEX('DEQ Pollutant List'!$A$7:$A$611,MATCH($B164,'DEQ Pollutant List'!$B$7:$B$611,0))),"")</f>
        <v>632</v>
      </c>
      <c r="E164" s="101">
        <v>0</v>
      </c>
      <c r="F164" s="102">
        <v>2.9000000000000001E-2</v>
      </c>
      <c r="G164" s="103" t="s">
        <v>1367</v>
      </c>
      <c r="H164" s="83" t="s">
        <v>1428</v>
      </c>
      <c r="I164" s="104" t="s">
        <v>1432</v>
      </c>
      <c r="J164" s="102" t="s">
        <v>1367</v>
      </c>
      <c r="K164" s="105">
        <v>14.413</v>
      </c>
      <c r="L164" s="83">
        <v>14.413</v>
      </c>
      <c r="M164" s="102" t="s">
        <v>1367</v>
      </c>
      <c r="N164" s="105">
        <v>3.9440000000000003E-2</v>
      </c>
      <c r="O164" s="83">
        <v>3.9440000000000003E-2</v>
      </c>
    </row>
    <row r="165" spans="1:15" x14ac:dyDescent="0.3">
      <c r="A165" s="79" t="s">
        <v>1383</v>
      </c>
      <c r="B165" s="100" t="s">
        <v>14</v>
      </c>
      <c r="C165" s="81" t="str">
        <f>IFERROR(IF(B165="No CAS","",INDEX('DEQ Pollutant List'!$C$7:$C$611,MATCH('3. Pollutant Emissions - EF'!B165,'DEQ Pollutant List'!$B$7:$B$611,0))),"")</f>
        <v>Acetaldehyde</v>
      </c>
      <c r="D165" s="115">
        <f>IFERROR(IF(OR($B165="",$B165="No CAS"),INDEX('DEQ Pollutant List'!$A$7:$A$611,MATCH($C165,'DEQ Pollutant List'!$C$7:$C$611,0)),INDEX('DEQ Pollutant List'!$A$7:$A$611,MATCH($B165,'DEQ Pollutant List'!$B$7:$B$611,0))),"")</f>
        <v>1</v>
      </c>
      <c r="E165" s="101">
        <v>0.9</v>
      </c>
      <c r="F165" s="102">
        <v>1.7000000000000001E-2</v>
      </c>
      <c r="G165" s="103" t="s">
        <v>1367</v>
      </c>
      <c r="H165" s="83" t="s">
        <v>1426</v>
      </c>
      <c r="I165" s="104" t="s">
        <v>1436</v>
      </c>
      <c r="J165" s="102" t="s">
        <v>1367</v>
      </c>
      <c r="K165" s="105">
        <v>340</v>
      </c>
      <c r="L165" s="83" t="s">
        <v>1367</v>
      </c>
      <c r="M165" s="102" t="s">
        <v>1367</v>
      </c>
      <c r="N165" s="105">
        <v>1.4279999999999999</v>
      </c>
      <c r="O165" s="83" t="s">
        <v>1367</v>
      </c>
    </row>
    <row r="166" spans="1:15" x14ac:dyDescent="0.3">
      <c r="A166" s="79" t="s">
        <v>1383</v>
      </c>
      <c r="B166" s="100" t="s">
        <v>18</v>
      </c>
      <c r="C166" s="81" t="str">
        <f>IFERROR(IF(B166="No CAS","",INDEX('DEQ Pollutant List'!$C$7:$C$611,MATCH('3. Pollutant Emissions - EF'!B166,'DEQ Pollutant List'!$B$7:$B$611,0))),"")</f>
        <v>Acetone</v>
      </c>
      <c r="D166" s="115">
        <f>IFERROR(IF(OR($B166="",$B166="No CAS"),INDEX('DEQ Pollutant List'!$A$7:$A$611,MATCH($C166,'DEQ Pollutant List'!$C$7:$C$611,0)),INDEX('DEQ Pollutant List'!$A$7:$A$611,MATCH($B166,'DEQ Pollutant List'!$B$7:$B$611,0))),"")</f>
        <v>634</v>
      </c>
      <c r="E166" s="101">
        <v>0.9</v>
      </c>
      <c r="F166" s="102">
        <v>1.2999999999999999E-2</v>
      </c>
      <c r="G166" s="103" t="s">
        <v>1367</v>
      </c>
      <c r="H166" s="83" t="s">
        <v>1426</v>
      </c>
      <c r="I166" s="104" t="s">
        <v>1436</v>
      </c>
      <c r="J166" s="102" t="s">
        <v>1367</v>
      </c>
      <c r="K166" s="105">
        <v>260</v>
      </c>
      <c r="L166" s="83" t="s">
        <v>1367</v>
      </c>
      <c r="M166" s="102" t="s">
        <v>1367</v>
      </c>
      <c r="N166" s="105">
        <v>1.0920000000000001</v>
      </c>
      <c r="O166" s="83" t="s">
        <v>1367</v>
      </c>
    </row>
    <row r="167" spans="1:15" x14ac:dyDescent="0.3">
      <c r="A167" s="79" t="s">
        <v>1383</v>
      </c>
      <c r="B167" s="100" t="s">
        <v>24</v>
      </c>
      <c r="C167" s="81" t="str">
        <f>IFERROR(IF(B167="No CAS","",INDEX('DEQ Pollutant List'!$C$7:$C$611,MATCH('3. Pollutant Emissions - EF'!B167,'DEQ Pollutant List'!$B$7:$B$611,0))),"")</f>
        <v>Acrolein</v>
      </c>
      <c r="D167" s="115">
        <f>IFERROR(IF(OR($B167="",$B167="No CAS"),INDEX('DEQ Pollutant List'!$A$7:$A$611,MATCH($C167,'DEQ Pollutant List'!$C$7:$C$611,0)),INDEX('DEQ Pollutant List'!$A$7:$A$611,MATCH($B167,'DEQ Pollutant List'!$B$7:$B$611,0))),"")</f>
        <v>5</v>
      </c>
      <c r="E167" s="101">
        <v>0.9</v>
      </c>
      <c r="F167" s="102">
        <v>1.2999999999999999E-3</v>
      </c>
      <c r="G167" s="103" t="s">
        <v>1367</v>
      </c>
      <c r="H167" s="83" t="s">
        <v>1426</v>
      </c>
      <c r="I167" s="104" t="s">
        <v>1436</v>
      </c>
      <c r="J167" s="102" t="s">
        <v>1367</v>
      </c>
      <c r="K167" s="105">
        <v>26</v>
      </c>
      <c r="L167" s="83" t="s">
        <v>1367</v>
      </c>
      <c r="M167" s="102" t="s">
        <v>1367</v>
      </c>
      <c r="N167" s="105">
        <v>0.10920000000000001</v>
      </c>
      <c r="O167" s="83" t="s">
        <v>1367</v>
      </c>
    </row>
    <row r="168" spans="1:15" x14ac:dyDescent="0.3">
      <c r="A168" s="79" t="s">
        <v>1383</v>
      </c>
      <c r="B168" s="100" t="s">
        <v>98</v>
      </c>
      <c r="C168" s="81" t="str">
        <f>IFERROR(IF(B168="No CAS","",INDEX('DEQ Pollutant List'!$C$7:$C$611,MATCH('3. Pollutant Emissions - EF'!B168,'DEQ Pollutant List'!$B$7:$B$611,0))),"")</f>
        <v>Benzene</v>
      </c>
      <c r="D168" s="115">
        <f>IFERROR(IF(OR($B168="",$B168="No CAS"),INDEX('DEQ Pollutant List'!$A$7:$A$611,MATCH($C168,'DEQ Pollutant List'!$C$7:$C$611,0)),INDEX('DEQ Pollutant List'!$A$7:$A$611,MATCH($B168,'DEQ Pollutant List'!$B$7:$B$611,0))),"")</f>
        <v>46</v>
      </c>
      <c r="E168" s="101">
        <v>0.9</v>
      </c>
      <c r="F168" s="102">
        <v>5.9000000000000003E-4</v>
      </c>
      <c r="G168" s="103" t="s">
        <v>1367</v>
      </c>
      <c r="H168" s="83" t="s">
        <v>1426</v>
      </c>
      <c r="I168" s="104" t="s">
        <v>1436</v>
      </c>
      <c r="J168" s="102" t="s">
        <v>1367</v>
      </c>
      <c r="K168" s="105">
        <v>11.8</v>
      </c>
      <c r="L168" s="83" t="s">
        <v>1367</v>
      </c>
      <c r="M168" s="102" t="s">
        <v>1367</v>
      </c>
      <c r="N168" s="105">
        <v>4.956E-2</v>
      </c>
      <c r="O168" s="83" t="s">
        <v>1367</v>
      </c>
    </row>
    <row r="169" spans="1:15" x14ac:dyDescent="0.3">
      <c r="A169" s="79" t="s">
        <v>1383</v>
      </c>
      <c r="B169" s="100" t="s">
        <v>443</v>
      </c>
      <c r="C169" s="81" t="str">
        <f>IFERROR(IF(B169="No CAS","",INDEX('DEQ Pollutant List'!$C$7:$C$611,MATCH('3. Pollutant Emissions - EF'!B169,'DEQ Pollutant List'!$B$7:$B$611,0))),"")</f>
        <v>Formaldehyde</v>
      </c>
      <c r="D169" s="115">
        <f>IFERROR(IF(OR($B169="",$B169="No CAS"),INDEX('DEQ Pollutant List'!$A$7:$A$611,MATCH($C169,'DEQ Pollutant List'!$C$7:$C$611,0)),INDEX('DEQ Pollutant List'!$A$7:$A$611,MATCH($B169,'DEQ Pollutant List'!$B$7:$B$611,0))),"")</f>
        <v>250</v>
      </c>
      <c r="E169" s="101">
        <v>0.9</v>
      </c>
      <c r="F169" s="102">
        <v>1.4E-2</v>
      </c>
      <c r="G169" s="103" t="s">
        <v>1367</v>
      </c>
      <c r="H169" s="83" t="s">
        <v>1426</v>
      </c>
      <c r="I169" s="104" t="s">
        <v>1436</v>
      </c>
      <c r="J169" s="102" t="s">
        <v>1367</v>
      </c>
      <c r="K169" s="105">
        <v>280</v>
      </c>
      <c r="L169" s="83" t="s">
        <v>1367</v>
      </c>
      <c r="M169" s="102" t="s">
        <v>1367</v>
      </c>
      <c r="N169" s="105">
        <v>1.1759999999999999</v>
      </c>
      <c r="O169" s="83" t="s">
        <v>1367</v>
      </c>
    </row>
    <row r="170" spans="1:15" x14ac:dyDescent="0.3">
      <c r="A170" s="79" t="s">
        <v>1383</v>
      </c>
      <c r="B170" s="100" t="s">
        <v>529</v>
      </c>
      <c r="C170" s="81" t="str">
        <f>IFERROR(IF(B170="No CAS","",INDEX('DEQ Pollutant List'!$C$7:$C$611,MATCH('3. Pollutant Emissions - EF'!B170,'DEQ Pollutant List'!$B$7:$B$611,0))),"")</f>
        <v>Methanol</v>
      </c>
      <c r="D170" s="115">
        <f>IFERROR(IF(OR($B170="",$B170="No CAS"),INDEX('DEQ Pollutant List'!$A$7:$A$611,MATCH($C170,'DEQ Pollutant List'!$C$7:$C$611,0)),INDEX('DEQ Pollutant List'!$A$7:$A$611,MATCH($B170,'DEQ Pollutant List'!$B$7:$B$611,0))),"")</f>
        <v>321</v>
      </c>
      <c r="E170" s="101">
        <v>0.9</v>
      </c>
      <c r="F170" s="102">
        <v>3.9E-2</v>
      </c>
      <c r="G170" s="103" t="s">
        <v>1367</v>
      </c>
      <c r="H170" s="83" t="s">
        <v>1426</v>
      </c>
      <c r="I170" s="104" t="s">
        <v>1437</v>
      </c>
      <c r="J170" s="102" t="s">
        <v>1367</v>
      </c>
      <c r="K170" s="105">
        <v>780</v>
      </c>
      <c r="L170" s="83" t="s">
        <v>1367</v>
      </c>
      <c r="M170" s="102" t="s">
        <v>1367</v>
      </c>
      <c r="N170" s="105">
        <v>3.2759999999999998</v>
      </c>
      <c r="O170" s="83" t="s">
        <v>1367</v>
      </c>
    </row>
    <row r="171" spans="1:15" x14ac:dyDescent="0.3">
      <c r="A171" s="79" t="s">
        <v>1383</v>
      </c>
      <c r="B171" s="100" t="s">
        <v>549</v>
      </c>
      <c r="C171" s="81" t="str">
        <f>IFERROR(IF(B171="No CAS","",INDEX('DEQ Pollutant List'!$C$7:$C$611,MATCH('3. Pollutant Emissions - EF'!B171,'DEQ Pollutant List'!$B$7:$B$611,0))),"")</f>
        <v>Methyl isobutyl ketone (MIBK, hexone)</v>
      </c>
      <c r="D171" s="115">
        <f>IFERROR(IF(OR($B171="",$B171="No CAS"),INDEX('DEQ Pollutant List'!$A$7:$A$611,MATCH($C171,'DEQ Pollutant List'!$C$7:$C$611,0)),INDEX('DEQ Pollutant List'!$A$7:$A$611,MATCH($B171,'DEQ Pollutant List'!$B$7:$B$611,0))),"")</f>
        <v>337</v>
      </c>
      <c r="E171" s="101">
        <v>0.9</v>
      </c>
      <c r="F171" s="102">
        <v>1.5E-3</v>
      </c>
      <c r="G171" s="103" t="s">
        <v>1367</v>
      </c>
      <c r="H171" s="83" t="s">
        <v>1426</v>
      </c>
      <c r="I171" s="104" t="s">
        <v>1436</v>
      </c>
      <c r="J171" s="102" t="s">
        <v>1367</v>
      </c>
      <c r="K171" s="105">
        <v>30</v>
      </c>
      <c r="L171" s="83" t="s">
        <v>1367</v>
      </c>
      <c r="M171" s="102" t="s">
        <v>1367</v>
      </c>
      <c r="N171" s="105">
        <v>0.126</v>
      </c>
      <c r="O171" s="83" t="s">
        <v>1367</v>
      </c>
    </row>
    <row r="172" spans="1:15" x14ac:dyDescent="0.3">
      <c r="A172" s="79" t="s">
        <v>1383</v>
      </c>
      <c r="B172" s="100" t="s">
        <v>693</v>
      </c>
      <c r="C172" s="81" t="str">
        <f>IFERROR(IF(B172="No CAS","",INDEX('DEQ Pollutant List'!$C$7:$C$611,MATCH('3. Pollutant Emissions - EF'!B172,'DEQ Pollutant List'!$B$7:$B$611,0))),"")</f>
        <v>Phenol</v>
      </c>
      <c r="D172" s="115">
        <f>IFERROR(IF(OR($B172="",$B172="No CAS"),INDEX('DEQ Pollutant List'!$A$7:$A$611,MATCH($C172,'DEQ Pollutant List'!$C$7:$C$611,0)),INDEX('DEQ Pollutant List'!$A$7:$A$611,MATCH($B172,'DEQ Pollutant List'!$B$7:$B$611,0))),"")</f>
        <v>497</v>
      </c>
      <c r="E172" s="101">
        <v>0.9</v>
      </c>
      <c r="F172" s="102">
        <v>3.3999999999999998E-3</v>
      </c>
      <c r="G172" s="103" t="s">
        <v>1367</v>
      </c>
      <c r="H172" s="83" t="s">
        <v>1426</v>
      </c>
      <c r="I172" s="104" t="s">
        <v>1436</v>
      </c>
      <c r="J172" s="102" t="s">
        <v>1367</v>
      </c>
      <c r="K172" s="105">
        <v>68</v>
      </c>
      <c r="L172" s="83" t="s">
        <v>1367</v>
      </c>
      <c r="M172" s="102" t="s">
        <v>1367</v>
      </c>
      <c r="N172" s="105">
        <v>0.28560000000000002</v>
      </c>
      <c r="O172" s="83" t="s">
        <v>1367</v>
      </c>
    </row>
    <row r="173" spans="1:15" x14ac:dyDescent="0.3">
      <c r="A173" s="79" t="s">
        <v>1383</v>
      </c>
      <c r="B173" s="100" t="s">
        <v>915</v>
      </c>
      <c r="C173" s="81" t="str">
        <f>IFERROR(IF(B173="No CAS","",INDEX('DEQ Pollutant List'!$C$7:$C$611,MATCH('3. Pollutant Emissions - EF'!B173,'DEQ Pollutant List'!$B$7:$B$611,0))),"")</f>
        <v>Propionaldehyde</v>
      </c>
      <c r="D173" s="115">
        <f>IFERROR(IF(OR($B173="",$B173="No CAS"),INDEX('DEQ Pollutant List'!$A$7:$A$611,MATCH($C173,'DEQ Pollutant List'!$C$7:$C$611,0)),INDEX('DEQ Pollutant List'!$A$7:$A$611,MATCH($B173,'DEQ Pollutant List'!$B$7:$B$611,0))),"")</f>
        <v>559</v>
      </c>
      <c r="E173" s="101">
        <v>0.9</v>
      </c>
      <c r="F173" s="102">
        <v>2.3999999999999998E-3</v>
      </c>
      <c r="G173" s="103" t="s">
        <v>1367</v>
      </c>
      <c r="H173" s="83" t="s">
        <v>1426</v>
      </c>
      <c r="I173" s="104" t="s">
        <v>1436</v>
      </c>
      <c r="J173" s="102" t="s">
        <v>1367</v>
      </c>
      <c r="K173" s="105">
        <v>48</v>
      </c>
      <c r="L173" s="83" t="s">
        <v>1367</v>
      </c>
      <c r="M173" s="102" t="s">
        <v>1367</v>
      </c>
      <c r="N173" s="105">
        <v>0.2016</v>
      </c>
      <c r="O173" s="83" t="s">
        <v>1367</v>
      </c>
    </row>
    <row r="174" spans="1:15" x14ac:dyDescent="0.3">
      <c r="A174" s="79" t="s">
        <v>1383</v>
      </c>
      <c r="B174" s="100" t="s">
        <v>994</v>
      </c>
      <c r="C174" s="81" t="str">
        <f>IFERROR(IF(B174="No CAS","",INDEX('DEQ Pollutant List'!$C$7:$C$611,MATCH('3. Pollutant Emissions - EF'!B174,'DEQ Pollutant List'!$B$7:$B$611,0))),"")</f>
        <v>Toluene</v>
      </c>
      <c r="D174" s="115">
        <f>IFERROR(IF(OR($B174="",$B174="No CAS"),INDEX('DEQ Pollutant List'!$A$7:$A$611,MATCH($C174,'DEQ Pollutant List'!$C$7:$C$611,0)),INDEX('DEQ Pollutant List'!$A$7:$A$611,MATCH($B174,'DEQ Pollutant List'!$B$7:$B$611,0))),"")</f>
        <v>600</v>
      </c>
      <c r="E174" s="101">
        <v>0.9</v>
      </c>
      <c r="F174" s="102">
        <v>1.1000000000000001E-3</v>
      </c>
      <c r="G174" s="103" t="s">
        <v>1367</v>
      </c>
      <c r="H174" s="83" t="s">
        <v>1426</v>
      </c>
      <c r="I174" s="104" t="s">
        <v>1436</v>
      </c>
      <c r="J174" s="102" t="s">
        <v>1367</v>
      </c>
      <c r="K174" s="105">
        <v>22</v>
      </c>
      <c r="L174" s="83" t="s">
        <v>1367</v>
      </c>
      <c r="M174" s="102" t="s">
        <v>1367</v>
      </c>
      <c r="N174" s="105">
        <v>9.2399999999999996E-2</v>
      </c>
      <c r="O174" s="83" t="s">
        <v>1367</v>
      </c>
    </row>
    <row r="175" spans="1:15" x14ac:dyDescent="0.3">
      <c r="A175" s="79" t="s">
        <v>1383</v>
      </c>
      <c r="B175" s="100" t="s">
        <v>1071</v>
      </c>
      <c r="C175" s="81" t="str">
        <f>IFERROR(IF(B175="No CAS","",INDEX('DEQ Pollutant List'!$C$7:$C$611,MATCH('3. Pollutant Emissions - EF'!B175,'DEQ Pollutant List'!$B$7:$B$611,0))),"")</f>
        <v>Xylene (mixture), including m-xylene, o-xylene, p-xylene</v>
      </c>
      <c r="D175" s="115">
        <f>IFERROR(IF(OR($B175="",$B175="No CAS"),INDEX('DEQ Pollutant List'!$A$7:$A$611,MATCH($C175,'DEQ Pollutant List'!$C$7:$C$611,0)),INDEX('DEQ Pollutant List'!$A$7:$A$611,MATCH($B175,'DEQ Pollutant List'!$B$7:$B$611,0))),"")</f>
        <v>628</v>
      </c>
      <c r="E175" s="101">
        <v>0.9</v>
      </c>
      <c r="F175" s="102">
        <v>7.5000000000000002E-4</v>
      </c>
      <c r="G175" s="103" t="s">
        <v>1367</v>
      </c>
      <c r="H175" s="83" t="s">
        <v>1426</v>
      </c>
      <c r="I175" s="104" t="s">
        <v>1436</v>
      </c>
      <c r="J175" s="102" t="s">
        <v>1367</v>
      </c>
      <c r="K175" s="105">
        <v>15</v>
      </c>
      <c r="L175" s="83" t="s">
        <v>1367</v>
      </c>
      <c r="M175" s="102" t="s">
        <v>1367</v>
      </c>
      <c r="N175" s="105">
        <v>6.3E-2</v>
      </c>
      <c r="O175" s="83" t="s">
        <v>1367</v>
      </c>
    </row>
    <row r="176" spans="1:15" x14ac:dyDescent="0.3">
      <c r="A176" s="79" t="s">
        <v>1387</v>
      </c>
      <c r="B176" s="100" t="s">
        <v>14</v>
      </c>
      <c r="C176" s="81" t="str">
        <f>IFERROR(IF(B176="No CAS","",INDEX('DEQ Pollutant List'!$C$7:$C$611,MATCH('3. Pollutant Emissions - EF'!B176,'DEQ Pollutant List'!$B$7:$B$611,0))),"")</f>
        <v>Acetaldehyde</v>
      </c>
      <c r="D176" s="115">
        <f>IFERROR(IF(OR($B176="",$B176="No CAS"),INDEX('DEQ Pollutant List'!$A$7:$A$611,MATCH($C176,'DEQ Pollutant List'!$C$7:$C$611,0)),INDEX('DEQ Pollutant List'!$A$7:$A$611,MATCH($B176,'DEQ Pollutant List'!$B$7:$B$611,0))),"")</f>
        <v>1</v>
      </c>
      <c r="E176" s="101">
        <v>0</v>
      </c>
      <c r="F176" s="102">
        <v>4.5999999999999999E-3</v>
      </c>
      <c r="G176" s="103" t="s">
        <v>1367</v>
      </c>
      <c r="H176" s="83" t="s">
        <v>1426</v>
      </c>
      <c r="I176" s="104" t="s">
        <v>1438</v>
      </c>
      <c r="J176" s="102" t="s">
        <v>1367</v>
      </c>
      <c r="K176" s="105">
        <v>920</v>
      </c>
      <c r="L176" s="83" t="s">
        <v>1367</v>
      </c>
      <c r="M176" s="102" t="s">
        <v>1367</v>
      </c>
      <c r="N176" s="105">
        <v>3.8639999999999999</v>
      </c>
      <c r="O176" s="83" t="s">
        <v>1367</v>
      </c>
    </row>
    <row r="177" spans="1:15" x14ac:dyDescent="0.3">
      <c r="A177" s="79" t="s">
        <v>1387</v>
      </c>
      <c r="B177" s="100" t="s">
        <v>18</v>
      </c>
      <c r="C177" s="81" t="str">
        <f>IFERROR(IF(B177="No CAS","",INDEX('DEQ Pollutant List'!$C$7:$C$611,MATCH('3. Pollutant Emissions - EF'!B177,'DEQ Pollutant List'!$B$7:$B$611,0))),"")</f>
        <v>Acetone</v>
      </c>
      <c r="D177" s="115">
        <f>IFERROR(IF(OR($B177="",$B177="No CAS"),INDEX('DEQ Pollutant List'!$A$7:$A$611,MATCH($C177,'DEQ Pollutant List'!$C$7:$C$611,0)),INDEX('DEQ Pollutant List'!$A$7:$A$611,MATCH($B177,'DEQ Pollutant List'!$B$7:$B$611,0))),"")</f>
        <v>634</v>
      </c>
      <c r="E177" s="101">
        <v>0</v>
      </c>
      <c r="F177" s="102">
        <v>8.5000000000000006E-3</v>
      </c>
      <c r="G177" s="103" t="s">
        <v>1367</v>
      </c>
      <c r="H177" s="83" t="s">
        <v>1426</v>
      </c>
      <c r="I177" s="104" t="s">
        <v>1438</v>
      </c>
      <c r="J177" s="102" t="s">
        <v>1367</v>
      </c>
      <c r="K177" s="105">
        <v>1700</v>
      </c>
      <c r="L177" s="83" t="s">
        <v>1367</v>
      </c>
      <c r="M177" s="102" t="s">
        <v>1367</v>
      </c>
      <c r="N177" s="105">
        <v>7.14</v>
      </c>
      <c r="O177" s="83" t="s">
        <v>1367</v>
      </c>
    </row>
    <row r="178" spans="1:15" x14ac:dyDescent="0.3">
      <c r="A178" s="79" t="s">
        <v>1387</v>
      </c>
      <c r="B178" s="100" t="s">
        <v>443</v>
      </c>
      <c r="C178" s="81" t="str">
        <f>IFERROR(IF(B178="No CAS","",INDEX('DEQ Pollutant List'!$C$7:$C$611,MATCH('3. Pollutant Emissions - EF'!B178,'DEQ Pollutant List'!$B$7:$B$611,0))),"")</f>
        <v>Formaldehyde</v>
      </c>
      <c r="D178" s="115">
        <f>IFERROR(IF(OR($B178="",$B178="No CAS"),INDEX('DEQ Pollutant List'!$A$7:$A$611,MATCH($C178,'DEQ Pollutant List'!$C$7:$C$611,0)),INDEX('DEQ Pollutant List'!$A$7:$A$611,MATCH($B178,'DEQ Pollutant List'!$B$7:$B$611,0))),"")</f>
        <v>250</v>
      </c>
      <c r="E178" s="101">
        <v>0</v>
      </c>
      <c r="F178" s="102">
        <v>1.2999999999999999E-3</v>
      </c>
      <c r="G178" s="103" t="s">
        <v>1367</v>
      </c>
      <c r="H178" s="83" t="s">
        <v>1426</v>
      </c>
      <c r="I178" s="104" t="s">
        <v>1438</v>
      </c>
      <c r="J178" s="102" t="s">
        <v>1367</v>
      </c>
      <c r="K178" s="105">
        <v>260</v>
      </c>
      <c r="L178" s="83" t="s">
        <v>1367</v>
      </c>
      <c r="M178" s="102" t="s">
        <v>1367</v>
      </c>
      <c r="N178" s="105">
        <v>1.0920000000000001</v>
      </c>
      <c r="O178" s="83" t="s">
        <v>1367</v>
      </c>
    </row>
    <row r="179" spans="1:15" x14ac:dyDescent="0.3">
      <c r="A179" s="79" t="s">
        <v>1387</v>
      </c>
      <c r="B179" s="100" t="s">
        <v>529</v>
      </c>
      <c r="C179" s="81" t="str">
        <f>IFERROR(IF(B179="No CAS","",INDEX('DEQ Pollutant List'!$C$7:$C$611,MATCH('3. Pollutant Emissions - EF'!B179,'DEQ Pollutant List'!$B$7:$B$611,0))),"")</f>
        <v>Methanol</v>
      </c>
      <c r="D179" s="115">
        <f>IFERROR(IF(OR($B179="",$B179="No CAS"),INDEX('DEQ Pollutant List'!$A$7:$A$611,MATCH($C179,'DEQ Pollutant List'!$C$7:$C$611,0)),INDEX('DEQ Pollutant List'!$A$7:$A$611,MATCH($B179,'DEQ Pollutant List'!$B$7:$B$611,0))),"")</f>
        <v>321</v>
      </c>
      <c r="E179" s="101">
        <v>0</v>
      </c>
      <c r="F179" s="102">
        <v>0.01</v>
      </c>
      <c r="G179" s="103" t="s">
        <v>1367</v>
      </c>
      <c r="H179" s="83" t="s">
        <v>1426</v>
      </c>
      <c r="I179" s="104" t="s">
        <v>1438</v>
      </c>
      <c r="J179" s="102" t="s">
        <v>1367</v>
      </c>
      <c r="K179" s="105">
        <v>2000</v>
      </c>
      <c r="L179" s="83" t="s">
        <v>1367</v>
      </c>
      <c r="M179" s="102" t="s">
        <v>1367</v>
      </c>
      <c r="N179" s="105">
        <v>8.4</v>
      </c>
      <c r="O179" s="83" t="s">
        <v>1367</v>
      </c>
    </row>
    <row r="180" spans="1:15" x14ac:dyDescent="0.3">
      <c r="A180" s="79" t="s">
        <v>1387</v>
      </c>
      <c r="B180" s="100" t="s">
        <v>549</v>
      </c>
      <c r="C180" s="81" t="str">
        <f>IFERROR(IF(B180="No CAS","",INDEX('DEQ Pollutant List'!$C$7:$C$611,MATCH('3. Pollutant Emissions - EF'!B180,'DEQ Pollutant List'!$B$7:$B$611,0))),"")</f>
        <v>Methyl isobutyl ketone (MIBK, hexone)</v>
      </c>
      <c r="D180" s="115">
        <f>IFERROR(IF(OR($B180="",$B180="No CAS"),INDEX('DEQ Pollutant List'!$A$7:$A$611,MATCH($C180,'DEQ Pollutant List'!$C$7:$C$611,0)),INDEX('DEQ Pollutant List'!$A$7:$A$611,MATCH($B180,'DEQ Pollutant List'!$B$7:$B$611,0))),"")</f>
        <v>337</v>
      </c>
      <c r="E180" s="101">
        <v>0</v>
      </c>
      <c r="F180" s="102">
        <v>5.4000000000000003E-3</v>
      </c>
      <c r="G180" s="103" t="s">
        <v>1367</v>
      </c>
      <c r="H180" s="83" t="s">
        <v>1426</v>
      </c>
      <c r="I180" s="104" t="s">
        <v>1438</v>
      </c>
      <c r="J180" s="102" t="s">
        <v>1367</v>
      </c>
      <c r="K180" s="105">
        <v>1080</v>
      </c>
      <c r="L180" s="83" t="s">
        <v>1367</v>
      </c>
      <c r="M180" s="102" t="s">
        <v>1367</v>
      </c>
      <c r="N180" s="105">
        <v>4.5359999999999996</v>
      </c>
      <c r="O180" s="83" t="s">
        <v>1367</v>
      </c>
    </row>
    <row r="181" spans="1:15" x14ac:dyDescent="0.3">
      <c r="A181" s="79" t="s">
        <v>1387</v>
      </c>
      <c r="B181" s="100" t="s">
        <v>693</v>
      </c>
      <c r="C181" s="81" t="str">
        <f>IFERROR(IF(B181="No CAS","",INDEX('DEQ Pollutant List'!$C$7:$C$611,MATCH('3. Pollutant Emissions - EF'!B181,'DEQ Pollutant List'!$B$7:$B$611,0))),"")</f>
        <v>Phenol</v>
      </c>
      <c r="D181" s="115">
        <f>IFERROR(IF(OR($B181="",$B181="No CAS"),INDEX('DEQ Pollutant List'!$A$7:$A$611,MATCH($C181,'DEQ Pollutant List'!$C$7:$C$611,0)),INDEX('DEQ Pollutant List'!$A$7:$A$611,MATCH($B181,'DEQ Pollutant List'!$B$7:$B$611,0))),"")</f>
        <v>497</v>
      </c>
      <c r="E181" s="101">
        <v>0</v>
      </c>
      <c r="F181" s="102">
        <v>6.1999999999999998E-3</v>
      </c>
      <c r="G181" s="103" t="s">
        <v>1367</v>
      </c>
      <c r="H181" s="83" t="s">
        <v>1426</v>
      </c>
      <c r="I181" s="104" t="s">
        <v>1438</v>
      </c>
      <c r="J181" s="102" t="s">
        <v>1367</v>
      </c>
      <c r="K181" s="105">
        <v>1240</v>
      </c>
      <c r="L181" s="83" t="s">
        <v>1367</v>
      </c>
      <c r="M181" s="102" t="s">
        <v>1367</v>
      </c>
      <c r="N181" s="105">
        <v>5.2080000000000002</v>
      </c>
      <c r="O181" s="83" t="s">
        <v>1367</v>
      </c>
    </row>
    <row r="182" spans="1:15" x14ac:dyDescent="0.3">
      <c r="A182" s="79" t="s">
        <v>1387</v>
      </c>
      <c r="B182" s="100" t="s">
        <v>1071</v>
      </c>
      <c r="C182" s="81" t="str">
        <f>IFERROR(IF(B182="No CAS","",INDEX('DEQ Pollutant List'!$C$7:$C$611,MATCH('3. Pollutant Emissions - EF'!B182,'DEQ Pollutant List'!$B$7:$B$611,0))),"")</f>
        <v>Xylene (mixture), including m-xylene, o-xylene, p-xylene</v>
      </c>
      <c r="D182" s="115">
        <f>IFERROR(IF(OR($B182="",$B182="No CAS"),INDEX('DEQ Pollutant List'!$A$7:$A$611,MATCH($C182,'DEQ Pollutant List'!$C$7:$C$611,0)),INDEX('DEQ Pollutant List'!$A$7:$A$611,MATCH($B182,'DEQ Pollutant List'!$B$7:$B$611,0))),"")</f>
        <v>628</v>
      </c>
      <c r="E182" s="101">
        <v>0</v>
      </c>
      <c r="F182" s="102">
        <v>3.3E-3</v>
      </c>
      <c r="G182" s="103" t="s">
        <v>1367</v>
      </c>
      <c r="H182" s="83" t="s">
        <v>1426</v>
      </c>
      <c r="I182" s="104" t="s">
        <v>1439</v>
      </c>
      <c r="J182" s="102" t="s">
        <v>1367</v>
      </c>
      <c r="K182" s="105">
        <v>660</v>
      </c>
      <c r="L182" s="83" t="s">
        <v>1367</v>
      </c>
      <c r="M182" s="102" t="s">
        <v>1367</v>
      </c>
      <c r="N182" s="105">
        <v>2.7719999999999998</v>
      </c>
      <c r="O182" s="83" t="s">
        <v>1367</v>
      </c>
    </row>
    <row r="183" spans="1:15" x14ac:dyDescent="0.3">
      <c r="A183" s="79" t="s">
        <v>1390</v>
      </c>
      <c r="B183" s="100" t="s">
        <v>14</v>
      </c>
      <c r="C183" s="81" t="str">
        <f>IFERROR(IF(B183="No CAS","",INDEX('DEQ Pollutant List'!$C$7:$C$611,MATCH('3. Pollutant Emissions - EF'!B183,'DEQ Pollutant List'!$B$7:$B$611,0))),"")</f>
        <v>Acetaldehyde</v>
      </c>
      <c r="D183" s="115">
        <f>IFERROR(IF(OR($B183="",$B183="No CAS"),INDEX('DEQ Pollutant List'!$A$7:$A$611,MATCH($C183,'DEQ Pollutant List'!$C$7:$C$611,0)),INDEX('DEQ Pollutant List'!$A$7:$A$611,MATCH($B183,'DEQ Pollutant List'!$B$7:$B$611,0))),"")</f>
        <v>1</v>
      </c>
      <c r="E183" s="101">
        <v>0</v>
      </c>
      <c r="F183" s="102">
        <v>3.4000000000000002E-4</v>
      </c>
      <c r="G183" s="103" t="s">
        <v>1367</v>
      </c>
      <c r="H183" s="83" t="s">
        <v>1426</v>
      </c>
      <c r="I183" s="104" t="s">
        <v>1440</v>
      </c>
      <c r="J183" s="102" t="s">
        <v>1367</v>
      </c>
      <c r="K183" s="105">
        <v>68</v>
      </c>
      <c r="L183" s="83" t="s">
        <v>1367</v>
      </c>
      <c r="M183" s="102" t="s">
        <v>1367</v>
      </c>
      <c r="N183" s="105">
        <v>0.28560000000000002</v>
      </c>
      <c r="O183" s="83" t="s">
        <v>1367</v>
      </c>
    </row>
    <row r="184" spans="1:15" x14ac:dyDescent="0.3">
      <c r="A184" s="79" t="s">
        <v>1390</v>
      </c>
      <c r="B184" s="100" t="s">
        <v>18</v>
      </c>
      <c r="C184" s="81" t="str">
        <f>IFERROR(IF(B184="No CAS","",INDEX('DEQ Pollutant List'!$C$7:$C$611,MATCH('3. Pollutant Emissions - EF'!B184,'DEQ Pollutant List'!$B$7:$B$611,0))),"")</f>
        <v>Acetone</v>
      </c>
      <c r="D184" s="115">
        <f>IFERROR(IF(OR($B184="",$B184="No CAS"),INDEX('DEQ Pollutant List'!$A$7:$A$611,MATCH($C184,'DEQ Pollutant List'!$C$7:$C$611,0)),INDEX('DEQ Pollutant List'!$A$7:$A$611,MATCH($B184,'DEQ Pollutant List'!$B$7:$B$611,0))),"")</f>
        <v>634</v>
      </c>
      <c r="E184" s="101">
        <v>0</v>
      </c>
      <c r="F184" s="102">
        <v>2.5999999999999998E-4</v>
      </c>
      <c r="G184" s="103" t="s">
        <v>1367</v>
      </c>
      <c r="H184" s="83" t="s">
        <v>1426</v>
      </c>
      <c r="I184" s="104" t="s">
        <v>1440</v>
      </c>
      <c r="J184" s="102" t="s">
        <v>1367</v>
      </c>
      <c r="K184" s="105">
        <v>52</v>
      </c>
      <c r="L184" s="83" t="s">
        <v>1367</v>
      </c>
      <c r="M184" s="102" t="s">
        <v>1367</v>
      </c>
      <c r="N184" s="105">
        <v>0.21840000000000001</v>
      </c>
      <c r="O184" s="83" t="s">
        <v>1367</v>
      </c>
    </row>
    <row r="185" spans="1:15" x14ac:dyDescent="0.3">
      <c r="A185" s="79" t="s">
        <v>1390</v>
      </c>
      <c r="B185" s="100" t="s">
        <v>24</v>
      </c>
      <c r="C185" s="81" t="str">
        <f>IFERROR(IF(B185="No CAS","",INDEX('DEQ Pollutant List'!$C$7:$C$611,MATCH('3. Pollutant Emissions - EF'!B185,'DEQ Pollutant List'!$B$7:$B$611,0))),"")</f>
        <v>Acrolein</v>
      </c>
      <c r="D185" s="115">
        <f>IFERROR(IF(OR($B185="",$B185="No CAS"),INDEX('DEQ Pollutant List'!$A$7:$A$611,MATCH($C185,'DEQ Pollutant List'!$C$7:$C$611,0)),INDEX('DEQ Pollutant List'!$A$7:$A$611,MATCH($B185,'DEQ Pollutant List'!$B$7:$B$611,0))),"")</f>
        <v>5</v>
      </c>
      <c r="E185" s="101">
        <v>0</v>
      </c>
      <c r="F185" s="102">
        <v>2.5999999999999998E-5</v>
      </c>
      <c r="G185" s="103" t="s">
        <v>1367</v>
      </c>
      <c r="H185" s="83" t="s">
        <v>1426</v>
      </c>
      <c r="I185" s="104" t="s">
        <v>1440</v>
      </c>
      <c r="J185" s="102" t="s">
        <v>1367</v>
      </c>
      <c r="K185" s="105">
        <v>5.2</v>
      </c>
      <c r="L185" s="83" t="s">
        <v>1367</v>
      </c>
      <c r="M185" s="102" t="s">
        <v>1367</v>
      </c>
      <c r="N185" s="105">
        <v>2.1839999999999998E-2</v>
      </c>
      <c r="O185" s="83" t="s">
        <v>1367</v>
      </c>
    </row>
    <row r="186" spans="1:15" x14ac:dyDescent="0.3">
      <c r="A186" s="79" t="s">
        <v>1390</v>
      </c>
      <c r="B186" s="100" t="s">
        <v>98</v>
      </c>
      <c r="C186" s="81" t="str">
        <f>IFERROR(IF(B186="No CAS","",INDEX('DEQ Pollutant List'!$C$7:$C$611,MATCH('3. Pollutant Emissions - EF'!B186,'DEQ Pollutant List'!$B$7:$B$611,0))),"")</f>
        <v>Benzene</v>
      </c>
      <c r="D186" s="115">
        <f>IFERROR(IF(OR($B186="",$B186="No CAS"),INDEX('DEQ Pollutant List'!$A$7:$A$611,MATCH($C186,'DEQ Pollutant List'!$C$7:$C$611,0)),INDEX('DEQ Pollutant List'!$A$7:$A$611,MATCH($B186,'DEQ Pollutant List'!$B$7:$B$611,0))),"")</f>
        <v>46</v>
      </c>
      <c r="E186" s="101">
        <v>0</v>
      </c>
      <c r="F186" s="102">
        <v>1.1800000000000001E-5</v>
      </c>
      <c r="G186" s="103" t="s">
        <v>1367</v>
      </c>
      <c r="H186" s="83" t="s">
        <v>1426</v>
      </c>
      <c r="I186" s="104" t="s">
        <v>1440</v>
      </c>
      <c r="J186" s="102" t="s">
        <v>1367</v>
      </c>
      <c r="K186" s="105">
        <v>2.36</v>
      </c>
      <c r="L186" s="83" t="s">
        <v>1367</v>
      </c>
      <c r="M186" s="102" t="s">
        <v>1367</v>
      </c>
      <c r="N186" s="105">
        <v>9.9120000000000007E-3</v>
      </c>
      <c r="O186" s="83" t="s">
        <v>1367</v>
      </c>
    </row>
    <row r="187" spans="1:15" x14ac:dyDescent="0.3">
      <c r="A187" s="79" t="s">
        <v>1390</v>
      </c>
      <c r="B187" s="100" t="s">
        <v>443</v>
      </c>
      <c r="C187" s="81" t="str">
        <f>IFERROR(IF(B187="No CAS","",INDEX('DEQ Pollutant List'!$C$7:$C$611,MATCH('3. Pollutant Emissions - EF'!B187,'DEQ Pollutant List'!$B$7:$B$611,0))),"")</f>
        <v>Formaldehyde</v>
      </c>
      <c r="D187" s="115">
        <f>IFERROR(IF(OR($B187="",$B187="No CAS"),INDEX('DEQ Pollutant List'!$A$7:$A$611,MATCH($C187,'DEQ Pollutant List'!$C$7:$C$611,0)),INDEX('DEQ Pollutant List'!$A$7:$A$611,MATCH($B187,'DEQ Pollutant List'!$B$7:$B$611,0))),"")</f>
        <v>250</v>
      </c>
      <c r="E187" s="101">
        <v>0</v>
      </c>
      <c r="F187" s="102">
        <v>2.8000000000000003E-4</v>
      </c>
      <c r="G187" s="103" t="s">
        <v>1367</v>
      </c>
      <c r="H187" s="83" t="s">
        <v>1426</v>
      </c>
      <c r="I187" s="104" t="s">
        <v>1440</v>
      </c>
      <c r="J187" s="102" t="s">
        <v>1367</v>
      </c>
      <c r="K187" s="105">
        <v>56</v>
      </c>
      <c r="L187" s="83" t="s">
        <v>1367</v>
      </c>
      <c r="M187" s="102" t="s">
        <v>1367</v>
      </c>
      <c r="N187" s="105">
        <v>0.23519999999999999</v>
      </c>
      <c r="O187" s="83" t="s">
        <v>1367</v>
      </c>
    </row>
    <row r="188" spans="1:15" x14ac:dyDescent="0.3">
      <c r="A188" s="79" t="s">
        <v>1390</v>
      </c>
      <c r="B188" s="100" t="s">
        <v>529</v>
      </c>
      <c r="C188" s="81" t="str">
        <f>IFERROR(IF(B188="No CAS","",INDEX('DEQ Pollutant List'!$C$7:$C$611,MATCH('3. Pollutant Emissions - EF'!B188,'DEQ Pollutant List'!$B$7:$B$611,0))),"")</f>
        <v>Methanol</v>
      </c>
      <c r="D188" s="115">
        <f>IFERROR(IF(OR($B188="",$B188="No CAS"),INDEX('DEQ Pollutant List'!$A$7:$A$611,MATCH($C188,'DEQ Pollutant List'!$C$7:$C$611,0)),INDEX('DEQ Pollutant List'!$A$7:$A$611,MATCH($B188,'DEQ Pollutant List'!$B$7:$B$611,0))),"")</f>
        <v>321</v>
      </c>
      <c r="E188" s="101">
        <v>0</v>
      </c>
      <c r="F188" s="102">
        <v>7.7999999999999999E-4</v>
      </c>
      <c r="G188" s="103" t="s">
        <v>1367</v>
      </c>
      <c r="H188" s="83" t="s">
        <v>1426</v>
      </c>
      <c r="I188" s="104" t="s">
        <v>1440</v>
      </c>
      <c r="J188" s="102" t="s">
        <v>1367</v>
      </c>
      <c r="K188" s="105">
        <v>156</v>
      </c>
      <c r="L188" s="83" t="s">
        <v>1367</v>
      </c>
      <c r="M188" s="102" t="s">
        <v>1367</v>
      </c>
      <c r="N188" s="105">
        <v>0.6552</v>
      </c>
      <c r="O188" s="83" t="s">
        <v>1367</v>
      </c>
    </row>
    <row r="189" spans="1:15" x14ac:dyDescent="0.3">
      <c r="A189" s="79" t="s">
        <v>1390</v>
      </c>
      <c r="B189" s="100" t="s">
        <v>549</v>
      </c>
      <c r="C189" s="81" t="str">
        <f>IFERROR(IF(B189="No CAS","",INDEX('DEQ Pollutant List'!$C$7:$C$611,MATCH('3. Pollutant Emissions - EF'!B189,'DEQ Pollutant List'!$B$7:$B$611,0))),"")</f>
        <v>Methyl isobutyl ketone (MIBK, hexone)</v>
      </c>
      <c r="D189" s="115">
        <f>IFERROR(IF(OR($B189="",$B189="No CAS"),INDEX('DEQ Pollutant List'!$A$7:$A$611,MATCH($C189,'DEQ Pollutant List'!$C$7:$C$611,0)),INDEX('DEQ Pollutant List'!$A$7:$A$611,MATCH($B189,'DEQ Pollutant List'!$B$7:$B$611,0))),"")</f>
        <v>337</v>
      </c>
      <c r="E189" s="101">
        <v>0</v>
      </c>
      <c r="F189" s="102">
        <v>3.0000000000000001E-5</v>
      </c>
      <c r="G189" s="103" t="s">
        <v>1367</v>
      </c>
      <c r="H189" s="83" t="s">
        <v>1426</v>
      </c>
      <c r="I189" s="104" t="s">
        <v>1440</v>
      </c>
      <c r="J189" s="102" t="s">
        <v>1367</v>
      </c>
      <c r="K189" s="105">
        <v>6</v>
      </c>
      <c r="L189" s="83" t="s">
        <v>1367</v>
      </c>
      <c r="M189" s="102" t="s">
        <v>1367</v>
      </c>
      <c r="N189" s="105">
        <v>2.52E-2</v>
      </c>
      <c r="O189" s="83" t="s">
        <v>1367</v>
      </c>
    </row>
    <row r="190" spans="1:15" x14ac:dyDescent="0.3">
      <c r="A190" s="79" t="s">
        <v>1390</v>
      </c>
      <c r="B190" s="100" t="s">
        <v>693</v>
      </c>
      <c r="C190" s="81" t="str">
        <f>IFERROR(IF(B190="No CAS","",INDEX('DEQ Pollutant List'!$C$7:$C$611,MATCH('3. Pollutant Emissions - EF'!B190,'DEQ Pollutant List'!$B$7:$B$611,0))),"")</f>
        <v>Phenol</v>
      </c>
      <c r="D190" s="115">
        <f>IFERROR(IF(OR($B190="",$B190="No CAS"),INDEX('DEQ Pollutant List'!$A$7:$A$611,MATCH($C190,'DEQ Pollutant List'!$C$7:$C$611,0)),INDEX('DEQ Pollutant List'!$A$7:$A$611,MATCH($B190,'DEQ Pollutant List'!$B$7:$B$611,0))),"")</f>
        <v>497</v>
      </c>
      <c r="E190" s="101">
        <v>0</v>
      </c>
      <c r="F190" s="102">
        <v>6.7999999999999999E-5</v>
      </c>
      <c r="G190" s="103" t="s">
        <v>1367</v>
      </c>
      <c r="H190" s="83" t="s">
        <v>1426</v>
      </c>
      <c r="I190" s="104" t="s">
        <v>1440</v>
      </c>
      <c r="J190" s="102" t="s">
        <v>1367</v>
      </c>
      <c r="K190" s="105">
        <v>13.6</v>
      </c>
      <c r="L190" s="83" t="s">
        <v>1367</v>
      </c>
      <c r="M190" s="102" t="s">
        <v>1367</v>
      </c>
      <c r="N190" s="105">
        <v>5.7119999999999997E-2</v>
      </c>
      <c r="O190" s="83" t="s">
        <v>1367</v>
      </c>
    </row>
    <row r="191" spans="1:15" x14ac:dyDescent="0.3">
      <c r="A191" s="79" t="s">
        <v>1390</v>
      </c>
      <c r="B191" s="100" t="s">
        <v>915</v>
      </c>
      <c r="C191" s="81" t="str">
        <f>IFERROR(IF(B191="No CAS","",INDEX('DEQ Pollutant List'!$C$7:$C$611,MATCH('3. Pollutant Emissions - EF'!B191,'DEQ Pollutant List'!$B$7:$B$611,0))),"")</f>
        <v>Propionaldehyde</v>
      </c>
      <c r="D191" s="115">
        <f>IFERROR(IF(OR($B191="",$B191="No CAS"),INDEX('DEQ Pollutant List'!$A$7:$A$611,MATCH($C191,'DEQ Pollutant List'!$C$7:$C$611,0)),INDEX('DEQ Pollutant List'!$A$7:$A$611,MATCH($B191,'DEQ Pollutant List'!$B$7:$B$611,0))),"")</f>
        <v>559</v>
      </c>
      <c r="E191" s="101">
        <v>0</v>
      </c>
      <c r="F191" s="102">
        <v>4.7999999999999994E-5</v>
      </c>
      <c r="G191" s="103" t="s">
        <v>1367</v>
      </c>
      <c r="H191" s="83" t="s">
        <v>1426</v>
      </c>
      <c r="I191" s="104" t="s">
        <v>1440</v>
      </c>
      <c r="J191" s="102" t="s">
        <v>1367</v>
      </c>
      <c r="K191" s="105">
        <v>9.6</v>
      </c>
      <c r="L191" s="83" t="s">
        <v>1367</v>
      </c>
      <c r="M191" s="102" t="s">
        <v>1367</v>
      </c>
      <c r="N191" s="105">
        <v>4.0320000000000002E-2</v>
      </c>
      <c r="O191" s="83" t="s">
        <v>1367</v>
      </c>
    </row>
    <row r="192" spans="1:15" x14ac:dyDescent="0.3">
      <c r="A192" s="79" t="s">
        <v>1390</v>
      </c>
      <c r="B192" s="100" t="s">
        <v>994</v>
      </c>
      <c r="C192" s="81" t="str">
        <f>IFERROR(IF(B192="No CAS","",INDEX('DEQ Pollutant List'!$C$7:$C$611,MATCH('3. Pollutant Emissions - EF'!B192,'DEQ Pollutant List'!$B$7:$B$611,0))),"")</f>
        <v>Toluene</v>
      </c>
      <c r="D192" s="115">
        <f>IFERROR(IF(OR($B192="",$B192="No CAS"),INDEX('DEQ Pollutant List'!$A$7:$A$611,MATCH($C192,'DEQ Pollutant List'!$C$7:$C$611,0)),INDEX('DEQ Pollutant List'!$A$7:$A$611,MATCH($B192,'DEQ Pollutant List'!$B$7:$B$611,0))),"")</f>
        <v>600</v>
      </c>
      <c r="E192" s="101">
        <v>0</v>
      </c>
      <c r="F192" s="102">
        <v>2.2000000000000003E-5</v>
      </c>
      <c r="G192" s="103" t="s">
        <v>1367</v>
      </c>
      <c r="H192" s="83" t="s">
        <v>1426</v>
      </c>
      <c r="I192" s="104" t="s">
        <v>1440</v>
      </c>
      <c r="J192" s="102" t="s">
        <v>1367</v>
      </c>
      <c r="K192" s="105">
        <v>4.4000000000000004</v>
      </c>
      <c r="L192" s="83" t="s">
        <v>1367</v>
      </c>
      <c r="M192" s="102" t="s">
        <v>1367</v>
      </c>
      <c r="N192" s="105">
        <v>1.848E-2</v>
      </c>
      <c r="O192" s="83" t="s">
        <v>1367</v>
      </c>
    </row>
    <row r="193" spans="1:15" x14ac:dyDescent="0.3">
      <c r="A193" s="79" t="s">
        <v>1390</v>
      </c>
      <c r="B193" s="100" t="s">
        <v>1071</v>
      </c>
      <c r="C193" s="81" t="str">
        <f>IFERROR(IF(B193="No CAS","",INDEX('DEQ Pollutant List'!$C$7:$C$611,MATCH('3. Pollutant Emissions - EF'!B193,'DEQ Pollutant List'!$B$7:$B$611,0))),"")</f>
        <v>Xylene (mixture), including m-xylene, o-xylene, p-xylene</v>
      </c>
      <c r="D193" s="115">
        <f>IFERROR(IF(OR($B193="",$B193="No CAS"),INDEX('DEQ Pollutant List'!$A$7:$A$611,MATCH($C193,'DEQ Pollutant List'!$C$7:$C$611,0)),INDEX('DEQ Pollutant List'!$A$7:$A$611,MATCH($B193,'DEQ Pollutant List'!$B$7:$B$611,0))),"")</f>
        <v>628</v>
      </c>
      <c r="E193" s="101">
        <v>0</v>
      </c>
      <c r="F193" s="102">
        <v>1.5E-5</v>
      </c>
      <c r="G193" s="103" t="s">
        <v>1367</v>
      </c>
      <c r="H193" s="83" t="s">
        <v>1426</v>
      </c>
      <c r="I193" s="104" t="s">
        <v>1440</v>
      </c>
      <c r="J193" s="102" t="s">
        <v>1367</v>
      </c>
      <c r="K193" s="105">
        <v>3</v>
      </c>
      <c r="L193" s="83" t="s">
        <v>1367</v>
      </c>
      <c r="M193" s="102" t="s">
        <v>1367</v>
      </c>
      <c r="N193" s="105">
        <v>1.26E-2</v>
      </c>
      <c r="O193" s="83" t="s">
        <v>1367</v>
      </c>
    </row>
    <row r="194" spans="1:15" x14ac:dyDescent="0.3">
      <c r="A194" s="79" t="s">
        <v>1392</v>
      </c>
      <c r="B194" s="100" t="s">
        <v>98</v>
      </c>
      <c r="C194" s="81" t="str">
        <f>IFERROR(IF(B194="No CAS","",INDEX('DEQ Pollutant List'!$C$7:$C$611,MATCH('3. Pollutant Emissions - EF'!B194,'DEQ Pollutant List'!$B$7:$B$611,0))),"")</f>
        <v>Benzene</v>
      </c>
      <c r="D194" s="115">
        <f>IFERROR(IF(OR($B194="",$B194="No CAS"),INDEX('DEQ Pollutant List'!$A$7:$A$611,MATCH($C194,'DEQ Pollutant List'!$C$7:$C$611,0)),INDEX('DEQ Pollutant List'!$A$7:$A$611,MATCH($B194,'DEQ Pollutant List'!$B$7:$B$611,0))),"")</f>
        <v>46</v>
      </c>
      <c r="E194" s="101">
        <v>0</v>
      </c>
      <c r="F194" s="102">
        <v>3.7769999999999998E-2</v>
      </c>
      <c r="G194" s="103" t="s">
        <v>1367</v>
      </c>
      <c r="H194" s="83" t="s">
        <v>1419</v>
      </c>
      <c r="I194" s="104" t="s">
        <v>1441</v>
      </c>
      <c r="J194" s="102" t="s">
        <v>1367</v>
      </c>
      <c r="K194" s="105">
        <v>3.2105000000000001</v>
      </c>
      <c r="L194" s="83" t="s">
        <v>1367</v>
      </c>
      <c r="M194" s="102" t="s">
        <v>1367</v>
      </c>
      <c r="N194" s="105">
        <v>9.2914E-3</v>
      </c>
      <c r="O194" s="83" t="s">
        <v>1367</v>
      </c>
    </row>
    <row r="195" spans="1:15" x14ac:dyDescent="0.3">
      <c r="A195" s="79" t="s">
        <v>1392</v>
      </c>
      <c r="B195" s="100" t="s">
        <v>994</v>
      </c>
      <c r="C195" s="81" t="str">
        <f>IFERROR(IF(B195="No CAS","",INDEX('DEQ Pollutant List'!$C$7:$C$611,MATCH('3. Pollutant Emissions - EF'!B195,'DEQ Pollutant List'!$B$7:$B$611,0))),"")</f>
        <v>Toluene</v>
      </c>
      <c r="D195" s="115">
        <f>IFERROR(IF(OR($B195="",$B195="No CAS"),INDEX('DEQ Pollutant List'!$A$7:$A$611,MATCH($C195,'DEQ Pollutant List'!$C$7:$C$611,0)),INDEX('DEQ Pollutant List'!$A$7:$A$611,MATCH($B195,'DEQ Pollutant List'!$B$7:$B$611,0))),"")</f>
        <v>600</v>
      </c>
      <c r="E195" s="101">
        <v>0</v>
      </c>
      <c r="F195" s="102">
        <v>0.128418</v>
      </c>
      <c r="G195" s="103" t="s">
        <v>1367</v>
      </c>
      <c r="H195" s="83" t="s">
        <v>1419</v>
      </c>
      <c r="I195" s="104" t="s">
        <v>1441</v>
      </c>
      <c r="J195" s="102" t="s">
        <v>1367</v>
      </c>
      <c r="K195" s="105">
        <v>10.916</v>
      </c>
      <c r="L195" s="83" t="s">
        <v>1367</v>
      </c>
      <c r="M195" s="102" t="s">
        <v>1367</v>
      </c>
      <c r="N195" s="105">
        <v>3.1591000000000001E-2</v>
      </c>
      <c r="O195" s="83" t="s">
        <v>1367</v>
      </c>
    </row>
    <row r="196" spans="1:15" x14ac:dyDescent="0.3">
      <c r="A196" s="79" t="s">
        <v>1392</v>
      </c>
      <c r="B196" s="100" t="s">
        <v>1071</v>
      </c>
      <c r="C196" s="81" t="str">
        <f>IFERROR(IF(B196="No CAS","",INDEX('DEQ Pollutant List'!$C$7:$C$611,MATCH('3. Pollutant Emissions - EF'!B196,'DEQ Pollutant List'!$B$7:$B$611,0))),"")</f>
        <v>Xylene (mixture), including m-xylene, o-xylene, p-xylene</v>
      </c>
      <c r="D196" s="115">
        <f>IFERROR(IF(OR($B196="",$B196="No CAS"),INDEX('DEQ Pollutant List'!$A$7:$A$611,MATCH($C196,'DEQ Pollutant List'!$C$7:$C$611,0)),INDEX('DEQ Pollutant List'!$A$7:$A$611,MATCH($B196,'DEQ Pollutant List'!$B$7:$B$611,0))),"")</f>
        <v>628</v>
      </c>
      <c r="E196" s="101">
        <v>0</v>
      </c>
      <c r="F196" s="102">
        <v>1.5107999999999998E-2</v>
      </c>
      <c r="G196" s="103" t="s">
        <v>1367</v>
      </c>
      <c r="H196" s="83" t="s">
        <v>1419</v>
      </c>
      <c r="I196" s="104" t="s">
        <v>1441</v>
      </c>
      <c r="J196" s="102" t="s">
        <v>1367</v>
      </c>
      <c r="K196" s="105">
        <v>1.2842</v>
      </c>
      <c r="L196" s="83" t="s">
        <v>1367</v>
      </c>
      <c r="M196" s="102" t="s">
        <v>1367</v>
      </c>
      <c r="N196" s="105">
        <v>3.7166E-3</v>
      </c>
      <c r="O196" s="83" t="s">
        <v>1367</v>
      </c>
    </row>
    <row r="197" spans="1:15" x14ac:dyDescent="0.3">
      <c r="A197" s="79" t="s">
        <v>1396</v>
      </c>
      <c r="B197" s="100" t="s">
        <v>978</v>
      </c>
      <c r="C197" s="81" t="str">
        <f>IFERROR(IF(B197="No CAS","",INDEX('DEQ Pollutant List'!$C$7:$C$611,MATCH('3. Pollutant Emissions - EF'!B197,'DEQ Pollutant List'!$B$7:$B$611,0))),"")</f>
        <v>1,1,2,2-Tetrachloroethane</v>
      </c>
      <c r="D197" s="115">
        <f>IFERROR(IF(OR($B197="",$B197="No CAS"),INDEX('DEQ Pollutant List'!$A$7:$A$611,MATCH($C197,'DEQ Pollutant List'!$C$7:$C$611,0)),INDEX('DEQ Pollutant List'!$A$7:$A$611,MATCH($B197,'DEQ Pollutant List'!$B$7:$B$611,0))),"")</f>
        <v>594</v>
      </c>
      <c r="E197" s="101">
        <v>0</v>
      </c>
      <c r="F197" s="102">
        <v>6.0000000000000001E-3</v>
      </c>
      <c r="G197" s="103" t="s">
        <v>1367</v>
      </c>
      <c r="H197" s="83" t="s">
        <v>1419</v>
      </c>
      <c r="I197" s="104" t="s">
        <v>1442</v>
      </c>
      <c r="J197" s="102" t="s">
        <v>1367</v>
      </c>
      <c r="K197" s="105">
        <v>3.7200000000000002E-3</v>
      </c>
      <c r="L197" s="83" t="s">
        <v>1367</v>
      </c>
      <c r="M197" s="102" t="s">
        <v>1367</v>
      </c>
      <c r="N197" s="105">
        <v>1.116E-4</v>
      </c>
      <c r="O197" s="83" t="s">
        <v>1367</v>
      </c>
    </row>
    <row r="198" spans="1:15" x14ac:dyDescent="0.3">
      <c r="A198" s="79" t="s">
        <v>1396</v>
      </c>
      <c r="B198" s="100" t="s">
        <v>1020</v>
      </c>
      <c r="C198" s="81" t="str">
        <f>IFERROR(IF(B198="No CAS","",INDEX('DEQ Pollutant List'!$C$7:$C$611,MATCH('3. Pollutant Emissions - EF'!B198,'DEQ Pollutant List'!$B$7:$B$611,0))),"")</f>
        <v>1,1,2-Trichloroethane (vinyl trichloride)</v>
      </c>
      <c r="D198" s="115">
        <f>IFERROR(IF(OR($B198="",$B198="No CAS"),INDEX('DEQ Pollutant List'!$A$7:$A$611,MATCH($C198,'DEQ Pollutant List'!$C$7:$C$611,0)),INDEX('DEQ Pollutant List'!$A$7:$A$611,MATCH($B198,'DEQ Pollutant List'!$B$7:$B$611,0))),"")</f>
        <v>607</v>
      </c>
      <c r="E198" s="101">
        <v>0</v>
      </c>
      <c r="F198" s="102">
        <v>4.7699999999999999E-3</v>
      </c>
      <c r="G198" s="103" t="s">
        <v>1367</v>
      </c>
      <c r="H198" s="83" t="s">
        <v>1419</v>
      </c>
      <c r="I198" s="104" t="s">
        <v>1442</v>
      </c>
      <c r="J198" s="102" t="s">
        <v>1367</v>
      </c>
      <c r="K198" s="105">
        <v>2.9573999999999998E-3</v>
      </c>
      <c r="L198" s="83" t="s">
        <v>1367</v>
      </c>
      <c r="M198" s="102" t="s">
        <v>1367</v>
      </c>
      <c r="N198" s="105">
        <v>8.8721999999999995E-5</v>
      </c>
      <c r="O198" s="83" t="s">
        <v>1367</v>
      </c>
    </row>
    <row r="199" spans="1:15" x14ac:dyDescent="0.3">
      <c r="A199" s="79" t="s">
        <v>1396</v>
      </c>
      <c r="B199" s="100" t="s">
        <v>1044</v>
      </c>
      <c r="C199" s="81" t="str">
        <f>IFERROR(IF(B199="No CAS","",INDEX('DEQ Pollutant List'!$C$7:$C$611,MATCH('3. Pollutant Emissions - EF'!B199,'DEQ Pollutant List'!$B$7:$B$611,0))),"")</f>
        <v>1,2,4-Trimethylbenzene</v>
      </c>
      <c r="D199" s="115">
        <f>IFERROR(IF(OR($B199="",$B199="No CAS"),INDEX('DEQ Pollutant List'!$A$7:$A$611,MATCH($C199,'DEQ Pollutant List'!$C$7:$C$611,0)),INDEX('DEQ Pollutant List'!$A$7:$A$611,MATCH($B199,'DEQ Pollutant List'!$B$7:$B$611,0))),"")</f>
        <v>614</v>
      </c>
      <c r="E199" s="101">
        <v>0</v>
      </c>
      <c r="F199" s="102">
        <v>0.01</v>
      </c>
      <c r="G199" s="103" t="s">
        <v>1367</v>
      </c>
      <c r="H199" s="83" t="s">
        <v>1419</v>
      </c>
      <c r="I199" s="104" t="s">
        <v>1442</v>
      </c>
      <c r="J199" s="102" t="s">
        <v>1367</v>
      </c>
      <c r="K199" s="105">
        <v>6.1999999999999998E-3</v>
      </c>
      <c r="L199" s="83" t="s">
        <v>1367</v>
      </c>
      <c r="M199" s="102" t="s">
        <v>1367</v>
      </c>
      <c r="N199" s="105">
        <v>1.8599999999999999E-4</v>
      </c>
      <c r="O199" s="83" t="s">
        <v>1367</v>
      </c>
    </row>
    <row r="200" spans="1:15" x14ac:dyDescent="0.3">
      <c r="A200" s="79" t="s">
        <v>1396</v>
      </c>
      <c r="B200" s="100" t="s">
        <v>322</v>
      </c>
      <c r="C200" s="81" t="str">
        <f>IFERROR(IF(B200="No CAS","",INDEX('DEQ Pollutant List'!$C$7:$C$611,MATCH('3. Pollutant Emissions - EF'!B200,'DEQ Pollutant List'!$B$7:$B$611,0))),"")</f>
        <v>1,2-Dichloropropane (propylene dichloride)</v>
      </c>
      <c r="D200" s="115">
        <f>IFERROR(IF(OR($B200="",$B200="No CAS"),INDEX('DEQ Pollutant List'!$A$7:$A$611,MATCH($C200,'DEQ Pollutant List'!$C$7:$C$611,0)),INDEX('DEQ Pollutant List'!$A$7:$A$611,MATCH($B200,'DEQ Pollutant List'!$B$7:$B$611,0))),"")</f>
        <v>195</v>
      </c>
      <c r="E200" s="101">
        <v>0</v>
      </c>
      <c r="F200" s="102">
        <v>4.0400000000000002E-3</v>
      </c>
      <c r="G200" s="103" t="s">
        <v>1367</v>
      </c>
      <c r="H200" s="83" t="s">
        <v>1419</v>
      </c>
      <c r="I200" s="104" t="s">
        <v>1442</v>
      </c>
      <c r="J200" s="102" t="s">
        <v>1367</v>
      </c>
      <c r="K200" s="105">
        <v>2.5048000000000002E-3</v>
      </c>
      <c r="L200" s="83" t="s">
        <v>1367</v>
      </c>
      <c r="M200" s="102" t="s">
        <v>1367</v>
      </c>
      <c r="N200" s="105">
        <v>7.5143999999999997E-5</v>
      </c>
      <c r="O200" s="83" t="s">
        <v>1367</v>
      </c>
    </row>
    <row r="201" spans="1:15" x14ac:dyDescent="0.3">
      <c r="A201" s="79" t="s">
        <v>1396</v>
      </c>
      <c r="B201" s="100" t="s">
        <v>135</v>
      </c>
      <c r="C201" s="81" t="str">
        <f>IFERROR(IF(B201="No CAS","",INDEX('DEQ Pollutant List'!$C$7:$C$611,MATCH('3. Pollutant Emissions - EF'!B201,'DEQ Pollutant List'!$B$7:$B$611,0))),"")</f>
        <v>1,3-Butadiene</v>
      </c>
      <c r="D201" s="115">
        <f>IFERROR(IF(OR($B201="",$B201="No CAS"),INDEX('DEQ Pollutant List'!$A$7:$A$611,MATCH($C201,'DEQ Pollutant List'!$C$7:$C$611,0)),INDEX('DEQ Pollutant List'!$A$7:$A$611,MATCH($B201,'DEQ Pollutant List'!$B$7:$B$611,0))),"")</f>
        <v>75</v>
      </c>
      <c r="E201" s="101">
        <v>0</v>
      </c>
      <c r="F201" s="102">
        <v>7.4200000000000002E-2</v>
      </c>
      <c r="G201" s="103" t="s">
        <v>1367</v>
      </c>
      <c r="H201" s="83" t="s">
        <v>1419</v>
      </c>
      <c r="I201" s="104" t="s">
        <v>1442</v>
      </c>
      <c r="J201" s="102" t="s">
        <v>1367</v>
      </c>
      <c r="K201" s="105">
        <v>4.6004000000000003E-2</v>
      </c>
      <c r="L201" s="83" t="s">
        <v>1367</v>
      </c>
      <c r="M201" s="102" t="s">
        <v>1367</v>
      </c>
      <c r="N201" s="105">
        <v>1.3801E-3</v>
      </c>
      <c r="O201" s="83" t="s">
        <v>1367</v>
      </c>
    </row>
    <row r="202" spans="1:15" x14ac:dyDescent="0.3">
      <c r="A202" s="79" t="s">
        <v>1396</v>
      </c>
      <c r="B202" s="100" t="s">
        <v>323</v>
      </c>
      <c r="C202" s="81" t="str">
        <f>IFERROR(IF(B202="No CAS","",INDEX('DEQ Pollutant List'!$C$7:$C$611,MATCH('3. Pollutant Emissions - EF'!B202,'DEQ Pollutant List'!$B$7:$B$611,0))),"")</f>
        <v>1,3-Dichloropropene</v>
      </c>
      <c r="D202" s="115">
        <f>IFERROR(IF(OR($B202="",$B202="No CAS"),INDEX('DEQ Pollutant List'!$A$7:$A$611,MATCH($C202,'DEQ Pollutant List'!$C$7:$C$611,0)),INDEX('DEQ Pollutant List'!$A$7:$A$611,MATCH($B202,'DEQ Pollutant List'!$B$7:$B$611,0))),"")</f>
        <v>196</v>
      </c>
      <c r="E202" s="101">
        <v>0</v>
      </c>
      <c r="F202" s="102">
        <v>3.96E-3</v>
      </c>
      <c r="G202" s="103" t="s">
        <v>1367</v>
      </c>
      <c r="H202" s="83" t="s">
        <v>1419</v>
      </c>
      <c r="I202" s="104" t="s">
        <v>1442</v>
      </c>
      <c r="J202" s="102" t="s">
        <v>1367</v>
      </c>
      <c r="K202" s="105">
        <v>2.4551999999999998E-3</v>
      </c>
      <c r="L202" s="83" t="s">
        <v>1367</v>
      </c>
      <c r="M202" s="102" t="s">
        <v>1367</v>
      </c>
      <c r="N202" s="105">
        <v>7.3656000000000001E-5</v>
      </c>
      <c r="O202" s="83" t="s">
        <v>1367</v>
      </c>
    </row>
    <row r="203" spans="1:15" x14ac:dyDescent="0.3">
      <c r="A203" s="79" t="s">
        <v>1396</v>
      </c>
      <c r="B203" s="100" t="s">
        <v>14</v>
      </c>
      <c r="C203" s="81" t="str">
        <f>IFERROR(IF(B203="No CAS","",INDEX('DEQ Pollutant List'!$C$7:$C$611,MATCH('3. Pollutant Emissions - EF'!B203,'DEQ Pollutant List'!$B$7:$B$611,0))),"")</f>
        <v>Acetaldehyde</v>
      </c>
      <c r="D203" s="115">
        <f>IFERROR(IF(OR($B203="",$B203="No CAS"),INDEX('DEQ Pollutant List'!$A$7:$A$611,MATCH($C203,'DEQ Pollutant List'!$C$7:$C$611,0)),INDEX('DEQ Pollutant List'!$A$7:$A$611,MATCH($B203,'DEQ Pollutant List'!$B$7:$B$611,0))),"")</f>
        <v>1</v>
      </c>
      <c r="E203" s="101">
        <v>0</v>
      </c>
      <c r="F203" s="102">
        <v>0.70199999999999996</v>
      </c>
      <c r="G203" s="103" t="s">
        <v>1367</v>
      </c>
      <c r="H203" s="83" t="s">
        <v>1419</v>
      </c>
      <c r="I203" s="104" t="s">
        <v>1442</v>
      </c>
      <c r="J203" s="102" t="s">
        <v>1367</v>
      </c>
      <c r="K203" s="105">
        <v>0.43524000000000002</v>
      </c>
      <c r="L203" s="83" t="s">
        <v>1367</v>
      </c>
      <c r="M203" s="102" t="s">
        <v>1367</v>
      </c>
      <c r="N203" s="105">
        <v>1.3056999999999999E-2</v>
      </c>
      <c r="O203" s="83" t="s">
        <v>1367</v>
      </c>
    </row>
    <row r="204" spans="1:15" x14ac:dyDescent="0.3">
      <c r="A204" s="79" t="s">
        <v>1396</v>
      </c>
      <c r="B204" s="100" t="s">
        <v>24</v>
      </c>
      <c r="C204" s="81" t="str">
        <f>IFERROR(IF(B204="No CAS","",INDEX('DEQ Pollutant List'!$C$7:$C$611,MATCH('3. Pollutant Emissions - EF'!B204,'DEQ Pollutant List'!$B$7:$B$611,0))),"")</f>
        <v>Acrolein</v>
      </c>
      <c r="D204" s="115">
        <f>IFERROR(IF(OR($B204="",$B204="No CAS"),INDEX('DEQ Pollutant List'!$A$7:$A$611,MATCH($C204,'DEQ Pollutant List'!$C$7:$C$611,0)),INDEX('DEQ Pollutant List'!$A$7:$A$611,MATCH($B204,'DEQ Pollutant List'!$B$7:$B$611,0))),"")</f>
        <v>5</v>
      </c>
      <c r="E204" s="101">
        <v>0</v>
      </c>
      <c r="F204" s="102">
        <v>0.70399999999999996</v>
      </c>
      <c r="G204" s="103" t="s">
        <v>1367</v>
      </c>
      <c r="H204" s="83" t="s">
        <v>1419</v>
      </c>
      <c r="I204" s="104" t="s">
        <v>1442</v>
      </c>
      <c r="J204" s="102" t="s">
        <v>1367</v>
      </c>
      <c r="K204" s="105">
        <v>0.43647999999999998</v>
      </c>
      <c r="L204" s="83" t="s">
        <v>1367</v>
      </c>
      <c r="M204" s="102" t="s">
        <v>1367</v>
      </c>
      <c r="N204" s="105">
        <v>1.3094E-2</v>
      </c>
      <c r="O204" s="83" t="s">
        <v>1367</v>
      </c>
    </row>
    <row r="205" spans="1:15" x14ac:dyDescent="0.3">
      <c r="A205" s="79" t="s">
        <v>1396</v>
      </c>
      <c r="B205" s="100" t="s">
        <v>61</v>
      </c>
      <c r="C205" s="81" t="str">
        <f>IFERROR(IF(B205="No CAS","",INDEX('DEQ Pollutant List'!$C$7:$C$611,MATCH('3. Pollutant Emissions - EF'!B205,'DEQ Pollutant List'!$B$7:$B$611,0))),"")</f>
        <v>Ammonia</v>
      </c>
      <c r="D205" s="115">
        <f>IFERROR(IF(OR($B205="",$B205="No CAS"),INDEX('DEQ Pollutant List'!$A$7:$A$611,MATCH($C205,'DEQ Pollutant List'!$C$7:$C$611,0)),INDEX('DEQ Pollutant List'!$A$7:$A$611,MATCH($B205,'DEQ Pollutant List'!$B$7:$B$611,0))),"")</f>
        <v>26</v>
      </c>
      <c r="E205" s="101">
        <v>0</v>
      </c>
      <c r="F205" s="102">
        <v>0.3</v>
      </c>
      <c r="G205" s="103" t="s">
        <v>1367</v>
      </c>
      <c r="H205" s="83" t="s">
        <v>1419</v>
      </c>
      <c r="I205" s="104" t="s">
        <v>1442</v>
      </c>
      <c r="J205" s="102" t="s">
        <v>1367</v>
      </c>
      <c r="K205" s="105">
        <v>0.186</v>
      </c>
      <c r="L205" s="83" t="s">
        <v>1367</v>
      </c>
      <c r="M205" s="102" t="s">
        <v>1367</v>
      </c>
      <c r="N205" s="105">
        <v>5.5799999999999999E-3</v>
      </c>
      <c r="O205" s="83" t="s">
        <v>1367</v>
      </c>
    </row>
    <row r="206" spans="1:15" x14ac:dyDescent="0.3">
      <c r="A206" s="79" t="s">
        <v>1396</v>
      </c>
      <c r="B206" s="100" t="s">
        <v>98</v>
      </c>
      <c r="C206" s="81" t="str">
        <f>IFERROR(IF(B206="No CAS","",INDEX('DEQ Pollutant List'!$C$7:$C$611,MATCH('3. Pollutant Emissions - EF'!B206,'DEQ Pollutant List'!$B$7:$B$611,0))),"")</f>
        <v>Benzene</v>
      </c>
      <c r="D206" s="115">
        <f>IFERROR(IF(OR($B206="",$B206="No CAS"),INDEX('DEQ Pollutant List'!$A$7:$A$611,MATCH($C206,'DEQ Pollutant List'!$C$7:$C$611,0)),INDEX('DEQ Pollutant List'!$A$7:$A$611,MATCH($B206,'DEQ Pollutant List'!$B$7:$B$611,0))),"")</f>
        <v>46</v>
      </c>
      <c r="E206" s="101">
        <v>0</v>
      </c>
      <c r="F206" s="102">
        <v>0.17757000000000001</v>
      </c>
      <c r="G206" s="103" t="s">
        <v>1367</v>
      </c>
      <c r="H206" s="83" t="s">
        <v>1419</v>
      </c>
      <c r="I206" s="104" t="s">
        <v>1442</v>
      </c>
      <c r="J206" s="102" t="s">
        <v>1367</v>
      </c>
      <c r="K206" s="105">
        <v>0.11008999999999999</v>
      </c>
      <c r="L206" s="83" t="s">
        <v>1367</v>
      </c>
      <c r="M206" s="102" t="s">
        <v>1367</v>
      </c>
      <c r="N206" s="105">
        <v>3.3027999999999998E-3</v>
      </c>
      <c r="O206" s="83" t="s">
        <v>1367</v>
      </c>
    </row>
    <row r="207" spans="1:15" x14ac:dyDescent="0.3">
      <c r="A207" s="79" t="s">
        <v>1396</v>
      </c>
      <c r="B207" s="100" t="s">
        <v>168</v>
      </c>
      <c r="C207" s="81" t="str">
        <f>IFERROR(IF(B207="No CAS","",INDEX('DEQ Pollutant List'!$C$7:$C$611,MATCH('3. Pollutant Emissions - EF'!B207,'DEQ Pollutant List'!$B$7:$B$611,0))),"")</f>
        <v>Carbon tetrachloride</v>
      </c>
      <c r="D207" s="115">
        <f>IFERROR(IF(OR($B207="",$B207="No CAS"),INDEX('DEQ Pollutant List'!$A$7:$A$611,MATCH($C207,'DEQ Pollutant List'!$C$7:$C$611,0)),INDEX('DEQ Pollutant List'!$A$7:$A$611,MATCH($B207,'DEQ Pollutant List'!$B$7:$B$611,0))),"")</f>
        <v>91</v>
      </c>
      <c r="E207" s="101">
        <v>0</v>
      </c>
      <c r="F207" s="102">
        <v>5.4900000000000001E-3</v>
      </c>
      <c r="G207" s="103" t="s">
        <v>1367</v>
      </c>
      <c r="H207" s="83" t="s">
        <v>1419</v>
      </c>
      <c r="I207" s="104" t="s">
        <v>1442</v>
      </c>
      <c r="J207" s="102" t="s">
        <v>1367</v>
      </c>
      <c r="K207" s="105">
        <v>3.4037999999999998E-3</v>
      </c>
      <c r="L207" s="83" t="s">
        <v>1367</v>
      </c>
      <c r="M207" s="102" t="s">
        <v>1367</v>
      </c>
      <c r="N207" s="105">
        <v>1.0211E-4</v>
      </c>
      <c r="O207" s="83" t="s">
        <v>1367</v>
      </c>
    </row>
    <row r="208" spans="1:15" x14ac:dyDescent="0.3">
      <c r="A208" s="79" t="s">
        <v>1396</v>
      </c>
      <c r="B208" s="100" t="s">
        <v>208</v>
      </c>
      <c r="C208" s="81" t="str">
        <f>IFERROR(IF(B208="No CAS","",INDEX('DEQ Pollutant List'!$C$7:$C$611,MATCH('3. Pollutant Emissions - EF'!B208,'DEQ Pollutant List'!$B$7:$B$611,0))),"")</f>
        <v>Chloroform</v>
      </c>
      <c r="D208" s="115">
        <f>IFERROR(IF(OR($B208="",$B208="No CAS"),INDEX('DEQ Pollutant List'!$A$7:$A$611,MATCH($C208,'DEQ Pollutant List'!$C$7:$C$611,0)),INDEX('DEQ Pollutant List'!$A$7:$A$611,MATCH($B208,'DEQ Pollutant List'!$B$7:$B$611,0))),"")</f>
        <v>118</v>
      </c>
      <c r="E208" s="101">
        <v>0</v>
      </c>
      <c r="F208" s="102">
        <v>4.2599999999999999E-3</v>
      </c>
      <c r="G208" s="103" t="s">
        <v>1367</v>
      </c>
      <c r="H208" s="83" t="s">
        <v>1419</v>
      </c>
      <c r="I208" s="104" t="s">
        <v>1442</v>
      </c>
      <c r="J208" s="102" t="s">
        <v>1367</v>
      </c>
      <c r="K208" s="105">
        <v>2.6411999999999998E-3</v>
      </c>
      <c r="L208" s="83" t="s">
        <v>1367</v>
      </c>
      <c r="M208" s="102" t="s">
        <v>1367</v>
      </c>
      <c r="N208" s="105">
        <v>7.9235999999999998E-5</v>
      </c>
      <c r="O208" s="83" t="s">
        <v>1367</v>
      </c>
    </row>
    <row r="209" spans="1:15" x14ac:dyDescent="0.3">
      <c r="A209" s="79" t="s">
        <v>1396</v>
      </c>
      <c r="B209" s="100" t="s">
        <v>317</v>
      </c>
      <c r="C209" s="81" t="str">
        <f>IFERROR(IF(B209="No CAS","",INDEX('DEQ Pollutant List'!$C$7:$C$611,MATCH('3. Pollutant Emissions - EF'!B209,'DEQ Pollutant List'!$B$7:$B$611,0))),"")</f>
        <v>Dichloromethane (methylene chloride)</v>
      </c>
      <c r="D209" s="115">
        <f>IFERROR(IF(OR($B209="",$B209="No CAS"),INDEX('DEQ Pollutant List'!$A$7:$A$611,MATCH($C209,'DEQ Pollutant List'!$C$7:$C$611,0)),INDEX('DEQ Pollutant List'!$A$7:$A$611,MATCH($B209,'DEQ Pollutant List'!$B$7:$B$611,0))),"")</f>
        <v>328</v>
      </c>
      <c r="E209" s="101">
        <v>0</v>
      </c>
      <c r="F209" s="102">
        <v>1.3299999999999999E-2</v>
      </c>
      <c r="G209" s="103" t="s">
        <v>1367</v>
      </c>
      <c r="H209" s="83" t="s">
        <v>1419</v>
      </c>
      <c r="I209" s="104" t="s">
        <v>1442</v>
      </c>
      <c r="J209" s="102" t="s">
        <v>1367</v>
      </c>
      <c r="K209" s="105">
        <v>8.2459999999999999E-3</v>
      </c>
      <c r="L209" s="83" t="s">
        <v>1367</v>
      </c>
      <c r="M209" s="102" t="s">
        <v>1367</v>
      </c>
      <c r="N209" s="105">
        <v>2.4738000000000001E-4</v>
      </c>
      <c r="O209" s="83" t="s">
        <v>1367</v>
      </c>
    </row>
    <row r="210" spans="1:15" x14ac:dyDescent="0.3">
      <c r="A210" s="79" t="s">
        <v>1396</v>
      </c>
      <c r="B210" s="100" t="s">
        <v>410</v>
      </c>
      <c r="C210" s="81" t="str">
        <f>IFERROR(IF(B210="No CAS","",INDEX('DEQ Pollutant List'!$C$7:$C$611,MATCH('3. Pollutant Emissions - EF'!B210,'DEQ Pollutant List'!$B$7:$B$611,0))),"")</f>
        <v>Ethyl benzene</v>
      </c>
      <c r="D210" s="115">
        <f>IFERROR(IF(OR($B210="",$B210="No CAS"),INDEX('DEQ Pollutant List'!$A$7:$A$611,MATCH($C210,'DEQ Pollutant List'!$C$7:$C$611,0)),INDEX('DEQ Pollutant List'!$A$7:$A$611,MATCH($B210,'DEQ Pollutant List'!$B$7:$B$611,0))),"")</f>
        <v>229</v>
      </c>
      <c r="E210" s="101">
        <v>0</v>
      </c>
      <c r="F210" s="102">
        <v>9.7699999999999992E-3</v>
      </c>
      <c r="G210" s="103" t="s">
        <v>1367</v>
      </c>
      <c r="H210" s="83" t="s">
        <v>1419</v>
      </c>
      <c r="I210" s="104" t="s">
        <v>1442</v>
      </c>
      <c r="J210" s="102" t="s">
        <v>1367</v>
      </c>
      <c r="K210" s="105">
        <v>6.0574000000000001E-3</v>
      </c>
      <c r="L210" s="83" t="s">
        <v>1367</v>
      </c>
      <c r="M210" s="102" t="s">
        <v>1367</v>
      </c>
      <c r="N210" s="105">
        <v>1.8171999999999999E-4</v>
      </c>
      <c r="O210" s="83" t="s">
        <v>1367</v>
      </c>
    </row>
    <row r="211" spans="1:15" x14ac:dyDescent="0.3">
      <c r="A211" s="79" t="s">
        <v>1396</v>
      </c>
      <c r="B211" s="100" t="s">
        <v>414</v>
      </c>
      <c r="C211" s="81" t="str">
        <f>IFERROR(IF(B211="No CAS","",INDEX('DEQ Pollutant List'!$C$7:$C$611,MATCH('3. Pollutant Emissions - EF'!B211,'DEQ Pollutant List'!$B$7:$B$611,0))),"")</f>
        <v>Ethylene dibromide (EDB, 1,2-dibromoethane)</v>
      </c>
      <c r="D211" s="115">
        <f>IFERROR(IF(OR($B211="",$B211="No CAS"),INDEX('DEQ Pollutant List'!$A$7:$A$611,MATCH($C211,'DEQ Pollutant List'!$C$7:$C$611,0)),INDEX('DEQ Pollutant List'!$A$7:$A$611,MATCH($B211,'DEQ Pollutant List'!$B$7:$B$611,0))),"")</f>
        <v>232</v>
      </c>
      <c r="E211" s="101">
        <v>0</v>
      </c>
      <c r="F211" s="102">
        <v>6.6400000000000001E-3</v>
      </c>
      <c r="G211" s="103" t="s">
        <v>1367</v>
      </c>
      <c r="H211" s="83" t="s">
        <v>1419</v>
      </c>
      <c r="I211" s="104" t="s">
        <v>1442</v>
      </c>
      <c r="J211" s="102" t="s">
        <v>1367</v>
      </c>
      <c r="K211" s="105">
        <v>4.1168000000000003E-3</v>
      </c>
      <c r="L211" s="83" t="s">
        <v>1367</v>
      </c>
      <c r="M211" s="102" t="s">
        <v>1367</v>
      </c>
      <c r="N211" s="105">
        <v>1.2349999999999999E-4</v>
      </c>
      <c r="O211" s="83" t="s">
        <v>1367</v>
      </c>
    </row>
    <row r="212" spans="1:15" x14ac:dyDescent="0.3">
      <c r="A212" s="79" t="s">
        <v>1396</v>
      </c>
      <c r="B212" s="100" t="s">
        <v>415</v>
      </c>
      <c r="C212" s="81" t="str">
        <f>IFERROR(IF(B212="No CAS","",INDEX('DEQ Pollutant List'!$C$7:$C$611,MATCH('3. Pollutant Emissions - EF'!B212,'DEQ Pollutant List'!$B$7:$B$611,0))),"")</f>
        <v>Ethylene dichloride (EDC, 1,2-dichloroethane)</v>
      </c>
      <c r="D212" s="115">
        <f>IFERROR(IF(OR($B212="",$B212="No CAS"),INDEX('DEQ Pollutant List'!$A$7:$A$611,MATCH($C212,'DEQ Pollutant List'!$C$7:$C$611,0)),INDEX('DEQ Pollutant List'!$A$7:$A$611,MATCH($B212,'DEQ Pollutant List'!$B$7:$B$611,0))),"")</f>
        <v>233</v>
      </c>
      <c r="E212" s="101">
        <v>0</v>
      </c>
      <c r="F212" s="102">
        <v>3.82E-3</v>
      </c>
      <c r="G212" s="103" t="s">
        <v>1367</v>
      </c>
      <c r="H212" s="83" t="s">
        <v>1419</v>
      </c>
      <c r="I212" s="104" t="s">
        <v>1442</v>
      </c>
      <c r="J212" s="102" t="s">
        <v>1367</v>
      </c>
      <c r="K212" s="105">
        <v>2.3684000000000001E-3</v>
      </c>
      <c r="L212" s="83" t="s">
        <v>1367</v>
      </c>
      <c r="M212" s="102" t="s">
        <v>1367</v>
      </c>
      <c r="N212" s="105">
        <v>7.1051999999999997E-5</v>
      </c>
      <c r="O212" s="83" t="s">
        <v>1367</v>
      </c>
    </row>
    <row r="213" spans="1:15" x14ac:dyDescent="0.3">
      <c r="A213" s="79" t="s">
        <v>1396</v>
      </c>
      <c r="B213" s="100" t="s">
        <v>443</v>
      </c>
      <c r="C213" s="81" t="str">
        <f>IFERROR(IF(B213="No CAS","",INDEX('DEQ Pollutant List'!$C$7:$C$611,MATCH('3. Pollutant Emissions - EF'!B213,'DEQ Pollutant List'!$B$7:$B$611,0))),"")</f>
        <v>Formaldehyde</v>
      </c>
      <c r="D213" s="115">
        <f>IFERROR(IF(OR($B213="",$B213="No CAS"),INDEX('DEQ Pollutant List'!$A$7:$A$611,MATCH($C213,'DEQ Pollutant List'!$C$7:$C$611,0)),INDEX('DEQ Pollutant List'!$A$7:$A$611,MATCH($B213,'DEQ Pollutant List'!$B$7:$B$611,0))),"")</f>
        <v>250</v>
      </c>
      <c r="E213" s="101">
        <v>0</v>
      </c>
      <c r="F213" s="102">
        <v>5</v>
      </c>
      <c r="G213" s="103" t="s">
        <v>1367</v>
      </c>
      <c r="H213" s="83" t="s">
        <v>1419</v>
      </c>
      <c r="I213" s="104" t="s">
        <v>1442</v>
      </c>
      <c r="J213" s="102" t="s">
        <v>1367</v>
      </c>
      <c r="K213" s="105">
        <v>3.1</v>
      </c>
      <c r="L213" s="83" t="s">
        <v>1367</v>
      </c>
      <c r="M213" s="102" t="s">
        <v>1367</v>
      </c>
      <c r="N213" s="105">
        <v>9.2999999999999999E-2</v>
      </c>
      <c r="O213" s="83" t="s">
        <v>1367</v>
      </c>
    </row>
    <row r="214" spans="1:15" x14ac:dyDescent="0.3">
      <c r="A214" s="79" t="s">
        <v>1396</v>
      </c>
      <c r="B214" s="100" t="s">
        <v>483</v>
      </c>
      <c r="C214" s="81" t="str">
        <f>IFERROR(IF(B214="No CAS","",INDEX('DEQ Pollutant List'!$C$7:$C$611,MATCH('3. Pollutant Emissions - EF'!B214,'DEQ Pollutant List'!$B$7:$B$611,0))),"")</f>
        <v>Hexane</v>
      </c>
      <c r="D214" s="115">
        <f>IFERROR(IF(OR($B214="",$B214="No CAS"),INDEX('DEQ Pollutant List'!$A$7:$A$611,MATCH($C214,'DEQ Pollutant List'!$C$7:$C$611,0)),INDEX('DEQ Pollutant List'!$A$7:$A$611,MATCH($B214,'DEQ Pollutant List'!$B$7:$B$611,0))),"")</f>
        <v>289</v>
      </c>
      <c r="E214" s="101">
        <v>0</v>
      </c>
      <c r="F214" s="102">
        <v>4.0300000000000002E-2</v>
      </c>
      <c r="G214" s="103" t="s">
        <v>1367</v>
      </c>
      <c r="H214" s="83" t="s">
        <v>1419</v>
      </c>
      <c r="I214" s="104" t="s">
        <v>1442</v>
      </c>
      <c r="J214" s="102" t="s">
        <v>1367</v>
      </c>
      <c r="K214" s="105">
        <v>2.4986000000000001E-2</v>
      </c>
      <c r="L214" s="83" t="s">
        <v>1367</v>
      </c>
      <c r="M214" s="102" t="s">
        <v>1367</v>
      </c>
      <c r="N214" s="105">
        <v>7.4958000000000002E-4</v>
      </c>
      <c r="O214" s="83" t="s">
        <v>1367</v>
      </c>
    </row>
    <row r="215" spans="1:15" x14ac:dyDescent="0.3">
      <c r="A215" s="79" t="s">
        <v>1396</v>
      </c>
      <c r="B215" s="100" t="s">
        <v>529</v>
      </c>
      <c r="C215" s="81" t="str">
        <f>IFERROR(IF(B215="No CAS","",INDEX('DEQ Pollutant List'!$C$7:$C$611,MATCH('3. Pollutant Emissions - EF'!B215,'DEQ Pollutant List'!$B$7:$B$611,0))),"")</f>
        <v>Methanol</v>
      </c>
      <c r="D215" s="115">
        <f>IFERROR(IF(OR($B215="",$B215="No CAS"),INDEX('DEQ Pollutant List'!$A$7:$A$611,MATCH($C215,'DEQ Pollutant List'!$C$7:$C$611,0)),INDEX('DEQ Pollutant List'!$A$7:$A$611,MATCH($B215,'DEQ Pollutant List'!$B$7:$B$611,0))),"")</f>
        <v>321</v>
      </c>
      <c r="E215" s="101">
        <v>0</v>
      </c>
      <c r="F215" s="102">
        <v>0.224</v>
      </c>
      <c r="G215" s="103" t="s">
        <v>1367</v>
      </c>
      <c r="H215" s="83" t="s">
        <v>1419</v>
      </c>
      <c r="I215" s="104" t="s">
        <v>1442</v>
      </c>
      <c r="J215" s="102" t="s">
        <v>1367</v>
      </c>
      <c r="K215" s="105">
        <v>0.13888</v>
      </c>
      <c r="L215" s="83" t="s">
        <v>1367</v>
      </c>
      <c r="M215" s="102" t="s">
        <v>1367</v>
      </c>
      <c r="N215" s="105">
        <v>4.1663999999999998E-3</v>
      </c>
      <c r="O215" s="83" t="s">
        <v>1367</v>
      </c>
    </row>
    <row r="216" spans="1:15" x14ac:dyDescent="0.3">
      <c r="A216" s="79" t="s">
        <v>1396</v>
      </c>
      <c r="B216" s="100" t="s">
        <v>960</v>
      </c>
      <c r="C216" s="81" t="str">
        <f>IFERROR(IF(B216="No CAS","",INDEX('DEQ Pollutant List'!$C$7:$C$611,MATCH('3. Pollutant Emissions - EF'!B216,'DEQ Pollutant List'!$B$7:$B$611,0))),"")</f>
        <v>Styrene</v>
      </c>
      <c r="D216" s="115">
        <f>IFERROR(IF(OR($B216="",$B216="No CAS"),INDEX('DEQ Pollutant List'!$A$7:$A$611,MATCH($C216,'DEQ Pollutant List'!$C$7:$C$611,0)),INDEX('DEQ Pollutant List'!$A$7:$A$611,MATCH($B216,'DEQ Pollutant List'!$B$7:$B$611,0))),"")</f>
        <v>585</v>
      </c>
      <c r="E216" s="101">
        <v>0</v>
      </c>
      <c r="F216" s="102">
        <v>4.96E-3</v>
      </c>
      <c r="G216" s="103" t="s">
        <v>1367</v>
      </c>
      <c r="H216" s="83" t="s">
        <v>1419</v>
      </c>
      <c r="I216" s="104" t="s">
        <v>1442</v>
      </c>
      <c r="J216" s="102" t="s">
        <v>1367</v>
      </c>
      <c r="K216" s="105">
        <v>3.0752000000000002E-3</v>
      </c>
      <c r="L216" s="83" t="s">
        <v>1367</v>
      </c>
      <c r="M216" s="102" t="s">
        <v>1367</v>
      </c>
      <c r="N216" s="105">
        <v>9.2256000000000006E-5</v>
      </c>
      <c r="O216" s="83" t="s">
        <v>1367</v>
      </c>
    </row>
    <row r="217" spans="1:15" x14ac:dyDescent="0.3">
      <c r="A217" s="79" t="s">
        <v>1396</v>
      </c>
      <c r="B217" s="100" t="s">
        <v>994</v>
      </c>
      <c r="C217" s="81" t="str">
        <f>IFERROR(IF(B217="No CAS","",INDEX('DEQ Pollutant List'!$C$7:$C$611,MATCH('3. Pollutant Emissions - EF'!B217,'DEQ Pollutant List'!$B$7:$B$611,0))),"")</f>
        <v>Toluene</v>
      </c>
      <c r="D217" s="115">
        <f>IFERROR(IF(OR($B217="",$B217="No CAS"),INDEX('DEQ Pollutant List'!$A$7:$A$611,MATCH($C217,'DEQ Pollutant List'!$C$7:$C$611,0)),INDEX('DEQ Pollutant List'!$A$7:$A$611,MATCH($B217,'DEQ Pollutant List'!$B$7:$B$611,0))),"")</f>
        <v>600</v>
      </c>
      <c r="E217" s="101">
        <v>0</v>
      </c>
      <c r="F217" s="102">
        <v>8.72E-2</v>
      </c>
      <c r="G217" s="103" t="s">
        <v>1367</v>
      </c>
      <c r="H217" s="83" t="s">
        <v>1419</v>
      </c>
      <c r="I217" s="104" t="s">
        <v>1442</v>
      </c>
      <c r="J217" s="102" t="s">
        <v>1367</v>
      </c>
      <c r="K217" s="105">
        <v>5.4064000000000001E-2</v>
      </c>
      <c r="L217" s="83" t="s">
        <v>1367</v>
      </c>
      <c r="M217" s="102" t="s">
        <v>1367</v>
      </c>
      <c r="N217" s="105">
        <v>1.6218999999999999E-3</v>
      </c>
      <c r="O217" s="83" t="s">
        <v>1367</v>
      </c>
    </row>
    <row r="218" spans="1:15" x14ac:dyDescent="0.3">
      <c r="A218" s="79" t="s">
        <v>1396</v>
      </c>
      <c r="B218" s="100" t="s">
        <v>1063</v>
      </c>
      <c r="C218" s="81" t="str">
        <f>IFERROR(IF(B218="No CAS","",INDEX('DEQ Pollutant List'!$C$7:$C$611,MATCH('3. Pollutant Emissions - EF'!B218,'DEQ Pollutant List'!$B$7:$B$611,0))),"")</f>
        <v>Vinyl chloride</v>
      </c>
      <c r="D218" s="115">
        <f>IFERROR(IF(OR($B218="",$B218="No CAS"),INDEX('DEQ Pollutant List'!$A$7:$A$611,MATCH($C218,'DEQ Pollutant List'!$C$7:$C$611,0)),INDEX('DEQ Pollutant List'!$A$7:$A$611,MATCH($B218,'DEQ Pollutant List'!$B$7:$B$611,0))),"")</f>
        <v>624</v>
      </c>
      <c r="E218" s="101">
        <v>0</v>
      </c>
      <c r="F218" s="102">
        <v>2.2399999999999998E-3</v>
      </c>
      <c r="G218" s="103" t="s">
        <v>1367</v>
      </c>
      <c r="H218" s="83" t="s">
        <v>1419</v>
      </c>
      <c r="I218" s="104" t="s">
        <v>1442</v>
      </c>
      <c r="J218" s="102" t="s">
        <v>1367</v>
      </c>
      <c r="K218" s="105">
        <v>1.3887999999999999E-3</v>
      </c>
      <c r="L218" s="83" t="s">
        <v>1367</v>
      </c>
      <c r="M218" s="102" t="s">
        <v>1367</v>
      </c>
      <c r="N218" s="105">
        <v>4.1664E-5</v>
      </c>
      <c r="O218" s="83" t="s">
        <v>1367</v>
      </c>
    </row>
    <row r="219" spans="1:15" x14ac:dyDescent="0.3">
      <c r="A219" s="79" t="s">
        <v>1396</v>
      </c>
      <c r="B219" s="100" t="s">
        <v>1071</v>
      </c>
      <c r="C219" s="81" t="str">
        <f>IFERROR(IF(B219="No CAS","",INDEX('DEQ Pollutant List'!$C$7:$C$611,MATCH('3. Pollutant Emissions - EF'!B219,'DEQ Pollutant List'!$B$7:$B$611,0))),"")</f>
        <v>Xylene (mixture), including m-xylene, o-xylene, p-xylene</v>
      </c>
      <c r="D219" s="115">
        <f>IFERROR(IF(OR($B219="",$B219="No CAS"),INDEX('DEQ Pollutant List'!$A$7:$A$611,MATCH($C219,'DEQ Pollutant List'!$C$7:$C$611,0)),INDEX('DEQ Pollutant List'!$A$7:$A$611,MATCH($B219,'DEQ Pollutant List'!$B$7:$B$611,0))),"")</f>
        <v>628</v>
      </c>
      <c r="E219" s="101">
        <v>0</v>
      </c>
      <c r="F219" s="102">
        <v>2.4299999999999999E-2</v>
      </c>
      <c r="G219" s="103" t="s">
        <v>1367</v>
      </c>
      <c r="H219" s="83" t="s">
        <v>1419</v>
      </c>
      <c r="I219" s="104" t="s">
        <v>1442</v>
      </c>
      <c r="J219" s="102" t="s">
        <v>1367</v>
      </c>
      <c r="K219" s="105">
        <v>1.5066E-2</v>
      </c>
      <c r="L219" s="83" t="s">
        <v>1367</v>
      </c>
      <c r="M219" s="102" t="s">
        <v>1367</v>
      </c>
      <c r="N219" s="105">
        <v>4.5197999999999999E-4</v>
      </c>
      <c r="O219" s="83" t="s">
        <v>1367</v>
      </c>
    </row>
    <row r="220" spans="1:15" x14ac:dyDescent="0.3">
      <c r="A220" s="79" t="s">
        <v>1396</v>
      </c>
      <c r="B220" s="100" t="s">
        <v>817</v>
      </c>
      <c r="C220" s="81" t="str">
        <f>IFERROR(IF(B220="No CAS","",INDEX('DEQ Pollutant List'!$C$7:$C$611,MATCH('3. Pollutant Emissions - EF'!B220,'DEQ Pollutant List'!$B$7:$B$611,0))),"")</f>
        <v>Anthracene</v>
      </c>
      <c r="D220" s="115">
        <f>IFERROR(IF(OR($B220="",$B220="No CAS"),INDEX('DEQ Pollutant List'!$A$7:$A$611,MATCH($C220,'DEQ Pollutant List'!$C$7:$C$611,0)),INDEX('DEQ Pollutant List'!$A$7:$A$611,MATCH($B220,'DEQ Pollutant List'!$B$7:$B$611,0))),"")</f>
        <v>404</v>
      </c>
      <c r="E220" s="101">
        <v>0</v>
      </c>
      <c r="F220" s="102">
        <v>6.4999999999999994E-5</v>
      </c>
      <c r="G220" s="103" t="s">
        <v>1367</v>
      </c>
      <c r="H220" s="83" t="s">
        <v>1419</v>
      </c>
      <c r="I220" s="104" t="s">
        <v>1442</v>
      </c>
      <c r="J220" s="102" t="s">
        <v>1367</v>
      </c>
      <c r="K220" s="105">
        <v>4.0299999999999997E-5</v>
      </c>
      <c r="L220" s="83" t="s">
        <v>1367</v>
      </c>
      <c r="M220" s="102" t="s">
        <v>1367</v>
      </c>
      <c r="N220" s="105">
        <v>1.209E-6</v>
      </c>
      <c r="O220" s="83" t="s">
        <v>1367</v>
      </c>
    </row>
    <row r="221" spans="1:15" x14ac:dyDescent="0.3">
      <c r="A221" s="79" t="s">
        <v>1396</v>
      </c>
      <c r="B221" s="100" t="s">
        <v>813</v>
      </c>
      <c r="C221" s="81" t="str">
        <f>IFERROR(IF(B221="No CAS","",INDEX('DEQ Pollutant List'!$C$7:$C$611,MATCH('3. Pollutant Emissions - EF'!B221,'DEQ Pollutant List'!$B$7:$B$611,0))),"")</f>
        <v>Acenaphthene</v>
      </c>
      <c r="D221" s="115">
        <f>IFERROR(IF(OR($B221="",$B221="No CAS"),INDEX('DEQ Pollutant List'!$A$7:$A$611,MATCH($C221,'DEQ Pollutant List'!$C$7:$C$611,0)),INDEX('DEQ Pollutant List'!$A$7:$A$611,MATCH($B221,'DEQ Pollutant List'!$B$7:$B$611,0))),"")</f>
        <v>402</v>
      </c>
      <c r="E221" s="101">
        <v>0</v>
      </c>
      <c r="F221" s="102">
        <v>1.2E-4</v>
      </c>
      <c r="G221" s="103" t="s">
        <v>1367</v>
      </c>
      <c r="H221" s="83" t="s">
        <v>1419</v>
      </c>
      <c r="I221" s="104" t="s">
        <v>1442</v>
      </c>
      <c r="J221" s="102" t="s">
        <v>1367</v>
      </c>
      <c r="K221" s="105">
        <v>7.4400000000000006E-5</v>
      </c>
      <c r="L221" s="83" t="s">
        <v>1367</v>
      </c>
      <c r="M221" s="102" t="s">
        <v>1367</v>
      </c>
      <c r="N221" s="105">
        <v>2.232E-6</v>
      </c>
      <c r="O221" s="83" t="s">
        <v>1367</v>
      </c>
    </row>
    <row r="222" spans="1:15" x14ac:dyDescent="0.3">
      <c r="A222" s="79" t="s">
        <v>1396</v>
      </c>
      <c r="B222" s="100" t="s">
        <v>815</v>
      </c>
      <c r="C222" s="81" t="str">
        <f>IFERROR(IF(B222="No CAS","",INDEX('DEQ Pollutant List'!$C$7:$C$611,MATCH('3. Pollutant Emissions - EF'!B222,'DEQ Pollutant List'!$B$7:$B$611,0))),"")</f>
        <v>Acenaphthylene</v>
      </c>
      <c r="D222" s="115">
        <f>IFERROR(IF(OR($B222="",$B222="No CAS"),INDEX('DEQ Pollutant List'!$A$7:$A$611,MATCH($C222,'DEQ Pollutant List'!$C$7:$C$611,0)),INDEX('DEQ Pollutant List'!$A$7:$A$611,MATCH($B222,'DEQ Pollutant List'!$B$7:$B$611,0))),"")</f>
        <v>403</v>
      </c>
      <c r="E222" s="101">
        <v>0</v>
      </c>
      <c r="F222" s="102">
        <v>2.8699999999999998E-4</v>
      </c>
      <c r="G222" s="103" t="s">
        <v>1367</v>
      </c>
      <c r="H222" s="83" t="s">
        <v>1419</v>
      </c>
      <c r="I222" s="104" t="s">
        <v>1442</v>
      </c>
      <c r="J222" s="102" t="s">
        <v>1367</v>
      </c>
      <c r="K222" s="105">
        <v>1.7793999999999999E-4</v>
      </c>
      <c r="L222" s="83" t="s">
        <v>1367</v>
      </c>
      <c r="M222" s="102" t="s">
        <v>1367</v>
      </c>
      <c r="N222" s="105">
        <v>5.3382E-6</v>
      </c>
      <c r="O222" s="83" t="s">
        <v>1367</v>
      </c>
    </row>
    <row r="223" spans="1:15" x14ac:dyDescent="0.3">
      <c r="A223" s="79" t="s">
        <v>1396</v>
      </c>
      <c r="B223" s="100" t="s">
        <v>821</v>
      </c>
      <c r="C223" s="81" t="str">
        <f>IFERROR(IF(B223="No CAS","",INDEX('DEQ Pollutant List'!$C$7:$C$611,MATCH('3. Pollutant Emissions - EF'!B223,'DEQ Pollutant List'!$B$7:$B$611,0))),"")</f>
        <v>Benz[a]anthracene</v>
      </c>
      <c r="D223" s="115">
        <f>IFERROR(IF(OR($B223="",$B223="No CAS"),INDEX('DEQ Pollutant List'!$A$7:$A$611,MATCH($C223,'DEQ Pollutant List'!$C$7:$C$611,0)),INDEX('DEQ Pollutant List'!$A$7:$A$611,MATCH($B223,'DEQ Pollutant List'!$B$7:$B$611,0))),"")</f>
        <v>405</v>
      </c>
      <c r="E223" s="101">
        <v>0</v>
      </c>
      <c r="F223" s="102">
        <v>3.04E-5</v>
      </c>
      <c r="G223" s="103" t="s">
        <v>1367</v>
      </c>
      <c r="H223" s="83" t="s">
        <v>1419</v>
      </c>
      <c r="I223" s="104" t="s">
        <v>1442</v>
      </c>
      <c r="J223" s="102" t="s">
        <v>1367</v>
      </c>
      <c r="K223" s="105">
        <v>1.8848E-5</v>
      </c>
      <c r="L223" s="83" t="s">
        <v>1367</v>
      </c>
      <c r="M223" s="102" t="s">
        <v>1367</v>
      </c>
      <c r="N223" s="105">
        <v>5.6543999999999996E-7</v>
      </c>
      <c r="O223" s="83" t="s">
        <v>1367</v>
      </c>
    </row>
    <row r="224" spans="1:15" x14ac:dyDescent="0.3">
      <c r="A224" s="79" t="s">
        <v>1396</v>
      </c>
      <c r="B224" s="100" t="s">
        <v>823</v>
      </c>
      <c r="C224" s="81" t="str">
        <f>IFERROR(IF(B224="No CAS","",INDEX('DEQ Pollutant List'!$C$7:$C$611,MATCH('3. Pollutant Emissions - EF'!B224,'DEQ Pollutant List'!$B$7:$B$611,0))),"")</f>
        <v>Benzo[a]pyrene</v>
      </c>
      <c r="D224" s="115">
        <f>IFERROR(IF(OR($B224="",$B224="No CAS"),INDEX('DEQ Pollutant List'!$A$7:$A$611,MATCH($C224,'DEQ Pollutant List'!$C$7:$C$611,0)),INDEX('DEQ Pollutant List'!$A$7:$A$611,MATCH($B224,'DEQ Pollutant List'!$B$7:$B$611,0))),"")</f>
        <v>406</v>
      </c>
      <c r="E224" s="101">
        <v>0</v>
      </c>
      <c r="F224" s="102">
        <v>5.1399999999999997E-7</v>
      </c>
      <c r="G224" s="103" t="s">
        <v>1367</v>
      </c>
      <c r="H224" s="83" t="s">
        <v>1419</v>
      </c>
      <c r="I224" s="104" t="s">
        <v>1442</v>
      </c>
      <c r="J224" s="102" t="s">
        <v>1367</v>
      </c>
      <c r="K224" s="105">
        <v>3.1867999999999999E-7</v>
      </c>
      <c r="L224" s="83" t="s">
        <v>1367</v>
      </c>
      <c r="M224" s="102" t="s">
        <v>1367</v>
      </c>
      <c r="N224" s="105">
        <v>9.5603999999999994E-9</v>
      </c>
      <c r="O224" s="83" t="s">
        <v>1367</v>
      </c>
    </row>
    <row r="225" spans="1:15" x14ac:dyDescent="0.3">
      <c r="A225" s="79" t="s">
        <v>1396</v>
      </c>
      <c r="B225" s="100" t="s">
        <v>825</v>
      </c>
      <c r="C225" s="81" t="str">
        <f>IFERROR(IF(B225="No CAS","",INDEX('DEQ Pollutant List'!$C$7:$C$611,MATCH('3. Pollutant Emissions - EF'!B225,'DEQ Pollutant List'!$B$7:$B$611,0))),"")</f>
        <v>Benzo[b]fluoranthene</v>
      </c>
      <c r="D225" s="115">
        <f>IFERROR(IF(OR($B225="",$B225="No CAS"),INDEX('DEQ Pollutant List'!$A$7:$A$611,MATCH($C225,'DEQ Pollutant List'!$C$7:$C$611,0)),INDEX('DEQ Pollutant List'!$A$7:$A$611,MATCH($B225,'DEQ Pollutant List'!$B$7:$B$611,0))),"")</f>
        <v>407</v>
      </c>
      <c r="E225" s="101">
        <v>0</v>
      </c>
      <c r="F225" s="102">
        <v>7.7000000000000004E-7</v>
      </c>
      <c r="G225" s="103" t="s">
        <v>1367</v>
      </c>
      <c r="H225" s="83" t="s">
        <v>1419</v>
      </c>
      <c r="I225" s="104" t="s">
        <v>1442</v>
      </c>
      <c r="J225" s="102" t="s">
        <v>1367</v>
      </c>
      <c r="K225" s="105">
        <v>4.7739999999999997E-7</v>
      </c>
      <c r="L225" s="83" t="s">
        <v>1367</v>
      </c>
      <c r="M225" s="102" t="s">
        <v>1367</v>
      </c>
      <c r="N225" s="105">
        <v>1.4322000000000001E-8</v>
      </c>
      <c r="O225" s="83" t="s">
        <v>1367</v>
      </c>
    </row>
    <row r="226" spans="1:15" x14ac:dyDescent="0.3">
      <c r="A226" s="79" t="s">
        <v>1396</v>
      </c>
      <c r="B226" s="100" t="s">
        <v>829</v>
      </c>
      <c r="C226" s="81" t="str">
        <f>IFERROR(IF(B226="No CAS","",INDEX('DEQ Pollutant List'!$C$7:$C$611,MATCH('3. Pollutant Emissions - EF'!B226,'DEQ Pollutant List'!$B$7:$B$611,0))),"")</f>
        <v>Benzo[e]pyrene</v>
      </c>
      <c r="D226" s="115">
        <f>IFERROR(IF(OR($B226="",$B226="No CAS"),INDEX('DEQ Pollutant List'!$A$7:$A$611,MATCH($C226,'DEQ Pollutant List'!$C$7:$C$611,0)),INDEX('DEQ Pollutant List'!$A$7:$A$611,MATCH($B226,'DEQ Pollutant List'!$B$7:$B$611,0))),"")</f>
        <v>409</v>
      </c>
      <c r="E226" s="101">
        <v>0</v>
      </c>
      <c r="F226" s="102">
        <v>2.12E-6</v>
      </c>
      <c r="G226" s="103" t="s">
        <v>1367</v>
      </c>
      <c r="H226" s="83" t="s">
        <v>1419</v>
      </c>
      <c r="I226" s="104" t="s">
        <v>1442</v>
      </c>
      <c r="J226" s="102" t="s">
        <v>1367</v>
      </c>
      <c r="K226" s="105">
        <v>1.3144000000000001E-6</v>
      </c>
      <c r="L226" s="83" t="s">
        <v>1367</v>
      </c>
      <c r="M226" s="102" t="s">
        <v>1367</v>
      </c>
      <c r="N226" s="105">
        <v>3.9431999999999999E-8</v>
      </c>
      <c r="O226" s="83" t="s">
        <v>1367</v>
      </c>
    </row>
    <row r="227" spans="1:15" x14ac:dyDescent="0.3">
      <c r="A227" s="79" t="s">
        <v>1396</v>
      </c>
      <c r="B227" s="100" t="s">
        <v>831</v>
      </c>
      <c r="C227" s="81" t="str">
        <f>IFERROR(IF(B227="No CAS","",INDEX('DEQ Pollutant List'!$C$7:$C$611,MATCH('3. Pollutant Emissions - EF'!B227,'DEQ Pollutant List'!$B$7:$B$611,0))),"")</f>
        <v>Benzo[g,h,i]perylene</v>
      </c>
      <c r="D227" s="115">
        <f>IFERROR(IF(OR($B227="",$B227="No CAS"),INDEX('DEQ Pollutant List'!$A$7:$A$611,MATCH($C227,'DEQ Pollutant List'!$C$7:$C$611,0)),INDEX('DEQ Pollutant List'!$A$7:$A$611,MATCH($B227,'DEQ Pollutant List'!$B$7:$B$611,0))),"")</f>
        <v>410</v>
      </c>
      <c r="E227" s="101">
        <v>0</v>
      </c>
      <c r="F227" s="102">
        <v>2.2400000000000002E-6</v>
      </c>
      <c r="G227" s="103" t="s">
        <v>1367</v>
      </c>
      <c r="H227" s="83" t="s">
        <v>1419</v>
      </c>
      <c r="I227" s="104" t="s">
        <v>1442</v>
      </c>
      <c r="J227" s="102" t="s">
        <v>1367</v>
      </c>
      <c r="K227" s="105">
        <v>1.3887999999999999E-6</v>
      </c>
      <c r="L227" s="83" t="s">
        <v>1367</v>
      </c>
      <c r="M227" s="102" t="s">
        <v>1367</v>
      </c>
      <c r="N227" s="105">
        <v>4.1664000000000002E-8</v>
      </c>
      <c r="O227" s="83" t="s">
        <v>1367</v>
      </c>
    </row>
    <row r="228" spans="1:15" x14ac:dyDescent="0.3">
      <c r="A228" s="79" t="s">
        <v>1396</v>
      </c>
      <c r="B228" s="100" t="s">
        <v>835</v>
      </c>
      <c r="C228" s="81" t="str">
        <f>IFERROR(IF(B228="No CAS","",INDEX('DEQ Pollutant List'!$C$7:$C$611,MATCH('3. Pollutant Emissions - EF'!B228,'DEQ Pollutant List'!$B$7:$B$611,0))),"")</f>
        <v>Benzo[k]fluoranthene</v>
      </c>
      <c r="D228" s="115">
        <f>IFERROR(IF(OR($B228="",$B228="No CAS"),INDEX('DEQ Pollutant List'!$A$7:$A$611,MATCH($C228,'DEQ Pollutant List'!$C$7:$C$611,0)),INDEX('DEQ Pollutant List'!$A$7:$A$611,MATCH($B228,'DEQ Pollutant List'!$B$7:$B$611,0))),"")</f>
        <v>412</v>
      </c>
      <c r="E228" s="101">
        <v>0</v>
      </c>
      <c r="F228" s="102">
        <v>3.8599999999999999E-7</v>
      </c>
      <c r="G228" s="103" t="s">
        <v>1367</v>
      </c>
      <c r="H228" s="83" t="s">
        <v>1419</v>
      </c>
      <c r="I228" s="104" t="s">
        <v>1442</v>
      </c>
      <c r="J228" s="102" t="s">
        <v>1367</v>
      </c>
      <c r="K228" s="105">
        <v>2.3932E-7</v>
      </c>
      <c r="L228" s="83" t="s">
        <v>1367</v>
      </c>
      <c r="M228" s="102" t="s">
        <v>1367</v>
      </c>
      <c r="N228" s="105">
        <v>7.1796000000000003E-9</v>
      </c>
      <c r="O228" s="83" t="s">
        <v>1367</v>
      </c>
    </row>
    <row r="229" spans="1:15" x14ac:dyDescent="0.3">
      <c r="A229" s="79" t="s">
        <v>1396</v>
      </c>
      <c r="B229" s="100" t="s">
        <v>865</v>
      </c>
      <c r="C229" s="81" t="str">
        <f>IFERROR(IF(B229="No CAS","",INDEX('DEQ Pollutant List'!$C$7:$C$611,MATCH('3. Pollutant Emissions - EF'!B229,'DEQ Pollutant List'!$B$7:$B$611,0))),"")</f>
        <v>Indeno[1,2,3-cd]pyrene</v>
      </c>
      <c r="D229" s="115">
        <f>IFERROR(IF(OR($B229="",$B229="No CAS"),INDEX('DEQ Pollutant List'!$A$7:$A$611,MATCH($C229,'DEQ Pollutant List'!$C$7:$C$611,0)),INDEX('DEQ Pollutant List'!$A$7:$A$611,MATCH($B229,'DEQ Pollutant List'!$B$7:$B$611,0))),"")</f>
        <v>426</v>
      </c>
      <c r="E229" s="101">
        <v>0</v>
      </c>
      <c r="F229" s="102">
        <v>8.9899999999999999E-7</v>
      </c>
      <c r="G229" s="103" t="s">
        <v>1367</v>
      </c>
      <c r="H229" s="83" t="s">
        <v>1419</v>
      </c>
      <c r="I229" s="104" t="s">
        <v>1442</v>
      </c>
      <c r="J229" s="102" t="s">
        <v>1367</v>
      </c>
      <c r="K229" s="105">
        <v>5.5738000000000003E-7</v>
      </c>
      <c r="L229" s="83" t="s">
        <v>1367</v>
      </c>
      <c r="M229" s="102" t="s">
        <v>1367</v>
      </c>
      <c r="N229" s="105">
        <v>1.6721000000000001E-8</v>
      </c>
      <c r="O229" s="83" t="s">
        <v>1367</v>
      </c>
    </row>
    <row r="230" spans="1:15" x14ac:dyDescent="0.3">
      <c r="A230" s="79" t="s">
        <v>1396</v>
      </c>
      <c r="B230" s="100" t="s">
        <v>867</v>
      </c>
      <c r="C230" s="81" t="str">
        <f>IFERROR(IF(B230="No CAS","",INDEX('DEQ Pollutant List'!$C$7:$C$611,MATCH('3. Pollutant Emissions - EF'!B230,'DEQ Pollutant List'!$B$7:$B$611,0))),"")</f>
        <v>2-Methyl naphthalene</v>
      </c>
      <c r="D230" s="115">
        <f>IFERROR(IF(OR($B230="",$B230="No CAS"),INDEX('DEQ Pollutant List'!$A$7:$A$611,MATCH($C230,'DEQ Pollutant List'!$C$7:$C$611,0)),INDEX('DEQ Pollutant List'!$A$7:$A$611,MATCH($B230,'DEQ Pollutant List'!$B$7:$B$611,0))),"")</f>
        <v>427</v>
      </c>
      <c r="E230" s="101">
        <v>0</v>
      </c>
      <c r="F230" s="102">
        <v>1.9400000000000001E-3</v>
      </c>
      <c r="G230" s="103" t="s">
        <v>1367</v>
      </c>
      <c r="H230" s="83" t="s">
        <v>1419</v>
      </c>
      <c r="I230" s="104" t="s">
        <v>1442</v>
      </c>
      <c r="J230" s="102" t="s">
        <v>1367</v>
      </c>
      <c r="K230" s="105">
        <v>1.2028E-3</v>
      </c>
      <c r="L230" s="83" t="s">
        <v>1367</v>
      </c>
      <c r="M230" s="102" t="s">
        <v>1367</v>
      </c>
      <c r="N230" s="105">
        <v>3.6084000000000002E-5</v>
      </c>
      <c r="O230" s="83" t="s">
        <v>1367</v>
      </c>
    </row>
    <row r="231" spans="1:15" x14ac:dyDescent="0.3">
      <c r="A231" s="79" t="s">
        <v>1396</v>
      </c>
      <c r="B231" s="100" t="s">
        <v>839</v>
      </c>
      <c r="C231" s="81" t="str">
        <f>IFERROR(IF(B231="No CAS","",INDEX('DEQ Pollutant List'!$C$7:$C$611,MATCH('3. Pollutant Emissions - EF'!B231,'DEQ Pollutant List'!$B$7:$B$611,0))),"")</f>
        <v>Chrysene</v>
      </c>
      <c r="D231" s="115">
        <f>IFERROR(IF(OR($B231="",$B231="No CAS"),INDEX('DEQ Pollutant List'!$A$7:$A$611,MATCH($C231,'DEQ Pollutant List'!$C$7:$C$611,0)),INDEX('DEQ Pollutant List'!$A$7:$A$611,MATCH($B231,'DEQ Pollutant List'!$B$7:$B$611,0))),"")</f>
        <v>414</v>
      </c>
      <c r="E231" s="101">
        <v>0</v>
      </c>
      <c r="F231" s="102">
        <v>6.0800000000000001E-5</v>
      </c>
      <c r="G231" s="103" t="s">
        <v>1367</v>
      </c>
      <c r="H231" s="83" t="s">
        <v>1419</v>
      </c>
      <c r="I231" s="104" t="s">
        <v>1442</v>
      </c>
      <c r="J231" s="102" t="s">
        <v>1367</v>
      </c>
      <c r="K231" s="105">
        <v>3.7696E-5</v>
      </c>
      <c r="L231" s="83" t="s">
        <v>1367</v>
      </c>
      <c r="M231" s="102" t="s">
        <v>1367</v>
      </c>
      <c r="N231" s="105">
        <v>1.1309E-6</v>
      </c>
      <c r="O231" s="83" t="s">
        <v>1367</v>
      </c>
    </row>
    <row r="232" spans="1:15" x14ac:dyDescent="0.3">
      <c r="A232" s="79" t="s">
        <v>1396</v>
      </c>
      <c r="B232" s="100" t="s">
        <v>861</v>
      </c>
      <c r="C232" s="81" t="str">
        <f>IFERROR(IF(B232="No CAS","",INDEX('DEQ Pollutant List'!$C$7:$C$611,MATCH('3. Pollutant Emissions - EF'!B232,'DEQ Pollutant List'!$B$7:$B$611,0))),"")</f>
        <v>Fluoranthene</v>
      </c>
      <c r="D232" s="115">
        <f>IFERROR(IF(OR($B232="",$B232="No CAS"),INDEX('DEQ Pollutant List'!$A$7:$A$611,MATCH($C232,'DEQ Pollutant List'!$C$7:$C$611,0)),INDEX('DEQ Pollutant List'!$A$7:$A$611,MATCH($B232,'DEQ Pollutant List'!$B$7:$B$611,0))),"")</f>
        <v>424</v>
      </c>
      <c r="E232" s="101">
        <v>0</v>
      </c>
      <c r="F232" s="102">
        <v>3.2700000000000002E-5</v>
      </c>
      <c r="G232" s="103" t="s">
        <v>1367</v>
      </c>
      <c r="H232" s="83" t="s">
        <v>1419</v>
      </c>
      <c r="I232" s="104" t="s">
        <v>1442</v>
      </c>
      <c r="J232" s="102" t="s">
        <v>1367</v>
      </c>
      <c r="K232" s="105">
        <v>2.0273999999999999E-5</v>
      </c>
      <c r="L232" s="83" t="s">
        <v>1367</v>
      </c>
      <c r="M232" s="102" t="s">
        <v>1367</v>
      </c>
      <c r="N232" s="105">
        <v>6.0821999999999998E-7</v>
      </c>
      <c r="O232" s="83" t="s">
        <v>1367</v>
      </c>
    </row>
    <row r="233" spans="1:15" x14ac:dyDescent="0.3">
      <c r="A233" s="79" t="s">
        <v>1396</v>
      </c>
      <c r="B233" s="100" t="s">
        <v>863</v>
      </c>
      <c r="C233" s="81" t="str">
        <f>IFERROR(IF(B233="No CAS","",INDEX('DEQ Pollutant List'!$C$7:$C$611,MATCH('3. Pollutant Emissions - EF'!B233,'DEQ Pollutant List'!$B$7:$B$611,0))),"")</f>
        <v>Fluorene</v>
      </c>
      <c r="D233" s="115">
        <f>IFERROR(IF(OR($B233="",$B233="No CAS"),INDEX('DEQ Pollutant List'!$A$7:$A$611,MATCH($C233,'DEQ Pollutant List'!$C$7:$C$611,0)),INDEX('DEQ Pollutant List'!$A$7:$A$611,MATCH($B233,'DEQ Pollutant List'!$B$7:$B$611,0))),"")</f>
        <v>425</v>
      </c>
      <c r="E233" s="101">
        <v>0</v>
      </c>
      <c r="F233" s="102">
        <v>1.5300000000000001E-4</v>
      </c>
      <c r="G233" s="103" t="s">
        <v>1367</v>
      </c>
      <c r="H233" s="83" t="s">
        <v>1419</v>
      </c>
      <c r="I233" s="104" t="s">
        <v>1442</v>
      </c>
      <c r="J233" s="102" t="s">
        <v>1367</v>
      </c>
      <c r="K233" s="105">
        <v>9.4859999999999996E-5</v>
      </c>
      <c r="L233" s="83" t="s">
        <v>1367</v>
      </c>
      <c r="M233" s="102" t="s">
        <v>1367</v>
      </c>
      <c r="N233" s="105">
        <v>2.8457999999999999E-6</v>
      </c>
      <c r="O233" s="83" t="s">
        <v>1367</v>
      </c>
    </row>
    <row r="234" spans="1:15" x14ac:dyDescent="0.3">
      <c r="A234" s="79" t="s">
        <v>1396</v>
      </c>
      <c r="B234" s="100" t="s">
        <v>873</v>
      </c>
      <c r="C234" s="81" t="str">
        <f>IFERROR(IF(B234="No CAS","",INDEX('DEQ Pollutant List'!$C$7:$C$611,MATCH('3. Pollutant Emissions - EF'!B234,'DEQ Pollutant List'!$B$7:$B$611,0))),"")</f>
        <v>Pyrene</v>
      </c>
      <c r="D234" s="115">
        <f>IFERROR(IF(OR($B234="",$B234="No CAS"),INDEX('DEQ Pollutant List'!$A$7:$A$611,MATCH($C234,'DEQ Pollutant List'!$C$7:$C$611,0)),INDEX('DEQ Pollutant List'!$A$7:$A$611,MATCH($B234,'DEQ Pollutant List'!$B$7:$B$611,0))),"")</f>
        <v>431</v>
      </c>
      <c r="E234" s="101">
        <v>0</v>
      </c>
      <c r="F234" s="102">
        <v>5.2899999999999998E-5</v>
      </c>
      <c r="G234" s="103" t="s">
        <v>1367</v>
      </c>
      <c r="H234" s="83" t="s">
        <v>1419</v>
      </c>
      <c r="I234" s="104" t="s">
        <v>1442</v>
      </c>
      <c r="J234" s="102" t="s">
        <v>1367</v>
      </c>
      <c r="K234" s="105">
        <v>3.2798E-5</v>
      </c>
      <c r="L234" s="83" t="s">
        <v>1367</v>
      </c>
      <c r="M234" s="102" t="s">
        <v>1367</v>
      </c>
      <c r="N234" s="105">
        <v>9.8394000000000006E-7</v>
      </c>
      <c r="O234" s="83" t="s">
        <v>1367</v>
      </c>
    </row>
    <row r="235" spans="1:15" x14ac:dyDescent="0.3">
      <c r="A235" s="79" t="s">
        <v>1396</v>
      </c>
      <c r="B235" s="100" t="s">
        <v>869</v>
      </c>
      <c r="C235" s="81" t="str">
        <f>IFERROR(IF(B235="No CAS","",INDEX('DEQ Pollutant List'!$C$7:$C$611,MATCH('3. Pollutant Emissions - EF'!B235,'DEQ Pollutant List'!$B$7:$B$611,0))),"")</f>
        <v>Perylene</v>
      </c>
      <c r="D235" s="115">
        <f>IFERROR(IF(OR($B235="",$B235="No CAS"),INDEX('DEQ Pollutant List'!$A$7:$A$611,MATCH($C235,'DEQ Pollutant List'!$C$7:$C$611,0)),INDEX('DEQ Pollutant List'!$A$7:$A$611,MATCH($B235,'DEQ Pollutant List'!$B$7:$B$611,0))),"")</f>
        <v>429</v>
      </c>
      <c r="E235" s="101">
        <v>0</v>
      </c>
      <c r="F235" s="102">
        <v>4.4999999999999998E-7</v>
      </c>
      <c r="G235" s="103" t="s">
        <v>1367</v>
      </c>
      <c r="H235" s="83" t="s">
        <v>1419</v>
      </c>
      <c r="I235" s="104" t="s">
        <v>1442</v>
      </c>
      <c r="J235" s="102" t="s">
        <v>1367</v>
      </c>
      <c r="K235" s="105">
        <v>2.79E-7</v>
      </c>
      <c r="L235" s="83" t="s">
        <v>1367</v>
      </c>
      <c r="M235" s="102" t="s">
        <v>1367</v>
      </c>
      <c r="N235" s="105">
        <v>8.3699999999999998E-9</v>
      </c>
      <c r="O235" s="83" t="s">
        <v>1367</v>
      </c>
    </row>
    <row r="236" spans="1:15" x14ac:dyDescent="0.3">
      <c r="A236" s="79" t="s">
        <v>1396</v>
      </c>
      <c r="B236" s="100" t="s">
        <v>871</v>
      </c>
      <c r="C236" s="81" t="str">
        <f>IFERROR(IF(B236="No CAS","",INDEX('DEQ Pollutant List'!$C$7:$C$611,MATCH('3. Pollutant Emissions - EF'!B236,'DEQ Pollutant List'!$B$7:$B$611,0))),"")</f>
        <v>Phenanthrene</v>
      </c>
      <c r="D236" s="115">
        <f>IFERROR(IF(OR($B236="",$B236="No CAS"),INDEX('DEQ Pollutant List'!$A$7:$A$611,MATCH($C236,'DEQ Pollutant List'!$C$7:$C$611,0)),INDEX('DEQ Pollutant List'!$A$7:$A$611,MATCH($B236,'DEQ Pollutant List'!$B$7:$B$611,0))),"")</f>
        <v>430</v>
      </c>
      <c r="E236" s="101">
        <v>0</v>
      </c>
      <c r="F236" s="102">
        <v>3.19E-4</v>
      </c>
      <c r="G236" s="103" t="s">
        <v>1367</v>
      </c>
      <c r="H236" s="83" t="s">
        <v>1419</v>
      </c>
      <c r="I236" s="104" t="s">
        <v>1442</v>
      </c>
      <c r="J236" s="102" t="s">
        <v>1367</v>
      </c>
      <c r="K236" s="105">
        <v>1.9777999999999999E-4</v>
      </c>
      <c r="L236" s="83" t="s">
        <v>1367</v>
      </c>
      <c r="M236" s="102" t="s">
        <v>1367</v>
      </c>
      <c r="N236" s="105">
        <v>5.9333999999999998E-6</v>
      </c>
      <c r="O236" s="83" t="s">
        <v>1367</v>
      </c>
    </row>
    <row r="237" spans="1:15" x14ac:dyDescent="0.3">
      <c r="A237" s="79" t="s">
        <v>1396</v>
      </c>
      <c r="B237" s="100" t="s">
        <v>581</v>
      </c>
      <c r="C237" s="81" t="str">
        <f>IFERROR(IF(B237="No CAS","",INDEX('DEQ Pollutant List'!$C$7:$C$611,MATCH('3. Pollutant Emissions - EF'!B237,'DEQ Pollutant List'!$B$7:$B$611,0))),"")</f>
        <v>Naphthalene</v>
      </c>
      <c r="D237" s="115">
        <f>IFERROR(IF(OR($B237="",$B237="No CAS"),INDEX('DEQ Pollutant List'!$A$7:$A$611,MATCH($C237,'DEQ Pollutant List'!$C$7:$C$611,0)),INDEX('DEQ Pollutant List'!$A$7:$A$611,MATCH($B237,'DEQ Pollutant List'!$B$7:$B$611,0))),"")</f>
        <v>428</v>
      </c>
      <c r="E237" s="101">
        <v>0</v>
      </c>
      <c r="F237" s="102">
        <v>8.7200000000000003E-3</v>
      </c>
      <c r="G237" s="103" t="s">
        <v>1367</v>
      </c>
      <c r="H237" s="83" t="s">
        <v>1419</v>
      </c>
      <c r="I237" s="104" t="s">
        <v>1442</v>
      </c>
      <c r="J237" s="102" t="s">
        <v>1367</v>
      </c>
      <c r="K237" s="105">
        <v>5.4063999999999996E-3</v>
      </c>
      <c r="L237" s="83" t="s">
        <v>1367</v>
      </c>
      <c r="M237" s="102" t="s">
        <v>1367</v>
      </c>
      <c r="N237" s="105">
        <v>1.6218999999999999E-4</v>
      </c>
      <c r="O237" s="83" t="s">
        <v>1367</v>
      </c>
    </row>
    <row r="238" spans="1:15" x14ac:dyDescent="0.3">
      <c r="A238" s="79" t="s">
        <v>1400</v>
      </c>
      <c r="B238" s="100" t="s">
        <v>135</v>
      </c>
      <c r="C238" s="81" t="str">
        <f>IFERROR(IF(B238="No CAS","",INDEX('DEQ Pollutant List'!$C$7:$C$611,MATCH('3. Pollutant Emissions - EF'!B238,'DEQ Pollutant List'!$B$7:$B$611,0))),"")</f>
        <v>1,3-Butadiene</v>
      </c>
      <c r="D238" s="115">
        <f>IFERROR(IF(OR($B238="",$B238="No CAS"),INDEX('DEQ Pollutant List'!$A$7:$A$611,MATCH($C238,'DEQ Pollutant List'!$C$7:$C$611,0)),INDEX('DEQ Pollutant List'!$A$7:$A$611,MATCH($B238,'DEQ Pollutant List'!$B$7:$B$611,0))),"")</f>
        <v>75</v>
      </c>
      <c r="E238" s="101">
        <v>0</v>
      </c>
      <c r="F238" s="102">
        <v>0.21740000000000001</v>
      </c>
      <c r="G238" s="103" t="s">
        <v>1367</v>
      </c>
      <c r="H238" s="83" t="s">
        <v>1419</v>
      </c>
      <c r="I238" s="104" t="s">
        <v>1443</v>
      </c>
      <c r="J238" s="102" t="s">
        <v>1367</v>
      </c>
      <c r="K238" s="105">
        <v>0.22827</v>
      </c>
      <c r="L238" s="83" t="s">
        <v>1367</v>
      </c>
      <c r="M238" s="102" t="s">
        <v>1367</v>
      </c>
      <c r="N238" s="105">
        <v>6.8481000000000002E-3</v>
      </c>
      <c r="O238" s="83" t="s">
        <v>1367</v>
      </c>
    </row>
    <row r="239" spans="1:15" x14ac:dyDescent="0.3">
      <c r="A239" s="79" t="s">
        <v>1400</v>
      </c>
      <c r="B239" s="100" t="s">
        <v>14</v>
      </c>
      <c r="C239" s="81" t="str">
        <f>IFERROR(IF(B239="No CAS","",INDEX('DEQ Pollutant List'!$C$7:$C$611,MATCH('3. Pollutant Emissions - EF'!B239,'DEQ Pollutant List'!$B$7:$B$611,0))),"")</f>
        <v>Acetaldehyde</v>
      </c>
      <c r="D239" s="115">
        <f>IFERROR(IF(OR($B239="",$B239="No CAS"),INDEX('DEQ Pollutant List'!$A$7:$A$611,MATCH($C239,'DEQ Pollutant List'!$C$7:$C$611,0)),INDEX('DEQ Pollutant List'!$A$7:$A$611,MATCH($B239,'DEQ Pollutant List'!$B$7:$B$611,0))),"")</f>
        <v>1</v>
      </c>
      <c r="E239" s="101">
        <v>0</v>
      </c>
      <c r="F239" s="102">
        <v>0.7833</v>
      </c>
      <c r="G239" s="103" t="s">
        <v>1367</v>
      </c>
      <c r="H239" s="83" t="s">
        <v>1419</v>
      </c>
      <c r="I239" s="104" t="s">
        <v>1443</v>
      </c>
      <c r="J239" s="102" t="s">
        <v>1367</v>
      </c>
      <c r="K239" s="105">
        <v>0.82247000000000003</v>
      </c>
      <c r="L239" s="83" t="s">
        <v>1367</v>
      </c>
      <c r="M239" s="102" t="s">
        <v>1367</v>
      </c>
      <c r="N239" s="105">
        <v>2.4674000000000001E-2</v>
      </c>
      <c r="O239" s="83" t="s">
        <v>1367</v>
      </c>
    </row>
    <row r="240" spans="1:15" x14ac:dyDescent="0.3">
      <c r="A240" s="79" t="s">
        <v>1400</v>
      </c>
      <c r="B240" s="100" t="s">
        <v>24</v>
      </c>
      <c r="C240" s="81" t="str">
        <f>IFERROR(IF(B240="No CAS","",INDEX('DEQ Pollutant List'!$C$7:$C$611,MATCH('3. Pollutant Emissions - EF'!B240,'DEQ Pollutant List'!$B$7:$B$611,0))),"")</f>
        <v>Acrolein</v>
      </c>
      <c r="D240" s="115">
        <f>IFERROR(IF(OR($B240="",$B240="No CAS"),INDEX('DEQ Pollutant List'!$A$7:$A$611,MATCH($C240,'DEQ Pollutant List'!$C$7:$C$611,0)),INDEX('DEQ Pollutant List'!$A$7:$A$611,MATCH($B240,'DEQ Pollutant List'!$B$7:$B$611,0))),"")</f>
        <v>5</v>
      </c>
      <c r="E240" s="101">
        <v>0</v>
      </c>
      <c r="F240" s="102">
        <v>3.39E-2</v>
      </c>
      <c r="G240" s="103" t="s">
        <v>1367</v>
      </c>
      <c r="H240" s="83" t="s">
        <v>1419</v>
      </c>
      <c r="I240" s="104" t="s">
        <v>1443</v>
      </c>
      <c r="J240" s="102" t="s">
        <v>1367</v>
      </c>
      <c r="K240" s="105">
        <v>3.5595000000000002E-2</v>
      </c>
      <c r="L240" s="83" t="s">
        <v>1367</v>
      </c>
      <c r="M240" s="102" t="s">
        <v>1367</v>
      </c>
      <c r="N240" s="105">
        <v>1.0679000000000001E-3</v>
      </c>
      <c r="O240" s="83" t="s">
        <v>1367</v>
      </c>
    </row>
    <row r="241" spans="1:15" x14ac:dyDescent="0.3">
      <c r="A241" s="79" t="s">
        <v>1400</v>
      </c>
      <c r="B241" s="100" t="s">
        <v>61</v>
      </c>
      <c r="C241" s="81" t="str">
        <f>IFERROR(IF(B241="No CAS","",INDEX('DEQ Pollutant List'!$C$7:$C$611,MATCH('3. Pollutant Emissions - EF'!B241,'DEQ Pollutant List'!$B$7:$B$611,0))),"")</f>
        <v>Ammonia</v>
      </c>
      <c r="D241" s="115">
        <f>IFERROR(IF(OR($B241="",$B241="No CAS"),INDEX('DEQ Pollutant List'!$A$7:$A$611,MATCH($C241,'DEQ Pollutant List'!$C$7:$C$611,0)),INDEX('DEQ Pollutant List'!$A$7:$A$611,MATCH($B241,'DEQ Pollutant List'!$B$7:$B$611,0))),"")</f>
        <v>26</v>
      </c>
      <c r="E241" s="101">
        <v>0</v>
      </c>
      <c r="F241" s="102">
        <v>0.8</v>
      </c>
      <c r="G241" s="103" t="s">
        <v>1367</v>
      </c>
      <c r="H241" s="83" t="s">
        <v>1419</v>
      </c>
      <c r="I241" s="104" t="s">
        <v>1443</v>
      </c>
      <c r="J241" s="102" t="s">
        <v>1367</v>
      </c>
      <c r="K241" s="105">
        <v>0.84</v>
      </c>
      <c r="L241" s="83" t="s">
        <v>1367</v>
      </c>
      <c r="M241" s="102" t="s">
        <v>1367</v>
      </c>
      <c r="N241" s="105">
        <v>2.52E-2</v>
      </c>
      <c r="O241" s="83" t="s">
        <v>1367</v>
      </c>
    </row>
    <row r="242" spans="1:15" x14ac:dyDescent="0.3">
      <c r="A242" s="79" t="s">
        <v>1400</v>
      </c>
      <c r="B242" s="100" t="s">
        <v>98</v>
      </c>
      <c r="C242" s="81" t="str">
        <f>IFERROR(IF(B242="No CAS","",INDEX('DEQ Pollutant List'!$C$7:$C$611,MATCH('3. Pollutant Emissions - EF'!B242,'DEQ Pollutant List'!$B$7:$B$611,0))),"")</f>
        <v>Benzene</v>
      </c>
      <c r="D242" s="115">
        <f>IFERROR(IF(OR($B242="",$B242="No CAS"),INDEX('DEQ Pollutant List'!$A$7:$A$611,MATCH($C242,'DEQ Pollutant List'!$C$7:$C$611,0)),INDEX('DEQ Pollutant List'!$A$7:$A$611,MATCH($B242,'DEQ Pollutant List'!$B$7:$B$611,0))),"")</f>
        <v>46</v>
      </c>
      <c r="E242" s="101">
        <v>0</v>
      </c>
      <c r="F242" s="102">
        <v>0.18629999999999999</v>
      </c>
      <c r="G242" s="103" t="s">
        <v>1367</v>
      </c>
      <c r="H242" s="83" t="s">
        <v>1419</v>
      </c>
      <c r="I242" s="104" t="s">
        <v>1443</v>
      </c>
      <c r="J242" s="102" t="s">
        <v>1367</v>
      </c>
      <c r="K242" s="105">
        <v>0.19561999999999999</v>
      </c>
      <c r="L242" s="83" t="s">
        <v>1367</v>
      </c>
      <c r="M242" s="102" t="s">
        <v>1367</v>
      </c>
      <c r="N242" s="105">
        <v>5.8684999999999996E-3</v>
      </c>
      <c r="O242" s="83" t="s">
        <v>1367</v>
      </c>
    </row>
    <row r="243" spans="1:15" x14ac:dyDescent="0.3">
      <c r="A243" s="79" t="s">
        <v>1400</v>
      </c>
      <c r="B243" s="100" t="s">
        <v>200</v>
      </c>
      <c r="C243" s="81" t="str">
        <f>IFERROR(IF(B243="No CAS","",INDEX('DEQ Pollutant List'!$C$7:$C$611,MATCH('3. Pollutant Emissions - EF'!B243,'DEQ Pollutant List'!$B$7:$B$611,0))),"")</f>
        <v>Chlorobenzene</v>
      </c>
      <c r="D243" s="115">
        <f>IFERROR(IF(OR($B243="",$B243="No CAS"),INDEX('DEQ Pollutant List'!$A$7:$A$611,MATCH($C243,'DEQ Pollutant List'!$C$7:$C$611,0)),INDEX('DEQ Pollutant List'!$A$7:$A$611,MATCH($B243,'DEQ Pollutant List'!$B$7:$B$611,0))),"")</f>
        <v>108</v>
      </c>
      <c r="E243" s="101">
        <v>0</v>
      </c>
      <c r="F243" s="102">
        <v>2.0000000000000001E-4</v>
      </c>
      <c r="G243" s="103" t="s">
        <v>1367</v>
      </c>
      <c r="H243" s="83" t="s">
        <v>1419</v>
      </c>
      <c r="I243" s="104" t="s">
        <v>1443</v>
      </c>
      <c r="J243" s="102" t="s">
        <v>1367</v>
      </c>
      <c r="K243" s="105">
        <v>2.1000000000000001E-4</v>
      </c>
      <c r="L243" s="83" t="s">
        <v>1367</v>
      </c>
      <c r="M243" s="102" t="s">
        <v>1367</v>
      </c>
      <c r="N243" s="105">
        <v>6.2999999999999998E-6</v>
      </c>
      <c r="O243" s="83" t="s">
        <v>1367</v>
      </c>
    </row>
    <row r="244" spans="1:15" x14ac:dyDescent="0.3">
      <c r="A244" s="79" t="s">
        <v>1400</v>
      </c>
      <c r="B244" s="100" t="s">
        <v>410</v>
      </c>
      <c r="C244" s="81" t="str">
        <f>IFERROR(IF(B244="No CAS","",INDEX('DEQ Pollutant List'!$C$7:$C$611,MATCH('3. Pollutant Emissions - EF'!B244,'DEQ Pollutant List'!$B$7:$B$611,0))),"")</f>
        <v>Ethyl benzene</v>
      </c>
      <c r="D244" s="115">
        <f>IFERROR(IF(OR($B244="",$B244="No CAS"),INDEX('DEQ Pollutant List'!$A$7:$A$611,MATCH($C244,'DEQ Pollutant List'!$C$7:$C$611,0)),INDEX('DEQ Pollutant List'!$A$7:$A$611,MATCH($B244,'DEQ Pollutant List'!$B$7:$B$611,0))),"")</f>
        <v>229</v>
      </c>
      <c r="E244" s="101">
        <v>0</v>
      </c>
      <c r="F244" s="102">
        <v>1.09E-2</v>
      </c>
      <c r="G244" s="103" t="s">
        <v>1367</v>
      </c>
      <c r="H244" s="83" t="s">
        <v>1419</v>
      </c>
      <c r="I244" s="104" t="s">
        <v>1443</v>
      </c>
      <c r="J244" s="102" t="s">
        <v>1367</v>
      </c>
      <c r="K244" s="105">
        <v>1.1445E-2</v>
      </c>
      <c r="L244" s="83" t="s">
        <v>1367</v>
      </c>
      <c r="M244" s="102" t="s">
        <v>1367</v>
      </c>
      <c r="N244" s="105">
        <v>3.4335000000000002E-4</v>
      </c>
      <c r="O244" s="83" t="s">
        <v>1367</v>
      </c>
    </row>
    <row r="245" spans="1:15" x14ac:dyDescent="0.3">
      <c r="A245" s="79" t="s">
        <v>1400</v>
      </c>
      <c r="B245" s="100" t="s">
        <v>443</v>
      </c>
      <c r="C245" s="81" t="str">
        <f>IFERROR(IF(B245="No CAS","",INDEX('DEQ Pollutant List'!$C$7:$C$611,MATCH('3. Pollutant Emissions - EF'!B245,'DEQ Pollutant List'!$B$7:$B$611,0))),"")</f>
        <v>Formaldehyde</v>
      </c>
      <c r="D245" s="115">
        <f>IFERROR(IF(OR($B245="",$B245="No CAS"),INDEX('DEQ Pollutant List'!$A$7:$A$611,MATCH($C245,'DEQ Pollutant List'!$C$7:$C$611,0)),INDEX('DEQ Pollutant List'!$A$7:$A$611,MATCH($B245,'DEQ Pollutant List'!$B$7:$B$611,0))),"")</f>
        <v>250</v>
      </c>
      <c r="E245" s="101">
        <v>0</v>
      </c>
      <c r="F245" s="102">
        <v>1.7261</v>
      </c>
      <c r="G245" s="103" t="s">
        <v>1367</v>
      </c>
      <c r="H245" s="83" t="s">
        <v>1419</v>
      </c>
      <c r="I245" s="104" t="s">
        <v>1443</v>
      </c>
      <c r="J245" s="102" t="s">
        <v>1367</v>
      </c>
      <c r="K245" s="105">
        <v>1.8124</v>
      </c>
      <c r="L245" s="83" t="s">
        <v>1367</v>
      </c>
      <c r="M245" s="102" t="s">
        <v>1367</v>
      </c>
      <c r="N245" s="105">
        <v>5.4371999999999997E-2</v>
      </c>
      <c r="O245" s="83" t="s">
        <v>1367</v>
      </c>
    </row>
    <row r="246" spans="1:15" x14ac:dyDescent="0.3">
      <c r="A246" s="79" t="s">
        <v>1400</v>
      </c>
      <c r="B246" s="100" t="s">
        <v>483</v>
      </c>
      <c r="C246" s="81" t="str">
        <f>IFERROR(IF(B246="No CAS","",INDEX('DEQ Pollutant List'!$C$7:$C$611,MATCH('3. Pollutant Emissions - EF'!B246,'DEQ Pollutant List'!$B$7:$B$611,0))),"")</f>
        <v>Hexane</v>
      </c>
      <c r="D246" s="115">
        <f>IFERROR(IF(OR($B246="",$B246="No CAS"),INDEX('DEQ Pollutant List'!$A$7:$A$611,MATCH($C246,'DEQ Pollutant List'!$C$7:$C$611,0)),INDEX('DEQ Pollutant List'!$A$7:$A$611,MATCH($B246,'DEQ Pollutant List'!$B$7:$B$611,0))),"")</f>
        <v>289</v>
      </c>
      <c r="E246" s="101">
        <v>0</v>
      </c>
      <c r="F246" s="102">
        <v>2.69E-2</v>
      </c>
      <c r="G246" s="103" t="s">
        <v>1367</v>
      </c>
      <c r="H246" s="83" t="s">
        <v>1419</v>
      </c>
      <c r="I246" s="104" t="s">
        <v>1443</v>
      </c>
      <c r="J246" s="102" t="s">
        <v>1367</v>
      </c>
      <c r="K246" s="105">
        <v>2.8244999999999999E-2</v>
      </c>
      <c r="L246" s="83" t="s">
        <v>1367</v>
      </c>
      <c r="M246" s="102" t="s">
        <v>1367</v>
      </c>
      <c r="N246" s="105">
        <v>8.4734999999999997E-4</v>
      </c>
      <c r="O246" s="83" t="s">
        <v>1367</v>
      </c>
    </row>
    <row r="247" spans="1:15" x14ac:dyDescent="0.3">
      <c r="A247" s="79" t="s">
        <v>1400</v>
      </c>
      <c r="B247" s="100" t="s">
        <v>489</v>
      </c>
      <c r="C247" s="81" t="str">
        <f>IFERROR(IF(B247="No CAS","",INDEX('DEQ Pollutant List'!$C$7:$C$611,MATCH('3. Pollutant Emissions - EF'!B247,'DEQ Pollutant List'!$B$7:$B$611,0))),"")</f>
        <v>Hydrochloric acid</v>
      </c>
      <c r="D247" s="115">
        <f>IFERROR(IF(OR($B247="",$B247="No CAS"),INDEX('DEQ Pollutant List'!$A$7:$A$611,MATCH($C247,'DEQ Pollutant List'!$C$7:$C$611,0)),INDEX('DEQ Pollutant List'!$A$7:$A$611,MATCH($B247,'DEQ Pollutant List'!$B$7:$B$611,0))),"")</f>
        <v>292</v>
      </c>
      <c r="E247" s="101">
        <v>0</v>
      </c>
      <c r="F247" s="102">
        <v>0.18629999999999999</v>
      </c>
      <c r="G247" s="103" t="s">
        <v>1367</v>
      </c>
      <c r="H247" s="83" t="s">
        <v>1419</v>
      </c>
      <c r="I247" s="104" t="s">
        <v>1443</v>
      </c>
      <c r="J247" s="102" t="s">
        <v>1367</v>
      </c>
      <c r="K247" s="105">
        <v>0.19561999999999999</v>
      </c>
      <c r="L247" s="83" t="s">
        <v>1367</v>
      </c>
      <c r="M247" s="102" t="s">
        <v>1367</v>
      </c>
      <c r="N247" s="105">
        <v>5.8684999999999996E-3</v>
      </c>
      <c r="O247" s="83" t="s">
        <v>1367</v>
      </c>
    </row>
    <row r="248" spans="1:15" x14ac:dyDescent="0.3">
      <c r="A248" s="79" t="s">
        <v>1400</v>
      </c>
      <c r="B248" s="100" t="s">
        <v>919</v>
      </c>
      <c r="C248" s="81" t="str">
        <f>IFERROR(IF(B248="No CAS","",INDEX('DEQ Pollutant List'!$C$7:$C$611,MATCH('3. Pollutant Emissions - EF'!B248,'DEQ Pollutant List'!$B$7:$B$611,0))),"")</f>
        <v>Propylene</v>
      </c>
      <c r="D248" s="115">
        <f>IFERROR(IF(OR($B248="",$B248="No CAS"),INDEX('DEQ Pollutant List'!$A$7:$A$611,MATCH($C248,'DEQ Pollutant List'!$C$7:$C$611,0)),INDEX('DEQ Pollutant List'!$A$7:$A$611,MATCH($B248,'DEQ Pollutant List'!$B$7:$B$611,0))),"")</f>
        <v>561</v>
      </c>
      <c r="E248" s="101">
        <v>0</v>
      </c>
      <c r="F248" s="102">
        <v>0.47</v>
      </c>
      <c r="G248" s="103" t="s">
        <v>1367</v>
      </c>
      <c r="H248" s="83" t="s">
        <v>1419</v>
      </c>
      <c r="I248" s="104" t="s">
        <v>1443</v>
      </c>
      <c r="J248" s="102" t="s">
        <v>1367</v>
      </c>
      <c r="K248" s="105">
        <v>0.49349999999999999</v>
      </c>
      <c r="L248" s="83" t="s">
        <v>1367</v>
      </c>
      <c r="M248" s="102" t="s">
        <v>1367</v>
      </c>
      <c r="N248" s="105">
        <v>1.4805E-2</v>
      </c>
      <c r="O248" s="83" t="s">
        <v>1367</v>
      </c>
    </row>
    <row r="249" spans="1:15" x14ac:dyDescent="0.3">
      <c r="A249" s="79" t="s">
        <v>1400</v>
      </c>
      <c r="B249" s="100" t="s">
        <v>994</v>
      </c>
      <c r="C249" s="81" t="str">
        <f>IFERROR(IF(B249="No CAS","",INDEX('DEQ Pollutant List'!$C$7:$C$611,MATCH('3. Pollutant Emissions - EF'!B249,'DEQ Pollutant List'!$B$7:$B$611,0))),"")</f>
        <v>Toluene</v>
      </c>
      <c r="D249" s="115">
        <f>IFERROR(IF(OR($B249="",$B249="No CAS"),INDEX('DEQ Pollutant List'!$A$7:$A$611,MATCH($C249,'DEQ Pollutant List'!$C$7:$C$611,0)),INDEX('DEQ Pollutant List'!$A$7:$A$611,MATCH($B249,'DEQ Pollutant List'!$B$7:$B$611,0))),"")</f>
        <v>600</v>
      </c>
      <c r="E249" s="101">
        <v>0</v>
      </c>
      <c r="F249" s="102">
        <v>0.10539999999999999</v>
      </c>
      <c r="G249" s="103" t="s">
        <v>1367</v>
      </c>
      <c r="H249" s="83" t="s">
        <v>1419</v>
      </c>
      <c r="I249" s="104" t="s">
        <v>1443</v>
      </c>
      <c r="J249" s="102" t="s">
        <v>1367</v>
      </c>
      <c r="K249" s="105">
        <v>0.11067</v>
      </c>
      <c r="L249" s="83" t="s">
        <v>1367</v>
      </c>
      <c r="M249" s="102" t="s">
        <v>1367</v>
      </c>
      <c r="N249" s="105">
        <v>3.3200999999999999E-3</v>
      </c>
      <c r="O249" s="83" t="s">
        <v>1367</v>
      </c>
    </row>
    <row r="250" spans="1:15" x14ac:dyDescent="0.3">
      <c r="A250" s="79" t="s">
        <v>1400</v>
      </c>
      <c r="B250" s="100" t="s">
        <v>1071</v>
      </c>
      <c r="C250" s="81" t="str">
        <f>IFERROR(IF(B250="No CAS","",INDEX('DEQ Pollutant List'!$C$7:$C$611,MATCH('3. Pollutant Emissions - EF'!B250,'DEQ Pollutant List'!$B$7:$B$611,0))),"")</f>
        <v>Xylene (mixture), including m-xylene, o-xylene, p-xylene</v>
      </c>
      <c r="D250" s="115">
        <f>IFERROR(IF(OR($B250="",$B250="No CAS"),INDEX('DEQ Pollutant List'!$A$7:$A$611,MATCH($C250,'DEQ Pollutant List'!$C$7:$C$611,0)),INDEX('DEQ Pollutant List'!$A$7:$A$611,MATCH($B250,'DEQ Pollutant List'!$B$7:$B$611,0))),"")</f>
        <v>628</v>
      </c>
      <c r="E250" s="101">
        <v>0</v>
      </c>
      <c r="F250" s="102">
        <v>4.24E-2</v>
      </c>
      <c r="G250" s="103" t="s">
        <v>1367</v>
      </c>
      <c r="H250" s="83" t="s">
        <v>1419</v>
      </c>
      <c r="I250" s="104" t="s">
        <v>1443</v>
      </c>
      <c r="J250" s="102" t="s">
        <v>1367</v>
      </c>
      <c r="K250" s="105">
        <v>4.4519999999999997E-2</v>
      </c>
      <c r="L250" s="83" t="s">
        <v>1367</v>
      </c>
      <c r="M250" s="102" t="s">
        <v>1367</v>
      </c>
      <c r="N250" s="105">
        <v>1.3355999999999999E-3</v>
      </c>
      <c r="O250" s="83" t="s">
        <v>1367</v>
      </c>
    </row>
    <row r="251" spans="1:15" x14ac:dyDescent="0.3">
      <c r="A251" s="79" t="s">
        <v>1400</v>
      </c>
      <c r="B251" s="100">
        <v>401</v>
      </c>
      <c r="C251" s="81" t="str">
        <f>IFERROR(IF(B251="No CAS","",INDEX('DEQ Pollutant List'!$C$7:$C$611,MATCH('3. Pollutant Emissions - EF'!B251,'DEQ Pollutant List'!$B$7:$B$611,0))),"")</f>
        <v>Polycyclic aromatic hydrocarbons (PAHs)</v>
      </c>
      <c r="D251" s="115">
        <f>IFERROR(IF(OR($B251="",$B251="No CAS"),INDEX('DEQ Pollutant List'!$A$7:$A$611,MATCH($C251,'DEQ Pollutant List'!$C$7:$C$611,0)),INDEX('DEQ Pollutant List'!$A$7:$A$611,MATCH($B251,'DEQ Pollutant List'!$B$7:$B$611,0))),"")</f>
        <v>401</v>
      </c>
      <c r="E251" s="101">
        <v>0</v>
      </c>
      <c r="F251" s="102">
        <v>3.6200000000000003E-2</v>
      </c>
      <c r="G251" s="103" t="s">
        <v>1367</v>
      </c>
      <c r="H251" s="83" t="s">
        <v>1419</v>
      </c>
      <c r="I251" s="104" t="s">
        <v>1443</v>
      </c>
      <c r="J251" s="102" t="s">
        <v>1367</v>
      </c>
      <c r="K251" s="105">
        <v>3.8010000000000002E-2</v>
      </c>
      <c r="L251" s="83" t="s">
        <v>1367</v>
      </c>
      <c r="M251" s="102" t="s">
        <v>1367</v>
      </c>
      <c r="N251" s="105">
        <v>1.1402999999999999E-3</v>
      </c>
      <c r="O251" s="83" t="s">
        <v>1367</v>
      </c>
    </row>
    <row r="252" spans="1:15" x14ac:dyDescent="0.3">
      <c r="A252" s="79" t="s">
        <v>1400</v>
      </c>
      <c r="B252" s="100" t="s">
        <v>823</v>
      </c>
      <c r="C252" s="81" t="str">
        <f>IFERROR(IF(B252="No CAS","",INDEX('DEQ Pollutant List'!$C$7:$C$611,MATCH('3. Pollutant Emissions - EF'!B252,'DEQ Pollutant List'!$B$7:$B$611,0))),"")</f>
        <v>Benzo[a]pyrene</v>
      </c>
      <c r="D252" s="115">
        <f>IFERROR(IF(OR($B252="",$B252="No CAS"),INDEX('DEQ Pollutant List'!$A$7:$A$611,MATCH($C252,'DEQ Pollutant List'!$C$7:$C$611,0)),INDEX('DEQ Pollutant List'!$A$7:$A$611,MATCH($B252,'DEQ Pollutant List'!$B$7:$B$611,0))),"")</f>
        <v>406</v>
      </c>
      <c r="E252" s="101">
        <v>0</v>
      </c>
      <c r="F252" s="102">
        <v>3.5200000000000002E-5</v>
      </c>
      <c r="G252" s="103" t="s">
        <v>1367</v>
      </c>
      <c r="H252" s="83" t="s">
        <v>1419</v>
      </c>
      <c r="I252" s="104" t="s">
        <v>1443</v>
      </c>
      <c r="J252" s="102" t="s">
        <v>1367</v>
      </c>
      <c r="K252" s="105">
        <v>3.6959999999999998E-5</v>
      </c>
      <c r="L252" s="83" t="s">
        <v>1367</v>
      </c>
      <c r="M252" s="102" t="s">
        <v>1367</v>
      </c>
      <c r="N252" s="105">
        <v>1.1088000000000001E-6</v>
      </c>
      <c r="O252" s="83" t="s">
        <v>1367</v>
      </c>
    </row>
    <row r="253" spans="1:15" x14ac:dyDescent="0.3">
      <c r="A253" s="79" t="s">
        <v>1400</v>
      </c>
      <c r="B253" s="100" t="s">
        <v>581</v>
      </c>
      <c r="C253" s="81" t="str">
        <f>IFERROR(IF(B253="No CAS","",INDEX('DEQ Pollutant List'!$C$7:$C$611,MATCH('3. Pollutant Emissions - EF'!B253,'DEQ Pollutant List'!$B$7:$B$611,0))),"")</f>
        <v>Naphthalene</v>
      </c>
      <c r="D253" s="115">
        <f>IFERROR(IF(OR($B253="",$B253="No CAS"),INDEX('DEQ Pollutant List'!$A$7:$A$611,MATCH($C253,'DEQ Pollutant List'!$C$7:$C$611,0)),INDEX('DEQ Pollutant List'!$A$7:$A$611,MATCH($B253,'DEQ Pollutant List'!$B$7:$B$611,0))),"")</f>
        <v>428</v>
      </c>
      <c r="E253" s="101">
        <v>0</v>
      </c>
      <c r="F253" s="102">
        <v>1.9699999999999999E-2</v>
      </c>
      <c r="G253" s="103" t="s">
        <v>1367</v>
      </c>
      <c r="H253" s="83" t="s">
        <v>1419</v>
      </c>
      <c r="I253" s="104" t="s">
        <v>1443</v>
      </c>
      <c r="J253" s="102" t="s">
        <v>1367</v>
      </c>
      <c r="K253" s="105">
        <v>2.0684999999999999E-2</v>
      </c>
      <c r="L253" s="83" t="s">
        <v>1367</v>
      </c>
      <c r="M253" s="102" t="s">
        <v>1367</v>
      </c>
      <c r="N253" s="105">
        <v>6.2054999999999999E-4</v>
      </c>
      <c r="O253" s="83" t="s">
        <v>1367</v>
      </c>
    </row>
    <row r="254" spans="1:15" x14ac:dyDescent="0.3">
      <c r="A254" s="79" t="s">
        <v>1400</v>
      </c>
      <c r="B254" s="100" t="s">
        <v>75</v>
      </c>
      <c r="C254" s="81" t="str">
        <f>IFERROR(IF(B254="No CAS","",INDEX('DEQ Pollutant List'!$C$7:$C$611,MATCH('3. Pollutant Emissions - EF'!B254,'DEQ Pollutant List'!$B$7:$B$611,0))),"")</f>
        <v>Antimony and compounds</v>
      </c>
      <c r="D254" s="115">
        <f>IFERROR(IF(OR($B254="",$B254="No CAS"),INDEX('DEQ Pollutant List'!$A$7:$A$611,MATCH($C254,'DEQ Pollutant List'!$C$7:$C$611,0)),INDEX('DEQ Pollutant List'!$A$7:$A$611,MATCH($B254,'DEQ Pollutant List'!$B$7:$B$611,0))),"")</f>
        <v>33</v>
      </c>
      <c r="E254" s="101">
        <v>0</v>
      </c>
      <c r="F254" s="102">
        <v>3.1818727304855452E-4</v>
      </c>
      <c r="G254" s="103" t="s">
        <v>1367</v>
      </c>
      <c r="H254" s="83" t="s">
        <v>1419</v>
      </c>
      <c r="I254" s="104" t="s">
        <v>1443</v>
      </c>
      <c r="J254" s="102" t="s">
        <v>1367</v>
      </c>
      <c r="K254" s="105">
        <v>3.3409999999999999E-4</v>
      </c>
      <c r="L254" s="83" t="s">
        <v>1367</v>
      </c>
      <c r="M254" s="102" t="s">
        <v>1367</v>
      </c>
      <c r="N254" s="105">
        <v>1.0023E-5</v>
      </c>
      <c r="O254" s="83" t="s">
        <v>1367</v>
      </c>
    </row>
    <row r="255" spans="1:15" x14ac:dyDescent="0.3">
      <c r="A255" s="79" t="s">
        <v>1400</v>
      </c>
      <c r="B255" s="100" t="s">
        <v>81</v>
      </c>
      <c r="C255" s="81" t="str">
        <f>IFERROR(IF(B255="No CAS","",INDEX('DEQ Pollutant List'!$C$7:$C$611,MATCH('3. Pollutant Emissions - EF'!B255,'DEQ Pollutant List'!$B$7:$B$611,0))),"")</f>
        <v>Arsenic and compounds</v>
      </c>
      <c r="D255" s="115">
        <f>IFERROR(IF(OR($B255="",$B255="No CAS"),INDEX('DEQ Pollutant List'!$A$7:$A$611,MATCH($C255,'DEQ Pollutant List'!$C$7:$C$611,0)),INDEX('DEQ Pollutant List'!$A$7:$A$611,MATCH($B255,'DEQ Pollutant List'!$B$7:$B$611,0))),"")</f>
        <v>37</v>
      </c>
      <c r="E255" s="101">
        <v>0</v>
      </c>
      <c r="F255" s="102">
        <v>1.6000000000000001E-3</v>
      </c>
      <c r="G255" s="103" t="s">
        <v>1367</v>
      </c>
      <c r="H255" s="83" t="s">
        <v>1419</v>
      </c>
      <c r="I255" s="104" t="s">
        <v>1443</v>
      </c>
      <c r="J255" s="102" t="s">
        <v>1367</v>
      </c>
      <c r="K255" s="105">
        <v>1.6800000000000001E-3</v>
      </c>
      <c r="L255" s="83" t="s">
        <v>1367</v>
      </c>
      <c r="M255" s="102" t="s">
        <v>1367</v>
      </c>
      <c r="N255" s="105">
        <v>5.0399999999999999E-5</v>
      </c>
      <c r="O255" s="83" t="s">
        <v>1367</v>
      </c>
    </row>
    <row r="256" spans="1:15" x14ac:dyDescent="0.3">
      <c r="A256" s="79" t="s">
        <v>1400</v>
      </c>
      <c r="B256" s="100" t="s">
        <v>96</v>
      </c>
      <c r="C256" s="81" t="str">
        <f>IFERROR(IF(B256="No CAS","",INDEX('DEQ Pollutant List'!$C$7:$C$611,MATCH('3. Pollutant Emissions - EF'!B256,'DEQ Pollutant List'!$B$7:$B$611,0))),"")</f>
        <v>Barium and compounds</v>
      </c>
      <c r="D256" s="115">
        <f>IFERROR(IF(OR($B256="",$B256="No CAS"),INDEX('DEQ Pollutant List'!$A$7:$A$611,MATCH($C256,'DEQ Pollutant List'!$C$7:$C$611,0)),INDEX('DEQ Pollutant List'!$A$7:$A$611,MATCH($B256,'DEQ Pollutant List'!$B$7:$B$611,0))),"")</f>
        <v>45</v>
      </c>
      <c r="E256" s="101">
        <v>0</v>
      </c>
      <c r="F256" s="102">
        <v>3.7389334939055331E-4</v>
      </c>
      <c r="G256" s="103" t="s">
        <v>1367</v>
      </c>
      <c r="H256" s="83" t="s">
        <v>1419</v>
      </c>
      <c r="I256" s="104" t="s">
        <v>1443</v>
      </c>
      <c r="J256" s="102" t="s">
        <v>1367</v>
      </c>
      <c r="K256" s="105">
        <v>3.9259000000000001E-4</v>
      </c>
      <c r="L256" s="83" t="s">
        <v>1367</v>
      </c>
      <c r="M256" s="102" t="s">
        <v>1367</v>
      </c>
      <c r="N256" s="105">
        <v>1.1778E-5</v>
      </c>
      <c r="O256" s="83" t="s">
        <v>1367</v>
      </c>
    </row>
    <row r="257" spans="1:15" x14ac:dyDescent="0.3">
      <c r="A257" s="79" t="s">
        <v>1400</v>
      </c>
      <c r="B257" s="100" t="s">
        <v>113</v>
      </c>
      <c r="C257" s="81" t="str">
        <f>IFERROR(IF(B257="No CAS","",INDEX('DEQ Pollutant List'!$C$7:$C$611,MATCH('3. Pollutant Emissions - EF'!B257,'DEQ Pollutant List'!$B$7:$B$611,0))),"")</f>
        <v>Beryllium and compounds</v>
      </c>
      <c r="D257" s="115">
        <f>IFERROR(IF(OR($B257="",$B257="No CAS"),INDEX('DEQ Pollutant List'!$A$7:$A$611,MATCH($C257,'DEQ Pollutant List'!$C$7:$C$611,0)),INDEX('DEQ Pollutant List'!$A$7:$A$611,MATCH($B257,'DEQ Pollutant List'!$B$7:$B$611,0))),"")</f>
        <v>58</v>
      </c>
      <c r="E257" s="101">
        <v>0</v>
      </c>
      <c r="F257" s="102">
        <v>4.7708462766464961E-6</v>
      </c>
      <c r="G257" s="103" t="s">
        <v>1367</v>
      </c>
      <c r="H257" s="83" t="s">
        <v>1419</v>
      </c>
      <c r="I257" s="104" t="s">
        <v>1443</v>
      </c>
      <c r="J257" s="102" t="s">
        <v>1367</v>
      </c>
      <c r="K257" s="105">
        <v>5.0093999999999998E-6</v>
      </c>
      <c r="L257" s="83" t="s">
        <v>1367</v>
      </c>
      <c r="M257" s="102" t="s">
        <v>1367</v>
      </c>
      <c r="N257" s="105">
        <v>1.5027999999999999E-7</v>
      </c>
      <c r="O257" s="83" t="s">
        <v>1367</v>
      </c>
    </row>
    <row r="258" spans="1:15" x14ac:dyDescent="0.3">
      <c r="A258" s="79" t="s">
        <v>1400</v>
      </c>
      <c r="B258" s="100" t="s">
        <v>154</v>
      </c>
      <c r="C258" s="81" t="str">
        <f>IFERROR(IF(B258="No CAS","",INDEX('DEQ Pollutant List'!$C$7:$C$611,MATCH('3. Pollutant Emissions - EF'!B258,'DEQ Pollutant List'!$B$7:$B$611,0))),"")</f>
        <v>Cadmium and compounds</v>
      </c>
      <c r="D258" s="115">
        <f>IFERROR(IF(OR($B258="",$B258="No CAS"),INDEX('DEQ Pollutant List'!$A$7:$A$611,MATCH($C258,'DEQ Pollutant List'!$C$7:$C$611,0)),INDEX('DEQ Pollutant List'!$A$7:$A$611,MATCH($B258,'DEQ Pollutant List'!$B$7:$B$611,0))),"")</f>
        <v>83</v>
      </c>
      <c r="E258" s="101">
        <v>0</v>
      </c>
      <c r="F258" s="102">
        <v>1.5E-3</v>
      </c>
      <c r="G258" s="103" t="s">
        <v>1367</v>
      </c>
      <c r="H258" s="83" t="s">
        <v>1419</v>
      </c>
      <c r="I258" s="104" t="s">
        <v>1443</v>
      </c>
      <c r="J258" s="102" t="s">
        <v>1367</v>
      </c>
      <c r="K258" s="105">
        <v>1.575E-3</v>
      </c>
      <c r="L258" s="83" t="s">
        <v>1367</v>
      </c>
      <c r="M258" s="102" t="s">
        <v>1367</v>
      </c>
      <c r="N258" s="105">
        <v>4.7250000000000003E-5</v>
      </c>
      <c r="O258" s="83" t="s">
        <v>1367</v>
      </c>
    </row>
    <row r="259" spans="1:15" x14ac:dyDescent="0.3">
      <c r="A259" s="79" t="s">
        <v>1400</v>
      </c>
      <c r="B259" s="100" t="s">
        <v>230</v>
      </c>
      <c r="C259" s="81" t="str">
        <f>IFERROR(IF(B259="No CAS","",INDEX('DEQ Pollutant List'!$C$7:$C$611,MATCH('3. Pollutant Emissions - EF'!B259,'DEQ Pollutant List'!$B$7:$B$611,0))),"")</f>
        <v>Chromium VI, chromate and dichromate particulate</v>
      </c>
      <c r="D259" s="115">
        <f>IFERROR(IF(OR($B259="",$B259="No CAS"),INDEX('DEQ Pollutant List'!$A$7:$A$611,MATCH($C259,'DEQ Pollutant List'!$C$7:$C$611,0)),INDEX('DEQ Pollutant List'!$A$7:$A$611,MATCH($B259,'DEQ Pollutant List'!$B$7:$B$611,0))),"")</f>
        <v>136</v>
      </c>
      <c r="E259" s="101">
        <v>0</v>
      </c>
      <c r="F259" s="102">
        <v>1E-4</v>
      </c>
      <c r="G259" s="103" t="s">
        <v>1367</v>
      </c>
      <c r="H259" s="83" t="s">
        <v>1419</v>
      </c>
      <c r="I259" s="104" t="s">
        <v>1443</v>
      </c>
      <c r="J259" s="102" t="s">
        <v>1367</v>
      </c>
      <c r="K259" s="105">
        <v>1.05E-4</v>
      </c>
      <c r="L259" s="83" t="s">
        <v>1367</v>
      </c>
      <c r="M259" s="102" t="s">
        <v>1367</v>
      </c>
      <c r="N259" s="105">
        <v>3.1499999999999999E-6</v>
      </c>
      <c r="O259" s="83" t="s">
        <v>1367</v>
      </c>
    </row>
    <row r="260" spans="1:15" x14ac:dyDescent="0.3">
      <c r="A260" s="79" t="s">
        <v>1400</v>
      </c>
      <c r="B260" s="100" t="s">
        <v>234</v>
      </c>
      <c r="C260" s="81" t="str">
        <f>IFERROR(IF(B260="No CAS","",INDEX('DEQ Pollutant List'!$C$7:$C$611,MATCH('3. Pollutant Emissions - EF'!B260,'DEQ Pollutant List'!$B$7:$B$611,0))),"")</f>
        <v>Cobalt and compounds</v>
      </c>
      <c r="D260" s="115">
        <f>IFERROR(IF(OR($B260="",$B260="No CAS"),INDEX('DEQ Pollutant List'!$A$7:$A$611,MATCH($C260,'DEQ Pollutant List'!$C$7:$C$611,0)),INDEX('DEQ Pollutant List'!$A$7:$A$611,MATCH($B260,'DEQ Pollutant List'!$B$7:$B$611,0))),"")</f>
        <v>146</v>
      </c>
      <c r="E260" s="101">
        <v>0</v>
      </c>
      <c r="F260" s="102">
        <v>1.5751137782235815E-5</v>
      </c>
      <c r="G260" s="103" t="s">
        <v>1367</v>
      </c>
      <c r="H260" s="83" t="s">
        <v>1419</v>
      </c>
      <c r="I260" s="104" t="s">
        <v>1443</v>
      </c>
      <c r="J260" s="102" t="s">
        <v>1367</v>
      </c>
      <c r="K260" s="105">
        <v>1.6538999999999999E-5</v>
      </c>
      <c r="L260" s="83" t="s">
        <v>1367</v>
      </c>
      <c r="M260" s="102" t="s">
        <v>1367</v>
      </c>
      <c r="N260" s="105">
        <v>4.9615999999999996E-7</v>
      </c>
      <c r="O260" s="83" t="s">
        <v>1367</v>
      </c>
    </row>
    <row r="261" spans="1:15" x14ac:dyDescent="0.3">
      <c r="A261" s="79" t="s">
        <v>1400</v>
      </c>
      <c r="B261" s="100" t="s">
        <v>236</v>
      </c>
      <c r="C261" s="81" t="str">
        <f>IFERROR(IF(B261="No CAS","",INDEX('DEQ Pollutant List'!$C$7:$C$611,MATCH('3. Pollutant Emissions - EF'!B261,'DEQ Pollutant List'!$B$7:$B$611,0))),"")</f>
        <v>Copper and compounds</v>
      </c>
      <c r="D261" s="115">
        <f>IFERROR(IF(OR($B261="",$B261="No CAS"),INDEX('DEQ Pollutant List'!$A$7:$A$611,MATCH($C261,'DEQ Pollutant List'!$C$7:$C$611,0)),INDEX('DEQ Pollutant List'!$A$7:$A$611,MATCH($B261,'DEQ Pollutant List'!$B$7:$B$611,0))),"")</f>
        <v>149</v>
      </c>
      <c r="E261" s="101">
        <v>0</v>
      </c>
      <c r="F261" s="102">
        <v>4.1000000000000003E-3</v>
      </c>
      <c r="G261" s="103" t="s">
        <v>1367</v>
      </c>
      <c r="H261" s="83" t="s">
        <v>1419</v>
      </c>
      <c r="I261" s="104" t="s">
        <v>1443</v>
      </c>
      <c r="J261" s="102" t="s">
        <v>1367</v>
      </c>
      <c r="K261" s="105">
        <v>4.3049999999999998E-3</v>
      </c>
      <c r="L261" s="83" t="s">
        <v>1367</v>
      </c>
      <c r="M261" s="102" t="s">
        <v>1367</v>
      </c>
      <c r="N261" s="105">
        <v>1.2915E-4</v>
      </c>
      <c r="O261" s="83" t="s">
        <v>1367</v>
      </c>
    </row>
    <row r="262" spans="1:15" x14ac:dyDescent="0.3">
      <c r="A262" s="79" t="s">
        <v>1400</v>
      </c>
      <c r="B262" s="100" t="s">
        <v>512</v>
      </c>
      <c r="C262" s="81" t="str">
        <f>IFERROR(IF(B262="No CAS","",INDEX('DEQ Pollutant List'!$C$7:$C$611,MATCH('3. Pollutant Emissions - EF'!B262,'DEQ Pollutant List'!$B$7:$B$611,0))),"")</f>
        <v>Lead and compounds</v>
      </c>
      <c r="D262" s="115">
        <f>IFERROR(IF(OR($B262="",$B262="No CAS"),INDEX('DEQ Pollutant List'!$A$7:$A$611,MATCH($C262,'DEQ Pollutant List'!$C$7:$C$611,0)),INDEX('DEQ Pollutant List'!$A$7:$A$611,MATCH($B262,'DEQ Pollutant List'!$B$7:$B$611,0))),"")</f>
        <v>305</v>
      </c>
      <c r="E262" s="101">
        <v>0</v>
      </c>
      <c r="F262" s="102">
        <v>8.3000000000000001E-3</v>
      </c>
      <c r="G262" s="103" t="s">
        <v>1367</v>
      </c>
      <c r="H262" s="83" t="s">
        <v>1419</v>
      </c>
      <c r="I262" s="104" t="s">
        <v>1443</v>
      </c>
      <c r="J262" s="102" t="s">
        <v>1367</v>
      </c>
      <c r="K262" s="105">
        <v>8.7150000000000005E-3</v>
      </c>
      <c r="L262" s="83" t="s">
        <v>1367</v>
      </c>
      <c r="M262" s="102" t="s">
        <v>1367</v>
      </c>
      <c r="N262" s="105">
        <v>2.6144999999999999E-4</v>
      </c>
      <c r="O262" s="83" t="s">
        <v>1367</v>
      </c>
    </row>
    <row r="263" spans="1:15" x14ac:dyDescent="0.3">
      <c r="A263" s="79" t="s">
        <v>1400</v>
      </c>
      <c r="B263" s="100" t="s">
        <v>518</v>
      </c>
      <c r="C263" s="81" t="str">
        <f>IFERROR(IF(B263="No CAS","",INDEX('DEQ Pollutant List'!$C$7:$C$611,MATCH('3. Pollutant Emissions - EF'!B263,'DEQ Pollutant List'!$B$7:$B$611,0))),"")</f>
        <v>Manganese and compounds</v>
      </c>
      <c r="D263" s="115">
        <f>IFERROR(IF(OR($B263="",$B263="No CAS"),INDEX('DEQ Pollutant List'!$A$7:$A$611,MATCH($C263,'DEQ Pollutant List'!$C$7:$C$611,0)),INDEX('DEQ Pollutant List'!$A$7:$A$611,MATCH($B263,'DEQ Pollutant List'!$B$7:$B$611,0))),"")</f>
        <v>312</v>
      </c>
      <c r="E263" s="101">
        <v>0</v>
      </c>
      <c r="F263" s="102">
        <v>3.0999999999999999E-3</v>
      </c>
      <c r="G263" s="103" t="s">
        <v>1367</v>
      </c>
      <c r="H263" s="83" t="s">
        <v>1419</v>
      </c>
      <c r="I263" s="104" t="s">
        <v>1443</v>
      </c>
      <c r="J263" s="102" t="s">
        <v>1367</v>
      </c>
      <c r="K263" s="105">
        <v>3.2550000000000001E-3</v>
      </c>
      <c r="L263" s="83" t="s">
        <v>1367</v>
      </c>
      <c r="M263" s="102" t="s">
        <v>1367</v>
      </c>
      <c r="N263" s="105">
        <v>9.7650000000000002E-5</v>
      </c>
      <c r="O263" s="83" t="s">
        <v>1367</v>
      </c>
    </row>
    <row r="264" spans="1:15" x14ac:dyDescent="0.3">
      <c r="A264" s="79" t="s">
        <v>1400</v>
      </c>
      <c r="B264" s="100" t="s">
        <v>524</v>
      </c>
      <c r="C264" s="81" t="str">
        <f>IFERROR(IF(B264="No CAS","",INDEX('DEQ Pollutant List'!$C$7:$C$611,MATCH('3. Pollutant Emissions - EF'!B264,'DEQ Pollutant List'!$B$7:$B$611,0))),"")</f>
        <v>Mercury and compounds</v>
      </c>
      <c r="D264" s="115">
        <f>IFERROR(IF(OR($B264="",$B264="No CAS"),INDEX('DEQ Pollutant List'!$A$7:$A$611,MATCH($C264,'DEQ Pollutant List'!$C$7:$C$611,0)),INDEX('DEQ Pollutant List'!$A$7:$A$611,MATCH($B264,'DEQ Pollutant List'!$B$7:$B$611,0))),"")</f>
        <v>316</v>
      </c>
      <c r="E264" s="101">
        <v>0</v>
      </c>
      <c r="F264" s="102">
        <v>2E-3</v>
      </c>
      <c r="G264" s="103" t="s">
        <v>1367</v>
      </c>
      <c r="H264" s="83" t="s">
        <v>1419</v>
      </c>
      <c r="I264" s="104" t="s">
        <v>1443</v>
      </c>
      <c r="J264" s="102" t="s">
        <v>1367</v>
      </c>
      <c r="K264" s="105">
        <v>2.0999999999999999E-3</v>
      </c>
      <c r="L264" s="83" t="s">
        <v>1367</v>
      </c>
      <c r="M264" s="102" t="s">
        <v>1367</v>
      </c>
      <c r="N264" s="105">
        <v>6.3E-5</v>
      </c>
      <c r="O264" s="83" t="s">
        <v>1367</v>
      </c>
    </row>
    <row r="265" spans="1:15" x14ac:dyDescent="0.3">
      <c r="A265" s="79" t="s">
        <v>1400</v>
      </c>
      <c r="B265" s="100" t="s">
        <v>583</v>
      </c>
      <c r="C265" s="81" t="str">
        <f>IFERROR(IF(B265="No CAS","",INDEX('DEQ Pollutant List'!$C$7:$C$611,MATCH('3. Pollutant Emissions - EF'!B265,'DEQ Pollutant List'!$B$7:$B$611,0))),"")</f>
        <v>Nickel and compounds</v>
      </c>
      <c r="D265" s="115">
        <f>IFERROR(IF(OR($B265="",$B265="No CAS"),INDEX('DEQ Pollutant List'!$A$7:$A$611,MATCH($C265,'DEQ Pollutant List'!$C$7:$C$611,0)),INDEX('DEQ Pollutant List'!$A$7:$A$611,MATCH($B265,'DEQ Pollutant List'!$B$7:$B$611,0))),"")</f>
        <v>364</v>
      </c>
      <c r="E265" s="101">
        <v>0</v>
      </c>
      <c r="F265" s="102">
        <v>3.8999999999999998E-3</v>
      </c>
      <c r="G265" s="103" t="s">
        <v>1367</v>
      </c>
      <c r="H265" s="83" t="s">
        <v>1419</v>
      </c>
      <c r="I265" s="104" t="s">
        <v>1443</v>
      </c>
      <c r="J265" s="102" t="s">
        <v>1367</v>
      </c>
      <c r="K265" s="105">
        <v>4.0949999999999997E-3</v>
      </c>
      <c r="L265" s="83" t="s">
        <v>1367</v>
      </c>
      <c r="M265" s="102" t="s">
        <v>1367</v>
      </c>
      <c r="N265" s="105">
        <v>1.2285E-4</v>
      </c>
      <c r="O265" s="83" t="s">
        <v>1367</v>
      </c>
    </row>
    <row r="266" spans="1:15" x14ac:dyDescent="0.3">
      <c r="A266" s="79" t="s">
        <v>1400</v>
      </c>
      <c r="B266" s="100">
        <v>504</v>
      </c>
      <c r="C266" s="81" t="str">
        <f>IFERROR(IF(B266="No CAS","",INDEX('DEQ Pollutant List'!$C$7:$C$611,MATCH('3. Pollutant Emissions - EF'!B266,'DEQ Pollutant List'!$B$7:$B$611,0))),"")</f>
        <v>Phosphorus and compounds</v>
      </c>
      <c r="D266" s="115">
        <f>IFERROR(IF(OR($B266="",$B266="No CAS"),INDEX('DEQ Pollutant List'!$A$7:$A$611,MATCH($C266,'DEQ Pollutant List'!$C$7:$C$611,0)),INDEX('DEQ Pollutant List'!$A$7:$A$611,MATCH($B266,'DEQ Pollutant List'!$B$7:$B$611,0))),"")</f>
        <v>504</v>
      </c>
      <c r="E266" s="101">
        <v>0</v>
      </c>
      <c r="F266" s="102">
        <v>8.4039857312420349E-3</v>
      </c>
      <c r="G266" s="103" t="s">
        <v>1367</v>
      </c>
      <c r="H266" s="83" t="s">
        <v>1419</v>
      </c>
      <c r="I266" s="104" t="s">
        <v>1443</v>
      </c>
      <c r="J266" s="102" t="s">
        <v>1367</v>
      </c>
      <c r="K266" s="105">
        <v>8.8242000000000008E-3</v>
      </c>
      <c r="L266" s="83" t="s">
        <v>1367</v>
      </c>
      <c r="M266" s="102" t="s">
        <v>1367</v>
      </c>
      <c r="N266" s="105">
        <v>2.6473000000000002E-4</v>
      </c>
      <c r="O266" s="83" t="s">
        <v>1367</v>
      </c>
    </row>
    <row r="267" spans="1:15" x14ac:dyDescent="0.3">
      <c r="A267" s="79" t="s">
        <v>1400</v>
      </c>
      <c r="B267" s="100" t="s">
        <v>945</v>
      </c>
      <c r="C267" s="81" t="str">
        <f>IFERROR(IF(B267="No CAS","",INDEX('DEQ Pollutant List'!$C$7:$C$611,MATCH('3. Pollutant Emissions - EF'!B267,'DEQ Pollutant List'!$B$7:$B$611,0))),"")</f>
        <v>Selenium and compounds</v>
      </c>
      <c r="D267" s="115">
        <f>IFERROR(IF(OR($B267="",$B267="No CAS"),INDEX('DEQ Pollutant List'!$A$7:$A$611,MATCH($C267,'DEQ Pollutant List'!$C$7:$C$611,0)),INDEX('DEQ Pollutant List'!$A$7:$A$611,MATCH($B267,'DEQ Pollutant List'!$B$7:$B$611,0))),"")</f>
        <v>575</v>
      </c>
      <c r="E267" s="101">
        <v>0</v>
      </c>
      <c r="F267" s="102">
        <v>2.2000000000000001E-3</v>
      </c>
      <c r="G267" s="103" t="s">
        <v>1367</v>
      </c>
      <c r="H267" s="83" t="s">
        <v>1419</v>
      </c>
      <c r="I267" s="104" t="s">
        <v>1443</v>
      </c>
      <c r="J267" s="102" t="s">
        <v>1367</v>
      </c>
      <c r="K267" s="105">
        <v>2.31E-3</v>
      </c>
      <c r="L267" s="83" t="s">
        <v>1367</v>
      </c>
      <c r="M267" s="102" t="s">
        <v>1367</v>
      </c>
      <c r="N267" s="105">
        <v>6.9300000000000004E-5</v>
      </c>
      <c r="O267" s="83" t="s">
        <v>1367</v>
      </c>
    </row>
    <row r="268" spans="1:15" x14ac:dyDescent="0.3">
      <c r="A268" s="79" t="s">
        <v>1400</v>
      </c>
      <c r="B268" s="100" t="s">
        <v>951</v>
      </c>
      <c r="C268" s="81" t="str">
        <f>IFERROR(IF(B268="No CAS","",INDEX('DEQ Pollutant List'!$C$7:$C$611,MATCH('3. Pollutant Emissions - EF'!B268,'DEQ Pollutant List'!$B$7:$B$611,0))),"")</f>
        <v>Silver and compounds</v>
      </c>
      <c r="D268" s="115">
        <f>IFERROR(IF(OR($B268="",$B268="No CAS"),INDEX('DEQ Pollutant List'!$A$7:$A$611,MATCH($C268,'DEQ Pollutant List'!$C$7:$C$611,0)),INDEX('DEQ Pollutant List'!$A$7:$A$611,MATCH($B268,'DEQ Pollutant List'!$B$7:$B$611,0))),"")</f>
        <v>580</v>
      </c>
      <c r="E268" s="101">
        <v>0</v>
      </c>
      <c r="F268" s="102">
        <v>4.8013014217323475E-5</v>
      </c>
      <c r="G268" s="103" t="s">
        <v>1367</v>
      </c>
      <c r="H268" s="83" t="s">
        <v>1419</v>
      </c>
      <c r="I268" s="104" t="s">
        <v>1443</v>
      </c>
      <c r="J268" s="102" t="s">
        <v>1367</v>
      </c>
      <c r="K268" s="105">
        <v>5.0414000000000002E-5</v>
      </c>
      <c r="L268" s="83" t="s">
        <v>1367</v>
      </c>
      <c r="M268" s="102" t="s">
        <v>1367</v>
      </c>
      <c r="N268" s="105">
        <v>1.5123999999999999E-6</v>
      </c>
      <c r="O268" s="83" t="s">
        <v>1367</v>
      </c>
    </row>
    <row r="269" spans="1:15" x14ac:dyDescent="0.3">
      <c r="A269" s="79" t="s">
        <v>1400</v>
      </c>
      <c r="B269" s="100" t="s">
        <v>985</v>
      </c>
      <c r="C269" s="81" t="str">
        <f>IFERROR(IF(B269="No CAS","",INDEX('DEQ Pollutant List'!$C$7:$C$611,MATCH('3. Pollutant Emissions - EF'!B269,'DEQ Pollutant List'!$B$7:$B$611,0))),"")</f>
        <v>Thallium and compounds</v>
      </c>
      <c r="D269" s="115">
        <f>IFERROR(IF(OR($B269="",$B269="No CAS"),INDEX('DEQ Pollutant List'!$A$7:$A$611,MATCH($C269,'DEQ Pollutant List'!$C$7:$C$611,0)),INDEX('DEQ Pollutant List'!$A$7:$A$611,MATCH($B269,'DEQ Pollutant List'!$B$7:$B$611,0))),"")</f>
        <v>595</v>
      </c>
      <c r="E269" s="101">
        <v>0</v>
      </c>
      <c r="F269" s="102">
        <v>2.4009368143584827E-4</v>
      </c>
      <c r="G269" s="103" t="s">
        <v>1367</v>
      </c>
      <c r="H269" s="83" t="s">
        <v>1419</v>
      </c>
      <c r="I269" s="104" t="s">
        <v>1443</v>
      </c>
      <c r="J269" s="102" t="s">
        <v>1367</v>
      </c>
      <c r="K269" s="105">
        <v>2.521E-4</v>
      </c>
      <c r="L269" s="83" t="s">
        <v>1367</v>
      </c>
      <c r="M269" s="102" t="s">
        <v>1367</v>
      </c>
      <c r="N269" s="105">
        <v>7.5630000000000003E-6</v>
      </c>
      <c r="O269" s="83" t="s">
        <v>1367</v>
      </c>
    </row>
    <row r="270" spans="1:15" x14ac:dyDescent="0.3">
      <c r="A270" s="79" t="s">
        <v>1400</v>
      </c>
      <c r="B270" s="100" t="s">
        <v>1076</v>
      </c>
      <c r="C270" s="81" t="str">
        <f>IFERROR(IF(B270="No CAS","",INDEX('DEQ Pollutant List'!$C$7:$C$611,MATCH('3. Pollutant Emissions - EF'!B270,'DEQ Pollutant List'!$B$7:$B$611,0))),"")</f>
        <v>Zinc and compounds</v>
      </c>
      <c r="D270" s="115">
        <f>IFERROR(IF(OR($B270="",$B270="No CAS"),INDEX('DEQ Pollutant List'!$A$7:$A$611,MATCH($C270,'DEQ Pollutant List'!$C$7:$C$611,0)),INDEX('DEQ Pollutant List'!$A$7:$A$611,MATCH($B270,'DEQ Pollutant List'!$B$7:$B$611,0))),"")</f>
        <v>632</v>
      </c>
      <c r="E270" s="101">
        <v>0</v>
      </c>
      <c r="F270" s="102">
        <v>5.2261769021193245E-3</v>
      </c>
      <c r="G270" s="103" t="s">
        <v>1367</v>
      </c>
      <c r="H270" s="83" t="s">
        <v>1419</v>
      </c>
      <c r="I270" s="104" t="s">
        <v>1443</v>
      </c>
      <c r="J270" s="102" t="s">
        <v>1367</v>
      </c>
      <c r="K270" s="105">
        <v>5.4875000000000002E-3</v>
      </c>
      <c r="L270" s="83" t="s">
        <v>1367</v>
      </c>
      <c r="M270" s="102" t="s">
        <v>1367</v>
      </c>
      <c r="N270" s="105">
        <v>1.6462000000000001E-4</v>
      </c>
      <c r="O270" s="83" t="s">
        <v>1367</v>
      </c>
    </row>
    <row r="271" spans="1:15" x14ac:dyDescent="0.3">
      <c r="A271" s="79" t="s">
        <v>1400</v>
      </c>
      <c r="B271" s="100">
        <v>200</v>
      </c>
      <c r="C271" s="81" t="str">
        <f>IFERROR(IF(B271="No CAS","",INDEX('DEQ Pollutant List'!$C$7:$C$611,MATCH('3. Pollutant Emissions - EF'!B271,'DEQ Pollutant List'!$B$7:$B$611,0))),"")</f>
        <v>Diesel particulate matter</v>
      </c>
      <c r="D271" s="115">
        <f>IFERROR(IF(OR($B271="",$B271="No CAS"),INDEX('DEQ Pollutant List'!$A$7:$A$611,MATCH($C271,'DEQ Pollutant List'!$C$7:$C$611,0)),INDEX('DEQ Pollutant List'!$A$7:$A$611,MATCH($B271,'DEQ Pollutant List'!$B$7:$B$611,0))),"")</f>
        <v>200</v>
      </c>
      <c r="E271" s="101">
        <v>0</v>
      </c>
      <c r="F271" s="102">
        <v>33.5</v>
      </c>
      <c r="G271" s="103" t="s">
        <v>1367</v>
      </c>
      <c r="H271" s="83" t="s">
        <v>1419</v>
      </c>
      <c r="I271" s="104" t="s">
        <v>1443</v>
      </c>
      <c r="J271" s="102" t="s">
        <v>1367</v>
      </c>
      <c r="K271" s="105">
        <v>35.174999999999997</v>
      </c>
      <c r="L271" s="83" t="s">
        <v>1367</v>
      </c>
      <c r="M271" s="102" t="s">
        <v>1367</v>
      </c>
      <c r="N271" s="105">
        <v>1.0552999999999999</v>
      </c>
      <c r="O271" s="83" t="s">
        <v>1367</v>
      </c>
    </row>
    <row r="272" spans="1:15" x14ac:dyDescent="0.3">
      <c r="A272" s="79" t="s">
        <v>1403</v>
      </c>
      <c r="B272" s="100" t="s">
        <v>966</v>
      </c>
      <c r="C272" s="81" t="str">
        <f>IFERROR(IF(B272="No CAS","",INDEX('DEQ Pollutant List'!$C$7:$C$611,MATCH('3. Pollutant Emissions - EF'!B272,'DEQ Pollutant List'!$B$7:$B$611,0))),"")</f>
        <v>Sulfuric acid</v>
      </c>
      <c r="D272" s="115">
        <f>IFERROR(IF(OR($B272="",$B272="No CAS"),INDEX('DEQ Pollutant List'!$A$7:$A$611,MATCH($C272,'DEQ Pollutant List'!$C$7:$C$611,0)),INDEX('DEQ Pollutant List'!$A$7:$A$611,MATCH($B272,'DEQ Pollutant List'!$B$7:$B$611,0))),"")</f>
        <v>591</v>
      </c>
      <c r="E272" s="101">
        <v>0</v>
      </c>
      <c r="F272" s="102" t="s">
        <v>1367</v>
      </c>
      <c r="G272" s="103" t="s">
        <v>1367</v>
      </c>
      <c r="H272" s="83" t="s">
        <v>1367</v>
      </c>
      <c r="I272" s="104" t="s">
        <v>1444</v>
      </c>
      <c r="J272" s="102" t="s">
        <v>1367</v>
      </c>
      <c r="K272" s="105">
        <v>6.2008999999999999</v>
      </c>
      <c r="L272" s="83" t="s">
        <v>1367</v>
      </c>
      <c r="M272" s="102" t="s">
        <v>1367</v>
      </c>
      <c r="N272" s="105">
        <v>1.6989000000000001E-2</v>
      </c>
      <c r="O272" s="83" t="s">
        <v>1367</v>
      </c>
    </row>
    <row r="273" spans="1:15" x14ac:dyDescent="0.3">
      <c r="A273" s="79" t="s">
        <v>1412</v>
      </c>
      <c r="B273" s="100" t="s">
        <v>966</v>
      </c>
      <c r="C273" s="81" t="str">
        <f>IFERROR(IF(B273="No CAS","",INDEX('DEQ Pollutant List'!$C$7:$C$611,MATCH('3. Pollutant Emissions - EF'!B273,'DEQ Pollutant List'!$B$7:$B$611,0))),"")</f>
        <v>Sulfuric acid</v>
      </c>
      <c r="D273" s="115">
        <f>IFERROR(IF(OR($B273="",$B273="No CAS"),INDEX('DEQ Pollutant List'!$A$7:$A$611,MATCH($C273,'DEQ Pollutant List'!$C$7:$C$611,0)),INDEX('DEQ Pollutant List'!$A$7:$A$611,MATCH($B273,'DEQ Pollutant List'!$B$7:$B$611,0))),"")</f>
        <v>591</v>
      </c>
      <c r="E273" s="101">
        <v>0</v>
      </c>
      <c r="F273" s="102">
        <v>1.4373082500547695E-19</v>
      </c>
      <c r="G273" s="103">
        <v>7.2053147122463295E-18</v>
      </c>
      <c r="H273" s="83" t="s">
        <v>1445</v>
      </c>
      <c r="I273" s="104" t="s">
        <v>1446</v>
      </c>
      <c r="J273" s="102" t="s">
        <v>1367</v>
      </c>
      <c r="K273" s="105">
        <v>1.581E-16</v>
      </c>
      <c r="L273" s="83" t="s">
        <v>1367</v>
      </c>
      <c r="M273" s="102" t="s">
        <v>1367</v>
      </c>
      <c r="N273" s="105">
        <v>2.1616E-17</v>
      </c>
      <c r="O273" s="83" t="s">
        <v>1367</v>
      </c>
    </row>
    <row r="274" spans="1:15" x14ac:dyDescent="0.3">
      <c r="A274" s="79" t="s">
        <v>1407</v>
      </c>
      <c r="B274" s="100" t="s">
        <v>518</v>
      </c>
      <c r="C274" s="81" t="str">
        <f>IFERROR(IF(B274="No CAS","",INDEX('DEQ Pollutant List'!$C$7:$C$611,MATCH('3. Pollutant Emissions - EF'!B274,'DEQ Pollutant List'!$B$7:$B$611,0))),"")</f>
        <v>Manganese and compounds</v>
      </c>
      <c r="D274" s="115">
        <f>IFERROR(IF(OR($B274="",$B274="No CAS"),INDEX('DEQ Pollutant List'!$A$7:$A$611,MATCH($C274,'DEQ Pollutant List'!$C$7:$C$611,0)),INDEX('DEQ Pollutant List'!$A$7:$A$611,MATCH($B274,'DEQ Pollutant List'!$B$7:$B$611,0))),"")</f>
        <v>312</v>
      </c>
      <c r="E274" s="101">
        <v>0</v>
      </c>
      <c r="F274" s="102" t="s">
        <v>1367</v>
      </c>
      <c r="G274" s="103" t="s">
        <v>1367</v>
      </c>
      <c r="H274" s="83" t="s">
        <v>1367</v>
      </c>
      <c r="I274" s="104" t="s">
        <v>1447</v>
      </c>
      <c r="J274" s="102" t="s">
        <v>1367</v>
      </c>
      <c r="K274" s="105">
        <v>0.23329</v>
      </c>
      <c r="L274" s="83" t="s">
        <v>1367</v>
      </c>
      <c r="M274" s="102" t="s">
        <v>1367</v>
      </c>
      <c r="N274" s="105">
        <v>8.4847999999999998E-4</v>
      </c>
      <c r="O274" s="83" t="s">
        <v>1367</v>
      </c>
    </row>
    <row r="275" spans="1:15" x14ac:dyDescent="0.3">
      <c r="A275" s="79" t="s">
        <v>1407</v>
      </c>
      <c r="B275" s="100" t="s">
        <v>1418</v>
      </c>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v>0</v>
      </c>
      <c r="F275" s="102" t="s">
        <v>1367</v>
      </c>
      <c r="G275" s="103" t="s">
        <v>1367</v>
      </c>
      <c r="H275" s="83" t="s">
        <v>1367</v>
      </c>
      <c r="I275" s="104" t="s">
        <v>1447</v>
      </c>
      <c r="J275" s="102" t="s">
        <v>1367</v>
      </c>
      <c r="K275" s="105">
        <v>5.5732999999999998E-2</v>
      </c>
      <c r="L275" s="83" t="s">
        <v>1367</v>
      </c>
      <c r="M275" s="102" t="s">
        <v>1367</v>
      </c>
      <c r="N275" s="105">
        <v>2.2293000000000001E-4</v>
      </c>
      <c r="O275" s="83" t="s">
        <v>1367</v>
      </c>
    </row>
    <row r="276" spans="1:15" x14ac:dyDescent="0.3">
      <c r="A276" s="79" t="s">
        <v>1407</v>
      </c>
      <c r="B276" s="100" t="s">
        <v>230</v>
      </c>
      <c r="C276" s="81" t="str">
        <f>IFERROR(IF(B276="No CAS","",INDEX('DEQ Pollutant List'!$C$7:$C$611,MATCH('3. Pollutant Emissions - EF'!B276,'DEQ Pollutant List'!$B$7:$B$611,0))),"")</f>
        <v>Chromium VI, chromate and dichromate particulate</v>
      </c>
      <c r="D276" s="115">
        <f>IFERROR(IF(OR($B276="",$B276="No CAS"),INDEX('DEQ Pollutant List'!$A$7:$A$611,MATCH($C276,'DEQ Pollutant List'!$C$7:$C$611,0)),INDEX('DEQ Pollutant List'!$A$7:$A$611,MATCH($B276,'DEQ Pollutant List'!$B$7:$B$611,0))),"")</f>
        <v>136</v>
      </c>
      <c r="E276" s="101">
        <v>0</v>
      </c>
      <c r="F276" s="102" t="s">
        <v>1367</v>
      </c>
      <c r="G276" s="103" t="s">
        <v>1367</v>
      </c>
      <c r="H276" s="83" t="s">
        <v>1367</v>
      </c>
      <c r="I276" s="104" t="s">
        <v>1447</v>
      </c>
      <c r="J276" s="102" t="s">
        <v>1367</v>
      </c>
      <c r="K276" s="105">
        <v>2.7866000000000002E-3</v>
      </c>
      <c r="L276" s="83" t="s">
        <v>1367</v>
      </c>
      <c r="M276" s="102" t="s">
        <v>1367</v>
      </c>
      <c r="N276" s="105">
        <v>1.1147E-5</v>
      </c>
      <c r="O276" s="83" t="s">
        <v>1367</v>
      </c>
    </row>
    <row r="277" spans="1:15" x14ac:dyDescent="0.3">
      <c r="A277" s="79" t="s">
        <v>1407</v>
      </c>
      <c r="B277" s="100" t="s">
        <v>575</v>
      </c>
      <c r="C277" s="81" t="str">
        <f>IFERROR(IF(B277="No CAS","",INDEX('DEQ Pollutant List'!$C$7:$C$611,MATCH('3. Pollutant Emissions - EF'!B277,'DEQ Pollutant List'!$B$7:$B$611,0))),"")</f>
        <v>Molybdenum trioxide</v>
      </c>
      <c r="D277" s="115">
        <f>IFERROR(IF(OR($B277="",$B277="No CAS"),INDEX('DEQ Pollutant List'!$A$7:$A$611,MATCH($C277,'DEQ Pollutant List'!$C$7:$C$611,0)),INDEX('DEQ Pollutant List'!$A$7:$A$611,MATCH($B277,'DEQ Pollutant List'!$B$7:$B$611,0))),"")</f>
        <v>361</v>
      </c>
      <c r="E277" s="101">
        <v>0</v>
      </c>
      <c r="F277" s="102" t="s">
        <v>1367</v>
      </c>
      <c r="G277" s="103" t="s">
        <v>1367</v>
      </c>
      <c r="H277" s="83" t="s">
        <v>1367</v>
      </c>
      <c r="I277" s="104" t="s">
        <v>1447</v>
      </c>
      <c r="J277" s="102" t="s">
        <v>1367</v>
      </c>
      <c r="K277" s="105">
        <v>1.2562E-2</v>
      </c>
      <c r="L277" s="83" t="s">
        <v>1367</v>
      </c>
      <c r="M277" s="102" t="s">
        <v>1367</v>
      </c>
      <c r="N277" s="105">
        <v>5.0247000000000002E-5</v>
      </c>
      <c r="O277" s="83" t="s">
        <v>1367</v>
      </c>
    </row>
    <row r="278" spans="1:15" x14ac:dyDescent="0.3">
      <c r="A278" s="79" t="s">
        <v>1407</v>
      </c>
      <c r="B278" s="100">
        <v>504</v>
      </c>
      <c r="C278" s="81" t="str">
        <f>IFERROR(IF(B278="No CAS","",INDEX('DEQ Pollutant List'!$C$7:$C$611,MATCH('3. Pollutant Emissions - EF'!B278,'DEQ Pollutant List'!$B$7:$B$611,0))),"")</f>
        <v>Phosphorus and compounds</v>
      </c>
      <c r="D278" s="115">
        <f>IFERROR(IF(OR($B278="",$B278="No CAS"),INDEX('DEQ Pollutant List'!$A$7:$A$611,MATCH($C278,'DEQ Pollutant List'!$C$7:$C$611,0)),INDEX('DEQ Pollutant List'!$A$7:$A$611,MATCH($B278,'DEQ Pollutant List'!$B$7:$B$611,0))),"")</f>
        <v>504</v>
      </c>
      <c r="E278" s="101">
        <v>0</v>
      </c>
      <c r="F278" s="102" t="s">
        <v>1367</v>
      </c>
      <c r="G278" s="103" t="s">
        <v>1367</v>
      </c>
      <c r="H278" s="83" t="s">
        <v>1367</v>
      </c>
      <c r="I278" s="104" t="s">
        <v>1447</v>
      </c>
      <c r="J278" s="102" t="s">
        <v>1367</v>
      </c>
      <c r="K278" s="105">
        <v>4.9919999999999999E-4</v>
      </c>
      <c r="L278" s="83" t="s">
        <v>1367</v>
      </c>
      <c r="M278" s="102" t="s">
        <v>1367</v>
      </c>
      <c r="N278" s="105">
        <v>1.8083999999999999E-6</v>
      </c>
      <c r="O278" s="83" t="s">
        <v>1367</v>
      </c>
    </row>
    <row r="279" spans="1:15" x14ac:dyDescent="0.3">
      <c r="A279" s="79" t="s">
        <v>1407</v>
      </c>
      <c r="B279" s="100" t="s">
        <v>42</v>
      </c>
      <c r="C279" s="81" t="str">
        <f>IFERROR(IF(B279="No CAS","",INDEX('DEQ Pollutant List'!$C$7:$C$611,MATCH('3. Pollutant Emissions - EF'!B279,'DEQ Pollutant List'!$B$7:$B$611,0))),"")</f>
        <v>Aluminum oxide (fibrous forms)</v>
      </c>
      <c r="D279" s="115">
        <f>IFERROR(IF(OR($B279="",$B279="No CAS"),INDEX('DEQ Pollutant List'!$A$7:$A$611,MATCH($C279,'DEQ Pollutant List'!$C$7:$C$611,0)),INDEX('DEQ Pollutant List'!$A$7:$A$611,MATCH($B279,'DEQ Pollutant List'!$B$7:$B$611,0))),"")</f>
        <v>14</v>
      </c>
      <c r="E279" s="101">
        <v>0</v>
      </c>
      <c r="F279" s="102" t="s">
        <v>1367</v>
      </c>
      <c r="G279" s="103" t="s">
        <v>1367</v>
      </c>
      <c r="H279" s="83" t="s">
        <v>1367</v>
      </c>
      <c r="I279" s="104" t="s">
        <v>1447</v>
      </c>
      <c r="J279" s="102" t="s">
        <v>1367</v>
      </c>
      <c r="K279" s="105">
        <v>1.1976000000000001E-2</v>
      </c>
      <c r="L279" s="83" t="s">
        <v>1367</v>
      </c>
      <c r="M279" s="102" t="s">
        <v>1367</v>
      </c>
      <c r="N279" s="105">
        <v>4.286E-5</v>
      </c>
      <c r="O279" s="83" t="s">
        <v>1367</v>
      </c>
    </row>
    <row r="280" spans="1:15" x14ac:dyDescent="0.3">
      <c r="A280" s="79" t="s">
        <v>1407</v>
      </c>
      <c r="B280" s="100" t="s">
        <v>949</v>
      </c>
      <c r="C280" s="81" t="str">
        <f>IFERROR(IF(B280="No CAS","",INDEX('DEQ Pollutant List'!$C$7:$C$611,MATCH('3. Pollutant Emissions - EF'!B280,'DEQ Pollutant List'!$B$7:$B$611,0))),"")</f>
        <v>Silica, crystalline (respirable)</v>
      </c>
      <c r="D280" s="115">
        <f>IFERROR(IF(OR($B280="",$B280="No CAS"),INDEX('DEQ Pollutant List'!$A$7:$A$611,MATCH($C280,'DEQ Pollutant List'!$C$7:$C$611,0)),INDEX('DEQ Pollutant List'!$A$7:$A$611,MATCH($B280,'DEQ Pollutant List'!$B$7:$B$611,0))),"")</f>
        <v>579</v>
      </c>
      <c r="E280" s="101">
        <v>0</v>
      </c>
      <c r="F280" s="102" t="s">
        <v>1367</v>
      </c>
      <c r="G280" s="103" t="s">
        <v>1367</v>
      </c>
      <c r="H280" s="83" t="s">
        <v>1367</v>
      </c>
      <c r="I280" s="104" t="s">
        <v>1447</v>
      </c>
      <c r="J280" s="102" t="s">
        <v>1367</v>
      </c>
      <c r="K280" s="105">
        <v>1.1976000000000001E-2</v>
      </c>
      <c r="L280" s="83" t="s">
        <v>1367</v>
      </c>
      <c r="M280" s="102" t="s">
        <v>1367</v>
      </c>
      <c r="N280" s="105">
        <v>4.286E-5</v>
      </c>
      <c r="O280" s="83" t="s">
        <v>1367</v>
      </c>
    </row>
    <row r="281" spans="1:15" x14ac:dyDescent="0.3">
      <c r="A281" s="79" t="s">
        <v>1407</v>
      </c>
      <c r="B281" s="100" t="s">
        <v>40</v>
      </c>
      <c r="C281" s="81" t="str">
        <f>IFERROR(IF(B281="No CAS","",INDEX('DEQ Pollutant List'!$C$7:$C$611,MATCH('3. Pollutant Emissions - EF'!B281,'DEQ Pollutant List'!$B$7:$B$611,0))),"")</f>
        <v>Aluminum and compounds</v>
      </c>
      <c r="D281" s="115">
        <f>IFERROR(IF(OR($B281="",$B281="No CAS"),INDEX('DEQ Pollutant List'!$A$7:$A$611,MATCH($C281,'DEQ Pollutant List'!$C$7:$C$611,0)),INDEX('DEQ Pollutant List'!$A$7:$A$611,MATCH($B281,'DEQ Pollutant List'!$B$7:$B$611,0))),"")</f>
        <v>13</v>
      </c>
      <c r="E281" s="101">
        <v>0</v>
      </c>
      <c r="F281" s="102" t="s">
        <v>1367</v>
      </c>
      <c r="G281" s="103" t="s">
        <v>1367</v>
      </c>
      <c r="H281" s="83" t="s">
        <v>1367</v>
      </c>
      <c r="I281" s="104" t="s">
        <v>1447</v>
      </c>
      <c r="J281" s="102" t="s">
        <v>1367</v>
      </c>
      <c r="K281" s="105">
        <v>1.2499E-3</v>
      </c>
      <c r="L281" s="83" t="s">
        <v>1367</v>
      </c>
      <c r="M281" s="102" t="s">
        <v>1367</v>
      </c>
      <c r="N281" s="105">
        <v>4.6716999999999997E-6</v>
      </c>
      <c r="O281" s="83" t="s">
        <v>1367</v>
      </c>
    </row>
    <row r="282" spans="1:15" x14ac:dyDescent="0.3">
      <c r="A282" s="79" t="s">
        <v>1407</v>
      </c>
      <c r="B282" s="100" t="s">
        <v>236</v>
      </c>
      <c r="C282" s="81" t="str">
        <f>IFERROR(IF(B282="No CAS","",INDEX('DEQ Pollutant List'!$C$7:$C$611,MATCH('3. Pollutant Emissions - EF'!B282,'DEQ Pollutant List'!$B$7:$B$611,0))),"")</f>
        <v>Copper and compounds</v>
      </c>
      <c r="D282" s="115">
        <f>IFERROR(IF(OR($B282="",$B282="No CAS"),INDEX('DEQ Pollutant List'!$A$7:$A$611,MATCH($C282,'DEQ Pollutant List'!$C$7:$C$611,0)),INDEX('DEQ Pollutant List'!$A$7:$A$611,MATCH($B282,'DEQ Pollutant List'!$B$7:$B$611,0))),"")</f>
        <v>149</v>
      </c>
      <c r="E282" s="101">
        <v>0</v>
      </c>
      <c r="F282" s="102" t="s">
        <v>1367</v>
      </c>
      <c r="G282" s="103" t="s">
        <v>1367</v>
      </c>
      <c r="H282" s="83" t="s">
        <v>1367</v>
      </c>
      <c r="I282" s="104" t="s">
        <v>1447</v>
      </c>
      <c r="J282" s="102" t="s">
        <v>1367</v>
      </c>
      <c r="K282" s="105">
        <v>1.3564E-2</v>
      </c>
      <c r="L282" s="83" t="s">
        <v>1367</v>
      </c>
      <c r="M282" s="102" t="s">
        <v>1367</v>
      </c>
      <c r="N282" s="105">
        <v>5.2509000000000002E-5</v>
      </c>
      <c r="O282" s="83" t="s">
        <v>1367</v>
      </c>
    </row>
    <row r="283" spans="1:15" x14ac:dyDescent="0.3">
      <c r="A283" s="79" t="s">
        <v>1407</v>
      </c>
      <c r="B283" s="100" t="s">
        <v>1057</v>
      </c>
      <c r="C283" s="81" t="str">
        <f>IFERROR(IF(B283="No CAS","",INDEX('DEQ Pollutant List'!$C$7:$C$611,MATCH('3. Pollutant Emissions - EF'!B283,'DEQ Pollutant List'!$B$7:$B$611,0))),"")</f>
        <v>Vanadium pentoxide</v>
      </c>
      <c r="D283" s="115">
        <f>IFERROR(IF(OR($B283="",$B283="No CAS"),INDEX('DEQ Pollutant List'!$A$7:$A$611,MATCH($C283,'DEQ Pollutant List'!$C$7:$C$611,0)),INDEX('DEQ Pollutant List'!$A$7:$A$611,MATCH($B283,'DEQ Pollutant List'!$B$7:$B$611,0))),"")</f>
        <v>621</v>
      </c>
      <c r="E283" s="101">
        <v>0</v>
      </c>
      <c r="F283" s="102" t="s">
        <v>1367</v>
      </c>
      <c r="G283" s="103" t="s">
        <v>1367</v>
      </c>
      <c r="H283" s="83" t="s">
        <v>1367</v>
      </c>
      <c r="I283" s="104" t="s">
        <v>1447</v>
      </c>
      <c r="J283" s="102" t="s">
        <v>1367</v>
      </c>
      <c r="K283" s="105">
        <v>1.5299000000000001E-4</v>
      </c>
      <c r="L283" s="83" t="s">
        <v>1367</v>
      </c>
      <c r="M283" s="102" t="s">
        <v>1367</v>
      </c>
      <c r="N283" s="105">
        <v>6.1197000000000005E-7</v>
      </c>
      <c r="O283" s="83" t="s">
        <v>1367</v>
      </c>
    </row>
    <row r="284" spans="1:15" x14ac:dyDescent="0.3">
      <c r="A284" s="79" t="s">
        <v>1407</v>
      </c>
      <c r="B284" s="100" t="s">
        <v>583</v>
      </c>
      <c r="C284" s="81" t="str">
        <f>IFERROR(IF(B284="No CAS","",INDEX('DEQ Pollutant List'!$C$7:$C$611,MATCH('3. Pollutant Emissions - EF'!B284,'DEQ Pollutant List'!$B$7:$B$611,0))),"")</f>
        <v>Nickel and compounds</v>
      </c>
      <c r="D284" s="115">
        <f>IFERROR(IF(OR($B284="",$B284="No CAS"),INDEX('DEQ Pollutant List'!$A$7:$A$611,MATCH($C284,'DEQ Pollutant List'!$C$7:$C$611,0)),INDEX('DEQ Pollutant List'!$A$7:$A$611,MATCH($B284,'DEQ Pollutant List'!$B$7:$B$611,0))),"")</f>
        <v>364</v>
      </c>
      <c r="E284" s="101">
        <v>0</v>
      </c>
      <c r="F284" s="102" t="s">
        <v>1367</v>
      </c>
      <c r="G284" s="103" t="s">
        <v>1367</v>
      </c>
      <c r="H284" s="83" t="s">
        <v>1367</v>
      </c>
      <c r="I284" s="104" t="s">
        <v>1447</v>
      </c>
      <c r="J284" s="102" t="s">
        <v>1367</v>
      </c>
      <c r="K284" s="105">
        <v>4.9859000000000001E-2</v>
      </c>
      <c r="L284" s="83" t="s">
        <v>1367</v>
      </c>
      <c r="M284" s="102" t="s">
        <v>1367</v>
      </c>
      <c r="N284" s="105">
        <v>1.9944E-4</v>
      </c>
      <c r="O284" s="83" t="s">
        <v>1367</v>
      </c>
    </row>
    <row r="285" spans="1:15" x14ac:dyDescent="0.3">
      <c r="A285" s="79" t="s">
        <v>1484</v>
      </c>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291" t="s">
        <v>1367</v>
      </c>
      <c r="F285" s="102" t="s">
        <v>1367</v>
      </c>
      <c r="G285" s="103" t="s">
        <v>1367</v>
      </c>
      <c r="H285" s="83" t="s">
        <v>1367</v>
      </c>
      <c r="I285" s="104" t="s">
        <v>1488</v>
      </c>
      <c r="J285" s="289" t="s">
        <v>1367</v>
      </c>
      <c r="K285" s="290" t="s">
        <v>1367</v>
      </c>
      <c r="L285" s="288" t="s">
        <v>1367</v>
      </c>
      <c r="M285" s="289" t="s">
        <v>1367</v>
      </c>
      <c r="N285" s="290" t="s">
        <v>1367</v>
      </c>
      <c r="O285" s="288" t="s">
        <v>1367</v>
      </c>
    </row>
    <row r="286" spans="1:15" x14ac:dyDescent="0.3">
      <c r="A286" s="79" t="s">
        <v>1485</v>
      </c>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291" t="s">
        <v>1367</v>
      </c>
      <c r="F286" s="102" t="s">
        <v>1367</v>
      </c>
      <c r="G286" s="103" t="s">
        <v>1367</v>
      </c>
      <c r="H286" s="83" t="s">
        <v>1367</v>
      </c>
      <c r="I286" s="104" t="s">
        <v>1488</v>
      </c>
      <c r="J286" s="102" t="s">
        <v>1367</v>
      </c>
      <c r="K286" s="105" t="s">
        <v>1367</v>
      </c>
      <c r="L286" s="83" t="s">
        <v>1367</v>
      </c>
      <c r="M286" s="102" t="s">
        <v>1367</v>
      </c>
      <c r="N286" s="105" t="s">
        <v>1367</v>
      </c>
      <c r="O286" s="83" t="s">
        <v>1367</v>
      </c>
    </row>
    <row r="287" spans="1:15" x14ac:dyDescent="0.3">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35">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
      <c r="A501" s="235" t="s">
        <v>1138</v>
      </c>
      <c r="B501" s="236"/>
      <c r="C501" s="236"/>
      <c r="D501" s="236"/>
      <c r="E501" s="236"/>
      <c r="F501" s="236"/>
      <c r="G501" s="236"/>
      <c r="H501" s="236"/>
      <c r="I501" s="236"/>
      <c r="J501" s="236"/>
      <c r="K501" s="236"/>
      <c r="L501" s="236"/>
      <c r="M501" s="236"/>
      <c r="N501" s="236"/>
      <c r="O501" s="237"/>
    </row>
    <row r="502" spans="1:15" x14ac:dyDescent="0.3">
      <c r="A502" s="238"/>
      <c r="B502" s="239"/>
      <c r="C502" s="239"/>
      <c r="D502" s="239"/>
      <c r="E502" s="239"/>
      <c r="F502" s="239"/>
      <c r="G502" s="239"/>
      <c r="H502" s="239"/>
      <c r="I502" s="239"/>
      <c r="J502" s="239"/>
      <c r="K502" s="239"/>
      <c r="L502" s="239"/>
      <c r="M502" s="239"/>
      <c r="N502" s="239"/>
      <c r="O502" s="240"/>
    </row>
    <row r="503" spans="1:15" ht="15" thickBot="1" x14ac:dyDescent="0.35">
      <c r="A503" s="241"/>
      <c r="B503" s="242"/>
      <c r="C503" s="242"/>
      <c r="D503" s="242"/>
      <c r="E503" s="242"/>
      <c r="F503" s="242"/>
      <c r="G503" s="242"/>
      <c r="H503" s="242"/>
      <c r="I503" s="242"/>
      <c r="J503" s="242"/>
      <c r="K503" s="242"/>
      <c r="L503" s="242"/>
      <c r="M503" s="242"/>
      <c r="N503" s="242"/>
      <c r="O503" s="243"/>
    </row>
    <row r="504" spans="1:15" x14ac:dyDescent="0.3">
      <c r="A504" s="22"/>
      <c r="B504" s="112"/>
      <c r="C504" s="113"/>
      <c r="D504" s="22"/>
      <c r="E504" s="114"/>
      <c r="F504" s="22"/>
      <c r="G504" s="22"/>
      <c r="H504" s="22"/>
      <c r="I504" s="113"/>
      <c r="J504" s="22"/>
      <c r="K504" s="22"/>
      <c r="L504" s="22"/>
      <c r="M504" s="22"/>
      <c r="N504" s="22"/>
      <c r="O504" s="22"/>
    </row>
    <row r="505" spans="1:15" x14ac:dyDescent="0.3">
      <c r="A505" s="22"/>
      <c r="B505" s="112"/>
      <c r="C505" s="113"/>
      <c r="D505" s="22"/>
      <c r="E505" s="114"/>
      <c r="F505" s="22"/>
      <c r="G505" s="22"/>
      <c r="H505" s="22"/>
      <c r="I505" s="113"/>
      <c r="J505" s="22"/>
      <c r="K505" s="22"/>
      <c r="L505" s="22"/>
      <c r="M505" s="22"/>
      <c r="N505" s="22"/>
      <c r="O505" s="22"/>
    </row>
    <row r="506" spans="1:15" x14ac:dyDescent="0.3">
      <c r="A506" s="22"/>
      <c r="B506" s="112"/>
      <c r="C506" s="113"/>
      <c r="D506" s="22"/>
      <c r="E506" s="114"/>
      <c r="F506" s="22"/>
      <c r="G506" s="22"/>
      <c r="H506" s="22"/>
      <c r="I506" s="113"/>
      <c r="J506" s="22"/>
      <c r="K506" s="22"/>
      <c r="L506" s="22"/>
      <c r="M506" s="22"/>
      <c r="N506" s="22"/>
      <c r="O506" s="22"/>
    </row>
    <row r="507" spans="1:15" x14ac:dyDescent="0.3">
      <c r="A507" s="22"/>
      <c r="B507" s="112"/>
      <c r="C507" s="113"/>
      <c r="D507" s="22"/>
      <c r="E507" s="114"/>
      <c r="F507" s="22"/>
      <c r="G507" s="22"/>
      <c r="H507" s="22"/>
      <c r="I507" s="113"/>
      <c r="J507" s="22"/>
      <c r="K507" s="22"/>
      <c r="L507" s="22"/>
      <c r="M507" s="22"/>
      <c r="N507" s="22"/>
      <c r="O507" s="22"/>
    </row>
    <row r="508" spans="1:15" x14ac:dyDescent="0.3">
      <c r="A508" s="22"/>
      <c r="B508" s="112"/>
      <c r="C508" s="113"/>
      <c r="D508" s="22"/>
      <c r="E508" s="114"/>
      <c r="F508" s="22"/>
      <c r="G508" s="22"/>
      <c r="H508" s="22"/>
      <c r="I508" s="113"/>
      <c r="J508" s="22"/>
      <c r="K508" s="22"/>
      <c r="L508" s="22"/>
      <c r="M508" s="22"/>
      <c r="N508" s="22"/>
      <c r="O508" s="22"/>
    </row>
    <row r="509" spans="1:15" x14ac:dyDescent="0.3">
      <c r="A509" s="22"/>
      <c r="B509" s="112"/>
      <c r="C509" s="113"/>
      <c r="D509" s="22"/>
      <c r="E509" s="114"/>
      <c r="F509" s="22"/>
      <c r="G509" s="22"/>
      <c r="H509" s="22"/>
      <c r="I509" s="113"/>
      <c r="J509" s="22"/>
      <c r="K509" s="22"/>
      <c r="L509" s="22"/>
      <c r="M509" s="22"/>
      <c r="N509" s="22"/>
      <c r="O509" s="22"/>
    </row>
    <row r="510" spans="1:15" x14ac:dyDescent="0.3">
      <c r="A510" s="22"/>
      <c r="B510" s="112"/>
      <c r="C510" s="113"/>
      <c r="D510" s="22"/>
      <c r="E510" s="114"/>
      <c r="F510" s="22"/>
      <c r="G510" s="22"/>
      <c r="H510" s="22"/>
      <c r="I510" s="113"/>
      <c r="J510" s="22"/>
      <c r="K510" s="22"/>
      <c r="L510" s="22"/>
      <c r="M510" s="22"/>
      <c r="N510" s="22"/>
      <c r="O510" s="22"/>
    </row>
    <row r="511" spans="1:15" x14ac:dyDescent="0.3">
      <c r="A511" s="22"/>
      <c r="B511" s="112"/>
      <c r="C511" s="113"/>
      <c r="D511" s="22"/>
      <c r="E511" s="114"/>
      <c r="F511" s="22"/>
      <c r="G511" s="22"/>
      <c r="H511" s="22"/>
      <c r="I511" s="113"/>
      <c r="J511" s="22"/>
      <c r="K511" s="22"/>
      <c r="L511" s="22"/>
      <c r="M511" s="22"/>
      <c r="N511" s="22"/>
      <c r="O511" s="22"/>
    </row>
    <row r="512" spans="1:15" x14ac:dyDescent="0.3">
      <c r="A512" s="22"/>
      <c r="B512" s="112"/>
      <c r="C512" s="113"/>
      <c r="D512" s="22"/>
      <c r="E512" s="114"/>
      <c r="F512" s="22"/>
      <c r="G512" s="22"/>
      <c r="H512" s="22"/>
      <c r="I512" s="113"/>
      <c r="J512" s="22"/>
      <c r="K512" s="22"/>
      <c r="L512" s="22"/>
      <c r="M512" s="22"/>
      <c r="N512" s="22"/>
      <c r="O512" s="22"/>
    </row>
    <row r="513" spans="1:15" x14ac:dyDescent="0.3">
      <c r="A513" s="22"/>
      <c r="B513" s="112"/>
      <c r="C513" s="113"/>
      <c r="D513" s="22"/>
      <c r="E513" s="114"/>
      <c r="F513" s="22"/>
      <c r="G513" s="22"/>
      <c r="H513" s="22"/>
      <c r="I513" s="113"/>
      <c r="J513" s="22"/>
      <c r="K513" s="22"/>
      <c r="L513" s="22"/>
      <c r="M513" s="22"/>
      <c r="N513" s="22"/>
      <c r="O513" s="22"/>
    </row>
    <row r="514" spans="1:15" x14ac:dyDescent="0.3">
      <c r="A514" s="22"/>
      <c r="B514" s="112"/>
      <c r="C514" s="113"/>
      <c r="D514" s="22"/>
      <c r="E514" s="114"/>
      <c r="F514" s="22"/>
      <c r="G514" s="22"/>
      <c r="H514" s="22"/>
      <c r="I514" s="113"/>
      <c r="J514" s="22"/>
      <c r="K514" s="22"/>
      <c r="L514" s="22"/>
      <c r="M514" s="22"/>
      <c r="N514" s="22"/>
      <c r="O514" s="22"/>
    </row>
    <row r="515" spans="1:15" x14ac:dyDescent="0.3">
      <c r="A515" s="22"/>
      <c r="B515" s="112"/>
      <c r="C515" s="113"/>
      <c r="D515" s="22"/>
      <c r="E515" s="114"/>
      <c r="F515" s="22"/>
      <c r="G515" s="22"/>
      <c r="H515" s="22"/>
      <c r="I515" s="113"/>
      <c r="J515" s="22"/>
      <c r="K515" s="22"/>
      <c r="L515" s="22"/>
      <c r="M515" s="22"/>
      <c r="N515" s="22"/>
      <c r="O515" s="22"/>
    </row>
    <row r="516" spans="1:15" x14ac:dyDescent="0.3">
      <c r="A516" s="22"/>
      <c r="B516" s="112"/>
      <c r="C516" s="113"/>
      <c r="D516" s="22"/>
      <c r="E516" s="114"/>
      <c r="F516" s="22"/>
      <c r="G516" s="22"/>
      <c r="H516" s="22"/>
      <c r="I516" s="113"/>
      <c r="J516" s="22"/>
      <c r="K516" s="22"/>
      <c r="L516" s="22"/>
      <c r="M516" s="22"/>
      <c r="N516" s="22"/>
      <c r="O516" s="22"/>
    </row>
    <row r="517" spans="1:15" x14ac:dyDescent="0.3">
      <c r="A517" s="22"/>
      <c r="B517" s="112"/>
      <c r="C517" s="113"/>
      <c r="D517" s="22"/>
      <c r="E517" s="114"/>
      <c r="F517" s="22"/>
      <c r="G517" s="22"/>
      <c r="H517" s="22"/>
      <c r="I517" s="113"/>
      <c r="J517" s="22"/>
      <c r="K517" s="22"/>
      <c r="L517" s="22"/>
      <c r="M517" s="22"/>
      <c r="N517" s="22"/>
      <c r="O517" s="22"/>
    </row>
    <row r="518" spans="1:15" x14ac:dyDescent="0.3">
      <c r="A518" s="22"/>
      <c r="B518" s="112"/>
      <c r="C518" s="113"/>
      <c r="D518" s="22"/>
      <c r="E518" s="114"/>
      <c r="F518" s="22"/>
      <c r="G518" s="22"/>
      <c r="H518" s="22"/>
      <c r="I518" s="113"/>
      <c r="J518" s="22"/>
      <c r="K518" s="22"/>
      <c r="L518" s="22"/>
      <c r="M518" s="22"/>
      <c r="N518" s="22"/>
      <c r="O518" s="22"/>
    </row>
    <row r="519" spans="1:15" x14ac:dyDescent="0.3">
      <c r="A519" s="22"/>
      <c r="B519" s="112"/>
      <c r="C519" s="113"/>
      <c r="D519" s="22"/>
      <c r="E519" s="114"/>
      <c r="F519" s="22"/>
      <c r="G519" s="22"/>
      <c r="H519" s="22"/>
      <c r="I519" s="113"/>
      <c r="J519" s="22"/>
      <c r="K519" s="22"/>
      <c r="L519" s="22"/>
      <c r="M519" s="22"/>
      <c r="N519" s="22"/>
      <c r="O519" s="22"/>
    </row>
    <row r="520" spans="1:15" x14ac:dyDescent="0.3">
      <c r="A520" s="22"/>
      <c r="B520" s="112"/>
      <c r="C520" s="113"/>
      <c r="D520" s="22"/>
      <c r="E520" s="114"/>
      <c r="F520" s="22"/>
      <c r="G520" s="22"/>
      <c r="H520" s="22"/>
      <c r="I520" s="113"/>
      <c r="J520" s="22"/>
      <c r="K520" s="22"/>
      <c r="L520" s="22"/>
      <c r="M520" s="22"/>
      <c r="N520" s="22"/>
      <c r="O520" s="22"/>
    </row>
    <row r="521" spans="1:15" x14ac:dyDescent="0.3">
      <c r="A521" s="22"/>
      <c r="B521" s="112"/>
      <c r="C521" s="113"/>
      <c r="D521" s="22"/>
      <c r="E521" s="114"/>
      <c r="F521" s="22"/>
      <c r="G521" s="22"/>
      <c r="H521" s="22"/>
      <c r="I521" s="113"/>
      <c r="J521" s="22"/>
      <c r="K521" s="22"/>
      <c r="L521" s="22"/>
      <c r="M521" s="22"/>
      <c r="N521" s="22"/>
      <c r="O521" s="22"/>
    </row>
    <row r="522" spans="1:15" x14ac:dyDescent="0.3">
      <c r="A522" s="22"/>
      <c r="B522" s="112"/>
      <c r="C522" s="113"/>
      <c r="D522" s="22"/>
      <c r="E522" s="114"/>
      <c r="F522" s="22"/>
      <c r="G522" s="22"/>
      <c r="H522" s="22"/>
      <c r="I522" s="113"/>
      <c r="J522" s="22"/>
      <c r="K522" s="22"/>
      <c r="L522" s="22"/>
      <c r="M522" s="22"/>
      <c r="N522" s="22"/>
      <c r="O522" s="22"/>
    </row>
    <row r="523" spans="1:15" x14ac:dyDescent="0.3">
      <c r="A523" s="22"/>
      <c r="B523" s="112"/>
      <c r="C523" s="113"/>
      <c r="D523" s="22"/>
      <c r="E523" s="114"/>
      <c r="F523" s="22"/>
      <c r="G523" s="22"/>
      <c r="H523" s="22"/>
      <c r="I523" s="113"/>
      <c r="J523" s="22"/>
      <c r="K523" s="22"/>
      <c r="L523" s="22"/>
      <c r="M523" s="22"/>
      <c r="N523" s="22"/>
      <c r="O523" s="22"/>
    </row>
    <row r="524" spans="1:15" x14ac:dyDescent="0.3">
      <c r="A524" s="22"/>
      <c r="B524" s="112"/>
      <c r="C524" s="113"/>
      <c r="D524" s="22"/>
      <c r="E524" s="114"/>
      <c r="F524" s="22"/>
      <c r="G524" s="22"/>
      <c r="H524" s="22"/>
      <c r="I524" s="113"/>
      <c r="J524" s="22"/>
      <c r="K524" s="22"/>
      <c r="L524" s="22"/>
      <c r="M524" s="22"/>
      <c r="N524" s="22"/>
      <c r="O524" s="22"/>
    </row>
    <row r="525" spans="1:15" x14ac:dyDescent="0.3">
      <c r="A525" s="22"/>
      <c r="B525" s="112"/>
      <c r="C525" s="113"/>
      <c r="D525" s="22"/>
      <c r="E525" s="114"/>
      <c r="F525" s="22"/>
      <c r="G525" s="22"/>
      <c r="H525" s="22"/>
      <c r="I525" s="113"/>
      <c r="J525" s="22"/>
      <c r="K525" s="22"/>
      <c r="L525" s="22"/>
      <c r="M525" s="22"/>
      <c r="N525" s="22"/>
      <c r="O525" s="22"/>
    </row>
    <row r="526" spans="1:15" x14ac:dyDescent="0.3">
      <c r="A526" s="22"/>
      <c r="B526" s="112"/>
      <c r="C526" s="113"/>
      <c r="D526" s="22"/>
      <c r="E526" s="114"/>
      <c r="F526" s="22"/>
      <c r="G526" s="22"/>
      <c r="H526" s="22"/>
      <c r="I526" s="113"/>
      <c r="J526" s="22"/>
      <c r="K526" s="22"/>
      <c r="L526" s="22"/>
      <c r="M526" s="22"/>
      <c r="N526" s="22"/>
      <c r="O526" s="22"/>
    </row>
    <row r="527" spans="1:15" x14ac:dyDescent="0.3">
      <c r="A527" s="22"/>
      <c r="B527" s="112"/>
      <c r="C527" s="113"/>
      <c r="D527" s="22"/>
      <c r="E527" s="114"/>
      <c r="F527" s="22"/>
      <c r="G527" s="22"/>
      <c r="H527" s="22"/>
      <c r="I527" s="113"/>
      <c r="J527" s="22"/>
      <c r="K527" s="22"/>
      <c r="L527" s="22"/>
      <c r="M527" s="22"/>
      <c r="N527" s="22"/>
      <c r="O527" s="22"/>
    </row>
    <row r="528" spans="1:15" x14ac:dyDescent="0.3">
      <c r="A528" s="22"/>
      <c r="B528" s="112"/>
      <c r="C528" s="113"/>
      <c r="D528" s="22"/>
      <c r="E528" s="114"/>
      <c r="F528" s="22"/>
      <c r="G528" s="22"/>
      <c r="H528" s="22"/>
      <c r="I528" s="113"/>
      <c r="J528" s="22"/>
      <c r="K528" s="22"/>
      <c r="L528" s="22"/>
      <c r="M528" s="22"/>
      <c r="N528" s="22"/>
      <c r="O528" s="22"/>
    </row>
    <row r="529" spans="1:15" x14ac:dyDescent="0.3">
      <c r="A529" s="22"/>
      <c r="B529" s="112"/>
      <c r="C529" s="113"/>
      <c r="D529" s="22"/>
      <c r="E529" s="114"/>
      <c r="F529" s="22"/>
      <c r="G529" s="22"/>
      <c r="H529" s="22"/>
      <c r="I529" s="113"/>
      <c r="J529" s="22"/>
      <c r="K529" s="22"/>
      <c r="L529" s="22"/>
      <c r="M529" s="22"/>
      <c r="N529" s="22"/>
      <c r="O529" s="22"/>
    </row>
    <row r="530" spans="1:15" x14ac:dyDescent="0.3">
      <c r="A530" s="22"/>
      <c r="B530" s="112"/>
      <c r="C530" s="113"/>
      <c r="D530" s="22"/>
      <c r="E530" s="114"/>
      <c r="F530" s="22"/>
      <c r="G530" s="22"/>
      <c r="H530" s="22"/>
      <c r="I530" s="113"/>
      <c r="J530" s="22"/>
      <c r="K530" s="22"/>
      <c r="L530" s="22"/>
      <c r="M530" s="22"/>
      <c r="N530" s="22"/>
      <c r="O530" s="22"/>
    </row>
    <row r="531" spans="1:15" x14ac:dyDescent="0.3">
      <c r="A531" s="22"/>
      <c r="B531" s="112"/>
      <c r="C531" s="113"/>
      <c r="D531" s="22"/>
      <c r="E531" s="114"/>
      <c r="F531" s="22"/>
      <c r="G531" s="22"/>
      <c r="H531" s="22"/>
      <c r="I531" s="113"/>
      <c r="J531" s="22"/>
      <c r="K531" s="22"/>
      <c r="L531" s="22"/>
      <c r="M531" s="22"/>
      <c r="N531" s="22"/>
      <c r="O531" s="22"/>
    </row>
    <row r="532" spans="1:15" x14ac:dyDescent="0.3">
      <c r="A532" s="22"/>
      <c r="B532" s="112"/>
      <c r="C532" s="113"/>
      <c r="D532" s="22"/>
      <c r="E532" s="114"/>
      <c r="F532" s="22"/>
      <c r="G532" s="22"/>
      <c r="H532" s="22"/>
      <c r="I532" s="113"/>
      <c r="J532" s="22"/>
      <c r="K532" s="22"/>
      <c r="L532" s="22"/>
      <c r="M532" s="22"/>
      <c r="N532" s="22"/>
      <c r="O532" s="22"/>
    </row>
    <row r="533" spans="1:15" x14ac:dyDescent="0.3">
      <c r="A533" s="22"/>
      <c r="B533" s="112"/>
      <c r="C533" s="113"/>
      <c r="D533" s="22"/>
      <c r="E533" s="114"/>
      <c r="F533" s="22"/>
      <c r="G533" s="22"/>
      <c r="H533" s="22"/>
      <c r="I533" s="113"/>
      <c r="J533" s="22"/>
      <c r="K533" s="22"/>
      <c r="L533" s="22"/>
      <c r="M533" s="22"/>
      <c r="N533" s="22"/>
      <c r="O533" s="22"/>
    </row>
    <row r="534" spans="1:15" x14ac:dyDescent="0.3">
      <c r="A534" s="22"/>
      <c r="B534" s="112"/>
      <c r="C534" s="113"/>
      <c r="D534" s="22"/>
      <c r="E534" s="114"/>
      <c r="F534" s="22"/>
      <c r="G534" s="22"/>
      <c r="H534" s="22"/>
      <c r="I534" s="113"/>
      <c r="J534" s="22"/>
      <c r="K534" s="22"/>
      <c r="L534" s="22"/>
      <c r="M534" s="22"/>
      <c r="N534" s="22"/>
      <c r="O534" s="22"/>
    </row>
    <row r="535" spans="1:15" x14ac:dyDescent="0.3">
      <c r="A535" s="22"/>
      <c r="B535" s="112"/>
      <c r="C535" s="113"/>
      <c r="D535" s="22"/>
      <c r="E535" s="114"/>
      <c r="F535" s="22"/>
      <c r="G535" s="22"/>
      <c r="H535" s="22"/>
      <c r="I535" s="113"/>
      <c r="J535" s="22"/>
      <c r="K535" s="22"/>
      <c r="L535" s="22"/>
      <c r="M535" s="22"/>
      <c r="N535" s="22"/>
      <c r="O535" s="22"/>
    </row>
    <row r="536" spans="1:15" x14ac:dyDescent="0.3">
      <c r="A536" s="22"/>
      <c r="B536" s="112"/>
      <c r="C536" s="113"/>
      <c r="D536" s="22"/>
      <c r="E536" s="114"/>
      <c r="F536" s="22"/>
      <c r="G536" s="22"/>
      <c r="H536" s="22"/>
      <c r="I536" s="113"/>
      <c r="J536" s="22"/>
      <c r="K536" s="22"/>
      <c r="L536" s="22"/>
      <c r="M536" s="22"/>
      <c r="N536" s="22"/>
      <c r="O536" s="22"/>
    </row>
    <row r="537" spans="1:15" x14ac:dyDescent="0.3">
      <c r="A537" s="22"/>
      <c r="B537" s="112"/>
      <c r="C537" s="113"/>
      <c r="D537" s="22"/>
      <c r="E537" s="114"/>
      <c r="F537" s="22"/>
      <c r="G537" s="22"/>
      <c r="H537" s="22"/>
      <c r="I537" s="113"/>
      <c r="J537" s="22"/>
      <c r="K537" s="22"/>
      <c r="L537" s="22"/>
      <c r="M537" s="22"/>
      <c r="N537" s="22"/>
      <c r="O537" s="22"/>
    </row>
    <row r="538" spans="1:15" x14ac:dyDescent="0.3">
      <c r="A538" s="22"/>
      <c r="B538" s="112"/>
      <c r="C538" s="113"/>
      <c r="D538" s="22"/>
      <c r="E538" s="114"/>
      <c r="F538" s="22"/>
      <c r="G538" s="22"/>
      <c r="H538" s="22"/>
      <c r="I538" s="113"/>
      <c r="J538" s="22"/>
      <c r="K538" s="22"/>
      <c r="L538" s="22"/>
      <c r="M538" s="22"/>
      <c r="N538" s="22"/>
      <c r="O538" s="22"/>
    </row>
    <row r="539" spans="1:15" x14ac:dyDescent="0.3">
      <c r="A539" s="22"/>
      <c r="B539" s="112"/>
      <c r="C539" s="113"/>
      <c r="D539" s="22"/>
      <c r="E539" s="114"/>
      <c r="F539" s="22"/>
      <c r="G539" s="22"/>
      <c r="H539" s="22"/>
      <c r="I539" s="113"/>
      <c r="J539" s="22"/>
      <c r="K539" s="22"/>
      <c r="L539" s="22"/>
      <c r="M539" s="22"/>
      <c r="N539" s="22"/>
      <c r="O539" s="22"/>
    </row>
    <row r="540" spans="1:15" x14ac:dyDescent="0.3">
      <c r="A540" s="22"/>
      <c r="B540" s="112"/>
      <c r="C540" s="113"/>
      <c r="D540" s="22"/>
      <c r="E540" s="114"/>
      <c r="F540" s="22"/>
      <c r="G540" s="22"/>
      <c r="H540" s="22"/>
      <c r="I540" s="113"/>
      <c r="J540" s="22"/>
      <c r="K540" s="22"/>
      <c r="L540" s="22"/>
      <c r="M540" s="22"/>
      <c r="N540" s="22"/>
      <c r="O540" s="22"/>
    </row>
    <row r="541" spans="1:15" x14ac:dyDescent="0.3">
      <c r="A541" s="22"/>
      <c r="B541" s="112"/>
      <c r="C541" s="113"/>
      <c r="D541" s="22"/>
      <c r="E541" s="114"/>
      <c r="F541" s="22"/>
      <c r="G541" s="22"/>
      <c r="H541" s="22"/>
      <c r="I541" s="113"/>
      <c r="J541" s="22"/>
      <c r="K541" s="22"/>
      <c r="L541" s="22"/>
      <c r="M541" s="22"/>
      <c r="N541" s="22"/>
      <c r="O541" s="22"/>
    </row>
    <row r="542" spans="1:15" x14ac:dyDescent="0.3">
      <c r="A542" s="22"/>
      <c r="B542" s="112"/>
      <c r="C542" s="113"/>
      <c r="D542" s="22"/>
      <c r="E542" s="114"/>
      <c r="F542" s="22"/>
      <c r="G542" s="22"/>
      <c r="H542" s="22"/>
      <c r="I542" s="113"/>
      <c r="J542" s="22"/>
      <c r="K542" s="22"/>
      <c r="L542" s="22"/>
      <c r="M542" s="22"/>
      <c r="N542" s="22"/>
      <c r="O542" s="22"/>
    </row>
    <row r="543" spans="1:15" x14ac:dyDescent="0.3">
      <c r="A543" s="22"/>
      <c r="B543" s="112"/>
      <c r="C543" s="113"/>
      <c r="D543" s="22"/>
      <c r="E543" s="114"/>
      <c r="F543" s="22"/>
      <c r="G543" s="22"/>
      <c r="H543" s="22"/>
      <c r="I543" s="113"/>
      <c r="J543" s="22"/>
      <c r="K543" s="22"/>
      <c r="L543" s="22"/>
      <c r="M543" s="22"/>
      <c r="N543" s="22"/>
      <c r="O543" s="22"/>
    </row>
    <row r="544" spans="1:15" x14ac:dyDescent="0.3">
      <c r="A544" s="22"/>
      <c r="B544" s="112"/>
      <c r="C544" s="113"/>
      <c r="D544" s="22"/>
      <c r="E544" s="114"/>
      <c r="F544" s="22"/>
      <c r="G544" s="22"/>
      <c r="H544" s="22"/>
      <c r="I544" s="113"/>
      <c r="J544" s="22"/>
      <c r="K544" s="22"/>
      <c r="L544" s="22"/>
      <c r="M544" s="22"/>
      <c r="N544" s="22"/>
      <c r="O544" s="22"/>
    </row>
    <row r="545" spans="1:15" x14ac:dyDescent="0.3">
      <c r="A545" s="22"/>
      <c r="B545" s="112"/>
      <c r="C545" s="113"/>
      <c r="D545" s="22"/>
      <c r="E545" s="114"/>
      <c r="F545" s="22"/>
      <c r="G545" s="22"/>
      <c r="H545" s="22"/>
      <c r="I545" s="113"/>
      <c r="J545" s="22"/>
      <c r="K545" s="22"/>
      <c r="L545" s="22"/>
      <c r="M545" s="22"/>
      <c r="N545" s="22"/>
      <c r="O545" s="22"/>
    </row>
    <row r="546" spans="1:15" x14ac:dyDescent="0.3">
      <c r="A546" s="22"/>
      <c r="B546" s="112"/>
      <c r="C546" s="113"/>
      <c r="D546" s="22"/>
      <c r="E546" s="114"/>
      <c r="F546" s="22"/>
      <c r="G546" s="22"/>
      <c r="H546" s="22"/>
      <c r="I546" s="113"/>
      <c r="J546" s="22"/>
      <c r="K546" s="22"/>
      <c r="L546" s="22"/>
      <c r="M546" s="22"/>
      <c r="N546" s="22"/>
      <c r="O546" s="22"/>
    </row>
    <row r="547" spans="1:15" x14ac:dyDescent="0.3">
      <c r="A547" s="22"/>
      <c r="B547" s="112"/>
      <c r="C547" s="113"/>
      <c r="D547" s="22"/>
      <c r="E547" s="114"/>
      <c r="F547" s="22"/>
      <c r="G547" s="22"/>
      <c r="H547" s="22"/>
      <c r="I547" s="113"/>
      <c r="J547" s="22"/>
      <c r="K547" s="22"/>
      <c r="L547" s="22"/>
      <c r="M547" s="22"/>
      <c r="N547" s="22"/>
      <c r="O547" s="22"/>
    </row>
    <row r="548" spans="1:15" x14ac:dyDescent="0.3">
      <c r="A548" s="22"/>
      <c r="B548" s="112"/>
      <c r="C548" s="113"/>
      <c r="D548" s="22"/>
      <c r="E548" s="114"/>
      <c r="F548" s="22"/>
      <c r="G548" s="22"/>
      <c r="H548" s="22"/>
      <c r="I548" s="113"/>
      <c r="J548" s="22"/>
      <c r="K548" s="22"/>
      <c r="L548" s="22"/>
      <c r="M548" s="22"/>
      <c r="N548" s="22"/>
      <c r="O548" s="22"/>
    </row>
    <row r="549" spans="1:15" x14ac:dyDescent="0.3">
      <c r="A549" s="22"/>
      <c r="B549" s="112"/>
      <c r="C549" s="113"/>
      <c r="D549" s="22"/>
      <c r="E549" s="114"/>
      <c r="F549" s="22"/>
      <c r="G549" s="22"/>
      <c r="H549" s="22"/>
      <c r="I549" s="113"/>
      <c r="J549" s="22"/>
      <c r="K549" s="22"/>
      <c r="L549" s="22"/>
      <c r="M549" s="22"/>
      <c r="N549" s="22"/>
      <c r="O549" s="22"/>
    </row>
    <row r="550" spans="1:15" x14ac:dyDescent="0.3">
      <c r="A550" s="22"/>
      <c r="B550" s="112"/>
      <c r="C550" s="113"/>
      <c r="D550" s="22"/>
      <c r="E550" s="114"/>
      <c r="F550" s="22"/>
      <c r="G550" s="22"/>
      <c r="H550" s="22"/>
      <c r="I550" s="113"/>
      <c r="J550" s="22"/>
      <c r="K550" s="22"/>
      <c r="L550" s="22"/>
      <c r="M550" s="22"/>
      <c r="N550" s="22"/>
      <c r="O550" s="22"/>
    </row>
    <row r="551" spans="1:15" x14ac:dyDescent="0.3">
      <c r="A551" s="22"/>
      <c r="B551" s="112"/>
      <c r="C551" s="113"/>
      <c r="D551" s="22"/>
      <c r="E551" s="114"/>
      <c r="F551" s="22"/>
      <c r="G551" s="22"/>
      <c r="H551" s="22"/>
      <c r="I551" s="113"/>
      <c r="J551" s="22"/>
      <c r="K551" s="22"/>
      <c r="L551" s="22"/>
      <c r="M551" s="22"/>
      <c r="N551" s="22"/>
      <c r="O551" s="22"/>
    </row>
    <row r="552" spans="1:15" x14ac:dyDescent="0.3">
      <c r="A552" s="22"/>
      <c r="B552" s="112"/>
      <c r="C552" s="113"/>
      <c r="D552" s="22"/>
      <c r="E552" s="114"/>
      <c r="F552" s="22"/>
      <c r="G552" s="22"/>
      <c r="H552" s="22"/>
      <c r="I552" s="113"/>
      <c r="J552" s="22"/>
      <c r="K552" s="22"/>
      <c r="L552" s="22"/>
      <c r="M552" s="22"/>
      <c r="N552" s="22"/>
      <c r="O552" s="22"/>
    </row>
    <row r="553" spans="1:15" x14ac:dyDescent="0.3">
      <c r="A553" s="22"/>
      <c r="B553" s="112"/>
      <c r="C553" s="113"/>
      <c r="D553" s="22"/>
      <c r="E553" s="114"/>
      <c r="F553" s="22"/>
      <c r="G553" s="22"/>
      <c r="H553" s="22"/>
      <c r="I553" s="113"/>
      <c r="J553" s="22"/>
      <c r="K553" s="22"/>
      <c r="L553" s="22"/>
      <c r="M553" s="22"/>
      <c r="N553" s="22"/>
      <c r="O553" s="22"/>
    </row>
    <row r="554" spans="1:15" x14ac:dyDescent="0.3">
      <c r="A554" s="22"/>
      <c r="B554" s="112"/>
      <c r="C554" s="113"/>
      <c r="D554" s="22"/>
      <c r="E554" s="114"/>
      <c r="F554" s="22"/>
      <c r="G554" s="22"/>
      <c r="H554" s="22"/>
      <c r="I554" s="113"/>
      <c r="J554" s="22"/>
      <c r="K554" s="22"/>
      <c r="L554" s="22"/>
      <c r="M554" s="22"/>
      <c r="N554" s="22"/>
      <c r="O554" s="22"/>
    </row>
    <row r="555" spans="1:15" x14ac:dyDescent="0.3">
      <c r="A555" s="22"/>
      <c r="B555" s="112"/>
      <c r="C555" s="113"/>
      <c r="D555" s="22"/>
      <c r="E555" s="114"/>
      <c r="F555" s="22"/>
      <c r="G555" s="22"/>
      <c r="H555" s="22"/>
      <c r="I555" s="113"/>
      <c r="J555" s="22"/>
      <c r="K555" s="22"/>
      <c r="L555" s="22"/>
      <c r="M555" s="22"/>
      <c r="N555" s="22"/>
      <c r="O555" s="22"/>
    </row>
    <row r="556" spans="1:15" x14ac:dyDescent="0.3">
      <c r="A556" s="22"/>
      <c r="B556" s="112"/>
      <c r="C556" s="113"/>
      <c r="D556" s="22"/>
      <c r="E556" s="114"/>
      <c r="F556" s="22"/>
      <c r="G556" s="22"/>
      <c r="H556" s="22"/>
      <c r="I556" s="113"/>
      <c r="J556" s="22"/>
      <c r="K556" s="22"/>
      <c r="L556" s="22"/>
      <c r="M556" s="22"/>
      <c r="N556" s="22"/>
      <c r="O556" s="22"/>
    </row>
    <row r="557" spans="1:15" x14ac:dyDescent="0.3">
      <c r="A557" s="22"/>
      <c r="B557" s="112"/>
      <c r="C557" s="113"/>
      <c r="D557" s="22"/>
      <c r="E557" s="114"/>
      <c r="F557" s="22"/>
      <c r="G557" s="22"/>
      <c r="H557" s="22"/>
      <c r="I557" s="113"/>
      <c r="J557" s="22"/>
      <c r="K557" s="22"/>
      <c r="L557" s="22"/>
      <c r="M557" s="22"/>
      <c r="N557" s="22"/>
      <c r="O557" s="22"/>
    </row>
    <row r="558" spans="1:15" x14ac:dyDescent="0.3">
      <c r="A558" s="22"/>
      <c r="B558" s="112"/>
      <c r="C558" s="113"/>
      <c r="D558" s="22"/>
      <c r="E558" s="114"/>
      <c r="F558" s="22"/>
      <c r="G558" s="22"/>
      <c r="H558" s="22"/>
      <c r="I558" s="113"/>
      <c r="J558" s="22"/>
      <c r="K558" s="22"/>
      <c r="L558" s="22"/>
      <c r="M558" s="22"/>
      <c r="N558" s="22"/>
      <c r="O558" s="22"/>
    </row>
    <row r="559" spans="1:15" x14ac:dyDescent="0.3">
      <c r="A559" s="22"/>
      <c r="B559" s="112"/>
      <c r="C559" s="113"/>
      <c r="D559" s="22"/>
      <c r="E559" s="114"/>
      <c r="F559" s="22"/>
      <c r="G559" s="22"/>
      <c r="H559" s="22"/>
      <c r="I559" s="113"/>
      <c r="J559" s="22"/>
      <c r="K559" s="22"/>
      <c r="L559" s="22"/>
      <c r="M559" s="22"/>
      <c r="N559" s="22"/>
      <c r="O559" s="22"/>
    </row>
    <row r="560" spans="1:15" x14ac:dyDescent="0.3">
      <c r="A560" s="22"/>
      <c r="B560" s="112"/>
      <c r="C560" s="113"/>
      <c r="D560" s="22"/>
      <c r="E560" s="114"/>
      <c r="F560" s="22"/>
      <c r="G560" s="22"/>
      <c r="H560" s="22"/>
      <c r="I560" s="113"/>
      <c r="J560" s="22"/>
      <c r="K560" s="22"/>
      <c r="L560" s="22"/>
      <c r="M560" s="22"/>
      <c r="N560" s="22"/>
      <c r="O560" s="22"/>
    </row>
    <row r="561" spans="1:15" x14ac:dyDescent="0.3">
      <c r="A561" s="22"/>
      <c r="B561" s="112"/>
      <c r="C561" s="113"/>
      <c r="D561" s="22"/>
      <c r="E561" s="114"/>
      <c r="F561" s="22"/>
      <c r="G561" s="22"/>
      <c r="H561" s="22"/>
      <c r="I561" s="113"/>
      <c r="J561" s="22"/>
      <c r="K561" s="22"/>
      <c r="L561" s="22"/>
      <c r="M561" s="22"/>
      <c r="N561" s="22"/>
      <c r="O561" s="22"/>
    </row>
    <row r="562" spans="1:15" x14ac:dyDescent="0.3">
      <c r="A562" s="22"/>
      <c r="B562" s="112"/>
      <c r="C562" s="113"/>
      <c r="D562" s="22"/>
      <c r="E562" s="114"/>
      <c r="F562" s="22"/>
      <c r="G562" s="22"/>
      <c r="H562" s="22"/>
      <c r="I562" s="113"/>
      <c r="J562" s="22"/>
      <c r="K562" s="22"/>
      <c r="L562" s="22"/>
      <c r="M562" s="22"/>
      <c r="N562" s="22"/>
      <c r="O562" s="22"/>
    </row>
    <row r="563" spans="1:15" x14ac:dyDescent="0.3">
      <c r="A563" s="22"/>
      <c r="B563" s="112"/>
      <c r="C563" s="113"/>
      <c r="D563" s="22"/>
      <c r="E563" s="114"/>
      <c r="F563" s="22"/>
      <c r="G563" s="22"/>
      <c r="H563" s="22"/>
      <c r="I563" s="113"/>
      <c r="J563" s="22"/>
      <c r="K563" s="22"/>
      <c r="L563" s="22"/>
      <c r="M563" s="22"/>
      <c r="N563" s="22"/>
      <c r="O563" s="22"/>
    </row>
    <row r="564" spans="1:15" x14ac:dyDescent="0.3">
      <c r="A564" s="22"/>
      <c r="B564" s="112"/>
      <c r="C564" s="113"/>
      <c r="D564" s="22"/>
      <c r="E564" s="114"/>
      <c r="F564" s="22"/>
      <c r="G564" s="22"/>
      <c r="H564" s="22"/>
      <c r="I564" s="113"/>
      <c r="J564" s="22"/>
      <c r="K564" s="22"/>
      <c r="L564" s="22"/>
      <c r="M564" s="22"/>
      <c r="N564" s="22"/>
      <c r="O564" s="22"/>
    </row>
    <row r="565" spans="1:15" x14ac:dyDescent="0.3">
      <c r="A565" s="22"/>
      <c r="B565" s="112"/>
      <c r="C565" s="113"/>
      <c r="D565" s="22"/>
      <c r="E565" s="114"/>
      <c r="F565" s="22"/>
      <c r="G565" s="22"/>
      <c r="H565" s="22"/>
      <c r="I565" s="113"/>
      <c r="J565" s="22"/>
      <c r="K565" s="22"/>
      <c r="L565" s="22"/>
      <c r="M565" s="22"/>
      <c r="N565" s="22"/>
      <c r="O565" s="22"/>
    </row>
    <row r="566" spans="1:15" x14ac:dyDescent="0.3">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G10" sqref="G10:L10"/>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2" t="s">
        <v>1082</v>
      </c>
      <c r="B10" s="273"/>
      <c r="C10" s="273"/>
      <c r="D10" s="274"/>
      <c r="E10" s="225" t="s">
        <v>1087</v>
      </c>
      <c r="F10" s="226"/>
      <c r="G10" s="276" t="s">
        <v>1084</v>
      </c>
      <c r="H10" s="276"/>
      <c r="I10" s="276"/>
      <c r="J10" s="276"/>
      <c r="K10" s="276"/>
      <c r="L10" s="277"/>
      <c r="M10" s="275" t="s">
        <v>1085</v>
      </c>
      <c r="N10" s="276"/>
      <c r="O10" s="276"/>
      <c r="P10" s="276"/>
      <c r="Q10" s="276"/>
      <c r="R10" s="277"/>
    </row>
    <row r="11" spans="1:18" ht="20.100000000000001" customHeight="1" thickBot="1" x14ac:dyDescent="0.35">
      <c r="A11" s="270" t="s">
        <v>1185</v>
      </c>
      <c r="B11" s="250" t="s">
        <v>1080</v>
      </c>
      <c r="C11" s="280" t="s">
        <v>1103</v>
      </c>
      <c r="D11" s="278" t="s">
        <v>1081</v>
      </c>
      <c r="E11" s="223" t="s">
        <v>11</v>
      </c>
      <c r="F11" s="216" t="s">
        <v>1086</v>
      </c>
      <c r="G11" s="221" t="s">
        <v>1155</v>
      </c>
      <c r="H11" s="221"/>
      <c r="I11" s="222"/>
      <c r="J11" s="206" t="s">
        <v>1198</v>
      </c>
      <c r="K11" s="207"/>
      <c r="L11" s="208"/>
      <c r="M11" s="220" t="s">
        <v>1155</v>
      </c>
      <c r="N11" s="221"/>
      <c r="O11" s="222"/>
      <c r="P11" s="206" t="s">
        <v>1198</v>
      </c>
      <c r="Q11" s="207"/>
      <c r="R11" s="208"/>
    </row>
    <row r="12" spans="1:18" ht="45" customHeight="1" thickBot="1" x14ac:dyDescent="0.35">
      <c r="A12" s="271"/>
      <c r="B12" s="252"/>
      <c r="C12" s="281"/>
      <c r="D12" s="279"/>
      <c r="E12" s="224"/>
      <c r="F12" s="217"/>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t="s">
        <v>1449</v>
      </c>
      <c r="B16" s="133" t="s">
        <v>1450</v>
      </c>
      <c r="C16" s="81" t="s">
        <v>1451</v>
      </c>
      <c r="D16" s="84" t="s">
        <v>1452</v>
      </c>
      <c r="E16" s="82" t="s">
        <v>1409</v>
      </c>
      <c r="F16" s="83" t="s">
        <v>1453</v>
      </c>
      <c r="G16" s="82" t="s">
        <v>1367</v>
      </c>
      <c r="H16" s="134">
        <v>4732.5</v>
      </c>
      <c r="I16" s="83" t="s">
        <v>1367</v>
      </c>
      <c r="J16" s="82" t="s">
        <v>1367</v>
      </c>
      <c r="K16" s="134">
        <v>15.775</v>
      </c>
      <c r="L16" s="83" t="s">
        <v>1367</v>
      </c>
      <c r="M16" s="82" t="s">
        <v>1367</v>
      </c>
      <c r="N16" s="134" t="s">
        <v>1367</v>
      </c>
      <c r="O16" s="83" t="s">
        <v>1367</v>
      </c>
      <c r="P16" s="82" t="s">
        <v>1367</v>
      </c>
      <c r="Q16" s="134" t="s">
        <v>1367</v>
      </c>
      <c r="R16" s="83" t="s">
        <v>1367</v>
      </c>
    </row>
    <row r="17" spans="1:18" x14ac:dyDescent="0.3">
      <c r="A17" s="79" t="s">
        <v>1449</v>
      </c>
      <c r="B17" s="133" t="s">
        <v>1450</v>
      </c>
      <c r="C17" s="81" t="s">
        <v>1454</v>
      </c>
      <c r="D17" s="84" t="s">
        <v>1452</v>
      </c>
      <c r="E17" s="82" t="s">
        <v>1409</v>
      </c>
      <c r="F17" s="83" t="s">
        <v>1453</v>
      </c>
      <c r="G17" s="82" t="s">
        <v>1367</v>
      </c>
      <c r="H17" s="134">
        <v>4357.5</v>
      </c>
      <c r="I17" s="83" t="s">
        <v>1367</v>
      </c>
      <c r="J17" s="82" t="s">
        <v>1367</v>
      </c>
      <c r="K17" s="134">
        <v>14.525</v>
      </c>
      <c r="L17" s="83" t="s">
        <v>1367</v>
      </c>
      <c r="M17" s="82" t="s">
        <v>1367</v>
      </c>
      <c r="N17" s="134" t="s">
        <v>1367</v>
      </c>
      <c r="O17" s="83" t="s">
        <v>1367</v>
      </c>
      <c r="P17" s="82" t="s">
        <v>1367</v>
      </c>
      <c r="Q17" s="134" t="s">
        <v>1367</v>
      </c>
      <c r="R17" s="83" t="s">
        <v>1367</v>
      </c>
    </row>
    <row r="18" spans="1:18" x14ac:dyDescent="0.3">
      <c r="A18" s="79" t="s">
        <v>1449</v>
      </c>
      <c r="B18" s="133" t="s">
        <v>1450</v>
      </c>
      <c r="C18" s="81" t="s">
        <v>1455</v>
      </c>
      <c r="D18" s="84" t="s">
        <v>1452</v>
      </c>
      <c r="E18" s="82" t="s">
        <v>1409</v>
      </c>
      <c r="F18" s="83" t="s">
        <v>1453</v>
      </c>
      <c r="G18" s="82" t="s">
        <v>1367</v>
      </c>
      <c r="H18" s="134">
        <v>4372.5</v>
      </c>
      <c r="I18" s="83" t="s">
        <v>1367</v>
      </c>
      <c r="J18" s="82" t="s">
        <v>1367</v>
      </c>
      <c r="K18" s="134">
        <v>14.574999999999999</v>
      </c>
      <c r="L18" s="83" t="s">
        <v>1367</v>
      </c>
      <c r="M18" s="82" t="s">
        <v>1367</v>
      </c>
      <c r="N18" s="134" t="s">
        <v>1367</v>
      </c>
      <c r="O18" s="83" t="s">
        <v>1367</v>
      </c>
      <c r="P18" s="82" t="s">
        <v>1367</v>
      </c>
      <c r="Q18" s="134" t="s">
        <v>1367</v>
      </c>
      <c r="R18" s="83" t="s">
        <v>1367</v>
      </c>
    </row>
    <row r="19" spans="1:18" x14ac:dyDescent="0.3">
      <c r="A19" s="79" t="s">
        <v>1449</v>
      </c>
      <c r="B19" s="133" t="s">
        <v>1450</v>
      </c>
      <c r="C19" s="81" t="s">
        <v>1456</v>
      </c>
      <c r="D19" s="84" t="s">
        <v>1452</v>
      </c>
      <c r="E19" s="82" t="s">
        <v>1409</v>
      </c>
      <c r="F19" s="83" t="s">
        <v>1453</v>
      </c>
      <c r="G19" s="82" t="s">
        <v>1367</v>
      </c>
      <c r="H19" s="134">
        <v>5070</v>
      </c>
      <c r="I19" s="83" t="s">
        <v>1367</v>
      </c>
      <c r="J19" s="82" t="s">
        <v>1367</v>
      </c>
      <c r="K19" s="134">
        <v>16.899999999999999</v>
      </c>
      <c r="L19" s="83" t="s">
        <v>1367</v>
      </c>
      <c r="M19" s="82" t="s">
        <v>1367</v>
      </c>
      <c r="N19" s="134" t="s">
        <v>1367</v>
      </c>
      <c r="O19" s="83" t="s">
        <v>1367</v>
      </c>
      <c r="P19" s="82" t="s">
        <v>1367</v>
      </c>
      <c r="Q19" s="134" t="s">
        <v>1367</v>
      </c>
      <c r="R19" s="83" t="s">
        <v>1367</v>
      </c>
    </row>
    <row r="20" spans="1:18" x14ac:dyDescent="0.3">
      <c r="A20" s="79" t="s">
        <v>1449</v>
      </c>
      <c r="B20" s="133" t="s">
        <v>1450</v>
      </c>
      <c r="C20" s="81" t="s">
        <v>1457</v>
      </c>
      <c r="D20" s="84" t="s">
        <v>1452</v>
      </c>
      <c r="E20" s="82" t="s">
        <v>1409</v>
      </c>
      <c r="F20" s="83" t="s">
        <v>1453</v>
      </c>
      <c r="G20" s="82" t="s">
        <v>1367</v>
      </c>
      <c r="H20" s="134">
        <v>1502</v>
      </c>
      <c r="I20" s="83" t="s">
        <v>1367</v>
      </c>
      <c r="J20" s="82" t="s">
        <v>1367</v>
      </c>
      <c r="K20" s="134">
        <v>6.008</v>
      </c>
      <c r="L20" s="83" t="s">
        <v>1367</v>
      </c>
      <c r="M20" s="82" t="s">
        <v>1367</v>
      </c>
      <c r="N20" s="134" t="s">
        <v>1367</v>
      </c>
      <c r="O20" s="83" t="s">
        <v>1367</v>
      </c>
      <c r="P20" s="82" t="s">
        <v>1367</v>
      </c>
      <c r="Q20" s="134" t="s">
        <v>1367</v>
      </c>
      <c r="R20" s="83" t="s">
        <v>1367</v>
      </c>
    </row>
    <row r="21" spans="1:18" x14ac:dyDescent="0.3">
      <c r="A21" s="79" t="s">
        <v>1449</v>
      </c>
      <c r="B21" s="133" t="s">
        <v>1450</v>
      </c>
      <c r="C21" s="81" t="s">
        <v>1458</v>
      </c>
      <c r="D21" s="84" t="s">
        <v>1452</v>
      </c>
      <c r="E21" s="82" t="s">
        <v>1409</v>
      </c>
      <c r="F21" s="83" t="s">
        <v>1453</v>
      </c>
      <c r="G21" s="82" t="s">
        <v>1367</v>
      </c>
      <c r="H21" s="134">
        <v>2086.25</v>
      </c>
      <c r="I21" s="83" t="s">
        <v>1367</v>
      </c>
      <c r="J21" s="82" t="s">
        <v>1367</v>
      </c>
      <c r="K21" s="134">
        <v>8.3450000000000006</v>
      </c>
      <c r="L21" s="83" t="s">
        <v>1367</v>
      </c>
      <c r="M21" s="82" t="s">
        <v>1367</v>
      </c>
      <c r="N21" s="134" t="s">
        <v>1367</v>
      </c>
      <c r="O21" s="83" t="s">
        <v>1367</v>
      </c>
      <c r="P21" s="82" t="s">
        <v>1367</v>
      </c>
      <c r="Q21" s="134" t="s">
        <v>1367</v>
      </c>
      <c r="R21" s="83" t="s">
        <v>1367</v>
      </c>
    </row>
    <row r="22" spans="1:18" x14ac:dyDescent="0.3">
      <c r="A22" s="79" t="s">
        <v>1459</v>
      </c>
      <c r="B22" s="133" t="s">
        <v>1460</v>
      </c>
      <c r="C22" s="81" t="s">
        <v>1461</v>
      </c>
      <c r="D22" s="84" t="s">
        <v>1462</v>
      </c>
      <c r="E22" s="82" t="s">
        <v>1409</v>
      </c>
      <c r="F22" s="83" t="s">
        <v>1463</v>
      </c>
      <c r="G22" s="82" t="s">
        <v>1367</v>
      </c>
      <c r="H22" s="134">
        <v>876.2</v>
      </c>
      <c r="I22" s="83" t="s">
        <v>1367</v>
      </c>
      <c r="J22" s="82" t="s">
        <v>1367</v>
      </c>
      <c r="K22" s="134">
        <v>4.3810000000000002</v>
      </c>
      <c r="L22" s="83" t="s">
        <v>1367</v>
      </c>
      <c r="M22" s="82" t="s">
        <v>1367</v>
      </c>
      <c r="N22" s="134" t="s">
        <v>1367</v>
      </c>
      <c r="O22" s="83" t="s">
        <v>1367</v>
      </c>
      <c r="P22" s="82" t="s">
        <v>1367</v>
      </c>
      <c r="Q22" s="134" t="s">
        <v>1367</v>
      </c>
      <c r="R22" s="83" t="s">
        <v>1367</v>
      </c>
    </row>
    <row r="23" spans="1:18" x14ac:dyDescent="0.3">
      <c r="A23" s="79" t="s">
        <v>1459</v>
      </c>
      <c r="B23" s="133" t="s">
        <v>1460</v>
      </c>
      <c r="C23" s="81" t="s">
        <v>1464</v>
      </c>
      <c r="D23" s="84" t="s">
        <v>1462</v>
      </c>
      <c r="E23" s="82" t="s">
        <v>1409</v>
      </c>
      <c r="F23" s="83" t="s">
        <v>1463</v>
      </c>
      <c r="G23" s="82" t="s">
        <v>1367</v>
      </c>
      <c r="H23" s="134">
        <v>826.2</v>
      </c>
      <c r="I23" s="83" t="s">
        <v>1367</v>
      </c>
      <c r="J23" s="82" t="s">
        <v>1367</v>
      </c>
      <c r="K23" s="134">
        <v>4.1310000000000002</v>
      </c>
      <c r="L23" s="83" t="s">
        <v>1367</v>
      </c>
      <c r="M23" s="82" t="s">
        <v>1367</v>
      </c>
      <c r="N23" s="134" t="s">
        <v>1367</v>
      </c>
      <c r="O23" s="83" t="s">
        <v>1367</v>
      </c>
      <c r="P23" s="82" t="s">
        <v>1367</v>
      </c>
      <c r="Q23" s="134" t="s">
        <v>1367</v>
      </c>
      <c r="R23" s="83" t="s">
        <v>1367</v>
      </c>
    </row>
    <row r="24" spans="1:18" x14ac:dyDescent="0.3">
      <c r="A24" s="79" t="s">
        <v>1459</v>
      </c>
      <c r="B24" s="133" t="s">
        <v>1460</v>
      </c>
      <c r="C24" s="81" t="s">
        <v>1465</v>
      </c>
      <c r="D24" s="84" t="s">
        <v>1462</v>
      </c>
      <c r="E24" s="82" t="s">
        <v>1409</v>
      </c>
      <c r="F24" s="83" t="s">
        <v>1463</v>
      </c>
      <c r="G24" s="82" t="s">
        <v>1367</v>
      </c>
      <c r="H24" s="134">
        <v>834.5</v>
      </c>
      <c r="I24" s="83" t="s">
        <v>1367</v>
      </c>
      <c r="J24" s="82" t="s">
        <v>1367</v>
      </c>
      <c r="K24" s="134">
        <v>4.173</v>
      </c>
      <c r="L24" s="83" t="s">
        <v>1367</v>
      </c>
      <c r="M24" s="82" t="s">
        <v>1367</v>
      </c>
      <c r="N24" s="134" t="s">
        <v>1367</v>
      </c>
      <c r="O24" s="83" t="s">
        <v>1367</v>
      </c>
      <c r="P24" s="82" t="s">
        <v>1367</v>
      </c>
      <c r="Q24" s="134" t="s">
        <v>1367</v>
      </c>
      <c r="R24" s="83" t="s">
        <v>1367</v>
      </c>
    </row>
    <row r="25" spans="1:18" x14ac:dyDescent="0.3">
      <c r="A25" s="79" t="s">
        <v>1459</v>
      </c>
      <c r="B25" s="133" t="s">
        <v>1460</v>
      </c>
      <c r="C25" s="81" t="s">
        <v>1466</v>
      </c>
      <c r="D25" s="84" t="s">
        <v>1462</v>
      </c>
      <c r="E25" s="82" t="s">
        <v>1409</v>
      </c>
      <c r="F25" s="83" t="s">
        <v>1463</v>
      </c>
      <c r="G25" s="82" t="s">
        <v>1367</v>
      </c>
      <c r="H25" s="134">
        <v>842.8</v>
      </c>
      <c r="I25" s="83" t="s">
        <v>1367</v>
      </c>
      <c r="J25" s="82" t="s">
        <v>1367</v>
      </c>
      <c r="K25" s="134">
        <v>4.2140000000000004</v>
      </c>
      <c r="L25" s="83" t="s">
        <v>1367</v>
      </c>
      <c r="M25" s="82" t="s">
        <v>1367</v>
      </c>
      <c r="N25" s="134" t="s">
        <v>1367</v>
      </c>
      <c r="O25" s="83" t="s">
        <v>1367</v>
      </c>
      <c r="P25" s="82" t="s">
        <v>1367</v>
      </c>
      <c r="Q25" s="134" t="s">
        <v>1367</v>
      </c>
      <c r="R25" s="83" t="s">
        <v>1367</v>
      </c>
    </row>
    <row r="26" spans="1:18" x14ac:dyDescent="0.3">
      <c r="A26" s="79" t="s">
        <v>1467</v>
      </c>
      <c r="B26" s="133" t="s">
        <v>1468</v>
      </c>
      <c r="C26" s="81" t="s">
        <v>1469</v>
      </c>
      <c r="D26" s="84" t="s">
        <v>1470</v>
      </c>
      <c r="E26" s="82" t="s">
        <v>1409</v>
      </c>
      <c r="F26" s="83" t="s">
        <v>1471</v>
      </c>
      <c r="G26" s="82" t="s">
        <v>1367</v>
      </c>
      <c r="H26" s="134">
        <v>35.76</v>
      </c>
      <c r="I26" s="83" t="s">
        <v>1367</v>
      </c>
      <c r="J26" s="82" t="s">
        <v>1367</v>
      </c>
      <c r="K26" s="134">
        <v>0.14299999999999999</v>
      </c>
      <c r="L26" s="83" t="s">
        <v>1367</v>
      </c>
      <c r="M26" s="82" t="s">
        <v>1367</v>
      </c>
      <c r="N26" s="134" t="s">
        <v>1367</v>
      </c>
      <c r="O26" s="83" t="s">
        <v>1367</v>
      </c>
      <c r="P26" s="82" t="s">
        <v>1367</v>
      </c>
      <c r="Q26" s="134" t="s">
        <v>1367</v>
      </c>
      <c r="R26" s="83" t="s">
        <v>1367</v>
      </c>
    </row>
    <row r="27" spans="1:18" x14ac:dyDescent="0.3">
      <c r="A27" s="79" t="s">
        <v>1467</v>
      </c>
      <c r="B27" s="133" t="s">
        <v>1468</v>
      </c>
      <c r="C27" s="81" t="s">
        <v>1472</v>
      </c>
      <c r="D27" s="84" t="s">
        <v>1473</v>
      </c>
      <c r="E27" s="82" t="s">
        <v>1409</v>
      </c>
      <c r="F27" s="83" t="s">
        <v>1474</v>
      </c>
      <c r="G27" s="82" t="s">
        <v>1367</v>
      </c>
      <c r="H27" s="134">
        <v>44.645000000000003</v>
      </c>
      <c r="I27" s="83" t="s">
        <v>1367</v>
      </c>
      <c r="J27" s="82" t="s">
        <v>1367</v>
      </c>
      <c r="K27" s="134">
        <v>0.17899999999999999</v>
      </c>
      <c r="L27" s="83" t="s">
        <v>1367</v>
      </c>
      <c r="M27" s="82" t="s">
        <v>1367</v>
      </c>
      <c r="N27" s="134" t="s">
        <v>1367</v>
      </c>
      <c r="O27" s="83" t="s">
        <v>1367</v>
      </c>
      <c r="P27" s="82" t="s">
        <v>1367</v>
      </c>
      <c r="Q27" s="134" t="s">
        <v>1367</v>
      </c>
      <c r="R27" s="83" t="s">
        <v>1367</v>
      </c>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39.9"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topLeftCell="D1" workbookViewId="0">
      <pane ySplit="11" topLeftCell="A21" activePane="bottomLeft" state="frozen"/>
      <selection pane="bottomLeft" activeCell="H31" sqref="H31"/>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229" t="s">
        <v>1194</v>
      </c>
      <c r="J9" s="230"/>
      <c r="K9" s="230"/>
      <c r="L9" s="230"/>
      <c r="M9" s="230"/>
      <c r="N9" s="231"/>
    </row>
    <row r="10" spans="1:14" ht="18" thickBot="1" x14ac:dyDescent="0.35">
      <c r="A10" s="244" t="s">
        <v>1185</v>
      </c>
      <c r="B10" s="283" t="s">
        <v>1103</v>
      </c>
      <c r="C10" s="285" t="s">
        <v>1083</v>
      </c>
      <c r="D10" s="286"/>
      <c r="E10" s="287"/>
      <c r="F10" s="254" t="s">
        <v>1201</v>
      </c>
      <c r="G10" s="255"/>
      <c r="H10" s="282"/>
      <c r="I10" s="220" t="s">
        <v>1193</v>
      </c>
      <c r="J10" s="221"/>
      <c r="K10" s="222"/>
      <c r="L10" s="206" t="s">
        <v>1153</v>
      </c>
      <c r="M10" s="207"/>
      <c r="N10" s="208"/>
    </row>
    <row r="11" spans="1:14" ht="20.100000000000001" customHeight="1" thickBot="1" x14ac:dyDescent="0.35">
      <c r="A11" s="246"/>
      <c r="B11" s="284"/>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t="s">
        <v>1449</v>
      </c>
      <c r="B19" s="133" t="s">
        <v>1451</v>
      </c>
      <c r="C19" s="137" t="s">
        <v>18</v>
      </c>
      <c r="D19" s="81" t="str">
        <f>IFERROR(IF(C19="No CAS","",INDEX('DEQ Pollutant List'!$C$7:$C$611,MATCH('5. Pollutant Emissions - MB'!C19,'DEQ Pollutant List'!$B$7:$B$611,0))),"")</f>
        <v>Acetone</v>
      </c>
      <c r="E19" s="115">
        <f>IFERROR(IF(OR($C19="",$C19="No CAS"),INDEX('DEQ Pollutant List'!$A$7:$A$611,MATCH($D19,'DEQ Pollutant List'!$C$7:$C$611,0)),INDEX('DEQ Pollutant List'!$A$7:$A$611,MATCH($C19,'DEQ Pollutant List'!$B$7:$B$611,0))),"")</f>
        <v>634</v>
      </c>
      <c r="F19" s="138">
        <v>0</v>
      </c>
      <c r="G19" s="139">
        <v>0.31</v>
      </c>
      <c r="H19" s="104" t="s">
        <v>1476</v>
      </c>
      <c r="I19" s="102" t="s">
        <v>1367</v>
      </c>
      <c r="J19" s="105">
        <v>1467.1</v>
      </c>
      <c r="K19" s="83" t="s">
        <v>1367</v>
      </c>
      <c r="L19" s="102" t="s">
        <v>1367</v>
      </c>
      <c r="M19" s="105">
        <v>4.8902999999999999</v>
      </c>
      <c r="N19" s="83" t="s">
        <v>1367</v>
      </c>
    </row>
    <row r="20" spans="1:14" x14ac:dyDescent="0.3">
      <c r="A20" s="79" t="s">
        <v>1449</v>
      </c>
      <c r="B20" s="133" t="s">
        <v>1451</v>
      </c>
      <c r="C20" s="137" t="s">
        <v>994</v>
      </c>
      <c r="D20" s="81" t="str">
        <f>IFERROR(IF(C20="No CAS","",INDEX('DEQ Pollutant List'!$C$7:$C$611,MATCH('5. Pollutant Emissions - MB'!C20,'DEQ Pollutant List'!$B$7:$B$611,0))),"")</f>
        <v>Toluene</v>
      </c>
      <c r="E20" s="115">
        <f>IFERROR(IF(OR($C20="",$C20="No CAS"),INDEX('DEQ Pollutant List'!$A$7:$A$611,MATCH($D20,'DEQ Pollutant List'!$C$7:$C$611,0)),INDEX('DEQ Pollutant List'!$A$7:$A$611,MATCH($C20,'DEQ Pollutant List'!$B$7:$B$611,0))),"")</f>
        <v>600</v>
      </c>
      <c r="F20" s="138">
        <v>0</v>
      </c>
      <c r="G20" s="139">
        <v>0.23</v>
      </c>
      <c r="H20" s="104" t="s">
        <v>1476</v>
      </c>
      <c r="I20" s="102" t="s">
        <v>1367</v>
      </c>
      <c r="J20" s="105">
        <v>1088.5</v>
      </c>
      <c r="K20" s="83" t="s">
        <v>1367</v>
      </c>
      <c r="L20" s="102" t="s">
        <v>1367</v>
      </c>
      <c r="M20" s="105">
        <v>3.6282999999999999</v>
      </c>
      <c r="N20" s="83" t="s">
        <v>1367</v>
      </c>
    </row>
    <row r="21" spans="1:14" x14ac:dyDescent="0.3">
      <c r="A21" s="79" t="s">
        <v>1449</v>
      </c>
      <c r="B21" s="133" t="s">
        <v>1454</v>
      </c>
      <c r="C21" s="137" t="s">
        <v>18</v>
      </c>
      <c r="D21" s="81" t="str">
        <f>IFERROR(IF(C21="No CAS","",INDEX('DEQ Pollutant List'!$C$7:$C$611,MATCH('5. Pollutant Emissions - MB'!C21,'DEQ Pollutant List'!$B$7:$B$611,0))),"")</f>
        <v>Acetone</v>
      </c>
      <c r="E21" s="115">
        <f>IFERROR(IF(OR($C21="",$C21="No CAS"),INDEX('DEQ Pollutant List'!$A$7:$A$611,MATCH($D21,'DEQ Pollutant List'!$C$7:$C$611,0)),INDEX('DEQ Pollutant List'!$A$7:$A$611,MATCH($C21,'DEQ Pollutant List'!$B$7:$B$611,0))),"")</f>
        <v>634</v>
      </c>
      <c r="F21" s="138">
        <v>0</v>
      </c>
      <c r="G21" s="139">
        <v>0.31</v>
      </c>
      <c r="H21" s="104" t="s">
        <v>1476</v>
      </c>
      <c r="I21" s="102" t="s">
        <v>1367</v>
      </c>
      <c r="J21" s="105">
        <v>1350.8</v>
      </c>
      <c r="K21" s="83" t="s">
        <v>1367</v>
      </c>
      <c r="L21" s="102" t="s">
        <v>1367</v>
      </c>
      <c r="M21" s="105">
        <v>4.5027999999999997</v>
      </c>
      <c r="N21" s="83" t="s">
        <v>1367</v>
      </c>
    </row>
    <row r="22" spans="1:14" x14ac:dyDescent="0.3">
      <c r="A22" s="79" t="s">
        <v>1449</v>
      </c>
      <c r="B22" s="133" t="s">
        <v>1454</v>
      </c>
      <c r="C22" s="137" t="s">
        <v>994</v>
      </c>
      <c r="D22" s="81" t="str">
        <f>IFERROR(IF(C22="No CAS","",INDEX('DEQ Pollutant List'!$C$7:$C$611,MATCH('5. Pollutant Emissions - MB'!C22,'DEQ Pollutant List'!$B$7:$B$611,0))),"")</f>
        <v>Toluene</v>
      </c>
      <c r="E22" s="115">
        <f>IFERROR(IF(OR($C22="",$C22="No CAS"),INDEX('DEQ Pollutant List'!$A$7:$A$611,MATCH($D22,'DEQ Pollutant List'!$C$7:$C$611,0)),INDEX('DEQ Pollutant List'!$A$7:$A$611,MATCH($C22,'DEQ Pollutant List'!$B$7:$B$611,0))),"")</f>
        <v>600</v>
      </c>
      <c r="F22" s="138">
        <v>0</v>
      </c>
      <c r="G22" s="139">
        <v>0.14000000000000001</v>
      </c>
      <c r="H22" s="104" t="s">
        <v>1476</v>
      </c>
      <c r="I22" s="102" t="s">
        <v>1367</v>
      </c>
      <c r="J22" s="105">
        <v>610.04999999999995</v>
      </c>
      <c r="K22" s="83" t="s">
        <v>1367</v>
      </c>
      <c r="L22" s="102" t="s">
        <v>1367</v>
      </c>
      <c r="M22" s="105">
        <v>2.0335000000000001</v>
      </c>
      <c r="N22" s="83" t="s">
        <v>1367</v>
      </c>
    </row>
    <row r="23" spans="1:14" x14ac:dyDescent="0.3">
      <c r="A23" s="79" t="s">
        <v>1449</v>
      </c>
      <c r="B23" s="133" t="s">
        <v>1455</v>
      </c>
      <c r="C23" s="137" t="s">
        <v>1044</v>
      </c>
      <c r="D23" s="81" t="str">
        <f>IFERROR(IF(C23="No CAS","",INDEX('DEQ Pollutant List'!$C$7:$C$611,MATCH('5. Pollutant Emissions - MB'!C23,'DEQ Pollutant List'!$B$7:$B$611,0))),"")</f>
        <v>1,2,4-Trimethylbenzene</v>
      </c>
      <c r="E23" s="115">
        <f>IFERROR(IF(OR($C23="",$C23="No CAS"),INDEX('DEQ Pollutant List'!$A$7:$A$611,MATCH($D23,'DEQ Pollutant List'!$C$7:$C$611,0)),INDEX('DEQ Pollutant List'!$A$7:$A$611,MATCH($C23,'DEQ Pollutant List'!$B$7:$B$611,0))),"")</f>
        <v>614</v>
      </c>
      <c r="F23" s="138">
        <v>0</v>
      </c>
      <c r="G23" s="139">
        <v>0.02</v>
      </c>
      <c r="H23" s="104" t="s">
        <v>1476</v>
      </c>
      <c r="I23" s="102" t="s">
        <v>1367</v>
      </c>
      <c r="J23" s="105">
        <v>87.45</v>
      </c>
      <c r="K23" s="83" t="s">
        <v>1367</v>
      </c>
      <c r="L23" s="102" t="s">
        <v>1367</v>
      </c>
      <c r="M23" s="105">
        <v>0.29149999999999998</v>
      </c>
      <c r="N23" s="83" t="s">
        <v>1367</v>
      </c>
    </row>
    <row r="24" spans="1:14" x14ac:dyDescent="0.3">
      <c r="A24" s="79" t="s">
        <v>1449</v>
      </c>
      <c r="B24" s="133" t="s">
        <v>1455</v>
      </c>
      <c r="C24" s="137" t="s">
        <v>18</v>
      </c>
      <c r="D24" s="81" t="str">
        <f>IFERROR(IF(C24="No CAS","",INDEX('DEQ Pollutant List'!$C$7:$C$611,MATCH('5. Pollutant Emissions - MB'!C24,'DEQ Pollutant List'!$B$7:$B$611,0))),"")</f>
        <v>Acetone</v>
      </c>
      <c r="E24" s="115">
        <f>IFERROR(IF(OR($C24="",$C24="No CAS"),INDEX('DEQ Pollutant List'!$A$7:$A$611,MATCH($D24,'DEQ Pollutant List'!$C$7:$C$611,0)),INDEX('DEQ Pollutant List'!$A$7:$A$611,MATCH($C24,'DEQ Pollutant List'!$B$7:$B$611,0))),"")</f>
        <v>634</v>
      </c>
      <c r="F24" s="138">
        <v>0</v>
      </c>
      <c r="G24" s="139">
        <v>0.28000000000000003</v>
      </c>
      <c r="H24" s="104" t="s">
        <v>1476</v>
      </c>
      <c r="I24" s="102" t="s">
        <v>1367</v>
      </c>
      <c r="J24" s="105">
        <v>1224.3</v>
      </c>
      <c r="K24" s="83" t="s">
        <v>1367</v>
      </c>
      <c r="L24" s="102" t="s">
        <v>1367</v>
      </c>
      <c r="M24" s="105">
        <v>4.0810000000000004</v>
      </c>
      <c r="N24" s="83" t="s">
        <v>1367</v>
      </c>
    </row>
    <row r="25" spans="1:14" x14ac:dyDescent="0.3">
      <c r="A25" s="79" t="s">
        <v>1449</v>
      </c>
      <c r="B25" s="133" t="s">
        <v>1455</v>
      </c>
      <c r="C25" s="137" t="s">
        <v>994</v>
      </c>
      <c r="D25" s="81" t="str">
        <f>IFERROR(IF(C25="No CAS","",INDEX('DEQ Pollutant List'!$C$7:$C$611,MATCH('5. Pollutant Emissions - MB'!C25,'DEQ Pollutant List'!$B$7:$B$611,0))),"")</f>
        <v>Toluene</v>
      </c>
      <c r="E25" s="115">
        <f>IFERROR(IF(OR($C25="",$C25="No CAS"),INDEX('DEQ Pollutant List'!$A$7:$A$611,MATCH($D25,'DEQ Pollutant List'!$C$7:$C$611,0)),INDEX('DEQ Pollutant List'!$A$7:$A$611,MATCH($C25,'DEQ Pollutant List'!$B$7:$B$611,0))),"")</f>
        <v>600</v>
      </c>
      <c r="F25" s="138">
        <v>0</v>
      </c>
      <c r="G25" s="139">
        <v>0.13</v>
      </c>
      <c r="H25" s="104" t="s">
        <v>1476</v>
      </c>
      <c r="I25" s="102" t="s">
        <v>1367</v>
      </c>
      <c r="J25" s="105">
        <v>568.42999999999995</v>
      </c>
      <c r="K25" s="83" t="s">
        <v>1367</v>
      </c>
      <c r="L25" s="102" t="s">
        <v>1367</v>
      </c>
      <c r="M25" s="105">
        <v>1.8948</v>
      </c>
      <c r="N25" s="83" t="s">
        <v>1367</v>
      </c>
    </row>
    <row r="26" spans="1:14" x14ac:dyDescent="0.3">
      <c r="A26" s="79" t="s">
        <v>1449</v>
      </c>
      <c r="B26" s="133" t="s">
        <v>1456</v>
      </c>
      <c r="C26" s="137" t="s">
        <v>18</v>
      </c>
      <c r="D26" s="81" t="str">
        <f>IFERROR(IF(C26="No CAS","",INDEX('DEQ Pollutant List'!$C$7:$C$611,MATCH('5. Pollutant Emissions - MB'!C26,'DEQ Pollutant List'!$B$7:$B$611,0))),"")</f>
        <v>Acetone</v>
      </c>
      <c r="E26" s="115">
        <f>IFERROR(IF(OR($C26="",$C26="No CAS"),INDEX('DEQ Pollutant List'!$A$7:$A$611,MATCH($D26,'DEQ Pollutant List'!$C$7:$C$611,0)),INDEX('DEQ Pollutant List'!$A$7:$A$611,MATCH($C26,'DEQ Pollutant List'!$B$7:$B$611,0))),"")</f>
        <v>634</v>
      </c>
      <c r="F26" s="138">
        <v>0</v>
      </c>
      <c r="G26" s="139">
        <v>0.25</v>
      </c>
      <c r="H26" s="104" t="s">
        <v>1476</v>
      </c>
      <c r="I26" s="102" t="s">
        <v>1367</v>
      </c>
      <c r="J26" s="105">
        <v>1267.5</v>
      </c>
      <c r="K26" s="83" t="s">
        <v>1367</v>
      </c>
      <c r="L26" s="102" t="s">
        <v>1367</v>
      </c>
      <c r="M26" s="105">
        <v>4.2249999999999996</v>
      </c>
      <c r="N26" s="83" t="s">
        <v>1367</v>
      </c>
    </row>
    <row r="27" spans="1:14" x14ac:dyDescent="0.3">
      <c r="A27" s="79" t="s">
        <v>1449</v>
      </c>
      <c r="B27" s="133" t="s">
        <v>1457</v>
      </c>
      <c r="C27" s="137" t="s">
        <v>18</v>
      </c>
      <c r="D27" s="81" t="str">
        <f>IFERROR(IF(C27="No CAS","",INDEX('DEQ Pollutant List'!$C$7:$C$611,MATCH('5. Pollutant Emissions - MB'!C27,'DEQ Pollutant List'!$B$7:$B$611,0))),"")</f>
        <v>Acetone</v>
      </c>
      <c r="E27" s="115">
        <f>IFERROR(IF(OR($C27="",$C27="No CAS"),INDEX('DEQ Pollutant List'!$A$7:$A$611,MATCH($D27,'DEQ Pollutant List'!$C$7:$C$611,0)),INDEX('DEQ Pollutant List'!$A$7:$A$611,MATCH($C27,'DEQ Pollutant List'!$B$7:$B$611,0))),"")</f>
        <v>634</v>
      </c>
      <c r="F27" s="138">
        <v>0</v>
      </c>
      <c r="G27" s="139">
        <v>0.375</v>
      </c>
      <c r="H27" s="104" t="s">
        <v>1476</v>
      </c>
      <c r="I27" s="102" t="s">
        <v>1367</v>
      </c>
      <c r="J27" s="105">
        <v>563.25</v>
      </c>
      <c r="K27" s="83" t="s">
        <v>1367</v>
      </c>
      <c r="L27" s="102" t="s">
        <v>1367</v>
      </c>
      <c r="M27" s="105">
        <v>2.2530000000000001</v>
      </c>
      <c r="N27" s="83" t="s">
        <v>1367</v>
      </c>
    </row>
    <row r="28" spans="1:14" x14ac:dyDescent="0.3">
      <c r="A28" s="79" t="s">
        <v>1449</v>
      </c>
      <c r="B28" s="133" t="s">
        <v>1457</v>
      </c>
      <c r="C28" s="137" t="s">
        <v>994</v>
      </c>
      <c r="D28" s="81" t="str">
        <f>IFERROR(IF(C28="No CAS","",INDEX('DEQ Pollutant List'!$C$7:$C$611,MATCH('5. Pollutant Emissions - MB'!C28,'DEQ Pollutant List'!$B$7:$B$611,0))),"")</f>
        <v>Toluene</v>
      </c>
      <c r="E28" s="115">
        <f>IFERROR(IF(OR($C28="",$C28="No CAS"),INDEX('DEQ Pollutant List'!$A$7:$A$611,MATCH($D28,'DEQ Pollutant List'!$C$7:$C$611,0)),INDEX('DEQ Pollutant List'!$A$7:$A$611,MATCH($C28,'DEQ Pollutant List'!$B$7:$B$611,0))),"")</f>
        <v>600</v>
      </c>
      <c r="F28" s="138">
        <v>0</v>
      </c>
      <c r="G28" s="139">
        <v>0.05</v>
      </c>
      <c r="H28" s="104" t="s">
        <v>1476</v>
      </c>
      <c r="I28" s="102" t="s">
        <v>1367</v>
      </c>
      <c r="J28" s="105">
        <v>75.099999999999994</v>
      </c>
      <c r="K28" s="83" t="s">
        <v>1367</v>
      </c>
      <c r="L28" s="102" t="s">
        <v>1367</v>
      </c>
      <c r="M28" s="105">
        <v>0.3004</v>
      </c>
      <c r="N28" s="83" t="s">
        <v>1367</v>
      </c>
    </row>
    <row r="29" spans="1:14" x14ac:dyDescent="0.3">
      <c r="A29" s="79" t="s">
        <v>1449</v>
      </c>
      <c r="B29" s="133" t="s">
        <v>1458</v>
      </c>
      <c r="C29" s="137" t="s">
        <v>1042</v>
      </c>
      <c r="D29" s="81" t="str">
        <f>IFERROR(IF(C29="No CAS","",INDEX('DEQ Pollutant List'!$C$7:$C$611,MATCH('5. Pollutant Emissions - MB'!C29,'DEQ Pollutant List'!$B$7:$B$611,0))),"")</f>
        <v>1,2,3-Trimethylbenzene</v>
      </c>
      <c r="E29" s="115">
        <f>IFERROR(IF(OR($C29="",$C29="No CAS"),INDEX('DEQ Pollutant List'!$A$7:$A$611,MATCH($D29,'DEQ Pollutant List'!$C$7:$C$611,0)),INDEX('DEQ Pollutant List'!$A$7:$A$611,MATCH($C29,'DEQ Pollutant List'!$B$7:$B$611,0))),"")</f>
        <v>613</v>
      </c>
      <c r="F29" s="138">
        <v>0</v>
      </c>
      <c r="G29" s="139">
        <v>5.0000000000000001E-3</v>
      </c>
      <c r="H29" s="104" t="s">
        <v>1476</v>
      </c>
      <c r="I29" s="102" t="s">
        <v>1367</v>
      </c>
      <c r="J29" s="105">
        <v>10.430999999999999</v>
      </c>
      <c r="K29" s="83" t="s">
        <v>1367</v>
      </c>
      <c r="L29" s="102" t="s">
        <v>1367</v>
      </c>
      <c r="M29" s="105">
        <v>4.1724999999999998E-2</v>
      </c>
      <c r="N29" s="83" t="s">
        <v>1367</v>
      </c>
    </row>
    <row r="30" spans="1:14" x14ac:dyDescent="0.3">
      <c r="A30" s="79" t="s">
        <v>1449</v>
      </c>
      <c r="B30" s="133" t="s">
        <v>1458</v>
      </c>
      <c r="C30" s="137" t="s">
        <v>1044</v>
      </c>
      <c r="D30" s="81" t="str">
        <f>IFERROR(IF(C30="No CAS","",INDEX('DEQ Pollutant List'!$C$7:$C$611,MATCH('5. Pollutant Emissions - MB'!C30,'DEQ Pollutant List'!$B$7:$B$611,0))),"")</f>
        <v>1,2,4-Trimethylbenzene</v>
      </c>
      <c r="E30" s="115">
        <f>IFERROR(IF(OR($C30="",$C30="No CAS"),INDEX('DEQ Pollutant List'!$A$7:$A$611,MATCH($D30,'DEQ Pollutant List'!$C$7:$C$611,0)),INDEX('DEQ Pollutant List'!$A$7:$A$611,MATCH($C30,'DEQ Pollutant List'!$B$7:$B$611,0))),"")</f>
        <v>614</v>
      </c>
      <c r="F30" s="138">
        <v>0</v>
      </c>
      <c r="G30" s="139">
        <v>6.5000000000000006E-3</v>
      </c>
      <c r="H30" s="104" t="s">
        <v>1476</v>
      </c>
      <c r="I30" s="102" t="s">
        <v>1367</v>
      </c>
      <c r="J30" s="105">
        <v>13.561</v>
      </c>
      <c r="K30" s="83" t="s">
        <v>1367</v>
      </c>
      <c r="L30" s="102" t="s">
        <v>1367</v>
      </c>
      <c r="M30" s="105">
        <v>5.4243E-2</v>
      </c>
      <c r="N30" s="83" t="s">
        <v>1367</v>
      </c>
    </row>
    <row r="31" spans="1:14" x14ac:dyDescent="0.3">
      <c r="A31" s="79" t="s">
        <v>1449</v>
      </c>
      <c r="B31" s="133" t="s">
        <v>1458</v>
      </c>
      <c r="C31" s="137" t="s">
        <v>1046</v>
      </c>
      <c r="D31" s="81" t="str">
        <f>IFERROR(IF(C31="No CAS","",INDEX('DEQ Pollutant List'!$C$7:$C$611,MATCH('5. Pollutant Emissions - MB'!C31,'DEQ Pollutant List'!$B$7:$B$611,0))),"")</f>
        <v>1,3,5-Trimethylbenzene</v>
      </c>
      <c r="E31" s="115">
        <f>IFERROR(IF(OR($C31="",$C31="No CAS"),INDEX('DEQ Pollutant List'!$A$7:$A$611,MATCH($D31,'DEQ Pollutant List'!$C$7:$C$611,0)),INDEX('DEQ Pollutant List'!$A$7:$A$611,MATCH($C31,'DEQ Pollutant List'!$B$7:$B$611,0))),"")</f>
        <v>615</v>
      </c>
      <c r="F31" s="138">
        <v>0</v>
      </c>
      <c r="G31" s="139">
        <v>6.5000000000000006E-3</v>
      </c>
      <c r="H31" s="104" t="s">
        <v>1476</v>
      </c>
      <c r="I31" s="102" t="s">
        <v>1367</v>
      </c>
      <c r="J31" s="105">
        <v>13.561</v>
      </c>
      <c r="K31" s="83" t="s">
        <v>1367</v>
      </c>
      <c r="L31" s="102" t="s">
        <v>1367</v>
      </c>
      <c r="M31" s="105">
        <v>5.4243E-2</v>
      </c>
      <c r="N31" s="83" t="s">
        <v>1367</v>
      </c>
    </row>
    <row r="32" spans="1:14" x14ac:dyDescent="0.3">
      <c r="A32" s="79" t="s">
        <v>1449</v>
      </c>
      <c r="B32" s="133" t="s">
        <v>1458</v>
      </c>
      <c r="C32" s="137" t="s">
        <v>1475</v>
      </c>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v>0</v>
      </c>
      <c r="G32" s="139">
        <v>1.4999999999999999E-2</v>
      </c>
      <c r="H32" s="104" t="s">
        <v>1476</v>
      </c>
      <c r="I32" s="102" t="s">
        <v>1367</v>
      </c>
      <c r="J32" s="105">
        <v>31.294</v>
      </c>
      <c r="K32" s="83" t="s">
        <v>1367</v>
      </c>
      <c r="L32" s="102" t="s">
        <v>1367</v>
      </c>
      <c r="M32" s="105">
        <v>0.12518000000000001</v>
      </c>
      <c r="N32" s="83" t="s">
        <v>1367</v>
      </c>
    </row>
    <row r="33" spans="1:14" x14ac:dyDescent="0.3">
      <c r="A33" s="79" t="s">
        <v>1449</v>
      </c>
      <c r="B33" s="133" t="s">
        <v>1458</v>
      </c>
      <c r="C33" s="137" t="s">
        <v>508</v>
      </c>
      <c r="D33" s="81" t="str">
        <f>IFERROR(IF(C33="No CAS","",INDEX('DEQ Pollutant List'!$C$7:$C$611,MATCH('5. Pollutant Emissions - MB'!C33,'DEQ Pollutant List'!$B$7:$B$611,0))),"")</f>
        <v>Isopropylbenzene (cumene)</v>
      </c>
      <c r="E33" s="115">
        <f>IFERROR(IF(OR($C33="",$C33="No CAS"),INDEX('DEQ Pollutant List'!$A$7:$A$611,MATCH($D33,'DEQ Pollutant List'!$C$7:$C$611,0)),INDEX('DEQ Pollutant List'!$A$7:$A$611,MATCH($C33,'DEQ Pollutant List'!$B$7:$B$611,0))),"")</f>
        <v>157</v>
      </c>
      <c r="F33" s="138">
        <v>0</v>
      </c>
      <c r="G33" s="139">
        <v>5.0000000000000001E-3</v>
      </c>
      <c r="H33" s="104" t="s">
        <v>1476</v>
      </c>
      <c r="I33" s="102" t="s">
        <v>1367</v>
      </c>
      <c r="J33" s="105">
        <v>10.430999999999999</v>
      </c>
      <c r="K33" s="83" t="s">
        <v>1367</v>
      </c>
      <c r="L33" s="102" t="s">
        <v>1367</v>
      </c>
      <c r="M33" s="105">
        <v>4.1724999999999998E-2</v>
      </c>
      <c r="N33" s="83" t="s">
        <v>1367</v>
      </c>
    </row>
    <row r="34" spans="1:14" x14ac:dyDescent="0.3">
      <c r="A34" s="79" t="s">
        <v>1449</v>
      </c>
      <c r="B34" s="133" t="s">
        <v>1458</v>
      </c>
      <c r="C34" s="137" t="s">
        <v>410</v>
      </c>
      <c r="D34" s="81" t="str">
        <f>IFERROR(IF(C34="No CAS","",INDEX('DEQ Pollutant List'!$C$7:$C$611,MATCH('5. Pollutant Emissions - MB'!C34,'DEQ Pollutant List'!$B$7:$B$611,0))),"")</f>
        <v>Ethyl benzene</v>
      </c>
      <c r="E34" s="115">
        <f>IFERROR(IF(OR($C34="",$C34="No CAS"),INDEX('DEQ Pollutant List'!$A$7:$A$611,MATCH($D34,'DEQ Pollutant List'!$C$7:$C$611,0)),INDEX('DEQ Pollutant List'!$A$7:$A$611,MATCH($C34,'DEQ Pollutant List'!$B$7:$B$611,0))),"")</f>
        <v>229</v>
      </c>
      <c r="F34" s="138">
        <v>0</v>
      </c>
      <c r="G34" s="139">
        <v>5.0000000000000001E-3</v>
      </c>
      <c r="H34" s="104" t="s">
        <v>1476</v>
      </c>
      <c r="I34" s="102" t="s">
        <v>1367</v>
      </c>
      <c r="J34" s="105">
        <v>10.430999999999999</v>
      </c>
      <c r="K34" s="83" t="s">
        <v>1367</v>
      </c>
      <c r="L34" s="102" t="s">
        <v>1367</v>
      </c>
      <c r="M34" s="105">
        <v>4.1724999999999998E-2</v>
      </c>
      <c r="N34" s="83" t="s">
        <v>1367</v>
      </c>
    </row>
    <row r="35" spans="1:14" x14ac:dyDescent="0.3">
      <c r="A35" s="79" t="s">
        <v>1449</v>
      </c>
      <c r="B35" s="133" t="s">
        <v>1458</v>
      </c>
      <c r="C35" s="137" t="s">
        <v>994</v>
      </c>
      <c r="D35" s="81" t="str">
        <f>IFERROR(IF(C35="No CAS","",INDEX('DEQ Pollutant List'!$C$7:$C$611,MATCH('5. Pollutant Emissions - MB'!C35,'DEQ Pollutant List'!$B$7:$B$611,0))),"")</f>
        <v>Toluene</v>
      </c>
      <c r="E35" s="115">
        <f>IFERROR(IF(OR($C35="",$C35="No CAS"),INDEX('DEQ Pollutant List'!$A$7:$A$611,MATCH($D35,'DEQ Pollutant List'!$C$7:$C$611,0)),INDEX('DEQ Pollutant List'!$A$7:$A$611,MATCH($C35,'DEQ Pollutant List'!$B$7:$B$611,0))),"")</f>
        <v>600</v>
      </c>
      <c r="F35" s="138">
        <v>0</v>
      </c>
      <c r="G35" s="139">
        <v>6.0000000000000001E-3</v>
      </c>
      <c r="H35" s="104" t="s">
        <v>1476</v>
      </c>
      <c r="I35" s="102" t="s">
        <v>1367</v>
      </c>
      <c r="J35" s="105">
        <v>12.518000000000001</v>
      </c>
      <c r="K35" s="83" t="s">
        <v>1367</v>
      </c>
      <c r="L35" s="102" t="s">
        <v>1367</v>
      </c>
      <c r="M35" s="105">
        <v>5.0070000000000003E-2</v>
      </c>
      <c r="N35" s="83" t="s">
        <v>1367</v>
      </c>
    </row>
    <row r="36" spans="1:14" x14ac:dyDescent="0.3">
      <c r="A36" s="79" t="s">
        <v>1449</v>
      </c>
      <c r="B36" s="133" t="s">
        <v>1458</v>
      </c>
      <c r="C36" s="137" t="s">
        <v>1071</v>
      </c>
      <c r="D36" s="81" t="str">
        <f>IFERROR(IF(C36="No CAS","",INDEX('DEQ Pollutant List'!$C$7:$C$611,MATCH('5. Pollutant Emissions - MB'!C36,'DEQ Pollutant List'!$B$7:$B$611,0))),"")</f>
        <v>Xylene (mixture), including m-xylene, o-xylene, p-xylene</v>
      </c>
      <c r="E36" s="115">
        <f>IFERROR(IF(OR($C36="",$C36="No CAS"),INDEX('DEQ Pollutant List'!$A$7:$A$611,MATCH($D36,'DEQ Pollutant List'!$C$7:$C$611,0)),INDEX('DEQ Pollutant List'!$A$7:$A$611,MATCH($C36,'DEQ Pollutant List'!$B$7:$B$611,0))),"")</f>
        <v>628</v>
      </c>
      <c r="F36" s="138">
        <v>0</v>
      </c>
      <c r="G36" s="139">
        <v>1.3500000000000002E-2</v>
      </c>
      <c r="H36" s="104" t="s">
        <v>1476</v>
      </c>
      <c r="I36" s="102" t="s">
        <v>1367</v>
      </c>
      <c r="J36" s="105">
        <v>28.164000000000001</v>
      </c>
      <c r="K36" s="83" t="s">
        <v>1367</v>
      </c>
      <c r="L36" s="102" t="s">
        <v>1367</v>
      </c>
      <c r="M36" s="105">
        <v>0.11266</v>
      </c>
      <c r="N36" s="83" t="s">
        <v>1367</v>
      </c>
    </row>
    <row r="37" spans="1:14" x14ac:dyDescent="0.3">
      <c r="A37" s="79" t="s">
        <v>1459</v>
      </c>
      <c r="B37" s="133" t="s">
        <v>1461</v>
      </c>
      <c r="C37" s="137" t="s">
        <v>954</v>
      </c>
      <c r="D37" s="81" t="str">
        <f>IFERROR(IF(C37="No CAS","",INDEX('DEQ Pollutant List'!$C$7:$C$611,MATCH('5. Pollutant Emissions - MB'!C37,'DEQ Pollutant List'!$B$7:$B$611,0))),"")</f>
        <v>Sodium hydroxide</v>
      </c>
      <c r="E37" s="115">
        <f>IFERROR(IF(OR($C37="",$C37="No CAS"),INDEX('DEQ Pollutant List'!$A$7:$A$611,MATCH($D37,'DEQ Pollutant List'!$C$7:$C$611,0)),INDEX('DEQ Pollutant List'!$A$7:$A$611,MATCH($C37,'DEQ Pollutant List'!$B$7:$B$611,0))),"")</f>
        <v>582</v>
      </c>
      <c r="F37" s="138">
        <v>0</v>
      </c>
      <c r="G37" s="139">
        <v>2.5000000000000001E-2</v>
      </c>
      <c r="H37" s="104" t="s">
        <v>1476</v>
      </c>
      <c r="I37" s="102" t="s">
        <v>1367</v>
      </c>
      <c r="J37" s="105">
        <v>21.905000000000001</v>
      </c>
      <c r="K37" s="83" t="s">
        <v>1367</v>
      </c>
      <c r="L37" s="102" t="s">
        <v>1367</v>
      </c>
      <c r="M37" s="105">
        <v>0.10953</v>
      </c>
      <c r="N37" s="83" t="s">
        <v>1367</v>
      </c>
    </row>
    <row r="38" spans="1:14" x14ac:dyDescent="0.3">
      <c r="A38" s="79" t="s">
        <v>1459</v>
      </c>
      <c r="B38" s="133" t="s">
        <v>1464</v>
      </c>
      <c r="C38" s="137" t="s">
        <v>506</v>
      </c>
      <c r="D38" s="81" t="str">
        <f>IFERROR(IF(C38="No CAS","",INDEX('DEQ Pollutant List'!$C$7:$C$611,MATCH('5. Pollutant Emissions - MB'!C38,'DEQ Pollutant List'!$B$7:$B$611,0))),"")</f>
        <v>Isopropyl alcohol</v>
      </c>
      <c r="E38" s="115">
        <f>IFERROR(IF(OR($C38="",$C38="No CAS"),INDEX('DEQ Pollutant List'!$A$7:$A$611,MATCH($D38,'DEQ Pollutant List'!$C$7:$C$611,0)),INDEX('DEQ Pollutant List'!$A$7:$A$611,MATCH($C38,'DEQ Pollutant List'!$B$7:$B$611,0))),"")</f>
        <v>302</v>
      </c>
      <c r="F38" s="138">
        <v>0</v>
      </c>
      <c r="G38" s="139">
        <v>1.4999999999999999E-2</v>
      </c>
      <c r="H38" s="104" t="s">
        <v>1476</v>
      </c>
      <c r="I38" s="102" t="s">
        <v>1367</v>
      </c>
      <c r="J38" s="105">
        <v>12.393000000000001</v>
      </c>
      <c r="K38" s="83" t="s">
        <v>1367</v>
      </c>
      <c r="L38" s="102" t="s">
        <v>1367</v>
      </c>
      <c r="M38" s="105">
        <v>6.1964999999999999E-2</v>
      </c>
      <c r="N38" s="83" t="s">
        <v>1367</v>
      </c>
    </row>
    <row r="39" spans="1:14" x14ac:dyDescent="0.3">
      <c r="A39" s="79" t="s">
        <v>1459</v>
      </c>
      <c r="B39" s="133" t="s">
        <v>1465</v>
      </c>
      <c r="C39" s="137" t="s">
        <v>506</v>
      </c>
      <c r="D39" s="81" t="str">
        <f>IFERROR(IF(C39="No CAS","",INDEX('DEQ Pollutant List'!$C$7:$C$611,MATCH('5. Pollutant Emissions - MB'!C39,'DEQ Pollutant List'!$B$7:$B$611,0))),"")</f>
        <v>Isopropyl alcohol</v>
      </c>
      <c r="E39" s="115">
        <f>IFERROR(IF(OR($C39="",$C39="No CAS"),INDEX('DEQ Pollutant List'!$A$7:$A$611,MATCH($D39,'DEQ Pollutant List'!$C$7:$C$611,0)),INDEX('DEQ Pollutant List'!$A$7:$A$611,MATCH($C39,'DEQ Pollutant List'!$B$7:$B$611,0))),"")</f>
        <v>302</v>
      </c>
      <c r="F39" s="138">
        <v>0</v>
      </c>
      <c r="G39" s="139">
        <v>1.4999999999999999E-2</v>
      </c>
      <c r="H39" s="104" t="s">
        <v>1476</v>
      </c>
      <c r="I39" s="102" t="s">
        <v>1367</v>
      </c>
      <c r="J39" s="105">
        <v>12.518000000000001</v>
      </c>
      <c r="K39" s="83" t="s">
        <v>1367</v>
      </c>
      <c r="L39" s="102" t="s">
        <v>1367</v>
      </c>
      <c r="M39" s="105">
        <v>6.2588000000000005E-2</v>
      </c>
      <c r="N39" s="83" t="s">
        <v>1367</v>
      </c>
    </row>
    <row r="40" spans="1:14" x14ac:dyDescent="0.3">
      <c r="A40" s="79" t="s">
        <v>1459</v>
      </c>
      <c r="B40" s="133" t="s">
        <v>1465</v>
      </c>
      <c r="C40" s="137" t="s">
        <v>389</v>
      </c>
      <c r="D40" s="81" t="str">
        <f>IFERROR(IF(C40="No CAS","",INDEX('DEQ Pollutant List'!$C$7:$C$611,MATCH('5. Pollutant Emissions - MB'!C40,'DEQ Pollutant List'!$B$7:$B$611,0))),"")</f>
        <v>Dipropylene glycol monomethyl ether</v>
      </c>
      <c r="E40" s="115">
        <f>IFERROR(IF(OR($C40="",$C40="No CAS"),INDEX('DEQ Pollutant List'!$A$7:$A$611,MATCH($D40,'DEQ Pollutant List'!$C$7:$C$611,0)),INDEX('DEQ Pollutant List'!$A$7:$A$611,MATCH($C40,'DEQ Pollutant List'!$B$7:$B$611,0))),"")</f>
        <v>264</v>
      </c>
      <c r="F40" s="138">
        <v>0</v>
      </c>
      <c r="G40" s="139">
        <v>2.5000000000000001E-2</v>
      </c>
      <c r="H40" s="104" t="s">
        <v>1476</v>
      </c>
      <c r="I40" s="102" t="s">
        <v>1367</v>
      </c>
      <c r="J40" s="105">
        <v>20.863</v>
      </c>
      <c r="K40" s="83" t="s">
        <v>1367</v>
      </c>
      <c r="L40" s="102" t="s">
        <v>1367</v>
      </c>
      <c r="M40" s="105">
        <v>0.10431</v>
      </c>
      <c r="N40" s="83" t="s">
        <v>1367</v>
      </c>
    </row>
    <row r="41" spans="1:14" x14ac:dyDescent="0.3">
      <c r="A41" s="79" t="s">
        <v>1459</v>
      </c>
      <c r="B41" s="133" t="s">
        <v>1466</v>
      </c>
      <c r="C41" s="137" t="s">
        <v>506</v>
      </c>
      <c r="D41" s="81" t="str">
        <f>IFERROR(IF(C41="No CAS","",INDEX('DEQ Pollutant List'!$C$7:$C$611,MATCH('5. Pollutant Emissions - MB'!C41,'DEQ Pollutant List'!$B$7:$B$611,0))),"")</f>
        <v>Isopropyl alcohol</v>
      </c>
      <c r="E41" s="115">
        <f>IFERROR(IF(OR($C41="",$C41="No CAS"),INDEX('DEQ Pollutant List'!$A$7:$A$611,MATCH($D41,'DEQ Pollutant List'!$C$7:$C$611,0)),INDEX('DEQ Pollutant List'!$A$7:$A$611,MATCH($C41,'DEQ Pollutant List'!$B$7:$B$611,0))),"")</f>
        <v>302</v>
      </c>
      <c r="F41" s="138">
        <v>0</v>
      </c>
      <c r="G41" s="139">
        <v>1.4999999999999999E-2</v>
      </c>
      <c r="H41" s="104" t="s">
        <v>1476</v>
      </c>
      <c r="I41" s="102" t="s">
        <v>1367</v>
      </c>
      <c r="J41" s="105">
        <v>12.641999999999999</v>
      </c>
      <c r="K41" s="83" t="s">
        <v>1367</v>
      </c>
      <c r="L41" s="102" t="s">
        <v>1367</v>
      </c>
      <c r="M41" s="105">
        <v>6.3210000000000002E-2</v>
      </c>
      <c r="N41" s="83" t="s">
        <v>1367</v>
      </c>
    </row>
    <row r="42" spans="1:14" x14ac:dyDescent="0.3">
      <c r="A42" s="79" t="s">
        <v>1459</v>
      </c>
      <c r="B42" s="133" t="s">
        <v>1466</v>
      </c>
      <c r="C42" s="137" t="s">
        <v>389</v>
      </c>
      <c r="D42" s="81" t="str">
        <f>IFERROR(IF(C42="No CAS","",INDEX('DEQ Pollutant List'!$C$7:$C$611,MATCH('5. Pollutant Emissions - MB'!C42,'DEQ Pollutant List'!$B$7:$B$611,0))),"")</f>
        <v>Dipropylene glycol monomethyl ether</v>
      </c>
      <c r="E42" s="115">
        <f>IFERROR(IF(OR($C42="",$C42="No CAS"),INDEX('DEQ Pollutant List'!$A$7:$A$611,MATCH($D42,'DEQ Pollutant List'!$C$7:$C$611,0)),INDEX('DEQ Pollutant List'!$A$7:$A$611,MATCH($C42,'DEQ Pollutant List'!$B$7:$B$611,0))),"")</f>
        <v>264</v>
      </c>
      <c r="F42" s="138">
        <v>0</v>
      </c>
      <c r="G42" s="139">
        <v>2.5000000000000001E-2</v>
      </c>
      <c r="H42" s="104" t="s">
        <v>1476</v>
      </c>
      <c r="I42" s="102" t="s">
        <v>1367</v>
      </c>
      <c r="J42" s="105">
        <v>21.07</v>
      </c>
      <c r="K42" s="83" t="s">
        <v>1367</v>
      </c>
      <c r="L42" s="102" t="s">
        <v>1367</v>
      </c>
      <c r="M42" s="105">
        <v>0.10535</v>
      </c>
      <c r="N42" s="83" t="s">
        <v>1367</v>
      </c>
    </row>
    <row r="43" spans="1:14" x14ac:dyDescent="0.3">
      <c r="A43" s="79" t="s">
        <v>1467</v>
      </c>
      <c r="B43" s="133" t="s">
        <v>1469</v>
      </c>
      <c r="C43" s="137" t="s">
        <v>137</v>
      </c>
      <c r="D43" s="81" t="str">
        <f>IFERROR(IF(C43="No CAS","",INDEX('DEQ Pollutant List'!$C$7:$C$611,MATCH('5. Pollutant Emissions - MB'!C43,'DEQ Pollutant List'!$B$7:$B$611,0))),"")</f>
        <v>2-Butanone (methyl ethyl ketone)</v>
      </c>
      <c r="E43" s="115">
        <f>IFERROR(IF(OR($C43="",$C43="No CAS"),INDEX('DEQ Pollutant List'!$A$7:$A$611,MATCH($D43,'DEQ Pollutant List'!$C$7:$C$611,0)),INDEX('DEQ Pollutant List'!$A$7:$A$611,MATCH($C43,'DEQ Pollutant List'!$B$7:$B$611,0))),"")</f>
        <v>333</v>
      </c>
      <c r="F43" s="138">
        <v>0</v>
      </c>
      <c r="G43" s="139">
        <v>0.375</v>
      </c>
      <c r="H43" s="104" t="s">
        <v>1476</v>
      </c>
      <c r="I43" s="102" t="s">
        <v>1367</v>
      </c>
      <c r="J43" s="105">
        <v>13.41</v>
      </c>
      <c r="K43" s="83" t="s">
        <v>1367</v>
      </c>
      <c r="L43" s="102" t="s">
        <v>1367</v>
      </c>
      <c r="M43" s="105">
        <v>6.6968E-2</v>
      </c>
      <c r="N43" s="83" t="s">
        <v>1367</v>
      </c>
    </row>
    <row r="44" spans="1:14" x14ac:dyDescent="0.3">
      <c r="A44" s="79" t="s">
        <v>1467</v>
      </c>
      <c r="B44" s="133" t="s">
        <v>1469</v>
      </c>
      <c r="C44" s="137" t="s">
        <v>18</v>
      </c>
      <c r="D44" s="81" t="str">
        <f>IFERROR(IF(C44="No CAS","",INDEX('DEQ Pollutant List'!$C$7:$C$611,MATCH('5. Pollutant Emissions - MB'!C44,'DEQ Pollutant List'!$B$7:$B$611,0))),"")</f>
        <v>Acetone</v>
      </c>
      <c r="E44" s="115">
        <f>IFERROR(IF(OR($C44="",$C44="No CAS"),INDEX('DEQ Pollutant List'!$A$7:$A$611,MATCH($D44,'DEQ Pollutant List'!$C$7:$C$611,0)),INDEX('DEQ Pollutant List'!$A$7:$A$611,MATCH($C44,'DEQ Pollutant List'!$B$7:$B$611,0))),"")</f>
        <v>634</v>
      </c>
      <c r="F44" s="138">
        <v>0</v>
      </c>
      <c r="G44" s="139">
        <v>0.17499999999999999</v>
      </c>
      <c r="H44" s="104" t="s">
        <v>1476</v>
      </c>
      <c r="I44" s="102" t="s">
        <v>1367</v>
      </c>
      <c r="J44" s="105">
        <v>6.258</v>
      </c>
      <c r="K44" s="83" t="s">
        <v>1367</v>
      </c>
      <c r="L44" s="102" t="s">
        <v>1367</v>
      </c>
      <c r="M44" s="105">
        <v>2.5031999999999999E-2</v>
      </c>
      <c r="N44" s="83" t="s">
        <v>1367</v>
      </c>
    </row>
    <row r="45" spans="1:14" x14ac:dyDescent="0.3">
      <c r="A45" s="79" t="s">
        <v>1467</v>
      </c>
      <c r="B45" s="133" t="s">
        <v>1472</v>
      </c>
      <c r="C45" s="137" t="s">
        <v>137</v>
      </c>
      <c r="D45" s="81" t="str">
        <f>IFERROR(IF(C45="No CAS","",INDEX('DEQ Pollutant List'!$C$7:$C$611,MATCH('5. Pollutant Emissions - MB'!C45,'DEQ Pollutant List'!$B$7:$B$611,0))),"")</f>
        <v>2-Butanone (methyl ethyl ketone)</v>
      </c>
      <c r="E45" s="115">
        <f>IFERROR(IF(OR($C45="",$C45="No CAS"),INDEX('DEQ Pollutant List'!$A$7:$A$611,MATCH($D45,'DEQ Pollutant List'!$C$7:$C$611,0)),INDEX('DEQ Pollutant List'!$A$7:$A$611,MATCH($C45,'DEQ Pollutant List'!$B$7:$B$611,0))),"")</f>
        <v>333</v>
      </c>
      <c r="F45" s="138">
        <v>0</v>
      </c>
      <c r="G45" s="139">
        <v>0.05</v>
      </c>
      <c r="H45" s="104" t="s">
        <v>1476</v>
      </c>
      <c r="I45" s="102" t="s">
        <v>1367</v>
      </c>
      <c r="J45" s="105">
        <v>2.2323</v>
      </c>
      <c r="K45" s="83" t="s">
        <v>1367</v>
      </c>
      <c r="L45" s="102" t="s">
        <v>1367</v>
      </c>
      <c r="M45" s="105">
        <v>8.9289999999999994E-3</v>
      </c>
      <c r="N45" s="83" t="s">
        <v>1367</v>
      </c>
    </row>
    <row r="46" spans="1:14" x14ac:dyDescent="0.3">
      <c r="A46" s="79" t="s">
        <v>1467</v>
      </c>
      <c r="B46" s="133" t="s">
        <v>1472</v>
      </c>
      <c r="C46" s="137" t="s">
        <v>1071</v>
      </c>
      <c r="D46" s="81" t="str">
        <f>IFERROR(IF(C46="No CAS","",INDEX('DEQ Pollutant List'!$C$7:$C$611,MATCH('5. Pollutant Emissions - MB'!C46,'DEQ Pollutant List'!$B$7:$B$611,0))),"")</f>
        <v>Xylene (mixture), including m-xylene, o-xylene, p-xylene</v>
      </c>
      <c r="E46" s="115">
        <f>IFERROR(IF(OR($C46="",$C46="No CAS"),INDEX('DEQ Pollutant List'!$A$7:$A$611,MATCH($D46,'DEQ Pollutant List'!$C$7:$C$611,0)),INDEX('DEQ Pollutant List'!$A$7:$A$611,MATCH($C46,'DEQ Pollutant List'!$B$7:$B$611,0))),"")</f>
        <v>628</v>
      </c>
      <c r="F46" s="138">
        <v>0</v>
      </c>
      <c r="G46" s="139">
        <v>5.0000000000000001E-3</v>
      </c>
      <c r="H46" s="104" t="s">
        <v>1476</v>
      </c>
      <c r="I46" s="102" t="s">
        <v>1367</v>
      </c>
      <c r="J46" s="105">
        <v>0.22323000000000001</v>
      </c>
      <c r="K46" s="83" t="s">
        <v>1367</v>
      </c>
      <c r="L46" s="102" t="s">
        <v>1367</v>
      </c>
      <c r="M46" s="105">
        <v>8.9289999999999997E-4</v>
      </c>
      <c r="N46" s="83" t="s">
        <v>1367</v>
      </c>
    </row>
    <row r="47" spans="1:14" x14ac:dyDescent="0.3">
      <c r="A47" s="79" t="s">
        <v>1467</v>
      </c>
      <c r="B47" s="133" t="s">
        <v>1472</v>
      </c>
      <c r="C47" s="137" t="s">
        <v>1044</v>
      </c>
      <c r="D47" s="81" t="str">
        <f>IFERROR(IF(C47="No CAS","",INDEX('DEQ Pollutant List'!$C$7:$C$611,MATCH('5. Pollutant Emissions - MB'!C47,'DEQ Pollutant List'!$B$7:$B$611,0))),"")</f>
        <v>1,2,4-Trimethylbenzene</v>
      </c>
      <c r="E47" s="115">
        <f>IFERROR(IF(OR($C47="",$C47="No CAS"),INDEX('DEQ Pollutant List'!$A$7:$A$611,MATCH($D47,'DEQ Pollutant List'!$C$7:$C$611,0)),INDEX('DEQ Pollutant List'!$A$7:$A$611,MATCH($C47,'DEQ Pollutant List'!$B$7:$B$611,0))),"")</f>
        <v>614</v>
      </c>
      <c r="F47" s="138">
        <v>0</v>
      </c>
      <c r="G47" s="139">
        <v>5.0000000000000001E-3</v>
      </c>
      <c r="H47" s="104" t="s">
        <v>1476</v>
      </c>
      <c r="I47" s="102" t="s">
        <v>1367</v>
      </c>
      <c r="J47" s="105">
        <v>0.22323000000000001</v>
      </c>
      <c r="K47" s="83" t="s">
        <v>1367</v>
      </c>
      <c r="L47" s="102" t="s">
        <v>1367</v>
      </c>
      <c r="M47" s="105">
        <v>8.9289999999999997E-4</v>
      </c>
      <c r="N47" s="83" t="s">
        <v>1367</v>
      </c>
    </row>
    <row r="48" spans="1:14" x14ac:dyDescent="0.3">
      <c r="A48" s="79" t="s">
        <v>1467</v>
      </c>
      <c r="B48" s="133" t="s">
        <v>1472</v>
      </c>
      <c r="C48" s="137" t="s">
        <v>1046</v>
      </c>
      <c r="D48" s="81" t="str">
        <f>IFERROR(IF(C48="No CAS","",INDEX('DEQ Pollutant List'!$C$7:$C$611,MATCH('5. Pollutant Emissions - MB'!C48,'DEQ Pollutant List'!$B$7:$B$611,0))),"")</f>
        <v>1,3,5-Trimethylbenzene</v>
      </c>
      <c r="E48" s="115">
        <f>IFERROR(IF(OR($C48="",$C48="No CAS"),INDEX('DEQ Pollutant List'!$A$7:$A$611,MATCH($D48,'DEQ Pollutant List'!$C$7:$C$611,0)),INDEX('DEQ Pollutant List'!$A$7:$A$611,MATCH($C48,'DEQ Pollutant List'!$B$7:$B$611,0))),"")</f>
        <v>615</v>
      </c>
      <c r="F48" s="138">
        <v>0</v>
      </c>
      <c r="G48" s="139">
        <v>1.5E-3</v>
      </c>
      <c r="H48" s="104" t="s">
        <v>1476</v>
      </c>
      <c r="I48" s="102" t="s">
        <v>1367</v>
      </c>
      <c r="J48" s="105">
        <v>6.6968E-2</v>
      </c>
      <c r="K48" s="83" t="s">
        <v>1367</v>
      </c>
      <c r="L48" s="102" t="s">
        <v>1367</v>
      </c>
      <c r="M48" s="105">
        <v>2.6787000000000002E-4</v>
      </c>
      <c r="N48" s="83" t="s">
        <v>1367</v>
      </c>
    </row>
    <row r="49" spans="1:14" x14ac:dyDescent="0.3">
      <c r="A49" s="79" t="s">
        <v>1467</v>
      </c>
      <c r="B49" s="133" t="s">
        <v>1472</v>
      </c>
      <c r="C49" s="137" t="s">
        <v>410</v>
      </c>
      <c r="D49" s="81" t="str">
        <f>IFERROR(IF(C49="No CAS","",INDEX('DEQ Pollutant List'!$C$7:$C$611,MATCH('5. Pollutant Emissions - MB'!C49,'DEQ Pollutant List'!$B$7:$B$611,0))),"")</f>
        <v>Ethyl benzene</v>
      </c>
      <c r="E49" s="115">
        <f>IFERROR(IF(OR($C49="",$C49="No CAS"),INDEX('DEQ Pollutant List'!$A$7:$A$611,MATCH($D49,'DEQ Pollutant List'!$C$7:$C$611,0)),INDEX('DEQ Pollutant List'!$A$7:$A$611,MATCH($C49,'DEQ Pollutant List'!$B$7:$B$611,0))),"")</f>
        <v>229</v>
      </c>
      <c r="F49" s="138">
        <v>0</v>
      </c>
      <c r="G49" s="139">
        <v>1.5E-3</v>
      </c>
      <c r="H49" s="104" t="s">
        <v>1476</v>
      </c>
      <c r="I49" s="102" t="s">
        <v>1367</v>
      </c>
      <c r="J49" s="105">
        <v>6.6968E-2</v>
      </c>
      <c r="K49" s="83" t="s">
        <v>1367</v>
      </c>
      <c r="L49" s="102" t="s">
        <v>1367</v>
      </c>
      <c r="M49" s="105">
        <v>2.6787000000000002E-4</v>
      </c>
      <c r="N49" s="83" t="s">
        <v>1367</v>
      </c>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235" t="s">
        <v>1138</v>
      </c>
      <c r="B501" s="236"/>
      <c r="C501" s="236"/>
      <c r="D501" s="236"/>
      <c r="E501" s="236"/>
      <c r="F501" s="236"/>
      <c r="G501" s="236"/>
      <c r="H501" s="236"/>
      <c r="I501" s="236"/>
      <c r="J501" s="236"/>
      <c r="K501" s="236"/>
      <c r="L501" s="236"/>
      <c r="M501" s="236"/>
      <c r="N501" s="236"/>
    </row>
    <row r="502" spans="1:14" x14ac:dyDescent="0.3">
      <c r="A502" s="238"/>
      <c r="B502" s="239"/>
      <c r="C502" s="239"/>
      <c r="D502" s="239"/>
      <c r="E502" s="239"/>
      <c r="F502" s="239"/>
      <c r="G502" s="239"/>
      <c r="H502" s="239"/>
      <c r="I502" s="239"/>
      <c r="J502" s="239"/>
      <c r="K502" s="239"/>
      <c r="L502" s="239"/>
      <c r="M502" s="239"/>
      <c r="N502" s="239"/>
    </row>
    <row r="503" spans="1:14" ht="15" thickBot="1" x14ac:dyDescent="0.35">
      <c r="A503" s="241"/>
      <c r="B503" s="242"/>
      <c r="C503" s="242"/>
      <c r="D503" s="242"/>
      <c r="E503" s="242"/>
      <c r="F503" s="242"/>
      <c r="G503" s="242"/>
      <c r="H503" s="242"/>
      <c r="I503" s="242"/>
      <c r="J503" s="242"/>
      <c r="K503" s="242"/>
      <c r="L503" s="242"/>
      <c r="M503" s="242"/>
      <c r="N503" s="24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6640625" defaultRowHeight="14.4" x14ac:dyDescent="0.3"/>
  <cols>
    <col min="1" max="1" width="8.109375" style="145" hidden="1" customWidth="1"/>
    <col min="2" max="2" width="11.88671875" style="145" bestFit="1" customWidth="1"/>
    <col min="3" max="3" width="59.88671875" style="145" customWidth="1"/>
    <col min="4" max="4" width="11.44140625" style="145" hidden="1" customWidth="1"/>
    <col min="5" max="16384" width="8.664062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57E1ECDA444FD46AFFE3D5FA9D55979" ma:contentTypeVersion="25" ma:contentTypeDescription="Create a new document." ma:contentTypeScope="" ma:versionID="f224f7cde45f77223f3a60fa387cad0b">
  <xsd:schema xmlns:xsd="http://www.w3.org/2001/XMLSchema" xmlns:xs="http://www.w3.org/2001/XMLSchema" xmlns:p="http://schemas.microsoft.com/office/2006/metadata/properties" xmlns:ns2="775c0f9a-bfb9-4f93-9a1e-5d3f3927fe0f" xmlns:ns3="133440d6-b635-4bf2-b1be-1dfa2e90b7b5" targetNamespace="http://schemas.microsoft.com/office/2006/metadata/properties" ma:root="true" ma:fieldsID="12f240056d7bfe361e707e6b713a17f0" ns2:_="" ns3:_="">
    <xsd:import namespace="775c0f9a-bfb9-4f93-9a1e-5d3f3927fe0f"/>
    <xsd:import namespace="133440d6-b635-4bf2-b1be-1dfa2e90b7b5"/>
    <xsd:element name="properties">
      <xsd:complexType>
        <xsd:sequence>
          <xsd:element name="documentManagement">
            <xsd:complexType>
              <xsd:all>
                <xsd:element ref="ns2:PM" minOccurs="0"/>
                <xsd:element ref="ns2:PIC" minOccurs="0"/>
                <xsd:element ref="ns3:_dlc_DocId" minOccurs="0"/>
                <xsd:element ref="ns3:_dlc_DocIdUrl" minOccurs="0"/>
                <xsd:element ref="ns3:_dlc_DocIdPersistId" minOccurs="0"/>
                <xsd:element ref="ns2:Service_x0020_Type" minOccurs="0"/>
                <xsd:element ref="ns2:MediaServiceMetadata" minOccurs="0"/>
                <xsd:element ref="ns2:MediaServiceFastMetadata" minOccurs="0"/>
                <xsd:element ref="ns2:MediaServiceSearchProperties" minOccurs="0"/>
                <xsd:element ref="ns2:MediaServiceObjectDetectorVersions" minOccurs="0"/>
                <xsd:element ref="ns2:Date"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Peak" minOccurs="0"/>
                <xsd:element ref="ns2:Site_x0020_Name" minOccurs="0"/>
                <xsd:element ref="ns2:Sector" minOccurs="0"/>
                <xsd:element ref="ns2:Client_x0020__x0023_" minOccurs="0"/>
                <xsd:element ref="ns2:MediaServiceBillingMetadata" minOccurs="0"/>
                <xsd:element ref="ns2:ClientName" minOccurs="0"/>
                <xsd:element ref="ns2:Org" minOccurs="0"/>
                <xsd:element ref="ns2:Service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5c0f9a-bfb9-4f93-9a1e-5d3f3927fe0f" elementFormDefault="qualified">
    <xsd:import namespace="http://schemas.microsoft.com/office/2006/documentManagement/types"/>
    <xsd:import namespace="http://schemas.microsoft.com/office/infopath/2007/PartnerControls"/>
    <xsd:element name="PM" ma:index="8"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IC" ma:index="9" nillable="true" ma:displayName="PIC" ma:format="Dropdown" ma:list="UserInfo" ma:SharePointGroup="0" ma:internalName="PIC">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vice_x0020_Type" ma:index="13" nillable="true" ma:displayName="Service Type" ma:format="Dropdown" ma:internalName="Service_x0020_Type">
      <xsd:simpleType>
        <xsd:restriction base="dms:Choice">
          <xsd:enumeration value="Air Services"/>
          <xsd:enumeration value="Brownfields Planning and Redevelopment"/>
          <xsd:enumeration value="Community and Infrastructure Planning and Design"/>
          <xsd:enumeration value="Environmental Compliance and Permitting"/>
          <xsd:enumeration value="Environmental Data Management"/>
          <xsd:enumeration value="Health &amp; Safety Services"/>
          <xsd:enumeration value="Natural Resources"/>
          <xsd:enumeration value="Phase I Site Assessments"/>
          <xsd:enumeration value="Public Engagement and Communication"/>
          <xsd:enumeration value="Sediment Characterization and Remediation"/>
          <xsd:enumeration value="Site Assessment and Remediation"/>
          <xsd:enumeration value="Site Planning and Redevelopment"/>
          <xsd:enumeration value="Solid Waste"/>
          <xsd:enumeration value="Stormwater Services"/>
          <xsd:enumeration value="Strategic Planning"/>
          <xsd:enumeration value="Economics"/>
          <xsd:enumeration value="GIS"/>
          <xsd:enumeration value="GIS - Forecasting"/>
          <xsd:enumeration value="GIS - Enrollment Balancing with Forecasts"/>
          <xsd:enumeration value="GIS - Enrollment Balancing Only"/>
          <xsd:enumeration value="GIS - Redistricting"/>
          <xsd:enumeration value="GIS - Consortiums"/>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Date" ma:index="18" nillable="true" ma:displayName="Date" ma:format="DateOnly" ma:internalName="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f02fef1-b8ca-4258-b4a3-178974b7550d"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Peak" ma:index="28" nillable="true" ma:displayName="Peak" ma:default="0" ma:format="Dropdown" ma:indexed="true" ma:internalName="Peak">
      <xsd:simpleType>
        <xsd:restriction base="dms:Boolean"/>
      </xsd:simpleType>
    </xsd:element>
    <xsd:element name="Site_x0020_Name" ma:index="29" nillable="true" ma:displayName="Site Name" ma:internalName="Site_x0020_Name">
      <xsd:simpleType>
        <xsd:restriction base="dms:Text">
          <xsd:maxLength value="255"/>
        </xsd:restriction>
      </xsd:simpleType>
    </xsd:element>
    <xsd:element name="Sector" ma:index="30" nillable="true" ma:displayName="Sector" ma:format="Dropdown" ma:internalName="Sector">
      <xsd:simpleType>
        <xsd:restriction base="dms:Text">
          <xsd:maxLength value="255"/>
        </xsd:restriction>
      </xsd:simpleType>
    </xsd:element>
    <xsd:element name="Client_x0020__x0023_" ma:index="31" nillable="true" ma:displayName="Client #" ma:internalName="Client_x0020__x0023_">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ClientName" ma:index="33" nillable="true" ma:displayName="Client Name" ma:format="Dropdown" ma:internalName="ClientName">
      <xsd:simpleType>
        <xsd:restriction base="dms:Text">
          <xsd:maxLength value="255"/>
        </xsd:restriction>
      </xsd:simpleType>
    </xsd:element>
    <xsd:element name="Org" ma:index="34" nillable="true" ma:displayName="Org" ma:format="Dropdown" ma:internalName="Org">
      <xsd:simpleType>
        <xsd:restriction base="dms:Choice">
          <xsd:enumeration value="MFA"/>
          <xsd:enumeration value="FLO"/>
        </xsd:restriction>
      </xsd:simpleType>
    </xsd:element>
    <xsd:element name="ServiceLine" ma:index="35" nillable="true" ma:displayName="Service Line" ma:format="Dropdown" ma:internalName="ServiceLine">
      <xsd:simpleType>
        <xsd:restriction base="dms:Choice">
          <xsd:enumeration value="Planning and Engagement"/>
          <xsd:enumeration value="Engineering"/>
          <xsd:enumeration value="Environmental"/>
          <xsd:enumeration value="Data Analytics"/>
        </xsd:restriction>
      </xsd:simpleType>
    </xsd:element>
  </xsd:schema>
  <xsd:schema xmlns:xsd="http://www.w3.org/2001/XMLSchema" xmlns:xs="http://www.w3.org/2001/XMLSchema" xmlns:dms="http://schemas.microsoft.com/office/2006/documentManagement/types" xmlns:pc="http://schemas.microsoft.com/office/infopath/2007/PartnerControls" targetNamespace="133440d6-b635-4bf2-b1be-1dfa2e90b7b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f2537706-3acc-42b0-b2ac-cdd674020814}" ma:internalName="TaxCatchAll" ma:showField="CatchAllData" ma:web="133440d6-b635-4bf2-b1be-1dfa2e90b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ervice_x0020_Type xmlns="775c0f9a-bfb9-4f93-9a1e-5d3f3927fe0f" xsi:nil="true"/>
    <Peak xmlns="775c0f9a-bfb9-4f93-9a1e-5d3f3927fe0f">false</Peak>
    <Site_x0020_Name xmlns="775c0f9a-bfb9-4f93-9a1e-5d3f3927fe0f" xsi:nil="true"/>
    <Client_x0020__x0023_ xmlns="775c0f9a-bfb9-4f93-9a1e-5d3f3927fe0f" xsi:nil="true"/>
    <TaxCatchAll xmlns="133440d6-b635-4bf2-b1be-1dfa2e90b7b5" xsi:nil="true"/>
    <ClientName xmlns="775c0f9a-bfb9-4f93-9a1e-5d3f3927fe0f" xsi:nil="true"/>
    <PM xmlns="775c0f9a-bfb9-4f93-9a1e-5d3f3927fe0f">
      <UserInfo>
        <DisplayName/>
        <AccountId xsi:nil="true"/>
        <AccountType/>
      </UserInfo>
    </PM>
    <Date xmlns="775c0f9a-bfb9-4f93-9a1e-5d3f3927fe0f" xsi:nil="true"/>
    <PIC xmlns="775c0f9a-bfb9-4f93-9a1e-5d3f3927fe0f">
      <UserInfo>
        <DisplayName/>
        <AccountId xsi:nil="true"/>
        <AccountType/>
      </UserInfo>
    </PIC>
    <lcf76f155ced4ddcb4097134ff3c332f xmlns="775c0f9a-bfb9-4f93-9a1e-5d3f3927fe0f">
      <Terms xmlns="http://schemas.microsoft.com/office/infopath/2007/PartnerControls"/>
    </lcf76f155ced4ddcb4097134ff3c332f>
    <Sector xmlns="775c0f9a-bfb9-4f93-9a1e-5d3f3927fe0f" xsi:nil="true"/>
    <_dlc_DocId xmlns="133440d6-b635-4bf2-b1be-1dfa2e90b7b5">T6UMY3A6S3RK-995547370-1336489</_dlc_DocId>
    <_dlc_DocIdUrl xmlns="133440d6-b635-4bf2-b1be-1dfa2e90b7b5">
      <Url>https://maulfosteralongi.sharepoint.com/sites/TheSource/_layouts/15/DocIdRedir.aspx?ID=T6UMY3A6S3RK-995547370-1336489</Url>
      <Description>T6UMY3A6S3RK-995547370-1336489</Description>
    </_dlc_DocIdUrl>
    <Org xmlns="775c0f9a-bfb9-4f93-9a1e-5d3f3927fe0f" xsi:nil="true"/>
    <ServiceLine xmlns="775c0f9a-bfb9-4f93-9a1e-5d3f3927fe0f" xsi:nil="true"/>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42BA468F-69E8-4FF7-A42F-F2175DAD38B8}">
  <ds:schemaRefs>
    <ds:schemaRef ds:uri="http://schemas.microsoft.com/sharepoint/events"/>
  </ds:schemaRefs>
</ds:datastoreItem>
</file>

<file path=customXml/itemProps3.xml><?xml version="1.0" encoding="utf-8"?>
<ds:datastoreItem xmlns:ds="http://schemas.openxmlformats.org/officeDocument/2006/customXml" ds:itemID="{06920B61-F367-42EB-9B33-84C90BE98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5c0f9a-bfb9-4f93-9a1e-5d3f3927fe0f"/>
    <ds:schemaRef ds:uri="133440d6-b635-4bf2-b1be-1dfa2e90b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09E766-2BDA-4129-9A73-694C71718DF9}">
  <ds:schemaRefs>
    <ds:schemaRef ds:uri="133440d6-b635-4bf2-b1be-1dfa2e90b7b5"/>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775c0f9a-bfb9-4f93-9a1e-5d3f3927fe0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2025-05-27T20:53:57Z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0x010100E57E1ECDA444FD46AFFE3D5FA9D55979</vt:lpwstr>
  </property>
  <property fmtid="{D5CDD505-2E9C-101B-9397-08002B2CF9AE}" pid="3" name="Order">
    <vt:r8>30000</vt:r8>
  </property>
  <property fmtid="{D5CDD505-2E9C-101B-9397-08002B2CF9AE}" pid="4" name="_dlc_DocIdItemGuid">
    <vt:lpwstr>59355baa-1c4e-5e22-89e2-26ccd7d0d07b</vt:lpwstr>
  </property>
  <property fmtid="{D5CDD505-2E9C-101B-9397-08002B2CF9AE}" pid="5" name="MediaServiceImageTags">
    <vt:lpwstr/>
  </property>
</Properties>
</file>