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jects\0438.02 Georgia-Pacific\10_Cleaner Air Oregon Support\Data\Welding Review\"/>
    </mc:Choice>
  </mc:AlternateContent>
  <xr:revisionPtr revIDLastSave="0" documentId="13_ncr:1_{53756BB8-9545-41A8-9039-F746287FD594}" xr6:coauthVersionLast="47" xr6:coauthVersionMax="47" xr10:uidLastSave="{00000000-0000-0000-0000-000000000000}"/>
  <bookViews>
    <workbookView xWindow="-120" yWindow="-120" windowWidth="29040" windowHeight="15990" xr2:uid="{A12DFF05-2924-4BC3-8A4F-5D92C1607AB8}"/>
  </bookViews>
  <sheets>
    <sheet name="Item 8 - Welding L1RA" sheetId="9" r:id="rId1"/>
  </sheets>
  <externalReferences>
    <externalReference r:id="rId2"/>
    <externalReference r:id="rId3"/>
  </externalReferences>
  <definedNames>
    <definedName name="_Fill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amf" hidden="1">#REF!</definedName>
    <definedName name="asdawsfd" hidden="1">#REF!</definedName>
    <definedName name="dfasdf" hidden="1">#REF!</definedName>
    <definedName name="Frequency">'[1]GHG Emission Factors and GWPs'!#REF!</definedName>
    <definedName name="HAPs">'[2]DEQ Pollutant List'!$D$617:$D$625</definedName>
    <definedName name="m" hidden="1">{#N/A,#N/A,FALSE,"Combust 5";#N/A,#N/A,FALSE,"Combust 4";#N/A,#N/A,FALSE,"Combust 2A";#N/A,#N/A,FALSE,"Combust 1";#N/A,#N/A,FALSE,"Combust 3"}</definedName>
    <definedName name="mmmm" hidden="1">{#N/A,#N/A,FALSE,"Emission Calcs";#N/A,#N/A,FALSE,"Equipment Summary";#N/A,#N/A,FALSE,"PRODUCTION SUMMARY "}</definedName>
    <definedName name="portrait" hidden="1">#REF!</definedName>
    <definedName name="_xlnm.Print_Area" localSheetId="0">'Item 8 - Welding L1RA'!$A$1:$P$23</definedName>
    <definedName name="_xlnm.Print_Area">#REF!</definedName>
    <definedName name="PRINT_AREA_MI">#REF!</definedName>
    <definedName name="rrrrr" hidden="1">#REF!</definedName>
    <definedName name="sdsa" hidden="1">#REF!</definedName>
    <definedName name="Tier3Fuels">'[1]GHG Emission Factors and GWPs'!#REF!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1C3" hidden="1">#REF!</definedName>
    <definedName name="UNIFORMANCES1R2C3" hidden="1">#REF!</definedName>
    <definedName name="UNIFORMANCES1R3C3" hidden="1">#REF!</definedName>
    <definedName name="UNIFORMANCES2R1C3" hidden="1">#REF!</definedName>
    <definedName name="UNIFORMANCES2R3C3" hidden="1">#REF!</definedName>
    <definedName name="wrn.Bellamy._.Calcs." hidden="1">{#N/A,#N/A,FALSE,"Combust 5";#N/A,#N/A,FALSE,"Combust 4";#N/A,#N/A,FALSE,"Combust 2A";#N/A,#N/A,FALSE,"Combust 1";#N/A,#N/A,FALSE,"Combust 3"}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G6input." hidden="1">{#N/A,#N/A,FALSE,"Emission Calcs";#N/A,#N/A,FALSE,"Equipment Summary";#N/A,#N/A,FALSE,"PRODUCTION SUMMARY 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9" l="1"/>
  <c r="O10" i="9"/>
  <c r="O11" i="9"/>
  <c r="O12" i="9"/>
  <c r="O8" i="9"/>
  <c r="M9" i="9"/>
  <c r="M10" i="9"/>
  <c r="M11" i="9"/>
  <c r="M12" i="9"/>
  <c r="M8" i="9"/>
  <c r="K9" i="9"/>
  <c r="K10" i="9"/>
  <c r="K11" i="9"/>
  <c r="K12" i="9"/>
  <c r="K8" i="9"/>
  <c r="E18" i="9"/>
  <c r="E16" i="9"/>
  <c r="K13" i="9" l="1"/>
  <c r="O13" i="9"/>
  <c r="M13" i="9"/>
</calcChain>
</file>

<file path=xl/sharedStrings.xml><?xml version="1.0" encoding="utf-8"?>
<sst xmlns="http://schemas.openxmlformats.org/spreadsheetml/2006/main" count="44" uniqueCount="38">
  <si>
    <t>Georgia Pacific ― Toledo, Oregon</t>
  </si>
  <si>
    <t>Toxic Air Contaminant</t>
  </si>
  <si>
    <t>CAS</t>
  </si>
  <si>
    <t>--</t>
  </si>
  <si>
    <t>NOTES:</t>
  </si>
  <si>
    <t>REFERENCES:</t>
  </si>
  <si>
    <t>(a)</t>
  </si>
  <si>
    <t>(1)</t>
  </si>
  <si>
    <t>(2)</t>
  </si>
  <si>
    <t>(3)</t>
  </si>
  <si>
    <t>Cobalt and compounds</t>
  </si>
  <si>
    <t>Manganese and compounds</t>
  </si>
  <si>
    <t>Nickel compounds, insoluble</t>
  </si>
  <si>
    <r>
      <t xml:space="preserve">Annual Emissions Estimate </t>
    </r>
    <r>
      <rPr>
        <b/>
        <vertAlign val="superscript"/>
        <sz val="9"/>
        <rFont val="Century Gothic"/>
        <family val="2"/>
      </rPr>
      <t xml:space="preserve">(1)
</t>
    </r>
    <r>
      <rPr>
        <b/>
        <sz val="9"/>
        <rFont val="Century Gothic"/>
        <family val="2"/>
      </rPr>
      <t>(lb/yr)</t>
    </r>
  </si>
  <si>
    <t>Total Risk Estimate</t>
  </si>
  <si>
    <t>Cancer</t>
  </si>
  <si>
    <t>Chronic Noncancer</t>
  </si>
  <si>
    <t>OAR 340-245-8010 Table 2. The most restictive value for residential, worker and child exposure is conservatively used.</t>
  </si>
  <si>
    <t>OAR 340-245-8010 Table 3. Assumes the most conservative annual exposure dispersion factor for fugitive emission releases.</t>
  </si>
  <si>
    <r>
      <t>Dispersion factor (ug/m</t>
    </r>
    <r>
      <rPr>
        <vertAlign val="superscript"/>
        <sz val="8"/>
        <color theme="1"/>
        <rFont val="Century Gothic"/>
        <family val="2"/>
      </rPr>
      <t>3</t>
    </r>
    <r>
      <rPr>
        <sz val="8"/>
        <color theme="1"/>
        <rFont val="Century Gothic"/>
        <family val="2"/>
      </rPr>
      <t>/lb/yr) =</t>
    </r>
  </si>
  <si>
    <r>
      <t>Cancer risk or chronic noncancer hazard index = (annual emissions estimate [lb/yr]) x (dispersion factor [ug/m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>/lb/yr]) / (risk based concentration [ug/m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>])</t>
    </r>
  </si>
  <si>
    <r>
      <t xml:space="preserve">Risk Based Concentration </t>
    </r>
    <r>
      <rPr>
        <b/>
        <vertAlign val="superscript"/>
        <sz val="9"/>
        <color theme="1"/>
        <rFont val="Century Gothic"/>
        <family val="2"/>
      </rPr>
      <t>(2)</t>
    </r>
    <r>
      <rPr>
        <b/>
        <sz val="9"/>
        <color theme="1"/>
        <rFont val="Century Gothic"/>
        <family val="2"/>
      </rPr>
      <t xml:space="preserve">
(ug/m</t>
    </r>
    <r>
      <rPr>
        <b/>
        <vertAlign val="superscript"/>
        <sz val="9"/>
        <color theme="1"/>
        <rFont val="Century Gothic"/>
        <family val="2"/>
      </rPr>
      <t>3</t>
    </r>
    <r>
      <rPr>
        <b/>
        <sz val="9"/>
        <color theme="1"/>
        <rFont val="Century Gothic"/>
        <family val="2"/>
      </rPr>
      <t>)</t>
    </r>
  </si>
  <si>
    <t>Chromium (total)</t>
  </si>
  <si>
    <t>7440-47-3</t>
  </si>
  <si>
    <t>7440-48-4</t>
  </si>
  <si>
    <t>7439-96-5</t>
  </si>
  <si>
    <t>18540-29-9</t>
  </si>
  <si>
    <t>Chromium VI</t>
  </si>
  <si>
    <r>
      <t xml:space="preserve">Daily Emissions Estimate </t>
    </r>
    <r>
      <rPr>
        <b/>
        <vertAlign val="superscript"/>
        <sz val="9"/>
        <rFont val="Century Gothic"/>
        <family val="2"/>
      </rPr>
      <t xml:space="preserve">(1)
</t>
    </r>
    <r>
      <rPr>
        <b/>
        <sz val="9"/>
        <rFont val="Century Gothic"/>
        <family val="2"/>
      </rPr>
      <t>(lb/day)</t>
    </r>
  </si>
  <si>
    <t>Acute</t>
  </si>
  <si>
    <r>
      <t xml:space="preserve">Acute Hazard 
Index </t>
    </r>
    <r>
      <rPr>
        <b/>
        <vertAlign val="superscript"/>
        <sz val="9"/>
        <color theme="1"/>
        <rFont val="Century Gothic"/>
        <family val="2"/>
      </rPr>
      <t>(a)</t>
    </r>
  </si>
  <si>
    <r>
      <t>Acute hazard index = (Daily emissions estimate [lb/day]) x (dispersion factor [ug/m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>/lb/day]) / (risk based concentration [ug/m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>])</t>
    </r>
  </si>
  <si>
    <t>(b)</t>
  </si>
  <si>
    <r>
      <t xml:space="preserve">Cancer Risk </t>
    </r>
    <r>
      <rPr>
        <b/>
        <vertAlign val="superscript"/>
        <sz val="9"/>
        <color theme="1"/>
        <rFont val="Century Gothic"/>
        <family val="2"/>
      </rPr>
      <t>(b)</t>
    </r>
    <r>
      <rPr>
        <b/>
        <sz val="9"/>
        <color theme="1"/>
        <rFont val="Century Gothic"/>
        <family val="2"/>
      </rPr>
      <t xml:space="preserve">
(Chances-in-1,000,000)</t>
    </r>
  </si>
  <si>
    <r>
      <t xml:space="preserve">Chronic Noncancer Hazard Index </t>
    </r>
    <r>
      <rPr>
        <b/>
        <vertAlign val="superscript"/>
        <sz val="9"/>
        <color theme="1"/>
        <rFont val="Century Gothic"/>
        <family val="2"/>
      </rPr>
      <t>(b)</t>
    </r>
  </si>
  <si>
    <t>Info Request Item 8</t>
  </si>
  <si>
    <t>Welding Level 1 Risk Assessment</t>
  </si>
  <si>
    <t>See emission estimates for welding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</si>
</sst>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E+00"/>
    <numFmt numFmtId="165" formatCode="##\-##\-#"/>
    <numFmt numFmtId="166" formatCode="0_);\(0\)"/>
    <numFmt numFmtId="167" formatCode="#,##0.0000"/>
  </numFmts>
  <fonts count="19" x14ac:knownFonts="1">
    <font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8"/>
      <color rgb="FFFF0000"/>
      <name val="Century Gothic"/>
      <family val="2"/>
    </font>
    <font>
      <b/>
      <sz val="9"/>
      <color rgb="FFFF0000"/>
      <name val="Century Gothic"/>
      <family val="2"/>
    </font>
    <font>
      <b/>
      <vertAlign val="superscript"/>
      <sz val="9"/>
      <name val="Century Gothic"/>
      <family val="2"/>
    </font>
    <font>
      <sz val="11"/>
      <color theme="1"/>
      <name val="Times New Roman"/>
      <family val="2"/>
    </font>
    <font>
      <b/>
      <sz val="8"/>
      <name val="Century Gothic"/>
      <family val="2"/>
    </font>
    <font>
      <b/>
      <sz val="8"/>
      <color rgb="FFFF0000"/>
      <name val="Century Gothic"/>
      <family val="2"/>
    </font>
    <font>
      <b/>
      <vertAlign val="superscript"/>
      <sz val="9"/>
      <color theme="1"/>
      <name val="Century Gothic"/>
      <family val="2"/>
    </font>
    <font>
      <vertAlign val="superscript"/>
      <sz val="8"/>
      <color theme="1"/>
      <name val="Century Gothic"/>
      <family val="2"/>
    </font>
    <font>
      <vertAlign val="superscript"/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6" xfId="0" applyNumberForma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2" fillId="2" borderId="20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164" fontId="0" fillId="0" borderId="14" xfId="0" applyNumberFormat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0" fillId="0" borderId="13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7" fillId="0" borderId="0" xfId="3" applyFont="1" applyAlignment="1">
      <alignment horizontal="left" vertical="center" indent="1"/>
    </xf>
    <xf numFmtId="0" fontId="7" fillId="0" borderId="0" xfId="4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2" fillId="2" borderId="25" xfId="0" applyFont="1" applyFill="1" applyBorder="1" applyAlignment="1">
      <alignment horizontal="centerContinuous" vertical="center"/>
    </xf>
    <xf numFmtId="164" fontId="2" fillId="2" borderId="10" xfId="0" applyNumberFormat="1" applyFont="1" applyFill="1" applyBorder="1" applyAlignment="1">
      <alignment horizontal="centerContinuous" vertical="center"/>
    </xf>
    <xf numFmtId="164" fontId="2" fillId="2" borderId="9" xfId="0" applyNumberFormat="1" applyFont="1" applyFill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65" fontId="0" fillId="0" borderId="17" xfId="0" applyNumberFormat="1" applyBorder="1" applyAlignment="1">
      <alignment horizontal="centerContinuous" vertical="center"/>
    </xf>
    <xf numFmtId="165" fontId="5" fillId="0" borderId="17" xfId="0" applyNumberFormat="1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2" fillId="2" borderId="9" xfId="0" quotePrefix="1" applyFont="1" applyFill="1" applyBorder="1" applyAlignment="1">
      <alignment horizontal="centerContinuous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Continuous" vertical="center"/>
    </xf>
    <xf numFmtId="164" fontId="5" fillId="0" borderId="21" xfId="0" applyNumberFormat="1" applyFont="1" applyBorder="1" applyAlignment="1">
      <alignment horizontal="centerContinuous" vertical="center"/>
    </xf>
    <xf numFmtId="164" fontId="5" fillId="0" borderId="18" xfId="0" applyNumberFormat="1" applyFont="1" applyBorder="1" applyAlignment="1">
      <alignment horizontal="centerContinuous" vertical="center"/>
    </xf>
    <xf numFmtId="165" fontId="0" fillId="0" borderId="26" xfId="0" applyNumberFormat="1" applyBorder="1" applyAlignment="1">
      <alignment horizontal="centerContinuous" vertical="center"/>
    </xf>
    <xf numFmtId="166" fontId="0" fillId="0" borderId="15" xfId="0" applyNumberFormat="1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2" fillId="2" borderId="27" xfId="0" applyFont="1" applyFill="1" applyBorder="1" applyAlignment="1">
      <alignment horizontal="centerContinuous" vertical="center"/>
    </xf>
    <xf numFmtId="164" fontId="2" fillId="2" borderId="27" xfId="0" applyNumberFormat="1" applyFont="1" applyFill="1" applyBorder="1" applyAlignment="1">
      <alignment horizontal="centerContinuous" vertical="center"/>
    </xf>
    <xf numFmtId="165" fontId="0" fillId="0" borderId="2" xfId="0" applyNumberFormat="1" applyBorder="1" applyAlignment="1">
      <alignment horizontal="centerContinuous" vertical="center"/>
    </xf>
    <xf numFmtId="165" fontId="0" fillId="0" borderId="19" xfId="0" applyNumberFormat="1" applyBorder="1" applyAlignment="1">
      <alignment horizontal="centerContinuous" vertical="center"/>
    </xf>
    <xf numFmtId="165" fontId="5" fillId="0" borderId="19" xfId="0" applyNumberFormat="1" applyFont="1" applyBorder="1" applyAlignment="1">
      <alignment horizontal="centerContinuous" vertical="center"/>
    </xf>
    <xf numFmtId="166" fontId="0" fillId="0" borderId="22" xfId="0" applyNumberForma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5" fillId="0" borderId="31" xfId="0" quotePrefix="1" applyNumberFormat="1" applyFont="1" applyBorder="1" applyAlignment="1">
      <alignment horizontal="centerContinuous" vertical="center"/>
    </xf>
    <xf numFmtId="164" fontId="5" fillId="0" borderId="29" xfId="0" quotePrefix="1" applyNumberFormat="1" applyFont="1" applyBorder="1" applyAlignment="1">
      <alignment horizontal="centerContinuous" vertical="center"/>
    </xf>
    <xf numFmtId="164" fontId="5" fillId="0" borderId="32" xfId="0" quotePrefix="1" applyNumberFormat="1" applyFont="1" applyBorder="1" applyAlignment="1">
      <alignment horizontal="centerContinuous" vertical="center"/>
    </xf>
    <xf numFmtId="164" fontId="5" fillId="0" borderId="24" xfId="0" quotePrefix="1" applyNumberFormat="1" applyFont="1" applyBorder="1" applyAlignment="1">
      <alignment horizontal="centerContinuous" vertical="center"/>
    </xf>
    <xf numFmtId="164" fontId="5" fillId="0" borderId="24" xfId="0" applyNumberFormat="1" applyFont="1" applyBorder="1" applyAlignment="1">
      <alignment horizontal="centerContinuous" vertical="center"/>
    </xf>
    <xf numFmtId="164" fontId="5" fillId="0" borderId="33" xfId="0" applyNumberFormat="1" applyFont="1" applyBorder="1" applyAlignment="1">
      <alignment horizontal="centerContinuous" vertical="center"/>
    </xf>
    <xf numFmtId="164" fontId="5" fillId="0" borderId="28" xfId="0" applyNumberFormat="1" applyFont="1" applyBorder="1" applyAlignment="1">
      <alignment horizontal="centerContinuous" vertical="center"/>
    </xf>
    <xf numFmtId="164" fontId="0" fillId="0" borderId="11" xfId="0" applyNumberFormat="1" applyBorder="1" applyAlignment="1">
      <alignment horizontal="centerContinuous" vertical="center"/>
    </xf>
    <xf numFmtId="164" fontId="0" fillId="0" borderId="12" xfId="0" applyNumberFormat="1" applyBorder="1" applyAlignment="1">
      <alignment horizontal="centerContinuous" vertical="center"/>
    </xf>
    <xf numFmtId="164" fontId="5" fillId="0" borderId="0" xfId="0" quotePrefix="1" applyNumberFormat="1" applyFont="1" applyAlignment="1">
      <alignment horizontal="centerContinuous" vertical="center"/>
    </xf>
    <xf numFmtId="164" fontId="0" fillId="0" borderId="19" xfId="0" applyNumberFormat="1" applyBorder="1" applyAlignment="1">
      <alignment horizontal="centerContinuous" vertical="center"/>
    </xf>
    <xf numFmtId="164" fontId="5" fillId="0" borderId="18" xfId="0" quotePrefix="1" applyNumberFormat="1" applyFont="1" applyBorder="1" applyAlignment="1">
      <alignment horizontal="centerContinuous" vertical="center"/>
    </xf>
    <xf numFmtId="164" fontId="0" fillId="0" borderId="23" xfId="0" applyNumberFormat="1" applyBorder="1" applyAlignment="1">
      <alignment horizontal="centerContinuous" vertical="center"/>
    </xf>
    <xf numFmtId="164" fontId="0" fillId="0" borderId="0" xfId="0" quotePrefix="1" applyNumberFormat="1" applyAlignment="1">
      <alignment horizontal="centerContinuous" vertical="center"/>
    </xf>
    <xf numFmtId="164" fontId="0" fillId="0" borderId="18" xfId="0" quotePrefix="1" applyNumberFormat="1" applyBorder="1" applyAlignment="1">
      <alignment horizontal="centerContinuous" vertical="center"/>
    </xf>
    <xf numFmtId="164" fontId="0" fillId="0" borderId="18" xfId="0" applyNumberFormat="1" applyBorder="1" applyAlignment="1">
      <alignment horizontal="centerContinuous" vertical="center"/>
    </xf>
    <xf numFmtId="164" fontId="0" fillId="0" borderId="0" xfId="0" applyNumberForma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167" fontId="6" fillId="0" borderId="0" xfId="1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8">
    <cellStyle name="Normal" xfId="0" builtinId="0"/>
    <cellStyle name="Normal 10 10 2 2 2 2" xfId="2" xr:uid="{733D0FD0-35B8-4A2A-93BE-85D0EF7CD1BB}"/>
    <cellStyle name="Normal 2 2 2" xfId="5" xr:uid="{CA682767-7C24-47A0-92AB-ED8CF17F776A}"/>
    <cellStyle name="Normal 2 3 3" xfId="3" xr:uid="{83D8A3CE-D433-4F80-A5E3-00090EA85159}"/>
    <cellStyle name="Normal 3 3 2 2 2" xfId="4" xr:uid="{6F854B60-EF49-43D4-A93F-553CC841E210}"/>
    <cellStyle name="Normal 3 5" xfId="7" xr:uid="{B009A02D-6F55-4C56-9EEE-D51CAE4B91D1}"/>
    <cellStyle name="Normal 8 35" xfId="1" xr:uid="{F1F3C349-74B8-44A6-A0C5-32692149B930}"/>
    <cellStyle name="Normal 8 35 2" xfId="6" xr:uid="{F7188665-87EE-4BA1-AA73-60EE13DC8F06}"/>
  </cellStyles>
  <dxfs count="12">
    <dxf>
      <numFmt numFmtId="164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4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02%20Operations\Pulp%20and%20Paper\Toledo,%20OR\Title%20V%20Renewal%20(2019)\Emissions\Copy%20of%20Toledo%20Details%20Sheets%20mz%20no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02%20Operations\Pulp%20and%20Paper\Toledo,%20OR\Air%20Toxics%20(2019)\Emissions\AQ405cao%20-%20Toledo%20(2019-05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HG Calculations -&gt;"/>
      <sheetName val="GHG Baseline"/>
      <sheetName val="GHG Emission Factors and GWPs"/>
      <sheetName val="GHG Baseline - 2000-2010 Yearly"/>
      <sheetName val="2019 PSEL Proposals &gt;"/>
      <sheetName val="PSEL Changes"/>
      <sheetName val="PM PSEL 2019"/>
      <sheetName val="PM10 PSEL 2019"/>
      <sheetName val="PM2.5 PSEL 2019"/>
      <sheetName val="NOX PSEL 2019"/>
      <sheetName val="Current Production Basis"/>
      <sheetName val="WAUNA PM2.5 PSEL 2019"/>
      <sheetName val="WAUNA NOX PSEL 2019"/>
      <sheetName val="WAUNA CO PSEL 2019"/>
      <sheetName val="WAUNA SO2 PSEL 2019"/>
      <sheetName val="WAUNA VOC PSEL 2019"/>
      <sheetName val="WAUNA TRS PSEL 2019"/>
      <sheetName val="WAUNA Pb PSEL 2019"/>
      <sheetName val="WAUNA GHG PSEL 2019"/>
      <sheetName val="SUPPORT DATA -&gt;"/>
      <sheetName val="CNCG &amp; DNCG Sources"/>
      <sheetName val="OLD PSELs -&gt;"/>
      <sheetName val="Old Production Basis"/>
      <sheetName val="CO PSEL Short &amp; Long"/>
      <sheetName val="PM &amp; PM10 PSEL"/>
      <sheetName val="NOx PSEL"/>
      <sheetName val="SO2 PSEL Short &amp; Long"/>
      <sheetName val="VOC PSEL Short &amp; Long"/>
      <sheetName val="TRS PSEL Short &amp; Long"/>
      <sheetName val="Pb PSEL Short &amp; Long"/>
      <sheetName val="Methanol PSEL Short &amp; Long"/>
      <sheetName val="Chloroform PSEL Short &amp; Long"/>
      <sheetName val="Acetone  PSEL Short &amp; Long"/>
      <sheetName val="Summary"/>
      <sheetName val="List of All EUs"/>
      <sheetName val="All EUs summary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Instructions"/>
      <sheetName val="1. Facility Information"/>
      <sheetName val="2. Emissions Units &amp; Activities"/>
      <sheetName val="3. Pollutant Emissions - EF"/>
      <sheetName val="4. Material Balance Activities"/>
      <sheetName val="5. Pollutant Emissions - MB"/>
      <sheetName val="DEQ Pollutant List"/>
      <sheetName val="RevHistory"/>
    </sheetNames>
    <sheetDataSet>
      <sheetData sheetId="0"/>
      <sheetData sheetId="1"/>
      <sheetData sheetId="2"/>
      <sheetData sheetId="3"/>
      <sheetData sheetId="4"/>
      <sheetData sheetId="5"/>
      <sheetData sheetId="6">
        <row r="617">
          <cell r="D617" t="str">
            <v>nickel</v>
          </cell>
        </row>
        <row r="618">
          <cell r="D618" t="str">
            <v>mineral fiber emissions</v>
          </cell>
        </row>
        <row r="619">
          <cell r="D619" t="str">
            <v>PCB</v>
          </cell>
        </row>
        <row r="620">
          <cell r="D620" t="str">
            <v>PAH</v>
          </cell>
        </row>
        <row r="621">
          <cell r="D621" t="str">
            <v>radionuclides</v>
          </cell>
        </row>
        <row r="622">
          <cell r="D622" t="str">
            <v>radon</v>
          </cell>
        </row>
        <row r="623">
          <cell r="D623" t="str">
            <v>teq</v>
          </cell>
        </row>
        <row r="624">
          <cell r="D624" t="str">
            <v>phthalates</v>
          </cell>
        </row>
        <row r="625">
          <cell r="D625" t="str">
            <v>coke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7D93-E8D3-4C07-8480-CEA374CA93DB}">
  <sheetPr>
    <pageSetUpPr fitToPage="1"/>
  </sheetPr>
  <dimension ref="A1:BE27"/>
  <sheetViews>
    <sheetView tabSelected="1" zoomScaleNormal="100" workbookViewId="0">
      <selection activeCell="K21" sqref="K21"/>
    </sheetView>
  </sheetViews>
  <sheetFormatPr defaultColWidth="9.140625" defaultRowHeight="15" customHeight="1" x14ac:dyDescent="0.3"/>
  <cols>
    <col min="1" max="1" width="3.7109375" style="4" customWidth="1"/>
    <col min="2" max="2" width="25.5703125" style="4" customWidth="1"/>
    <col min="3" max="3" width="13.7109375" style="5" customWidth="1"/>
    <col min="4" max="4" width="13.42578125" style="5" customWidth="1"/>
    <col min="5" max="5" width="3.5703125" style="5" customWidth="1"/>
    <col min="6" max="6" width="13.42578125" style="5" customWidth="1"/>
    <col min="7" max="7" width="3.5703125" style="5" customWidth="1"/>
    <col min="8" max="10" width="15.140625" style="5" customWidth="1"/>
    <col min="11" max="11" width="14.7109375" style="5" customWidth="1"/>
    <col min="12" max="12" width="3.5703125" style="5" customWidth="1"/>
    <col min="13" max="13" width="14.7109375" style="5" customWidth="1"/>
    <col min="14" max="14" width="3.5703125" style="5" customWidth="1"/>
    <col min="15" max="15" width="14.5703125" style="5" customWidth="1"/>
    <col min="16" max="16" width="3.5703125" style="4" customWidth="1"/>
    <col min="17" max="16384" width="9.140625" style="4"/>
  </cols>
  <sheetData>
    <row r="1" spans="1:18" s="1" customFormat="1" ht="18" customHeight="1" x14ac:dyDescent="0.3">
      <c r="A1" s="16" t="s">
        <v>35</v>
      </c>
      <c r="B1" s="1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/>
    </row>
    <row r="2" spans="1:18" s="1" customFormat="1" ht="18" customHeight="1" x14ac:dyDescent="0.3">
      <c r="A2" s="16"/>
      <c r="B2" s="1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/>
    </row>
    <row r="3" spans="1:18" s="1" customFormat="1" ht="18" customHeight="1" x14ac:dyDescent="0.3">
      <c r="A3" s="16" t="s">
        <v>36</v>
      </c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/>
    </row>
    <row r="4" spans="1:18" s="1" customFormat="1" ht="18" customHeight="1" x14ac:dyDescent="0.3">
      <c r="A4" s="16" t="s">
        <v>0</v>
      </c>
      <c r="B4" s="1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ht="15" customHeight="1" thickBot="1" x14ac:dyDescent="0.35"/>
    <row r="6" spans="1:18" ht="33.75" customHeight="1" x14ac:dyDescent="0.3">
      <c r="A6" s="75" t="s">
        <v>1</v>
      </c>
      <c r="B6" s="76"/>
      <c r="C6" s="73" t="s">
        <v>2</v>
      </c>
      <c r="D6" s="79" t="s">
        <v>28</v>
      </c>
      <c r="E6" s="80"/>
      <c r="F6" s="79" t="s">
        <v>13</v>
      </c>
      <c r="G6" s="80"/>
      <c r="H6" s="75" t="s">
        <v>21</v>
      </c>
      <c r="I6" s="83"/>
      <c r="J6" s="76"/>
      <c r="K6" s="75" t="s">
        <v>30</v>
      </c>
      <c r="L6" s="76"/>
      <c r="M6" s="75" t="s">
        <v>33</v>
      </c>
      <c r="N6" s="76"/>
      <c r="O6" s="75" t="s">
        <v>34</v>
      </c>
      <c r="P6" s="76"/>
    </row>
    <row r="7" spans="1:18" ht="27.75" thickBot="1" x14ac:dyDescent="0.35">
      <c r="A7" s="77"/>
      <c r="B7" s="78"/>
      <c r="C7" s="74"/>
      <c r="D7" s="81"/>
      <c r="E7" s="82"/>
      <c r="F7" s="81"/>
      <c r="G7" s="82"/>
      <c r="H7" s="52" t="s">
        <v>29</v>
      </c>
      <c r="I7" s="53" t="s">
        <v>15</v>
      </c>
      <c r="J7" s="38" t="s">
        <v>16</v>
      </c>
      <c r="K7" s="77"/>
      <c r="L7" s="78"/>
      <c r="M7" s="77"/>
      <c r="N7" s="78"/>
      <c r="O7" s="77"/>
      <c r="P7" s="78"/>
    </row>
    <row r="8" spans="1:18" ht="15" customHeight="1" x14ac:dyDescent="0.3">
      <c r="A8" s="27" t="s">
        <v>22</v>
      </c>
      <c r="B8" s="28"/>
      <c r="C8" s="42" t="s">
        <v>23</v>
      </c>
      <c r="D8" s="61">
        <v>3.1246027397260272E-4</v>
      </c>
      <c r="E8" s="48"/>
      <c r="F8" s="61">
        <v>9.5039999999999999E-2</v>
      </c>
      <c r="G8" s="62"/>
      <c r="H8" s="63" t="s">
        <v>3</v>
      </c>
      <c r="I8" s="54" t="s">
        <v>3</v>
      </c>
      <c r="J8" s="55" t="s">
        <v>3</v>
      </c>
      <c r="K8" s="67" t="str">
        <f>IFERROR($D8*$D$16/$H8,"--")</f>
        <v>--</v>
      </c>
      <c r="L8" s="67"/>
      <c r="M8" s="61" t="str">
        <f>IFERROR($F8*$D$18/$I8,"--")</f>
        <v>--</v>
      </c>
      <c r="N8" s="62"/>
      <c r="O8" s="61" t="str">
        <f>IFERROR($F8*$D$18/$J8,"--")</f>
        <v>--</v>
      </c>
      <c r="P8" s="62"/>
    </row>
    <row r="9" spans="1:18" ht="15" customHeight="1" x14ac:dyDescent="0.3">
      <c r="A9" s="44" t="s">
        <v>27</v>
      </c>
      <c r="B9" s="45"/>
      <c r="C9" s="29" t="s">
        <v>26</v>
      </c>
      <c r="D9" s="6">
        <v>7.8916767123287678E-6</v>
      </c>
      <c r="E9" s="49"/>
      <c r="F9" s="6">
        <v>2.4003849999999997E-3</v>
      </c>
      <c r="G9" s="64"/>
      <c r="H9" s="41">
        <v>0.3</v>
      </c>
      <c r="I9" s="56">
        <v>3.1000000000000001E-5</v>
      </c>
      <c r="J9" s="57">
        <v>8.3000000000000004E-2</v>
      </c>
      <c r="K9" s="68">
        <f t="shared" ref="K9:K12" si="0">IFERROR($D9*$D$16/$H9,"--")</f>
        <v>1.2626682739726028E-4</v>
      </c>
      <c r="L9" s="68"/>
      <c r="M9" s="6">
        <f t="shared" ref="M9:M12" si="1">IFERROR($F9*$D$18/$I9,"--")</f>
        <v>0.34844298387096767</v>
      </c>
      <c r="N9" s="64"/>
      <c r="O9" s="6">
        <f t="shared" ref="O9:O12" si="2">IFERROR($F9*$D$18/$J9,"--")</f>
        <v>1.301413554216867E-4</v>
      </c>
      <c r="P9" s="64"/>
    </row>
    <row r="10" spans="1:18" ht="15" customHeight="1" x14ac:dyDescent="0.3">
      <c r="A10" s="44" t="s">
        <v>10</v>
      </c>
      <c r="B10" s="45"/>
      <c r="C10" s="29" t="s">
        <v>24</v>
      </c>
      <c r="D10" s="6">
        <v>8.8767123287671216E-7</v>
      </c>
      <c r="E10" s="49"/>
      <c r="F10" s="6">
        <v>2.7E-4</v>
      </c>
      <c r="G10" s="64"/>
      <c r="H10" s="65" t="s">
        <v>3</v>
      </c>
      <c r="I10" s="56" t="s">
        <v>3</v>
      </c>
      <c r="J10" s="58">
        <v>0.1</v>
      </c>
      <c r="K10" s="69" t="str">
        <f t="shared" si="0"/>
        <v>--</v>
      </c>
      <c r="L10" s="69"/>
      <c r="M10" s="6" t="str">
        <f t="shared" si="1"/>
        <v>--</v>
      </c>
      <c r="N10" s="64"/>
      <c r="O10" s="6">
        <f t="shared" si="2"/>
        <v>1.2149999999999999E-5</v>
      </c>
      <c r="P10" s="64"/>
    </row>
    <row r="11" spans="1:18" ht="15" customHeight="1" x14ac:dyDescent="0.3">
      <c r="A11" s="44" t="s">
        <v>11</v>
      </c>
      <c r="B11" s="45"/>
      <c r="C11" s="30" t="s">
        <v>25</v>
      </c>
      <c r="D11" s="6">
        <v>9.2490410958904101E-4</v>
      </c>
      <c r="E11" s="50"/>
      <c r="F11" s="6">
        <v>0.28132499999999994</v>
      </c>
      <c r="G11" s="64"/>
      <c r="H11" s="41">
        <v>0.3</v>
      </c>
      <c r="I11" s="56" t="s">
        <v>3</v>
      </c>
      <c r="J11" s="58">
        <v>0.09</v>
      </c>
      <c r="K11" s="69">
        <f t="shared" si="0"/>
        <v>1.4798465753424654E-2</v>
      </c>
      <c r="L11" s="69"/>
      <c r="M11" s="6" t="str">
        <f t="shared" si="1"/>
        <v>--</v>
      </c>
      <c r="N11" s="64"/>
      <c r="O11" s="6">
        <f t="shared" si="2"/>
        <v>1.4066249999999995E-2</v>
      </c>
      <c r="P11" s="64"/>
      <c r="R11"/>
    </row>
    <row r="12" spans="1:18" ht="15" customHeight="1" x14ac:dyDescent="0.3">
      <c r="A12" s="17" t="s">
        <v>12</v>
      </c>
      <c r="B12" s="18"/>
      <c r="C12" s="43">
        <v>365</v>
      </c>
      <c r="D12" s="15">
        <v>4.2042739726027396E-4</v>
      </c>
      <c r="E12" s="51"/>
      <c r="F12" s="15">
        <v>0.12787999999999999</v>
      </c>
      <c r="G12" s="66"/>
      <c r="H12" s="40">
        <v>0.2</v>
      </c>
      <c r="I12" s="59">
        <v>3.8E-3</v>
      </c>
      <c r="J12" s="60">
        <v>1.4E-2</v>
      </c>
      <c r="K12" s="70">
        <f t="shared" si="0"/>
        <v>1.0090257534246574E-2</v>
      </c>
      <c r="L12" s="70"/>
      <c r="M12" s="15">
        <f t="shared" si="1"/>
        <v>0.15143684210526315</v>
      </c>
      <c r="N12" s="66"/>
      <c r="O12" s="15">
        <f t="shared" si="2"/>
        <v>4.1104285714285711E-2</v>
      </c>
      <c r="P12" s="66"/>
    </row>
    <row r="13" spans="1:18" s="3" customFormat="1" ht="15" customHeight="1" thickBot="1" x14ac:dyDescent="0.35">
      <c r="A13" s="39" t="s">
        <v>14</v>
      </c>
      <c r="B13" s="24"/>
      <c r="C13" s="8"/>
      <c r="D13" s="46"/>
      <c r="E13" s="46"/>
      <c r="F13" s="26"/>
      <c r="G13" s="25"/>
      <c r="H13" s="47"/>
      <c r="I13" s="37"/>
      <c r="J13" s="9"/>
      <c r="K13" s="26">
        <f>SUM(K$8:K$12)</f>
        <v>2.501499011506849E-2</v>
      </c>
      <c r="L13" s="9"/>
      <c r="M13" s="26">
        <f>SUM(M$8:M$12)</f>
        <v>0.49987982597623082</v>
      </c>
      <c r="N13" s="25"/>
      <c r="O13" s="26">
        <f>SUM(O$8:O$12)</f>
        <v>5.5312827069707395E-2</v>
      </c>
      <c r="P13" s="25"/>
    </row>
    <row r="14" spans="1:18" ht="15" customHeight="1" x14ac:dyDescent="0.3">
      <c r="A14" s="10" t="s">
        <v>4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/>
    </row>
    <row r="15" spans="1:18" ht="15" customHeight="1" x14ac:dyDescent="0.3">
      <c r="A15" s="12" t="s">
        <v>6</v>
      </c>
      <c r="B15" s="21" t="s">
        <v>31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8" ht="15" customHeight="1" x14ac:dyDescent="0.3">
      <c r="A16" s="20"/>
      <c r="B16" s="12"/>
      <c r="C16" s="13" t="s">
        <v>19</v>
      </c>
      <c r="D16" s="11">
        <v>4.8</v>
      </c>
      <c r="E16" s="71" t="str">
        <f>$A$23</f>
        <v>(3)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57" ht="15" customHeight="1" x14ac:dyDescent="0.3">
      <c r="A17" s="12" t="s">
        <v>32</v>
      </c>
      <c r="B17" s="21" t="s">
        <v>20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57" ht="15" customHeight="1" x14ac:dyDescent="0.3">
      <c r="A18" s="12"/>
      <c r="B18" s="12"/>
      <c r="C18" s="13" t="s">
        <v>19</v>
      </c>
      <c r="D18" s="72">
        <v>4.4999999999999997E-3</v>
      </c>
      <c r="E18" s="71" t="str">
        <f>$A$23</f>
        <v>(3)</v>
      </c>
      <c r="F18" s="72"/>
      <c r="G18" s="71"/>
      <c r="H18" s="71"/>
      <c r="I18" s="12"/>
      <c r="J18" s="12"/>
      <c r="K18" s="12"/>
      <c r="L18" s="12"/>
      <c r="M18" s="12"/>
      <c r="N18" s="12"/>
      <c r="O18" s="7"/>
    </row>
    <row r="19" spans="1:57" ht="15" customHeight="1" x14ac:dyDescent="0.3">
      <c r="A19" s="13"/>
      <c r="B19" s="1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57" ht="15" customHeight="1" x14ac:dyDescent="0.3">
      <c r="A20" s="14" t="s">
        <v>5</v>
      </c>
      <c r="B20" s="14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57" s="3" customFormat="1" ht="15" customHeight="1" x14ac:dyDescent="0.3">
      <c r="A21" s="34" t="s">
        <v>7</v>
      </c>
      <c r="B21" s="21" t="s">
        <v>37</v>
      </c>
      <c r="C21" s="31"/>
      <c r="D21" s="31"/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3"/>
      <c r="Q21" s="2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s="3" customFormat="1" ht="15" customHeight="1" x14ac:dyDescent="0.3">
      <c r="A22" s="34" t="s">
        <v>8</v>
      </c>
      <c r="B22" s="10" t="s">
        <v>17</v>
      </c>
      <c r="C22" s="31"/>
      <c r="D22" s="31"/>
      <c r="E22" s="31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  <c r="Q22" s="22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5" customHeight="1" x14ac:dyDescent="0.3">
      <c r="A23" s="35" t="s">
        <v>9</v>
      </c>
      <c r="B23" s="10" t="s">
        <v>18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7"/>
    </row>
    <row r="24" spans="1:57" ht="15" customHeight="1" x14ac:dyDescent="0.3">
      <c r="A24" s="36"/>
      <c r="B24" s="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7"/>
    </row>
    <row r="25" spans="1:57" ht="15" customHeight="1" x14ac:dyDescent="0.3">
      <c r="A25" s="7"/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7"/>
    </row>
    <row r="26" spans="1:57" ht="15" customHeight="1" x14ac:dyDescent="0.3">
      <c r="A26" s="7"/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7"/>
    </row>
    <row r="27" spans="1:57" ht="15" customHeight="1" x14ac:dyDescent="0.3">
      <c r="A27" s="7"/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7"/>
    </row>
  </sheetData>
  <mergeCells count="8">
    <mergeCell ref="C6:C7"/>
    <mergeCell ref="A6:B7"/>
    <mergeCell ref="F6:G7"/>
    <mergeCell ref="O6:P7"/>
    <mergeCell ref="M6:N7"/>
    <mergeCell ref="D6:E7"/>
    <mergeCell ref="H6:J6"/>
    <mergeCell ref="K6:L7"/>
  </mergeCells>
  <conditionalFormatting sqref="D8:D12">
    <cfRule type="cellIs" dxfId="11" priority="1" operator="equal">
      <formula>0</formula>
    </cfRule>
    <cfRule type="cellIs" dxfId="10" priority="2" operator="greaterThanOrEqual">
      <formula>100</formula>
    </cfRule>
    <cfRule type="cellIs" dxfId="9" priority="3" operator="between">
      <formula>10</formula>
      <formula>100</formula>
    </cfRule>
    <cfRule type="cellIs" dxfId="8" priority="4" operator="between">
      <formula>0.1</formula>
      <formula>10</formula>
    </cfRule>
    <cfRule type="cellIs" dxfId="7" priority="5" operator="between">
      <formula>0.01</formula>
      <formula>0.1</formula>
    </cfRule>
    <cfRule type="cellIs" dxfId="6" priority="6" operator="lessThan">
      <formula>0.01</formula>
    </cfRule>
  </conditionalFormatting>
  <conditionalFormatting sqref="F8:P13 F21:BE22">
    <cfRule type="cellIs" dxfId="5" priority="13" operator="equal">
      <formula>0</formula>
    </cfRule>
    <cfRule type="cellIs" dxfId="4" priority="14" operator="greaterThanOrEqual">
      <formula>100</formula>
    </cfRule>
    <cfRule type="cellIs" dxfId="3" priority="15" operator="between">
      <formula>10</formula>
      <formula>100</formula>
    </cfRule>
    <cfRule type="cellIs" dxfId="2" priority="16" operator="between">
      <formula>0.1</formula>
      <formula>10</formula>
    </cfRule>
    <cfRule type="cellIs" dxfId="1" priority="17" operator="between">
      <formula>0.01</formula>
      <formula>0.1</formula>
    </cfRule>
    <cfRule type="cellIs" dxfId="0" priority="18" operator="lessThan">
      <formula>0.01</formula>
    </cfRule>
  </conditionalFormatting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8 - Welding L1RA</vt:lpstr>
      <vt:lpstr>'Item 8 - Welding L1RA'!Print_Area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Bornhorst</dc:creator>
  <cp:lastModifiedBy>Eric Bornhorst</cp:lastModifiedBy>
  <cp:lastPrinted>2022-05-27T15:36:44Z</cp:lastPrinted>
  <dcterms:created xsi:type="dcterms:W3CDTF">2022-05-26T21:18:15Z</dcterms:created>
  <dcterms:modified xsi:type="dcterms:W3CDTF">2024-08-02T14:49:03Z</dcterms:modified>
</cp:coreProperties>
</file>