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ultz\Desktop\"/>
    </mc:Choice>
  </mc:AlternateContent>
  <xr:revisionPtr revIDLastSave="0" documentId="13_ncr:1_{0A470FB6-9368-4B1E-939C-7AAACD80A6D0}" xr6:coauthVersionLast="47" xr6:coauthVersionMax="47" xr10:uidLastSave="{00000000-0000-0000-0000-000000000000}"/>
  <bookViews>
    <workbookView xWindow="-28920" yWindow="-120" windowWidth="29040" windowHeight="15840" xr2:uid="{0ABDA8D6-AE5F-4335-8A2B-41D429D472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E12" i="1"/>
  <c r="E40" i="1"/>
  <c r="E4" i="1"/>
  <c r="E23" i="1"/>
  <c r="E32" i="1"/>
  <c r="E31" i="1"/>
  <c r="E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7" i="1"/>
  <c r="E29" i="1"/>
  <c r="E43" i="1" l="1"/>
</calcChain>
</file>

<file path=xl/sharedStrings.xml><?xml version="1.0" encoding="utf-8"?>
<sst xmlns="http://schemas.openxmlformats.org/spreadsheetml/2006/main" count="55" uniqueCount="53">
  <si>
    <t>Coleman 2" Waterline Cost Estimate</t>
  </si>
  <si>
    <t>Part</t>
  </si>
  <si>
    <t>Vendor</t>
  </si>
  <si>
    <t>Quantity</t>
  </si>
  <si>
    <t>Total</t>
  </si>
  <si>
    <t>Consolidated</t>
  </si>
  <si>
    <t>UPONOR 2"X100' Coil Aquapex Pipe</t>
  </si>
  <si>
    <t>Unit Price</t>
  </si>
  <si>
    <t>UPONOR 2"X20' Straight Aquapex Tube</t>
  </si>
  <si>
    <t>60'</t>
  </si>
  <si>
    <t>7.15/ft</t>
  </si>
  <si>
    <t>6"x11" 125# DI Blind Flange</t>
  </si>
  <si>
    <t>2" A2362-08 SCRD RW Gate Valve Epoxy</t>
  </si>
  <si>
    <t>2" 110CTS x MIP Adapter</t>
  </si>
  <si>
    <t>2" 110CTS x 110CTS 90</t>
  </si>
  <si>
    <t>2" 110 CTS x MTR Flange Angle Ball Valve</t>
  </si>
  <si>
    <t>2" 110 CTS x MIP 90</t>
  </si>
  <si>
    <t>2" DI Meter Companion Flange</t>
  </si>
  <si>
    <t>2" Flange Bolt &amp; Nut Set Zinc w/Hex Nut</t>
  </si>
  <si>
    <t>12/1x500 Blue Tracer Wire</t>
  </si>
  <si>
    <t>2" CTS Poly SS Line</t>
  </si>
  <si>
    <t>DFW 17"x30"x12" Gray Meter Box</t>
  </si>
  <si>
    <t>DFW 17"x30" Grey Solid Meter Box Lid</t>
  </si>
  <si>
    <t>LL WATTS LF009M2-QT RP Backflow Preventer</t>
  </si>
  <si>
    <t>910 18" CI VLV Box Top W/Lid Marked Water</t>
  </si>
  <si>
    <t>OldCastle</t>
  </si>
  <si>
    <t>233LA w/233-2436P Top Convrete Vault</t>
  </si>
  <si>
    <t>General Pacific</t>
  </si>
  <si>
    <t>2" Meter Orion ME Endpoints</t>
  </si>
  <si>
    <t>GT Excavation</t>
  </si>
  <si>
    <t>Kobelco 140 w/op</t>
  </si>
  <si>
    <t>192.00/HR</t>
  </si>
  <si>
    <t xml:space="preserve">JD 333E Skid steer w/op </t>
  </si>
  <si>
    <t>157.00/hr</t>
  </si>
  <si>
    <t>Buche Rock Quarry</t>
  </si>
  <si>
    <t>3/4- Gravel</t>
  </si>
  <si>
    <t>Total Cost</t>
  </si>
  <si>
    <t>AA Drilling and Tapping</t>
  </si>
  <si>
    <t>Hot Tap of 14" Steel Line, Saddle, and Gate Valve</t>
  </si>
  <si>
    <t>N/A</t>
  </si>
  <si>
    <t>160 yards</t>
  </si>
  <si>
    <t>MOB</t>
  </si>
  <si>
    <t>24hr est.</t>
  </si>
  <si>
    <t>Labor</t>
  </si>
  <si>
    <t xml:space="preserve">Tracer Tape </t>
  </si>
  <si>
    <t>Plumber</t>
  </si>
  <si>
    <t>Connection Services</t>
  </si>
  <si>
    <t>$145/hr</t>
  </si>
  <si>
    <t>Clackamas County</t>
  </si>
  <si>
    <t>Plumbing Permit</t>
  </si>
  <si>
    <t>2" Expansion Coupler</t>
  </si>
  <si>
    <t>2" Expansion Collars</t>
  </si>
  <si>
    <t>Tracer Terminal 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</si>
</sst>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E32B-13E3-40E0-B743-68CC4919798D}">
  <dimension ref="A1:E43"/>
  <sheetViews>
    <sheetView tabSelected="1" workbookViewId="0">
      <selection activeCell="I24" sqref="I24"/>
    </sheetView>
  </sheetViews>
  <sheetFormatPr defaultRowHeight="15" x14ac:dyDescent="0.25"/>
  <cols>
    <col min="1" max="1" width="22" bestFit="1" customWidth="1"/>
    <col min="2" max="2" width="44.85546875" bestFit="1" customWidth="1"/>
    <col min="3" max="3" width="8.7109375" bestFit="1" customWidth="1"/>
    <col min="4" max="4" width="9.85546875" bestFit="1" customWidth="1"/>
    <col min="5" max="5" width="11.5703125" bestFit="1" customWidth="1"/>
  </cols>
  <sheetData>
    <row r="1" spans="1:5" x14ac:dyDescent="0.25">
      <c r="A1" s="3" t="s">
        <v>0</v>
      </c>
      <c r="B1" s="3"/>
      <c r="C1" s="3"/>
      <c r="D1" s="3"/>
      <c r="E1" s="3"/>
    </row>
    <row r="3" spans="1:5" x14ac:dyDescent="0.25">
      <c r="A3" t="s">
        <v>2</v>
      </c>
      <c r="B3" t="s">
        <v>1</v>
      </c>
      <c r="C3" t="s">
        <v>3</v>
      </c>
      <c r="D3" t="s">
        <v>7</v>
      </c>
      <c r="E3" t="s">
        <v>4</v>
      </c>
    </row>
    <row r="4" spans="1:5" x14ac:dyDescent="0.25">
      <c r="A4" t="s">
        <v>5</v>
      </c>
      <c r="B4" t="s">
        <v>6</v>
      </c>
      <c r="C4">
        <v>13</v>
      </c>
      <c r="D4" s="2">
        <v>691.94</v>
      </c>
      <c r="E4" s="1">
        <f>C4*D4</f>
        <v>8995.2200000000012</v>
      </c>
    </row>
    <row r="5" spans="1:5" x14ac:dyDescent="0.25">
      <c r="B5" t="s">
        <v>8</v>
      </c>
      <c r="C5" t="s">
        <v>9</v>
      </c>
      <c r="D5" s="2" t="s">
        <v>10</v>
      </c>
      <c r="E5" s="1">
        <f>60*7.15</f>
        <v>429</v>
      </c>
    </row>
    <row r="6" spans="1:5" x14ac:dyDescent="0.25">
      <c r="B6" t="s">
        <v>11</v>
      </c>
      <c r="C6">
        <v>1</v>
      </c>
      <c r="D6" s="2">
        <v>94.56</v>
      </c>
      <c r="E6" s="1">
        <f t="shared" ref="E6:E29" si="0">C6*D6</f>
        <v>94.56</v>
      </c>
    </row>
    <row r="7" spans="1:5" x14ac:dyDescent="0.25">
      <c r="B7" t="s">
        <v>12</v>
      </c>
      <c r="C7">
        <v>1</v>
      </c>
      <c r="D7" s="2">
        <v>388.4</v>
      </c>
      <c r="E7" s="1">
        <f t="shared" si="0"/>
        <v>388.4</v>
      </c>
    </row>
    <row r="8" spans="1:5" x14ac:dyDescent="0.25">
      <c r="B8" t="s">
        <v>13</v>
      </c>
      <c r="C8">
        <v>1</v>
      </c>
      <c r="D8" s="2">
        <v>103.42</v>
      </c>
      <c r="E8" s="1">
        <f t="shared" si="0"/>
        <v>103.42</v>
      </c>
    </row>
    <row r="9" spans="1:5" x14ac:dyDescent="0.25">
      <c r="B9" t="s">
        <v>14</v>
      </c>
      <c r="C9">
        <v>4</v>
      </c>
      <c r="D9" s="2">
        <v>287.39999999999998</v>
      </c>
      <c r="E9" s="1">
        <f t="shared" si="0"/>
        <v>1149.5999999999999</v>
      </c>
    </row>
    <row r="10" spans="1:5" x14ac:dyDescent="0.25">
      <c r="B10" t="s">
        <v>15</v>
      </c>
      <c r="C10">
        <v>2</v>
      </c>
      <c r="D10" s="2">
        <v>444.08</v>
      </c>
      <c r="E10" s="1">
        <f t="shared" si="0"/>
        <v>888.16</v>
      </c>
    </row>
    <row r="11" spans="1:5" x14ac:dyDescent="0.25">
      <c r="B11" t="s">
        <v>16</v>
      </c>
      <c r="C11">
        <v>2</v>
      </c>
      <c r="D11" s="2">
        <v>165.92</v>
      </c>
      <c r="E11" s="1">
        <f t="shared" si="0"/>
        <v>331.84</v>
      </c>
    </row>
    <row r="12" spans="1:5" x14ac:dyDescent="0.25">
      <c r="B12" t="s">
        <v>51</v>
      </c>
      <c r="C12">
        <v>40</v>
      </c>
      <c r="D12" s="2">
        <v>3.39</v>
      </c>
      <c r="E12" s="1">
        <f t="shared" si="0"/>
        <v>135.6</v>
      </c>
    </row>
    <row r="13" spans="1:5" x14ac:dyDescent="0.25">
      <c r="B13" t="s">
        <v>50</v>
      </c>
      <c r="C13">
        <v>20</v>
      </c>
      <c r="D13" s="2">
        <v>36.06</v>
      </c>
      <c r="E13" s="1">
        <f t="shared" si="0"/>
        <v>721.2</v>
      </c>
    </row>
    <row r="14" spans="1:5" x14ac:dyDescent="0.25">
      <c r="B14" t="s">
        <v>17</v>
      </c>
      <c r="C14">
        <v>2</v>
      </c>
      <c r="D14" s="2">
        <v>24.02</v>
      </c>
      <c r="E14" s="1">
        <f t="shared" si="0"/>
        <v>48.04</v>
      </c>
    </row>
    <row r="15" spans="1:5" x14ac:dyDescent="0.25">
      <c r="B15" t="s">
        <v>18</v>
      </c>
      <c r="C15">
        <v>1</v>
      </c>
      <c r="D15" s="2">
        <v>2.44</v>
      </c>
      <c r="E15" s="1">
        <f t="shared" si="0"/>
        <v>2.44</v>
      </c>
    </row>
    <row r="16" spans="1:5" x14ac:dyDescent="0.25">
      <c r="B16" t="s">
        <v>19</v>
      </c>
      <c r="C16">
        <v>3</v>
      </c>
      <c r="D16" s="2">
        <v>108.48</v>
      </c>
      <c r="E16" s="1">
        <f t="shared" si="0"/>
        <v>325.44</v>
      </c>
    </row>
    <row r="17" spans="1:5" x14ac:dyDescent="0.25">
      <c r="B17" t="s">
        <v>20</v>
      </c>
      <c r="C17">
        <v>10</v>
      </c>
      <c r="D17" s="2">
        <v>10.15</v>
      </c>
      <c r="E17" s="1">
        <f t="shared" si="0"/>
        <v>101.5</v>
      </c>
    </row>
    <row r="18" spans="1:5" x14ac:dyDescent="0.25">
      <c r="B18" t="s">
        <v>21</v>
      </c>
      <c r="C18">
        <v>1</v>
      </c>
      <c r="D18" s="2">
        <v>149.596</v>
      </c>
      <c r="E18" s="1">
        <f t="shared" si="0"/>
        <v>149.596</v>
      </c>
    </row>
    <row r="19" spans="1:5" x14ac:dyDescent="0.25">
      <c r="B19" t="s">
        <v>22</v>
      </c>
      <c r="C19">
        <v>1</v>
      </c>
      <c r="D19" s="2">
        <v>121.164</v>
      </c>
      <c r="E19" s="1">
        <f t="shared" si="0"/>
        <v>121.164</v>
      </c>
    </row>
    <row r="20" spans="1:5" x14ac:dyDescent="0.25">
      <c r="B20" t="s">
        <v>23</v>
      </c>
      <c r="C20">
        <v>1</v>
      </c>
      <c r="D20" s="2">
        <v>804.88</v>
      </c>
      <c r="E20" s="1">
        <f t="shared" si="0"/>
        <v>804.88</v>
      </c>
    </row>
    <row r="21" spans="1:5" x14ac:dyDescent="0.25">
      <c r="B21" t="s">
        <v>24</v>
      </c>
      <c r="C21">
        <v>1</v>
      </c>
      <c r="D21" s="2">
        <v>55.26</v>
      </c>
      <c r="E21" s="1">
        <f t="shared" si="0"/>
        <v>55.26</v>
      </c>
    </row>
    <row r="22" spans="1:5" x14ac:dyDescent="0.25">
      <c r="B22" t="s">
        <v>52</v>
      </c>
      <c r="C22">
        <v>2</v>
      </c>
      <c r="D22" s="2">
        <v>350</v>
      </c>
      <c r="E22" s="1">
        <f t="shared" si="0"/>
        <v>700</v>
      </c>
    </row>
    <row r="23" spans="1:5" x14ac:dyDescent="0.25">
      <c r="B23" t="s">
        <v>44</v>
      </c>
      <c r="C23">
        <v>2</v>
      </c>
      <c r="D23" s="2">
        <v>40</v>
      </c>
      <c r="E23" s="1">
        <f t="shared" si="0"/>
        <v>80</v>
      </c>
    </row>
    <row r="24" spans="1:5" x14ac:dyDescent="0.25">
      <c r="D24" s="2"/>
      <c r="E24" s="1"/>
    </row>
    <row r="25" spans="1:5" x14ac:dyDescent="0.25">
      <c r="A25" t="s">
        <v>37</v>
      </c>
      <c r="B25" t="s">
        <v>38</v>
      </c>
      <c r="C25">
        <v>1</v>
      </c>
      <c r="D25" s="2" t="s">
        <v>39</v>
      </c>
      <c r="E25" s="1">
        <v>1975</v>
      </c>
    </row>
    <row r="26" spans="1:5" x14ac:dyDescent="0.25">
      <c r="D26" s="2"/>
      <c r="E26" s="1"/>
    </row>
    <row r="27" spans="1:5" x14ac:dyDescent="0.25">
      <c r="A27" t="s">
        <v>25</v>
      </c>
      <c r="B27" t="s">
        <v>26</v>
      </c>
      <c r="C27">
        <v>1</v>
      </c>
      <c r="D27" s="2">
        <v>1604</v>
      </c>
      <c r="E27" s="1">
        <f t="shared" si="0"/>
        <v>1604</v>
      </c>
    </row>
    <row r="28" spans="1:5" x14ac:dyDescent="0.25">
      <c r="D28" s="2"/>
      <c r="E28" s="1"/>
    </row>
    <row r="29" spans="1:5" x14ac:dyDescent="0.25">
      <c r="A29" t="s">
        <v>27</v>
      </c>
      <c r="B29" t="s">
        <v>28</v>
      </c>
      <c r="C29">
        <v>1</v>
      </c>
      <c r="D29" s="2">
        <v>775</v>
      </c>
      <c r="E29" s="1">
        <f t="shared" si="0"/>
        <v>775</v>
      </c>
    </row>
    <row r="30" spans="1:5" x14ac:dyDescent="0.25">
      <c r="D30" s="2"/>
      <c r="E30" s="1"/>
    </row>
    <row r="31" spans="1:5" x14ac:dyDescent="0.25">
      <c r="A31" t="s">
        <v>29</v>
      </c>
      <c r="B31" t="s">
        <v>30</v>
      </c>
      <c r="C31" t="s">
        <v>42</v>
      </c>
      <c r="D31" s="2" t="s">
        <v>31</v>
      </c>
      <c r="E31" s="1">
        <f>24*192</f>
        <v>4608</v>
      </c>
    </row>
    <row r="32" spans="1:5" x14ac:dyDescent="0.25">
      <c r="B32" t="s">
        <v>32</v>
      </c>
      <c r="C32" t="s">
        <v>42</v>
      </c>
      <c r="D32" s="2" t="s">
        <v>33</v>
      </c>
      <c r="E32" s="1">
        <f>24*157</f>
        <v>3768</v>
      </c>
    </row>
    <row r="33" spans="1:5" x14ac:dyDescent="0.25">
      <c r="B33" t="s">
        <v>41</v>
      </c>
      <c r="D33" s="2" t="s">
        <v>39</v>
      </c>
      <c r="E33">
        <v>500</v>
      </c>
    </row>
    <row r="34" spans="1:5" x14ac:dyDescent="0.25">
      <c r="B34" t="s">
        <v>43</v>
      </c>
      <c r="D34" s="2"/>
      <c r="E34" s="1">
        <v>5500</v>
      </c>
    </row>
    <row r="35" spans="1:5" x14ac:dyDescent="0.25">
      <c r="D35" s="2"/>
      <c r="E35" s="1"/>
    </row>
    <row r="36" spans="1:5" x14ac:dyDescent="0.25">
      <c r="A36" t="s">
        <v>34</v>
      </c>
      <c r="B36" t="s">
        <v>35</v>
      </c>
      <c r="C36" t="s">
        <v>40</v>
      </c>
      <c r="D36" s="2"/>
      <c r="E36" s="1">
        <v>1670</v>
      </c>
    </row>
    <row r="37" spans="1:5" x14ac:dyDescent="0.25">
      <c r="D37" s="2"/>
      <c r="E37" s="1"/>
    </row>
    <row r="38" spans="1:5" x14ac:dyDescent="0.25">
      <c r="A38" t="s">
        <v>45</v>
      </c>
      <c r="B38" t="s">
        <v>46</v>
      </c>
      <c r="C38">
        <v>2</v>
      </c>
      <c r="D38" s="2" t="s">
        <v>47</v>
      </c>
      <c r="E38" s="1">
        <v>290</v>
      </c>
    </row>
    <row r="39" spans="1:5" x14ac:dyDescent="0.25">
      <c r="D39" s="2"/>
    </row>
    <row r="40" spans="1:5" x14ac:dyDescent="0.25">
      <c r="A40" t="s">
        <v>48</v>
      </c>
      <c r="B40" t="s">
        <v>49</v>
      </c>
      <c r="C40">
        <v>1</v>
      </c>
      <c r="D40" s="2">
        <v>1000</v>
      </c>
      <c r="E40">
        <f>C40*D40</f>
        <v>1000</v>
      </c>
    </row>
    <row r="41" spans="1:5" x14ac:dyDescent="0.25">
      <c r="D41" s="2"/>
    </row>
    <row r="42" spans="1:5" x14ac:dyDescent="0.25">
      <c r="D42" s="2"/>
    </row>
    <row r="43" spans="1:5" x14ac:dyDescent="0.25">
      <c r="D43" t="s">
        <v>36</v>
      </c>
      <c r="E43" s="1">
        <f>SUM(E4:E42)</f>
        <v>37315.320000000007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Landreth</dc:creator>
  <cp:lastModifiedBy>Adam Shultz</cp:lastModifiedBy>
  <dcterms:created xsi:type="dcterms:W3CDTF">2022-03-09T16:09:40Z</dcterms:created>
  <dcterms:modified xsi:type="dcterms:W3CDTF">2022-03-09T22:38:27Z</dcterms:modified>
</cp:coreProperties>
</file>