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deqhq1\aqcommon\CleanerAirOR\Facility Files\New facilities\Northwest Region\FormFactor\Emissions Inventory\"/>
    </mc:Choice>
  </mc:AlternateContent>
  <xr:revisionPtr revIDLastSave="0" documentId="13_ncr:1_{4B65722F-99B7-4ACA-99F6-F2ED82B621C6}" xr6:coauthVersionLast="47" xr6:coauthVersionMax="47" xr10:uidLastSave="{00000000-0000-0000-0000-000000000000}"/>
  <bookViews>
    <workbookView xWindow="-28920" yWindow="3360" windowWidth="29040" windowHeight="1584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externalReferences>
    <externalReference r:id="rId9"/>
  </externalReference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9" l="1"/>
  <c r="O23" i="9" s="1"/>
  <c r="K23" i="9"/>
  <c r="L23" i="9" s="1"/>
  <c r="G23" i="9"/>
  <c r="F23" i="9"/>
  <c r="D21" i="11" l="1"/>
  <c r="C16" i="9"/>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L14" i="11"/>
  <c r="M14" i="11"/>
  <c r="C15" i="9"/>
  <c r="D15" i="9" s="1"/>
  <c r="N14" i="11" l="1"/>
  <c r="N17" i="11"/>
  <c r="I14" i="11"/>
  <c r="K14" i="11"/>
  <c r="M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<sst xmlns="http://schemas.openxmlformats.org/spreadsheetml/2006/main" count="2158" uniqueCount="1394">
  <si>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</si>
  <si>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</si>
  <si>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</si>
  <si>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</si>
  <si>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</si>
  <si>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</si>
  <si>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</si>
  <si>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</si>
  <si>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</si>
  <si>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</si>
  <si>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</si>
  <si>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</si>
  <si>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</si>
  <si>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</si>
  <si>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</si>
  <si>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</si>
  <si>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</si>
  <si>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</si>
  <si>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</si>
  <si>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</si>
  <si>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</si>
  <si>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</si>
  <si>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</si>
  <si>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</si>
  <si>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</si>
  <si>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</si>
  <si>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</si>
  <si>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</si>
  <si>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</si>
  <si>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</si>
  <si>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</si>
  <si>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</si>
  <si>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</si>
  <si>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</si>
  <si>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</si>
  <si>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</si>
  <si>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</si>
  <si>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</si>
  <si>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</si>
  <si>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</si>
  <si>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</si>
  <si>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</si>
  <si>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</si>
  <si>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</si>
  <si>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</si>
  <si>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</si>
  <si>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</si>
  <si>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</si>
  <si>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</si>
  <si>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</si>
  <si>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</si>
  <si>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</si>
  <si>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</si>
  <si>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</si>
  <si>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</si>
  <si>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</si>
  <si>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</si>
  <si>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</si>
  <si>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</si>
  <si>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</si>
  <si>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</si>
  <si>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</si>
  <si>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</si>
  <si>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</si>
  <si>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</si>
  <si>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</si>
  <si>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</si>
  <si>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</si>
  <si>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</si>
  <si>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</si>
  <si>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</si>
  <si>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</si>
  <si>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</si>
  <si>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</si>
  <si>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</si>
  <si>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</si>
  <si>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</si>
  <si>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</si>
  <si>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</si>
  <si>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</si>
  <si>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</si>
  <si>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</si>
  <si>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</si>
  <si>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</si>
  <si>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</si>
  <si>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</si>
  <si>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</si>
  <si>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</si>
  <si>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</si>
  <si>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</si>
  <si>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</si>
  <si>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</si>
  <si>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</si>
  <si>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</si>
  <si>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</si>
  <si>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</si>
  <si>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</si>
  <si>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</si>
  <si>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</si>
  <si>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</si>
  <si>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</si>
  <si>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</si>
  <si>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</si>
  <si>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</si>
  <si>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</si>
  <si>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</si>
  <si>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</si>
  <si>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</si>
  <si>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</si>
  <si>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</si>
  <si>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</si>
  <si>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</si>
  <si>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</si>
  <si>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</si>
  <si>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</si>
  <si>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</si>
  <si>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</si>
  <si>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</si>
  <si>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</si>
  <si>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</si>
  <si>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</si>
  <si>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</si>
  <si>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</si>
  <si>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</si>
  <si>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</si>
  <si>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</si>
  <si>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</si>
  <si>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</si>
  <si>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</si>
  <si>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</si>
  <si>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</si>
  <si>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</si>
  <si>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</si>
  <si>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</si>
  <si>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</si>
  <si>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</si>
  <si>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</si>
  <si>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</si>
  <si>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</si>
  <si>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</si>
  <si>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</si>
  <si>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</si>
  <si>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</si>
  <si>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</si>
  <si>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</si>
  <si>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</si>
  <si>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</si>
  <si>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</si>
  <si>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</si>
  <si>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</si>
  <si>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</si>
  <si>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</si>
  <si>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</si>
  <si>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</si>
  <si>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</si>
  <si>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</si>
  <si>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</si>
  <si>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</si>
  <si>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</si>
  <si>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</si>
  <si>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</si>
  <si>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</si>
  <si>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</si>
  <si>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</si>
  <si>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</si>
  <si>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</si>
  <si>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</si>
  <si>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</si>
  <si>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</si>
  <si>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</si>
  <si>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</si>
  <si>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</si>
  <si>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</si>
  <si>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</si>
  <si>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</si>
  <si>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</si>
  <si>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</si>
  <si>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</si>
  <si>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</si>
  <si>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</si>
  <si>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</si>
  <si>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</si>
  <si>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</si>
  <si>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</si>
  <si>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</si>
  <si>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</si>
  <si>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</si>
  <si>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</si>
  <si>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</si>
  <si>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</si>
  <si>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</si>
  <si>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</si>
  <si>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</si>
  <si>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</si>
  <si>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</si>
  <si>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</si>
  <si>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</si>
  <si>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</si>
  <si>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</si>
  <si>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</si>
  <si>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</si>
  <si>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</si>
  <si>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</si>
  <si>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</si>
  <si>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</si>
  <si>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</si>
  <si>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</si>
  <si>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</si>
  <si>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</si>
  <si>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</si>
  <si>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</si>
  <si>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</si>
  <si>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</si>
  <si>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</si>
  <si>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</si>
  <si>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</si>
  <si>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</si>
  <si>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</si>
  <si>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</si>
  <si>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</si>
  <si>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</si>
  <si>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</si>
  <si>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</si>
  <si>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</si>
  <si>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</si>
  <si>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</si>
  <si>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</si>
  <si>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</si>
  <si>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</si>
  <si>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</si>
  <si>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</si>
  <si>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</si>
  <si>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</si>
  <si>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</si>
  <si>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</si>
  <si>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</si>
  <si>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</si>
  <si>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</si>
  <si>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</si>
  <si>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</si>
  <si>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</si>
  <si>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</si>
  <si>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</si>
  <si>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</si>
  <si>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</si>
  <si>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</si>
  <si>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</si>
  <si>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</si>
  <si>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</si>
  <si>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</si>
  <si>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</si>
  <si>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</si>
  <si>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</si>
  <si>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</si>
  <si>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</si>
  <si>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</si>
  <si>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</si>
  <si>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</si>
  <si>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</si>
  <si>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</si>
  <si>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</si>
  <si>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</si>
  <si>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</si>
  <si>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</si>
  <si>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</si>
  <si>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</si>
  <si>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</si>
  <si>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</si>
  <si>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</si>
  <si>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</si>
  <si>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</si>
  <si>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</si>
  <si>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</si>
  <si>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</si>
  <si>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</si>
  <si>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</si>
  <si>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</si>
  <si>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</si>
  <si>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</si>
  <si>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</si>
  <si>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</si>
  <si>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</si>
  <si>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</si>
  <si>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</si>
  <si>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</si>
  <si>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</si>
  <si>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</si>
  <si>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</si>
  <si>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</si>
  <si>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</si>
  <si>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</si>
  <si>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</si>
  <si>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</si>
  <si>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</si>
  <si>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</si>
  <si>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</si>
  <si>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</si>
  <si>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</si>
  <si>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</si>
  <si>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</si>
  <si>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</si>
  <si>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</si>
  <si>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</si>
  <si>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</si>
  <si>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</si>
  <si>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</si>
  <si>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</si>
  <si>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</si>
  <si>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</si>
  <si>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</si>
  <si>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</si>
  <si>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</si>
  <si>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</si>
  <si>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</si>
  <si>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</si>
  <si>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</si>
  <si>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</si>
  <si>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</si>
  <si>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</si>
  <si>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</si>
  <si>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</si>
  <si>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</si>
  <si>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</si>
  <si>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</si>
  <si>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</si>
  <si>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</si>
  <si>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</si>
  <si>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</si>
  <si>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</si>
  <si>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</si>
  <si>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</si>
  <si>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</si>
  <si>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</si>
  <si>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</si>
  <si>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</si>
  <si>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</si>
  <si>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</si>
  <si>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</si>
  <si>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</si>
  <si>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</si>
  <si>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</si>
  <si>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</si>
  <si>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</si>
  <si>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</si>
  <si>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</si>
  <si>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</si>
  <si>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</si>
  <si>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</si>
  <si>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</si>
  <si>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</si>
  <si>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</si>
  <si>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</si>
  <si>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</si>
  <si>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</si>
  <si>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</si>
  <si>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</si>
  <si>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</si>
  <si>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</si>
  <si>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</si>
  <si>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</si>
  <si>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</si>
  <si>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</si>
  <si>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</si>
  <si>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</si>
  <si>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</si>
  <si>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</si>
  <si>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</si>
  <si>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</si>
  <si>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</si>
  <si>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</si>
  <si>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</si>
  <si>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</si>
  <si>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</si>
  <si>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</si>
  <si>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</si>
  <si>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</si>
  <si>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</si>
  <si>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</si>
  <si>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</si>
  <si>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</si>
  <si>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</si>
  <si>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</si>
  <si>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</si>
  <si>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</si>
  <si>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</si>
  <si>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</si>
  <si>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</si>
  <si>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</si>
  <si>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</si>
  <si>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</si>
  <si>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</si>
  <si>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</si>
  <si>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</si>
  <si>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</si>
  <si>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</si>
  <si>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</si>
  <si>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</si>
  <si>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</si>
  <si>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</si>
  <si>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</si>
  <si>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</si>
  <si>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</si>
  <si>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</si>
  <si>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</si>
  <si>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</si>
  <si>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</si>
  <si>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</si>
  <si>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</si>
  <si>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</si>
  <si>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</si>
  <si>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</si>
  <si>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</si>
  <si>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</si>
  <si>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</si>
  <si>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</si>
  <si>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</si>
  <si>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</si>
  <si>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</si>
  <si>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</si>
  <si>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</si>
  <si>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</si>
  <si>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</si>
  <si>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</si>
  <si>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</si>
  <si>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</si>
  <si>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</si>
  <si>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</si>
  <si>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</si>
  <si>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</si>
  <si>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</si>
  <si>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</si>
  <si>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</si>
  <si>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</si>
  <si>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</si>
  <si>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</si>
  <si>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</si>
  <si>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</si>
  <si>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</si>
  <si>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</si>
  <si>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</si>
  <si>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</si>
  <si>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</si>
  <si>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</si>
  <si>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</si>
  <si>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</si>
  <si>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</si>
  <si>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</si>
  <si>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</si>
  <si>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</si>
  <si>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</si>
  <si>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</si>
  <si>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</si>
  <si>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</si>
  <si>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</si>
  <si>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</si>
  <si>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</si>
  <si>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</si>
  <si>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</si>
  <si>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</si>
  <si>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</si>
  <si>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</si>
  <si>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</si>
  <si>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</si>
  <si>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</si>
  <si>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</si>
  <si>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</si>
  <si>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</si>
  <si>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</si>
  <si>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</si>
  <si>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</si>
  <si>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</si>
  <si>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</si>
  <si>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</si>
  <si>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</si>
  <si>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</si>
  <si>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</si>
  <si>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</si>
  <si>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</si>
  <si>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</si>
  <si>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</si>
  <si>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</si>
  <si>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</si>
  <si>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</si>
  <si>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</si>
  <si>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</si>
  <si>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</si>
  <si>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</si>
  <si>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</si>
  <si>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</si>
  <si>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</si>
  <si>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</si>
  <si>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</si>
  <si>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</si>
  <si>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</si>
  <si>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</si>
  <si>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</si>
  <si>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</si>
  <si>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</si>
  <si>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</si>
  <si>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</si>
  <si>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</si>
  <si>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</si>
  <si>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</si>
  <si>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</si>
  <si>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</si>
  <si>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</si>
  <si>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</si>
  <si>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</si>
  <si>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</si>
  <si>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</si>
  <si>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</si>
  <si>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</si>
  <si>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</si>
  <si>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</si>
  <si>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</si>
  <si>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</si>
  <si>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</si>
  <si>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</si>
  <si>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</si>
  <si>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</si>
  <si>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</si>
  <si>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</si>
  <si>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</si>
  <si>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</si>
  <si>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</si>
  <si>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</si>
  <si>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</si>
  <si>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</si>
  <si>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</si>
  <si>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</si>
  <si>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</si>
  <si>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</si>
  <si>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</si>
  <si>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</si>
  <si>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</si>
  <si>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</si>
  <si>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</si>
  <si>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</si>
  <si>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</si>
  <si>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</si>
  <si>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</si>
  <si>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</si>
  <si>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</si>
  <si>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</si>
  <si>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</si>
  <si>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</si>
  <si>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</si>
  <si>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</si>
  <si>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</si>
  <si>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</si>
  <si>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</si>
  <si>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</si>
  <si>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</si>
  <si>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</si>
  <si>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</si>
  <si>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</si>
  <si>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</si>
  <si>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</si>
  <si>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</si>
  <si>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</si>
  <si>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</si>
  <si>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</si>
  <si>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</si>
  <si>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</si>
  <si>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</si>
  <si>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</si>
  <si>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</si>
  <si>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</si>
  <si>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</si>
  <si>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</si>
  <si>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</si>
  <si>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</si>
  <si>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</si>
  <si>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</si>
  <si>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</si>
  <si>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</si>
  <si>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</si>
  <si>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</si>
  <si>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</si>
  <si>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</si>
  <si>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</si>
  <si>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</si>
  <si>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</si>
  <si>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</si>
  <si>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</si>
  <si>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</si>
  <si>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</si>
  <si>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</si>
  <si>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</si>
  <si>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</si>
  <si>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</si>
  <si>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</si>
  <si>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</si>
  <si>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</si>
  <si>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</si>
  <si>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</si>
  <si>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</si>
  <si>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</si>
  <si>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</si>
  <si>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</si>
  <si>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</si>
  <si>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</si>
  <si>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</si>
  <si>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</si>
  <si>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</si>
  <si>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</si>
  <si>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</si>
  <si>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</si>
  <si>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</si>
  <si>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</si>
  <si>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</si>
  <si>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</si>
  <si>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</si>
  <si>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</si>
  <si>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</si>
  <si>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</si>
  <si>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</si>
  <si>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</si>
  <si>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</si>
  <si>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</si>
  <si>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</si>
  <si>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</si>
  <si>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</si>
  <si>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</si>
  <si>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</si>
  <si>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</si>
  <si>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</si>
  <si>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</si>
  <si>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</si>
  <si>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</si>
  <si>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</si>
  <si>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</si>
  <si>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</si>
  <si>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</si>
  <si>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</si>
  <si>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</si>
  <si>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</si>
  <si>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</si>
  <si>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</si>
  <si>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</si>
  <si>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</si>
  <si>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</si>
  <si>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</si>
  <si>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</si>
  <si>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</si>
  <si>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</si>
  <si>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</si>
  <si>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</si>
  <si>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</si>
  <si>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</si>
  <si>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</si>
  <si>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</si>
  <si>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</si>
  <si>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</si>
  <si>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</si>
  <si>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</si>
  <si>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</si>
  <si>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</si>
  <si>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</si>
  <si>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</si>
  <si>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</si>
  <si>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</si>
  <si>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</si>
  <si>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</si>
  <si>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</si>
  <si>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</si>
  <si>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</si>
  <si>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</si>
  <si>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</si>
  <si>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</si>
  <si>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</si>
  <si>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</si>
  <si>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</si>
  <si>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</si>
  <si>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</si>
  <si>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</si>
  <si>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</si>
  <si>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</si>
  <si>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</si>
  <si>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</si>
  <si>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</si>
  <si>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</si>
  <si>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</si>
  <si>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</si>
  <si>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</si>
  <si>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</si>
  <si>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</si>
  <si>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</si>
  <si>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</si>
  <si>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</si>
  <si>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</si>
  <si>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</si>
  <si>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</si>
  <si>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</si>
  <si>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</si>
  <si>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</si>
  <si>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</si>
  <si>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</si>
  <si>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</si>
  <si>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</si>
  <si>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</si>
  <si>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</si>
  <si>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</si>
  <si>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</si>
  <si>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</si>
  <si>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</si>
  <si>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</si>
  <si>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</si>
  <si>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</si>
  <si>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</si>
  <si>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</si>
  <si>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</si>
  <si>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</si>
  <si>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</si>
  <si>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</si>
  <si>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</si>
  <si>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</si>
  <si>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</si>
  <si>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</si>
  <si>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</si>
  <si>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</si>
  <si>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</si>
  <si>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</si>
  <si>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</si>
  <si>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</si>
  <si>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</si>
  <si>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</si>
  <si>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</si>
  <si>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</si>
  <si>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</si>
  <si>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</si>
  <si>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</si>
  <si>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</si>
  <si>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</si>
  <si>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</si>
  <si>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</si>
  <si>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</si>
  <si>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</si>
  <si>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</si>
  <si>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</si>
  <si>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</si>
  <si>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</si>
  <si>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</si>
  <si>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</si>
  <si>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</si>
  <si>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</si>
  <si>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</si>
  <si>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</si>
  <si>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</si>
  <si>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</si>
  <si>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</si>
  <si>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</si>
  <si>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</si>
  <si>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</si>
  <si>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</si>
  <si>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</si>
  <si>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</si>
  <si>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</si>
  <si>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</si>
  <si>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</si>
  <si>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</si>
  <si>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</si>
  <si>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</si>
  <si>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</si>
  <si>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</si>
  <si>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</si>
  <si>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</si>
  <si>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</si>
  <si>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</si>
  <si>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</si>
  <si>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</si>
  <si>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</si>
  <si>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</si>
  <si>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</si>
  <si>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</si>
  <si>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</si>
  <si>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</si>
  <si>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</si>
  <si>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</si>
  <si>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</si>
  <si>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</si>
  <si>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</si>
  <si>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</si>
  <si>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</si>
  <si>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</si>
  <si>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</si>
  <si>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</si>
  <si>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</si>
  <si>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</si>
  <si>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</si>
  <si>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</si>
  <si>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</si>
  <si>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</si>
  <si>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</si>
  <si>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</si>
  <si>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</si>
  <si>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</si>
  <si>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</si>
  <si>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</si>
  <si>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</si>
  <si>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</si>
  <si>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</si>
  <si>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</si>
  <si>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</si>
  <si>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</si>
  <si>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</si>
  <si>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</si>
  <si>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</si>
  <si>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</si>
  <si>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</si>
  <si>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</si>
  <si>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</si>
  <si>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</si>
  <si>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</si>
  <si>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</si>
  <si>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</si>
  <si>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</si>
  <si>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</si>
  <si>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</si>
  <si>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</si>
  <si>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</si>
  <si>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</si>
  <si>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</si>
  <si>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</si>
  <si>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</si>
  <si>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</si>
  <si>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</si>
  <si>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</si>
  <si>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</si>
  <si>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</si>
  <si>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</si>
  <si>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</si>
  <si>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</si>
  <si>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</si>
  <si>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</si>
  <si>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</si>
  <si>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</si>
  <si>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</si>
  <si>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</si>
  <si>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</si>
  <si>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</si>
  <si>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</si>
  <si>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</si>
  <si>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</si>
  <si>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</si>
  <si>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</si>
  <si>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</si>
  <si>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</si>
  <si>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</si>
  <si>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</si>
  <si>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</si>
  <si>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</si>
  <si>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</si>
  <si>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</si>
  <si>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</si>
  <si>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</si>
  <si>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</si>
  <si>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</si>
  <si>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</si>
  <si>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</si>
  <si>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</si>
  <si>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</si>
  <si>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</si>
  <si>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</si>
  <si>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</si>
  <si>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</si>
  <si>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</si>
  <si>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</si>
  <si>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</si>
  <si>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</si>
  <si>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</si>
  <si>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</si>
  <si>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</si>
  <si>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</si>
  <si>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</si>
  <si>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</si>
  <si>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</si>
  <si>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</si>
  <si>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</si>
  <si>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</si>
  <si>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</si>
  <si>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</si>
  <si>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</si>
  <si>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</si>
  <si>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</si>
  <si>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</si>
  <si>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</si>
  <si>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</si>
  <si>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</si>
  <si>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</si>
  <si>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</si>
  <si>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</si>
  <si>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</si>
  <si>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</si>
  <si>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</si>
  <si>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</si>
  <si>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</si>
  <si>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</si>
  <si>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</si>
  <si>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</si>
  <si>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</si>
  <si>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</si>
  <si>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</si>
  <si>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</si>
  <si>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</si>
  <si>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</si>
  <si>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</si>
  <si>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</si>
  <si>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</si>
  <si>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</si>
  <si>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</si>
  <si>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</si>
  <si>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</si>
  <si>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</si>
  <si>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</si>
  <si>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</si>
  <si>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</si>
  <si>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</si>
  <si>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</si>
  <si>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</si>
  <si>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</si>
  <si>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</si>
  <si>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</si>
  <si>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</si>
  <si>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</si>
  <si>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</si>
  <si>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</si>
  <si>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</si>
  <si>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</si>
  <si>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</si>
  <si>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</si>
  <si>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</si>
  <si>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</si>
  <si>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</si>
  <si>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</si>
  <si>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</si>
  <si>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</si>
  <si>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</si>
  <si>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</si>
  <si>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</si>
  <si>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</si>
  <si>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</si>
  <si>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</si>
  <si>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</si>
  <si>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</si>
  <si>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</si>
  <si>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</si>
  <si>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</si>
  <si>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</si>
  <si>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</si>
  <si>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</si>
  <si>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</si>
  <si>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</si>
  <si>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</si>
  <si>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</si>
  <si>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</si>
  <si>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</si>
  <si>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</si>
  <si>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</si>
  <si>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</si>
  <si>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</si>
  <si>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</si>
  <si>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</si>
  <si>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</si>
  <si>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</si>
  <si>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</si>
  <si>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</si>
  <si>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</si>
  <si>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</si>
  <si>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</si>
  <si>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</si>
  <si>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</si>
  <si>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</si>
  <si>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</si>
  <si>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</si>
  <si>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</si>
  <si>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</si>
  <si>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</si>
  <si>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</si>
  <si>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</si>
  <si>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</si>
  <si>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</si>
  <si>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</si>
  <si>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</si>
  <si>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</si>
  <si>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</si>
  <si>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</si>
  <si>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</si>
  <si>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</si>
  <si>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</si>
  <si>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</si>
  <si>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</si>
  <si>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</si>
  <si>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</si>
  <si>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</si>
  <si>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</si>
  <si>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</si>
  <si>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</si>
  <si>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</si>
  <si>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</si>
  <si>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</si>
  <si>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</si>
  <si>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</si>
  <si>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</si>
  <si>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</si>
  <si>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</si>
  <si>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</si>
  <si>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</si>
  <si>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</si>
  <si>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</si>
  <si>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</si>
  <si>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</si>
  <si>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</si>
  <si>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</si>
  <si>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</si>
  <si>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</si>
  <si>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</si>
  <si>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</si>
  <si>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</si>
  <si>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</si>
  <si>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</si>
  <si>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</si>
  <si>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</si>
  <si>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</si>
  <si>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</si>
  <si>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</si>
  <si>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</si>
  <si>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</si>
  <si>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</si>
  <si>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</si>
  <si>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</si>
  <si>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</si>
  <si>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</si>
  <si>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</si>
  <si>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</si>
  <si>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</si>
  <si>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</si>
  <si>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</si>
  <si>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</si>
  <si>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</si>
  <si>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</si>
  <si>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</si>
  <si>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</si>
  <si>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</si>
  <si>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</si>
  <si>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</si>
  <si>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</si>
  <si>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</si>
  <si>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</si>
  <si>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</si>
  <si>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</si>
  <si>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</si>
  <si>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</si>
  <si>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</si>
  <si>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</si>
  <si>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</si>
  <si>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</si>
  <si>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</si>
  <si>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</si>
  <si>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</si>
  <si>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</si>
  <si>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</si>
  <si>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</si>
  <si>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</si>
  <si>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</si>
  <si>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</si>
  <si>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</si>
  <si>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</si>
  <si>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</si>
  <si>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</si>
  <si>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</si>
  <si>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</si>
  <si>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</si>
  <si>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</si>
  <si>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</si>
  <si>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</si>
  <si>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</si>
  <si>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</si>
  <si>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</si>
  <si>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</si>
  <si>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</si>
  <si>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</si>
  <si>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</si>
  <si>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</si>
  <si>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</si>
  <si>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</si>
  <si>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</si>
  <si>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</si>
  <si>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</si>
  <si>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</si>
  <si>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</si>
  <si>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</si>
  <si>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</si>
  <si>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</si>
  <si>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</si>
  <si>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</si>
  <si>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</si>
  <si>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</si>
  <si>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</si>
  <si>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</si>
  <si>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</si>
  <si>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</si>
  <si>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</si>
  <si>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</si>
  <si>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</si>
  <si>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</si>
  <si>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</si>
  <si>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</si>
  <si>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</si>
  <si>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</si>
  <si>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</si>
  <si>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</si>
  <si>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</si>
  <si>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</si>
  <si>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</si>
  <si>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</si>
  <si>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</si>
  <si>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</si>
  <si>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</si>
  <si>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</si>
  <si>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</si>
  <si>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</si>
  <si>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</si>
  <si>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</si>
  <si>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</si>
  <si>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</si>
  <si>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</si>
  <si>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</si>
  <si>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</si>
  <si>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</si>
  <si>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</si>
  <si>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</si>
  <si>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</si>
  <si>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</si>
  <si>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</si>
  <si>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</si>
  <si>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</si>
  <si>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</si>
  <si>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</si>
  <si>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</si>
  <si>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</si>
  <si>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</si>
  <si>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</si>
  <si>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</si>
  <si>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</si>
  <si>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</si>
  <si>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</si>
  <si>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</si>
  <si>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</si>
  <si>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</si>
  <si>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</si>
  <si>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</si>
  <si>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</si>
  <si>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</si>
  <si>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</si>
  <si>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</si>
  <si>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</si>
  <si>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</si>
  <si>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</si>
  <si>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</si>
  <si>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</si>
  <si>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</si>
  <si>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</si>
  <si>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</si>
  <si>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</si>
  <si>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</si>
  <si>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</si>
  <si>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</si>
  <si>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</si>
  <si>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</si>
  <si>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</si>
  <si>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</si>
  <si>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</si>
  <si>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</si>
  <si>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</si>
  <si>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</si>
  <si>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</si>
  <si>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</si>
  <si>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</si>
  <si>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</si>
  <si>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</si>
  <si>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</si>
  <si>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</si>
  <si>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</si>
  <si>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</si>
  <si>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</si>
  <si>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</si>
  <si>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</si>
  <si>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</si>
  <si>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</si>
  <si>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</si>
  <si>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</si>
  <si>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</si>
  <si>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</si>
  <si>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</si>
  <si>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</si>
  <si>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</si>
  <si>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</si>
  <si>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</si>
  <si>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</si>
  <si>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</si>
  <si>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</si>
  <si>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</si>
  <si>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</si>
  <si>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</si>
  <si>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</si>
  <si>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</si>
  <si>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</si>
  <si>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</si>
  <si>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</si>
  <si>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</si>
  <si>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</si>
  <si>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</si>
  <si>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</si>
  <si>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</si>
  <si>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</si>
  <si>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</si>
  <si>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</si>
  <si>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</si>
  <si>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</si>
  <si>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</si>
  <si>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</si>
  <si>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</si>
  <si>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</si>
  <si>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</si>
  <si>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</si>
  <si>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</si>
  <si>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</si>
  <si>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</si>
  <si>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</si>
  <si>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</si>
  <si>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</si>
  <si>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</si>
  <si>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</si>
  <si>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</si>
  <si>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</si>
  <si>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</si>
  <si>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</si>
  <si>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</si>
  <si>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</si>
  <si>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</si>
  <si>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</si>
  <si>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</si>
  <si>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</si>
  <si>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</si>
  <si>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</si>
  <si>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</si>
  <si>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</si>
  <si>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</si>
  <si>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</si>
  <si>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</si>
  <si>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</si>
  <si>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</si>
  <si>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</si>
  <si>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</si>
  <si>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</si>
  <si>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</si>
  <si>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</si>
  <si>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</si>
  <si>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</si>
  <si>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</si>
  <si>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</si>
  <si>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</si>
  <si>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</si>
  <si>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</si>
  <si>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</si>
  <si>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</si>
  <si>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</si>
  <si>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</si>
  <si>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</si>
  <si>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</si>
  <si>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</si>
  <si>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</si>
  <si>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</si>
  <si>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</si>
  <si>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</si>
  <si>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</si>
  <si>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</si>
  <si>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</si>
  <si>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</si>
  <si>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</si>
  <si>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</si>
  <si>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</si>
  <si>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</si>
  <si>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</si>
  <si>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</si>
  <si>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</si>
  <si>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</si>
  <si>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</si>
  <si>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</si>
  <si>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</si>
  <si>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</si>
  <si>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</si>
  <si>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</si>
  <si>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</si>
  <si>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</si>
  <si>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</si>
  <si>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</si>
  <si>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</si>
  <si>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</si>
  <si>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</si>
  <si>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</si>
  <si>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</si>
  <si>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</si>
  <si>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</si>
  <si>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</si>
  <si>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</si>
  <si>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</si>
  <si>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</si>
  <si>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</si>
  <si>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</si>
  <si>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</si>
  <si>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</si>
  <si>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</si>
  <si>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</si>
  <si>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</si>
  <si>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</si>
  <si>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</si>
  <si>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</si>
  <si>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</si>
  <si>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</si>
  <si>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</si>
  <si>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</si>
  <si>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</si>
  <si>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</si>
  <si>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</si>
  <si>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</si>
  <si>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</si>
  <si>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</si>
  <si>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</si>
  <si>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</si>
  <si>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</si>
  <si>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</si>
  <si>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</si>
  <si>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</si>
  <si>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</si>
  <si>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</si>
  <si>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</si>
  <si>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</si>
  <si>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</si>
  <si>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</si>
  <si>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</si>
  <si>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</si>
  <si>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</si>
  <si>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</si>
  <si>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</si>
  <si>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</si>
  <si>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</si>
  <si>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</si>
  <si>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</si>
  <si>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</si>
  <si>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</si>
  <si>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</si>
  <si>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</si>
  <si>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</si>
  <si>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</si>
  <si>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</si>
  <si>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</si>
  <si>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</si>
  <si>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</si>
  <si>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</si>
  <si>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FormFactor, Inc.</t>
  </si>
  <si>
    <t>9100 SW Gemini Dr.</t>
  </si>
  <si>
    <t>Beaverton, Oregon</t>
  </si>
  <si>
    <t>Mark Bruch</t>
  </si>
  <si>
    <t>503-601-1700</t>
  </si>
  <si>
    <t>FAB</t>
  </si>
  <si>
    <t xml:space="preserve">Fabrication - flexible membrane circuits </t>
  </si>
  <si>
    <t>none</t>
  </si>
  <si>
    <t>EF-10 (Nonresidential Worker and Acute assessments), EF-16 (Residential assessment), EF-22 (Nonresidential Child assessment)</t>
  </si>
  <si>
    <t>hours</t>
  </si>
  <si>
    <t>hours of operation</t>
  </si>
  <si>
    <t>--</t>
  </si>
  <si>
    <t>lb/hr</t>
  </si>
  <si>
    <t xml:space="preserve">See emissions inventory included in Appendix A of the ACDP application submitted 6/23/2023 </t>
  </si>
  <si>
    <t>Deposition - edge bead remover</t>
  </si>
  <si>
    <t>Edge Bead Remover</t>
  </si>
  <si>
    <t>Photolithography photoresist</t>
  </si>
  <si>
    <t>Photoresist A</t>
  </si>
  <si>
    <t>Photoresist B</t>
  </si>
  <si>
    <t>Coating</t>
  </si>
  <si>
    <t>Coating A (polyimide)</t>
  </si>
  <si>
    <t>Coating B (polyimide)</t>
  </si>
  <si>
    <t>Miscellaneous</t>
  </si>
  <si>
    <t>Isopropyl Alcohol</t>
  </si>
  <si>
    <t>Ethylene Glycol</t>
  </si>
  <si>
    <t>Waste is not deducted from mass balance.</t>
  </si>
  <si>
    <t>Composition information from vendor SDS.</t>
  </si>
  <si>
    <t>SPUTTER</t>
  </si>
  <si>
    <t>Sputtering - Exempt TEU</t>
  </si>
  <si>
    <t>SOLDER</t>
  </si>
  <si>
    <t>Soldering - Exempt TEU</t>
  </si>
  <si>
    <t>WWT</t>
  </si>
  <si>
    <t>Wastewater Treatment - Exempt TEU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</si>
</sst>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47"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7">
    <cellStyle name="Hyperlink" xfId="2" builtinId="8"/>
    <cellStyle name="Normal" xfId="0" builtinId="0"/>
    <cellStyle name="Normal 3" xfId="5" xr:uid="{00000000-0005-0000-0000-000002000000}"/>
    <cellStyle name="Normal 335" xfId="6" xr:uid="{1973C6D0-B90C-4721-BD98-0F23B321CAB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Projects\2417.01%20FormFactor\_002%20-%20Permit%20Application\Data\Tf_FormFactor%20EI_v1.02.xlsx" TargetMode="External"/><Relationship Id="rId1" Type="http://schemas.openxmlformats.org/officeDocument/2006/relationships/externalLinkPath" Target="/Projects/2417.01%20FormFactor/_002%20-%20Permit%20Application/Data/Tf_FormFactor%20EI_v1.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putter"/>
      <sheetName val="QC"/>
      <sheetName val="TOC"/>
      <sheetName val="AQ520_Tab2"/>
      <sheetName val="AQ520_Tab3"/>
      <sheetName val="AQ520_Tab4"/>
      <sheetName val="AQ520_Tab5"/>
      <sheetName val="Input"/>
      <sheetName val="Input-Misc"/>
      <sheetName val="SDS_VOC"/>
      <sheetName val="Dry Etch"/>
      <sheetName val="GHG"/>
      <sheetName val="Soldering_VOC"/>
      <sheetName val="Plating_particulate"/>
      <sheetName val="NG_CRIT"/>
      <sheetName val="Summary_Crit"/>
      <sheetName val="SDS_HAP_TAC"/>
      <sheetName val="Acid_Baths_HAP_TAC"/>
      <sheetName val="NG-PTE"/>
      <sheetName val="SUM_TAC"/>
      <sheetName val="SDS Summary"/>
      <sheetName val="Plating_OLD"/>
      <sheetName val="Plating_Reference"/>
      <sheetName val="Dry Etch_Reference"/>
      <sheetName val="DEQ_RBC (2)"/>
      <sheetName val="GHG_Reference"/>
      <sheetName val="Gas Usage"/>
      <sheetName val="Bath Formula"/>
      <sheetName val="Tool_Active"/>
      <sheetName val="STACKS"/>
      <sheetName val="Dry plating"/>
      <sheetName val="Acetic"/>
      <sheetName val="HCl"/>
      <sheetName val="Nitric"/>
      <sheetName val="H2SO4"/>
      <sheetName val="Phosphoric"/>
      <sheetName val="HF"/>
      <sheetName val="DEQ_RBC"/>
      <sheetName val="DEQ_Approved_EFs"/>
      <sheetName val="SDS Summary_calc"/>
      <sheetName val="Final TAC List"/>
      <sheetName val="Level1"/>
      <sheetName val="Sheet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9">
          <cell r="D9" t="str">
            <v>7440-38-2</v>
          </cell>
          <cell r="Z9">
            <v>0</v>
          </cell>
          <cell r="AA9">
            <v>0</v>
          </cell>
          <cell r="AB9">
            <v>0</v>
          </cell>
          <cell r="AC9">
            <v>0</v>
          </cell>
        </row>
        <row r="10">
          <cell r="D10" t="str">
            <v>7440-39-3</v>
          </cell>
          <cell r="Z10">
            <v>0</v>
          </cell>
          <cell r="AA10">
            <v>0</v>
          </cell>
          <cell r="AB10">
            <v>0</v>
          </cell>
          <cell r="AC10">
            <v>0</v>
          </cell>
        </row>
        <row r="11">
          <cell r="D11" t="str">
            <v>7440-41-7</v>
          </cell>
          <cell r="Z11">
            <v>0</v>
          </cell>
          <cell r="AA11">
            <v>0</v>
          </cell>
          <cell r="AB11">
            <v>0</v>
          </cell>
          <cell r="AC11">
            <v>0</v>
          </cell>
        </row>
        <row r="12">
          <cell r="D12" t="str">
            <v>7440-43-9</v>
          </cell>
          <cell r="Z12">
            <v>0</v>
          </cell>
          <cell r="AA12">
            <v>0</v>
          </cell>
          <cell r="AB12">
            <v>0</v>
          </cell>
          <cell r="AC12">
            <v>0</v>
          </cell>
        </row>
        <row r="13">
          <cell r="D13" t="str">
            <v>7440-47-3</v>
          </cell>
          <cell r="Z13">
            <v>0</v>
          </cell>
          <cell r="AA13">
            <v>0</v>
          </cell>
          <cell r="AB13">
            <v>0</v>
          </cell>
          <cell r="AC13">
            <v>0</v>
          </cell>
        </row>
        <row r="14">
          <cell r="D14" t="str">
            <v>18540-29-9</v>
          </cell>
          <cell r="Z14">
            <v>0</v>
          </cell>
          <cell r="AA14">
            <v>0</v>
          </cell>
          <cell r="AB14">
            <v>0</v>
          </cell>
          <cell r="AC14">
            <v>0</v>
          </cell>
        </row>
        <row r="15">
          <cell r="D15" t="str">
            <v>7440-48-4</v>
          </cell>
          <cell r="Z15">
            <v>0</v>
          </cell>
          <cell r="AA15">
            <v>0</v>
          </cell>
          <cell r="AB15">
            <v>0</v>
          </cell>
          <cell r="AC15">
            <v>0</v>
          </cell>
        </row>
        <row r="16">
          <cell r="D16" t="str">
            <v>7440-50-8</v>
          </cell>
          <cell r="Z16">
            <v>3.6000000000000001E-5</v>
          </cell>
          <cell r="AA16">
            <v>3.5999999999999994E-5</v>
          </cell>
          <cell r="AB16">
            <v>8.6399999999999997E-4</v>
          </cell>
          <cell r="AC16">
            <v>0.31535999999999997</v>
          </cell>
        </row>
        <row r="17">
          <cell r="D17" t="str">
            <v>7439-92-1</v>
          </cell>
          <cell r="Z17">
            <v>0</v>
          </cell>
          <cell r="AA17">
            <v>0</v>
          </cell>
          <cell r="AB17">
            <v>0</v>
          </cell>
          <cell r="AC17">
            <v>0</v>
          </cell>
        </row>
        <row r="18">
          <cell r="D18" t="str">
            <v>7439-96-5</v>
          </cell>
          <cell r="Z18">
            <v>0</v>
          </cell>
          <cell r="AA18">
            <v>0</v>
          </cell>
          <cell r="AB18">
            <v>0</v>
          </cell>
          <cell r="AC18">
            <v>0</v>
          </cell>
        </row>
        <row r="19">
          <cell r="D19" t="str">
            <v>7439-97-6</v>
          </cell>
          <cell r="Z19">
            <v>0</v>
          </cell>
          <cell r="AA19">
            <v>0</v>
          </cell>
          <cell r="AB19">
            <v>0</v>
          </cell>
          <cell r="AC19">
            <v>0</v>
          </cell>
        </row>
        <row r="20">
          <cell r="D20" t="str">
            <v>1313-27-5</v>
          </cell>
          <cell r="Z20">
            <v>0</v>
          </cell>
          <cell r="AA20">
            <v>0</v>
          </cell>
          <cell r="AB20">
            <v>0</v>
          </cell>
          <cell r="AC20">
            <v>0</v>
          </cell>
        </row>
        <row r="21">
          <cell r="D21" t="str">
            <v>7440-02-0</v>
          </cell>
          <cell r="Z21">
            <v>3.1875000000000006E-8</v>
          </cell>
          <cell r="AA21">
            <v>3.1875000000000006E-8</v>
          </cell>
          <cell r="AB21">
            <v>7.6500000000000009E-7</v>
          </cell>
          <cell r="AC21">
            <v>2.7922500000000002E-4</v>
          </cell>
        </row>
        <row r="22">
          <cell r="D22" t="str">
            <v>7782-49-2</v>
          </cell>
          <cell r="Z22">
            <v>0</v>
          </cell>
          <cell r="AA22">
            <v>0</v>
          </cell>
          <cell r="AB22">
            <v>0</v>
          </cell>
          <cell r="AC22">
            <v>0</v>
          </cell>
        </row>
        <row r="23">
          <cell r="D23" t="str">
            <v>7440-62-2</v>
          </cell>
          <cell r="Z23">
            <v>0</v>
          </cell>
          <cell r="AA23">
            <v>0</v>
          </cell>
          <cell r="AB23">
            <v>0</v>
          </cell>
          <cell r="AC23">
            <v>0</v>
          </cell>
        </row>
        <row r="24">
          <cell r="D24" t="str">
            <v>7440-66-6</v>
          </cell>
          <cell r="Z24">
            <v>0</v>
          </cell>
          <cell r="AA24">
            <v>0</v>
          </cell>
          <cell r="AB24">
            <v>0</v>
          </cell>
          <cell r="AC24">
            <v>0</v>
          </cell>
        </row>
        <row r="25">
          <cell r="Z25">
            <v>0</v>
          </cell>
          <cell r="AA25">
            <v>0</v>
          </cell>
          <cell r="AB25">
            <v>0</v>
          </cell>
          <cell r="AC25">
            <v>0</v>
          </cell>
        </row>
        <row r="26">
          <cell r="D26" t="str">
            <v>107-98-2</v>
          </cell>
          <cell r="Z26">
            <v>0</v>
          </cell>
          <cell r="AA26">
            <v>0</v>
          </cell>
          <cell r="AB26">
            <v>0</v>
          </cell>
          <cell r="AC26">
            <v>0</v>
          </cell>
        </row>
        <row r="27">
          <cell r="D27" t="str">
            <v>108-65-6</v>
          </cell>
          <cell r="Z27">
            <v>0</v>
          </cell>
          <cell r="AA27">
            <v>0</v>
          </cell>
          <cell r="AB27">
            <v>0</v>
          </cell>
          <cell r="AC27">
            <v>0</v>
          </cell>
        </row>
        <row r="28">
          <cell r="D28" t="str">
            <v>75-07-0</v>
          </cell>
          <cell r="Z28">
            <v>0</v>
          </cell>
          <cell r="AA28">
            <v>0</v>
          </cell>
          <cell r="AB28">
            <v>0</v>
          </cell>
          <cell r="AC28">
            <v>0</v>
          </cell>
        </row>
        <row r="29">
          <cell r="D29" t="str">
            <v>67-64-1</v>
          </cell>
          <cell r="Z29">
            <v>0</v>
          </cell>
          <cell r="AA29">
            <v>0</v>
          </cell>
          <cell r="AB29">
            <v>0</v>
          </cell>
          <cell r="AC29">
            <v>0</v>
          </cell>
        </row>
        <row r="30">
          <cell r="D30" t="str">
            <v>107-02-8</v>
          </cell>
          <cell r="Z30">
            <v>0</v>
          </cell>
          <cell r="AA30">
            <v>0</v>
          </cell>
          <cell r="AB30">
            <v>0</v>
          </cell>
          <cell r="AC30">
            <v>0</v>
          </cell>
        </row>
        <row r="31">
          <cell r="D31" t="str">
            <v>71-43-2</v>
          </cell>
          <cell r="Z31">
            <v>0</v>
          </cell>
          <cell r="AA31">
            <v>0</v>
          </cell>
          <cell r="AB31">
            <v>0</v>
          </cell>
          <cell r="AC31">
            <v>0</v>
          </cell>
        </row>
        <row r="32">
          <cell r="D32" t="str">
            <v>111-96-6</v>
          </cell>
          <cell r="Z32">
            <v>0</v>
          </cell>
          <cell r="AA32">
            <v>0</v>
          </cell>
          <cell r="AB32">
            <v>0</v>
          </cell>
          <cell r="AC32">
            <v>0</v>
          </cell>
        </row>
        <row r="33">
          <cell r="D33" t="str">
            <v>100-41-4</v>
          </cell>
          <cell r="Z33">
            <v>0</v>
          </cell>
          <cell r="AA33">
            <v>0</v>
          </cell>
          <cell r="AB33">
            <v>0</v>
          </cell>
          <cell r="AC33">
            <v>0</v>
          </cell>
        </row>
        <row r="34">
          <cell r="D34" t="str">
            <v>107-21-1</v>
          </cell>
          <cell r="Z34">
            <v>0</v>
          </cell>
          <cell r="AA34">
            <v>0</v>
          </cell>
          <cell r="AB34">
            <v>0</v>
          </cell>
          <cell r="AC34">
            <v>0</v>
          </cell>
        </row>
        <row r="35">
          <cell r="D35" t="str">
            <v>50-00-0</v>
          </cell>
          <cell r="Z35">
            <v>0</v>
          </cell>
          <cell r="AA35">
            <v>0</v>
          </cell>
          <cell r="AB35">
            <v>0</v>
          </cell>
          <cell r="AC35">
            <v>0</v>
          </cell>
        </row>
        <row r="36">
          <cell r="D36" t="str">
            <v>110-54-3</v>
          </cell>
          <cell r="Z36">
            <v>0</v>
          </cell>
          <cell r="AA36">
            <v>0</v>
          </cell>
          <cell r="AB36">
            <v>0</v>
          </cell>
          <cell r="AC36">
            <v>0</v>
          </cell>
        </row>
        <row r="37">
          <cell r="D37" t="str">
            <v>67-63-0</v>
          </cell>
          <cell r="Z37">
            <v>0</v>
          </cell>
          <cell r="AA37">
            <v>0</v>
          </cell>
          <cell r="AB37">
            <v>0</v>
          </cell>
          <cell r="AC37">
            <v>0</v>
          </cell>
        </row>
        <row r="38">
          <cell r="D38" t="str">
            <v>67-56-1</v>
          </cell>
          <cell r="Z38">
            <v>0</v>
          </cell>
          <cell r="AA38">
            <v>0</v>
          </cell>
          <cell r="AB38">
            <v>0</v>
          </cell>
          <cell r="AC38">
            <v>0</v>
          </cell>
        </row>
        <row r="39">
          <cell r="D39" t="str">
            <v>108-88-3</v>
          </cell>
          <cell r="Z39">
            <v>0</v>
          </cell>
          <cell r="AA39">
            <v>0</v>
          </cell>
          <cell r="AB39">
            <v>0</v>
          </cell>
          <cell r="AC39">
            <v>0</v>
          </cell>
        </row>
        <row r="40">
          <cell r="D40" t="str">
            <v>1330-20-7</v>
          </cell>
          <cell r="Z40">
            <v>0</v>
          </cell>
          <cell r="AA40">
            <v>0</v>
          </cell>
          <cell r="AB40">
            <v>0</v>
          </cell>
          <cell r="AC40">
            <v>0</v>
          </cell>
        </row>
        <row r="41">
          <cell r="Z41">
            <v>0</v>
          </cell>
          <cell r="AA41">
            <v>0</v>
          </cell>
          <cell r="AB41">
            <v>0</v>
          </cell>
          <cell r="AC41">
            <v>0</v>
          </cell>
        </row>
        <row r="42">
          <cell r="D42" t="str">
            <v>7664-41-7</v>
          </cell>
          <cell r="Z42">
            <v>0</v>
          </cell>
          <cell r="AA42">
            <v>0</v>
          </cell>
          <cell r="AB42">
            <v>0</v>
          </cell>
          <cell r="AC42">
            <v>0</v>
          </cell>
        </row>
        <row r="43">
          <cell r="D43" t="str">
            <v>7647-01-0</v>
          </cell>
          <cell r="Z43">
            <v>3.2286151445972973E-2</v>
          </cell>
          <cell r="AA43">
            <v>3.2286151445972973E-2</v>
          </cell>
          <cell r="AB43">
            <v>0.7748676347033514</v>
          </cell>
          <cell r="AC43">
            <v>282.82668666672322</v>
          </cell>
        </row>
        <row r="44">
          <cell r="D44" t="str">
            <v>7664-39-3</v>
          </cell>
          <cell r="Z44">
            <v>4.8000000000000004E-3</v>
          </cell>
          <cell r="AA44">
            <v>9.6438356164383569E-4</v>
          </cell>
          <cell r="AB44">
            <v>0.11520000000000001</v>
          </cell>
          <cell r="AC44">
            <v>8.4480000000000004</v>
          </cell>
        </row>
        <row r="45">
          <cell r="D45" t="str">
            <v>7697-37-2</v>
          </cell>
          <cell r="Z45">
            <v>1.7986297183397789E-3</v>
          </cell>
          <cell r="AA45">
            <v>1.7986297183397784E-3</v>
          </cell>
          <cell r="AB45">
            <v>4.3167113240154695E-2</v>
          </cell>
          <cell r="AC45">
            <v>15.755996332656458</v>
          </cell>
        </row>
        <row r="46">
          <cell r="D46" t="str">
            <v>7664-38-2</v>
          </cell>
          <cell r="Z46">
            <v>7.0953797845869394E-3</v>
          </cell>
          <cell r="AA46">
            <v>7.0953797845869394E-3</v>
          </cell>
          <cell r="AB46">
            <v>0.17028911483008655</v>
          </cell>
          <cell r="AC46">
            <v>62.155526912981593</v>
          </cell>
        </row>
        <row r="47">
          <cell r="D47" t="str">
            <v>7664-93-9</v>
          </cell>
          <cell r="Z47">
            <v>3.2772856918132199E-7</v>
          </cell>
          <cell r="AA47">
            <v>3.2772856918132194E-7</v>
          </cell>
          <cell r="AB47">
            <v>7.8654856603517275E-6</v>
          </cell>
          <cell r="AC47">
            <v>2.8709022660283801E-3</v>
          </cell>
        </row>
        <row r="48">
          <cell r="D48">
            <v>239</v>
          </cell>
          <cell r="Z48">
            <v>8.5200000000000012E-2</v>
          </cell>
          <cell r="AA48">
            <v>1.7117808219178084E-2</v>
          </cell>
          <cell r="AB48">
            <v>2.0448000000000004</v>
          </cell>
          <cell r="AC48">
            <v>149.95200000000003</v>
          </cell>
        </row>
        <row r="49">
          <cell r="Z49">
            <v>0</v>
          </cell>
          <cell r="AA49">
            <v>0</v>
          </cell>
          <cell r="AB49">
            <v>0</v>
          </cell>
          <cell r="AC49">
            <v>0</v>
          </cell>
        </row>
        <row r="50">
          <cell r="D50">
            <v>401</v>
          </cell>
          <cell r="Z50">
            <v>0</v>
          </cell>
          <cell r="AA50">
            <v>0</v>
          </cell>
          <cell r="AB50">
            <v>0</v>
          </cell>
          <cell r="AC50">
            <v>0</v>
          </cell>
        </row>
        <row r="51">
          <cell r="D51" t="str">
            <v>50-32-8</v>
          </cell>
          <cell r="Z51">
            <v>0</v>
          </cell>
          <cell r="AA51">
            <v>0</v>
          </cell>
          <cell r="AB51">
            <v>0</v>
          </cell>
          <cell r="AC51">
            <v>0</v>
          </cell>
        </row>
        <row r="52">
          <cell r="D52" t="str">
            <v>91-20-3</v>
          </cell>
          <cell r="Z52">
            <v>0</v>
          </cell>
          <cell r="AA52">
            <v>0</v>
          </cell>
          <cell r="AB52">
            <v>0</v>
          </cell>
          <cell r="AC52">
            <v>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8" t="s">
        <v>1160</v>
      </c>
      <c r="B5" s="198"/>
      <c r="C5" s="198"/>
      <c r="D5" s="198"/>
      <c r="E5" s="198"/>
      <c r="F5" s="198"/>
      <c r="G5" s="198"/>
      <c r="H5" s="198"/>
      <c r="I5" s="198"/>
      <c r="J5" s="198"/>
      <c r="K5" s="198"/>
      <c r="L5" s="198"/>
      <c r="M5" s="198"/>
    </row>
    <row r="6" spans="1:21" ht="34.5" customHeight="1" x14ac:dyDescent="0.5">
      <c r="A6" s="32" t="s">
        <v>1231</v>
      </c>
      <c r="B6" s="33"/>
      <c r="C6" s="33"/>
      <c r="D6" s="33"/>
      <c r="E6" s="33"/>
      <c r="F6" s="33"/>
      <c r="G6" s="33"/>
      <c r="H6" s="33"/>
      <c r="I6" s="33"/>
      <c r="J6" s="33"/>
      <c r="K6" s="33"/>
      <c r="L6" s="33"/>
      <c r="M6" s="33"/>
    </row>
    <row r="7" spans="1:21" ht="34.5" customHeight="1" x14ac:dyDescent="0.5">
      <c r="A7" s="203" t="s">
        <v>1224</v>
      </c>
      <c r="B7" s="203"/>
      <c r="C7" s="203"/>
      <c r="D7" s="203"/>
      <c r="E7" s="203"/>
      <c r="F7" s="33"/>
      <c r="G7" s="33"/>
      <c r="H7" s="33"/>
      <c r="I7" s="33"/>
      <c r="J7" s="33"/>
      <c r="K7" s="33"/>
      <c r="L7" s="33"/>
      <c r="M7" s="33"/>
    </row>
    <row r="8" spans="1:21" ht="15" thickBot="1" x14ac:dyDescent="0.4">
      <c r="A8" s="202"/>
      <c r="B8" s="202"/>
      <c r="C8" s="202"/>
      <c r="D8" s="202"/>
      <c r="E8" s="202"/>
      <c r="F8" s="34"/>
      <c r="G8" s="34"/>
      <c r="H8" s="34"/>
      <c r="I8" s="34"/>
      <c r="J8" s="34"/>
      <c r="K8" s="34"/>
      <c r="L8" s="34"/>
      <c r="M8" s="35"/>
    </row>
    <row r="9" spans="1:21" s="13" customFormat="1" ht="15" customHeight="1" x14ac:dyDescent="0.35">
      <c r="A9" s="199" t="s">
        <v>1183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35">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1" t="s">
        <v>1184</v>
      </c>
      <c r="B12" s="201"/>
      <c r="C12" s="201"/>
      <c r="D12" s="201"/>
      <c r="E12" s="201"/>
      <c r="F12" s="201"/>
      <c r="G12" s="201"/>
      <c r="H12" s="201"/>
      <c r="I12" s="201"/>
      <c r="J12" s="201"/>
      <c r="K12" s="201"/>
      <c r="L12" s="201"/>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197" t="s">
        <v>1163</v>
      </c>
      <c r="D14" s="197"/>
      <c r="E14" s="197"/>
      <c r="F14" s="197"/>
      <c r="G14" s="197"/>
      <c r="H14" s="197"/>
      <c r="I14" s="197"/>
      <c r="J14" s="197"/>
      <c r="K14" s="197"/>
      <c r="L14" s="197"/>
      <c r="M14" s="41"/>
      <c r="N14" s="14"/>
      <c r="O14" s="14"/>
      <c r="P14" s="14"/>
    </row>
    <row r="15" spans="1:21" s="13" customFormat="1" ht="69" customHeight="1" x14ac:dyDescent="0.35">
      <c r="A15" s="40" t="s">
        <v>1164</v>
      </c>
      <c r="B15" s="40" t="s">
        <v>1188</v>
      </c>
      <c r="C15" s="197" t="s">
        <v>1229</v>
      </c>
      <c r="D15" s="197"/>
      <c r="E15" s="197"/>
      <c r="F15" s="197"/>
      <c r="G15" s="197"/>
      <c r="H15" s="197"/>
      <c r="I15" s="197"/>
      <c r="J15" s="197"/>
      <c r="K15" s="197"/>
      <c r="L15" s="197"/>
      <c r="M15" s="41"/>
      <c r="N15" s="14"/>
      <c r="O15" s="14"/>
      <c r="P15" s="14"/>
    </row>
    <row r="16" spans="1:21" s="13" customFormat="1" ht="46.5" customHeight="1" x14ac:dyDescent="0.35">
      <c r="A16" s="42" t="s">
        <v>1165</v>
      </c>
      <c r="B16" s="42" t="s">
        <v>1190</v>
      </c>
      <c r="C16" s="197" t="s">
        <v>1241</v>
      </c>
      <c r="D16" s="197"/>
      <c r="E16" s="197"/>
      <c r="F16" s="197"/>
      <c r="G16" s="197"/>
      <c r="H16" s="197"/>
      <c r="I16" s="197"/>
      <c r="J16" s="197"/>
      <c r="K16" s="197"/>
      <c r="L16" s="197"/>
      <c r="M16" s="43"/>
      <c r="N16" s="15"/>
      <c r="O16" s="15"/>
      <c r="P16" s="15"/>
    </row>
    <row r="17" spans="1:16" s="13" customFormat="1" ht="69" customHeight="1" x14ac:dyDescent="0.35">
      <c r="A17" s="42" t="s">
        <v>1166</v>
      </c>
      <c r="B17" s="42" t="s">
        <v>1191</v>
      </c>
      <c r="C17" s="197" t="s">
        <v>1230</v>
      </c>
      <c r="D17" s="197"/>
      <c r="E17" s="197"/>
      <c r="F17" s="197"/>
      <c r="G17" s="197"/>
      <c r="H17" s="197"/>
      <c r="I17" s="197"/>
      <c r="J17" s="197"/>
      <c r="K17" s="197"/>
      <c r="L17" s="197"/>
      <c r="M17" s="41"/>
      <c r="N17" s="14"/>
      <c r="O17" s="14"/>
      <c r="P17" s="14"/>
    </row>
    <row r="18" spans="1:16" s="13" customFormat="1" ht="46.5" customHeight="1" x14ac:dyDescent="0.35">
      <c r="A18" s="42" t="s">
        <v>1189</v>
      </c>
      <c r="B18" s="42" t="s">
        <v>1192</v>
      </c>
      <c r="C18" s="197" t="s">
        <v>1242</v>
      </c>
      <c r="D18" s="197"/>
      <c r="E18" s="197"/>
      <c r="F18" s="197"/>
      <c r="G18" s="197"/>
      <c r="H18" s="197"/>
      <c r="I18" s="197"/>
      <c r="J18" s="197"/>
      <c r="K18" s="197"/>
      <c r="L18" s="197"/>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196" t="s">
        <v>1209</v>
      </c>
      <c r="B32" s="196"/>
      <c r="C32" s="196"/>
      <c r="D32" s="196"/>
      <c r="E32" s="196"/>
      <c r="F32" s="196"/>
      <c r="G32" s="196"/>
      <c r="H32" s="196"/>
      <c r="I32" s="196"/>
      <c r="J32" s="196"/>
      <c r="K32" s="196"/>
      <c r="L32" s="196"/>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196" t="s">
        <v>1334</v>
      </c>
      <c r="B36" s="196"/>
      <c r="C36" s="196"/>
      <c r="D36" s="196"/>
      <c r="E36" s="196"/>
      <c r="F36" s="196"/>
      <c r="G36" s="196"/>
      <c r="H36" s="196"/>
      <c r="I36" s="196"/>
      <c r="J36" s="196"/>
      <c r="K36" s="196"/>
      <c r="L36" s="196"/>
      <c r="M36" s="39"/>
    </row>
    <row r="37" spans="1:13" s="13" customFormat="1" ht="46.5" customHeight="1" x14ac:dyDescent="0.35">
      <c r="A37" s="196" t="s">
        <v>1213</v>
      </c>
      <c r="B37" s="196"/>
      <c r="C37" s="196"/>
      <c r="D37" s="196"/>
      <c r="E37" s="196"/>
      <c r="F37" s="196"/>
      <c r="G37" s="196"/>
      <c r="H37" s="196"/>
      <c r="I37" s="196"/>
      <c r="J37" s="196"/>
      <c r="K37" s="196"/>
      <c r="L37" s="196"/>
      <c r="M37" s="39"/>
    </row>
    <row r="38" spans="1:13" s="13" customFormat="1" ht="37.5" customHeight="1" x14ac:dyDescent="0.35">
      <c r="A38" s="196" t="s">
        <v>1335</v>
      </c>
      <c r="B38" s="196"/>
      <c r="C38" s="196"/>
      <c r="D38" s="196"/>
      <c r="E38" s="196"/>
      <c r="F38" s="196"/>
      <c r="G38" s="196"/>
      <c r="H38" s="196"/>
      <c r="I38" s="196"/>
      <c r="J38" s="196"/>
      <c r="K38" s="196"/>
      <c r="L38" s="196"/>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196" t="s">
        <v>1336</v>
      </c>
      <c r="B40" s="196"/>
      <c r="C40" s="196"/>
      <c r="D40" s="196"/>
      <c r="E40" s="196"/>
      <c r="F40" s="196"/>
      <c r="G40" s="196"/>
      <c r="H40" s="196"/>
      <c r="I40" s="196"/>
      <c r="J40" s="196"/>
      <c r="K40" s="196"/>
      <c r="L40" s="196"/>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196" t="s">
        <v>1244</v>
      </c>
      <c r="B47" s="196"/>
      <c r="C47" s="196"/>
      <c r="D47" s="196"/>
      <c r="E47" s="196"/>
      <c r="F47" s="196"/>
      <c r="G47" s="196"/>
      <c r="H47" s="196"/>
      <c r="I47" s="196"/>
      <c r="J47" s="196"/>
      <c r="K47" s="196"/>
      <c r="L47" s="196"/>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196" t="s">
        <v>1339</v>
      </c>
      <c r="B49" s="196"/>
      <c r="C49" s="196"/>
      <c r="D49" s="196"/>
      <c r="E49" s="196"/>
      <c r="F49" s="196"/>
      <c r="G49" s="196"/>
      <c r="H49" s="196"/>
      <c r="I49" s="196"/>
      <c r="J49" s="196"/>
      <c r="K49" s="196"/>
      <c r="L49" s="196"/>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196" t="s">
        <v>1340</v>
      </c>
      <c r="B51" s="196"/>
      <c r="C51" s="196"/>
      <c r="D51" s="196"/>
      <c r="E51" s="196"/>
      <c r="F51" s="196"/>
      <c r="G51" s="196"/>
      <c r="H51" s="196"/>
      <c r="I51" s="196"/>
      <c r="J51" s="196"/>
      <c r="K51" s="196"/>
      <c r="L51" s="196"/>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196" t="s">
        <v>1356</v>
      </c>
      <c r="B53" s="196"/>
      <c r="C53" s="196"/>
      <c r="D53" s="196"/>
      <c r="E53" s="196"/>
      <c r="F53" s="196"/>
      <c r="G53" s="196"/>
      <c r="H53" s="196"/>
      <c r="I53" s="196"/>
      <c r="J53" s="196"/>
      <c r="K53" s="196"/>
      <c r="L53" s="196"/>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196" t="s">
        <v>1214</v>
      </c>
      <c r="B66" s="196"/>
      <c r="C66" s="196"/>
      <c r="D66" s="196"/>
      <c r="E66" s="196"/>
      <c r="F66" s="196"/>
      <c r="G66" s="196"/>
      <c r="H66" s="196"/>
      <c r="I66" s="196"/>
      <c r="J66" s="196"/>
      <c r="K66" s="196"/>
      <c r="L66" s="196"/>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196" t="s">
        <v>1347</v>
      </c>
      <c r="B68" s="196"/>
      <c r="C68" s="196"/>
      <c r="D68" s="196"/>
      <c r="E68" s="196"/>
      <c r="F68" s="196"/>
      <c r="G68" s="196"/>
      <c r="H68" s="196"/>
      <c r="I68" s="196"/>
      <c r="J68" s="196"/>
      <c r="K68" s="196"/>
      <c r="L68" s="196"/>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196" t="s">
        <v>1243</v>
      </c>
      <c r="B80" s="196"/>
      <c r="C80" s="196"/>
      <c r="D80" s="196"/>
      <c r="E80" s="196"/>
      <c r="F80" s="196"/>
      <c r="G80" s="196"/>
      <c r="H80" s="196"/>
      <c r="I80" s="196"/>
      <c r="J80" s="196"/>
      <c r="K80" s="196"/>
      <c r="L80" s="196"/>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196" t="s">
        <v>1349</v>
      </c>
      <c r="B82" s="196"/>
      <c r="C82" s="196"/>
      <c r="D82" s="196"/>
      <c r="E82" s="196"/>
      <c r="F82" s="196"/>
      <c r="G82" s="196"/>
      <c r="H82" s="196"/>
      <c r="I82" s="196"/>
      <c r="J82" s="196"/>
      <c r="K82" s="196"/>
      <c r="L82" s="196"/>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196" t="s">
        <v>1222</v>
      </c>
      <c r="B84" s="196"/>
      <c r="C84" s="196"/>
      <c r="D84" s="196"/>
      <c r="E84" s="196"/>
      <c r="F84" s="196"/>
      <c r="G84" s="196"/>
      <c r="H84" s="196"/>
      <c r="I84" s="196"/>
      <c r="J84" s="196"/>
      <c r="K84" s="196"/>
      <c r="L84" s="196"/>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196" t="s">
        <v>1221</v>
      </c>
      <c r="C86" s="196"/>
      <c r="D86" s="196"/>
      <c r="E86" s="196"/>
      <c r="F86" s="196"/>
      <c r="G86" s="196"/>
      <c r="H86" s="196"/>
      <c r="I86" s="196"/>
      <c r="J86" s="196"/>
      <c r="K86" s="196"/>
      <c r="L86" s="196"/>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196" t="s">
        <v>1227</v>
      </c>
      <c r="B88" s="196"/>
      <c r="C88" s="196"/>
      <c r="D88" s="196"/>
      <c r="E88" s="196"/>
      <c r="F88" s="196"/>
      <c r="G88" s="196"/>
      <c r="H88" s="196"/>
      <c r="I88" s="196"/>
      <c r="J88" s="196"/>
      <c r="K88" s="196"/>
      <c r="L88" s="196"/>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196" t="s">
        <v>1355</v>
      </c>
      <c r="B90" s="196"/>
      <c r="C90" s="196"/>
      <c r="D90" s="196"/>
      <c r="E90" s="196"/>
      <c r="F90" s="196"/>
      <c r="G90" s="196"/>
      <c r="H90" s="196"/>
      <c r="I90" s="196"/>
      <c r="J90" s="196"/>
      <c r="K90" s="196"/>
      <c r="L90" s="196"/>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D10" sqref="D10"/>
    </sheetView>
  </sheetViews>
  <sheetFormatPr defaultColWidth="9.1796875" defaultRowHeight="14.5" x14ac:dyDescent="0.35"/>
  <cols>
    <col min="1" max="1" width="30.54296875" customWidth="1"/>
    <col min="2" max="2" width="60.54296875" customWidth="1"/>
  </cols>
  <sheetData>
    <row r="5" spans="1:2" ht="20" x14ac:dyDescent="0.4">
      <c r="A5" s="204" t="s">
        <v>1206</v>
      </c>
      <c r="B5" s="204"/>
    </row>
    <row r="6" spans="1:2" ht="22" customHeight="1" x14ac:dyDescent="0.35">
      <c r="A6" s="65" t="s">
        <v>0</v>
      </c>
      <c r="B6" s="66" t="s">
        <v>1361</v>
      </c>
    </row>
    <row r="7" spans="1:2" ht="22" customHeight="1" x14ac:dyDescent="0.35">
      <c r="A7" s="65" t="s">
        <v>1</v>
      </c>
      <c r="B7" s="66" t="s">
        <v>1362</v>
      </c>
    </row>
    <row r="8" spans="1:2" ht="22" customHeight="1" x14ac:dyDescent="0.35">
      <c r="A8" s="65" t="s">
        <v>2</v>
      </c>
      <c r="B8" s="66" t="s">
        <v>1363</v>
      </c>
    </row>
    <row r="9" spans="1:2" ht="22" customHeight="1" x14ac:dyDescent="0.35">
      <c r="A9" s="65" t="s">
        <v>3</v>
      </c>
      <c r="B9" s="66">
        <v>97008</v>
      </c>
    </row>
    <row r="10" spans="1:2" ht="60" x14ac:dyDescent="0.35">
      <c r="A10" s="65" t="s">
        <v>1207</v>
      </c>
      <c r="B10" s="66"/>
    </row>
    <row r="11" spans="1:2" ht="22" customHeight="1" x14ac:dyDescent="0.35">
      <c r="A11" s="65" t="s">
        <v>4</v>
      </c>
      <c r="B11" s="66" t="s">
        <v>1364</v>
      </c>
    </row>
    <row r="12" spans="1:2" ht="22" customHeight="1" x14ac:dyDescent="0.35">
      <c r="A12" s="65" t="s">
        <v>5</v>
      </c>
      <c r="B12" s="66" t="s">
        <v>1365</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Normal="100" workbookViewId="0">
      <pane ySplit="12" topLeftCell="A13" activePane="bottomLeft" state="frozen"/>
      <selection pane="bottomLeft" activeCell="A13" sqref="A13"/>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08" t="s">
        <v>13</v>
      </c>
      <c r="B10" s="209"/>
      <c r="C10" s="209"/>
      <c r="D10" s="224" t="s">
        <v>1087</v>
      </c>
      <c r="E10" s="225"/>
      <c r="F10" s="208" t="s">
        <v>6</v>
      </c>
      <c r="G10" s="209"/>
      <c r="H10" s="209"/>
      <c r="I10" s="209"/>
      <c r="J10" s="209"/>
      <c r="K10" s="209"/>
      <c r="L10" s="209"/>
      <c r="M10" s="210"/>
    </row>
    <row r="11" spans="1:13" ht="20.149999999999999" customHeight="1" thickBot="1" x14ac:dyDescent="0.4">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4">
      <c r="A12" s="227"/>
      <c r="B12" s="212"/>
      <c r="C12" s="214"/>
      <c r="D12" s="223"/>
      <c r="E12" s="216"/>
      <c r="F12" s="218"/>
      <c r="G12" s="216"/>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1366</v>
      </c>
      <c r="B15" s="80" t="s">
        <v>1367</v>
      </c>
      <c r="C15" s="81" t="s">
        <v>1368</v>
      </c>
      <c r="D15" s="82" t="s">
        <v>1129</v>
      </c>
      <c r="E15" s="83" t="s">
        <v>1369</v>
      </c>
      <c r="F15" s="82" t="s">
        <v>1370</v>
      </c>
      <c r="G15" s="84" t="s">
        <v>1371</v>
      </c>
      <c r="H15" s="85" t="s">
        <v>1372</v>
      </c>
      <c r="I15" s="86">
        <v>8760</v>
      </c>
      <c r="J15" s="83">
        <v>8760</v>
      </c>
      <c r="K15" s="85" t="s">
        <v>1372</v>
      </c>
      <c r="L15" s="86">
        <v>24</v>
      </c>
      <c r="M15" s="83">
        <v>24</v>
      </c>
    </row>
    <row r="16" spans="1:13" x14ac:dyDescent="0.35">
      <c r="A16" s="79" t="s">
        <v>1388</v>
      </c>
      <c r="B16" s="80" t="s">
        <v>1389</v>
      </c>
      <c r="C16" s="81" t="s">
        <v>1368</v>
      </c>
      <c r="D16" s="82"/>
      <c r="E16" s="83"/>
      <c r="F16" s="82" t="s">
        <v>1370</v>
      </c>
      <c r="G16" s="84" t="s">
        <v>1371</v>
      </c>
      <c r="H16" s="85" t="s">
        <v>1372</v>
      </c>
      <c r="I16" s="86">
        <v>8760</v>
      </c>
      <c r="J16" s="83">
        <v>8760</v>
      </c>
      <c r="K16" s="85" t="s">
        <v>1372</v>
      </c>
      <c r="L16" s="86">
        <v>24</v>
      </c>
      <c r="M16" s="83">
        <v>24</v>
      </c>
    </row>
    <row r="17" spans="1:13" x14ac:dyDescent="0.35">
      <c r="A17" s="79" t="s">
        <v>1390</v>
      </c>
      <c r="B17" s="80" t="s">
        <v>1391</v>
      </c>
      <c r="C17" s="81" t="s">
        <v>1368</v>
      </c>
      <c r="D17" s="82"/>
      <c r="E17" s="83"/>
      <c r="F17" s="82" t="s">
        <v>1370</v>
      </c>
      <c r="G17" s="84" t="s">
        <v>1371</v>
      </c>
      <c r="H17" s="85" t="s">
        <v>1372</v>
      </c>
      <c r="I17" s="86">
        <v>8760</v>
      </c>
      <c r="J17" s="83">
        <v>8760</v>
      </c>
      <c r="K17" s="85" t="s">
        <v>1372</v>
      </c>
      <c r="L17" s="86">
        <v>24</v>
      </c>
      <c r="M17" s="83">
        <v>24</v>
      </c>
    </row>
    <row r="18" spans="1:13" x14ac:dyDescent="0.35">
      <c r="A18" s="79" t="s">
        <v>1392</v>
      </c>
      <c r="B18" s="80" t="s">
        <v>1393</v>
      </c>
      <c r="C18" s="81" t="s">
        <v>1368</v>
      </c>
      <c r="D18" s="82"/>
      <c r="E18" s="83"/>
      <c r="F18" s="82" t="s">
        <v>1370</v>
      </c>
      <c r="G18" s="84" t="s">
        <v>1371</v>
      </c>
      <c r="H18" s="85" t="s">
        <v>1372</v>
      </c>
      <c r="I18" s="86">
        <v>8760</v>
      </c>
      <c r="J18" s="83">
        <v>8760</v>
      </c>
      <c r="K18" s="85" t="s">
        <v>1372</v>
      </c>
      <c r="L18" s="86">
        <v>24</v>
      </c>
      <c r="M18" s="83">
        <v>24</v>
      </c>
    </row>
    <row r="19" spans="1:13" x14ac:dyDescent="0.35">
      <c r="A19" s="79"/>
      <c r="B19" s="80"/>
      <c r="C19" s="81"/>
      <c r="D19" s="82"/>
      <c r="E19" s="83"/>
      <c r="F19" s="82"/>
      <c r="G19" s="84"/>
      <c r="H19" s="85"/>
      <c r="I19" s="86"/>
      <c r="J19" s="83"/>
      <c r="K19" s="85"/>
      <c r="L19" s="86"/>
      <c r="M19" s="83"/>
    </row>
    <row r="20" spans="1:13" x14ac:dyDescent="0.35">
      <c r="A20" s="79"/>
      <c r="B20" s="80"/>
      <c r="C20" s="81"/>
      <c r="D20" s="82"/>
      <c r="E20" s="83"/>
      <c r="F20" s="82"/>
      <c r="G20" s="84"/>
      <c r="H20" s="85"/>
      <c r="I20" s="86"/>
      <c r="J20" s="83"/>
      <c r="K20" s="85"/>
      <c r="L20" s="86"/>
      <c r="M20" s="83"/>
    </row>
    <row r="21" spans="1:13" x14ac:dyDescent="0.35">
      <c r="A21" s="79"/>
      <c r="B21" s="80"/>
      <c r="C21" s="81"/>
      <c r="D21" s="82"/>
      <c r="E21" s="83"/>
      <c r="F21" s="82"/>
      <c r="G21" s="84"/>
      <c r="H21" s="85"/>
      <c r="I21" s="86"/>
      <c r="J21" s="83"/>
      <c r="K21" s="85"/>
      <c r="L21" s="86"/>
      <c r="M21" s="83"/>
    </row>
    <row r="22" spans="1:13" x14ac:dyDescent="0.35">
      <c r="A22" s="79"/>
      <c r="B22" s="80"/>
      <c r="C22" s="81"/>
      <c r="D22" s="82"/>
      <c r="E22" s="83"/>
      <c r="F22" s="82"/>
      <c r="G22" s="84"/>
      <c r="H22" s="85"/>
      <c r="I22" s="86"/>
      <c r="J22" s="83"/>
      <c r="K22" s="85"/>
      <c r="L22" s="86"/>
      <c r="M22" s="83"/>
    </row>
    <row r="23" spans="1:13" x14ac:dyDescent="0.35">
      <c r="A23" s="79"/>
      <c r="B23" s="80"/>
      <c r="C23" s="81"/>
      <c r="D23" s="82"/>
      <c r="E23" s="83"/>
      <c r="F23" s="82"/>
      <c r="G23" s="84"/>
      <c r="H23" s="85"/>
      <c r="I23" s="86"/>
      <c r="J23" s="83"/>
      <c r="K23" s="85"/>
      <c r="L23" s="86"/>
      <c r="M23" s="83"/>
    </row>
    <row r="24" spans="1:13" x14ac:dyDescent="0.35">
      <c r="A24" s="79"/>
      <c r="B24" s="80"/>
      <c r="C24" s="81"/>
      <c r="D24" s="82"/>
      <c r="E24" s="83"/>
      <c r="F24" s="82"/>
      <c r="G24" s="84"/>
      <c r="H24" s="85"/>
      <c r="I24" s="86"/>
      <c r="J24" s="83"/>
      <c r="K24" s="85"/>
      <c r="L24" s="86"/>
      <c r="M24" s="83"/>
    </row>
    <row r="25" spans="1:13" x14ac:dyDescent="0.35">
      <c r="A25" s="79"/>
      <c r="B25" s="80"/>
      <c r="C25" s="81"/>
      <c r="D25" s="82"/>
      <c r="E25" s="83"/>
      <c r="F25" s="82"/>
      <c r="G25" s="84"/>
      <c r="H25" s="85"/>
      <c r="I25" s="86"/>
      <c r="J25" s="83"/>
      <c r="K25" s="85"/>
      <c r="L25" s="86"/>
      <c r="M25" s="83"/>
    </row>
    <row r="26" spans="1:13" x14ac:dyDescent="0.35">
      <c r="A26" s="79"/>
      <c r="B26" s="80"/>
      <c r="C26" s="81"/>
      <c r="D26" s="82"/>
      <c r="E26" s="83"/>
      <c r="F26" s="82"/>
      <c r="G26" s="84"/>
      <c r="H26" s="85"/>
      <c r="I26" s="86"/>
      <c r="J26" s="83"/>
      <c r="K26" s="85"/>
      <c r="L26" s="86"/>
      <c r="M26" s="83"/>
    </row>
    <row r="27" spans="1:13" x14ac:dyDescent="0.35">
      <c r="A27" s="79"/>
      <c r="B27" s="80"/>
      <c r="C27" s="81"/>
      <c r="D27" s="82"/>
      <c r="E27" s="83"/>
      <c r="F27" s="82"/>
      <c r="G27" s="84"/>
      <c r="H27" s="85"/>
      <c r="I27" s="86"/>
      <c r="J27" s="83"/>
      <c r="K27" s="85"/>
      <c r="L27" s="86"/>
      <c r="M27" s="83"/>
    </row>
    <row r="28" spans="1:13" x14ac:dyDescent="0.35">
      <c r="A28" s="79"/>
      <c r="B28" s="80"/>
      <c r="C28" s="81"/>
      <c r="D28" s="82"/>
      <c r="E28" s="83"/>
      <c r="F28" s="82"/>
      <c r="G28" s="84"/>
      <c r="H28" s="85"/>
      <c r="I28" s="86"/>
      <c r="J28" s="83"/>
      <c r="K28" s="85"/>
      <c r="L28" s="86"/>
      <c r="M28" s="83"/>
    </row>
    <row r="29" spans="1:13" x14ac:dyDescent="0.35">
      <c r="A29" s="79"/>
      <c r="B29" s="80"/>
      <c r="C29" s="81"/>
      <c r="D29" s="82"/>
      <c r="E29" s="83"/>
      <c r="F29" s="82"/>
      <c r="G29" s="84"/>
      <c r="H29" s="85"/>
      <c r="I29" s="86"/>
      <c r="J29" s="83"/>
      <c r="K29" s="85"/>
      <c r="L29" s="86"/>
      <c r="M29" s="83"/>
    </row>
    <row r="30" spans="1:13" x14ac:dyDescent="0.35">
      <c r="A30" s="79"/>
      <c r="B30" s="80"/>
      <c r="C30" s="81"/>
      <c r="D30" s="82"/>
      <c r="E30" s="83"/>
      <c r="F30" s="82"/>
      <c r="G30" s="84"/>
      <c r="H30" s="85"/>
      <c r="I30" s="86"/>
      <c r="J30" s="83"/>
      <c r="K30" s="85"/>
      <c r="L30" s="86"/>
      <c r="M30" s="83"/>
    </row>
    <row r="31" spans="1:13" x14ac:dyDescent="0.35">
      <c r="A31" s="79"/>
      <c r="B31" s="80"/>
      <c r="C31" s="81"/>
      <c r="D31" s="82"/>
      <c r="E31" s="83"/>
      <c r="F31" s="82"/>
      <c r="G31" s="84"/>
      <c r="H31" s="85"/>
      <c r="I31" s="86"/>
      <c r="J31" s="83"/>
      <c r="K31" s="85"/>
      <c r="L31" s="86"/>
      <c r="M31" s="83"/>
    </row>
    <row r="32" spans="1:13" x14ac:dyDescent="0.35">
      <c r="A32" s="79"/>
      <c r="B32" s="80"/>
      <c r="C32" s="81"/>
      <c r="D32" s="82"/>
      <c r="E32" s="83"/>
      <c r="F32" s="82"/>
      <c r="G32" s="84"/>
      <c r="H32" s="85"/>
      <c r="I32" s="86"/>
      <c r="J32" s="83"/>
      <c r="K32" s="85"/>
      <c r="L32" s="86"/>
      <c r="M32" s="83"/>
    </row>
    <row r="33" spans="1:13" x14ac:dyDescent="0.35">
      <c r="A33" s="79"/>
      <c r="B33" s="80"/>
      <c r="C33" s="81"/>
      <c r="D33" s="82"/>
      <c r="E33" s="83"/>
      <c r="F33" s="82"/>
      <c r="G33" s="84"/>
      <c r="H33" s="85"/>
      <c r="I33" s="86"/>
      <c r="J33" s="83"/>
      <c r="K33" s="85"/>
      <c r="L33" s="86"/>
      <c r="M33" s="83"/>
    </row>
    <row r="34" spans="1:13" x14ac:dyDescent="0.35">
      <c r="A34" s="79"/>
      <c r="B34" s="80"/>
      <c r="C34" s="81"/>
      <c r="D34" s="82"/>
      <c r="E34" s="83"/>
      <c r="F34" s="82"/>
      <c r="G34" s="84"/>
      <c r="H34" s="85"/>
      <c r="I34" s="86"/>
      <c r="J34" s="83"/>
      <c r="K34" s="85"/>
      <c r="L34" s="86"/>
      <c r="M34" s="83"/>
    </row>
    <row r="35" spans="1:13" x14ac:dyDescent="0.35">
      <c r="A35" s="79"/>
      <c r="B35" s="80"/>
      <c r="C35" s="81"/>
      <c r="D35" s="82"/>
      <c r="E35" s="83"/>
      <c r="F35" s="82"/>
      <c r="G35" s="84"/>
      <c r="H35" s="85"/>
      <c r="I35" s="86"/>
      <c r="J35" s="83"/>
      <c r="K35" s="85"/>
      <c r="L35" s="86"/>
      <c r="M35" s="83"/>
    </row>
    <row r="36" spans="1:13" x14ac:dyDescent="0.35">
      <c r="A36" s="79"/>
      <c r="B36" s="80"/>
      <c r="C36" s="81"/>
      <c r="D36" s="82"/>
      <c r="E36" s="83"/>
      <c r="F36" s="82"/>
      <c r="G36" s="84"/>
      <c r="H36" s="85"/>
      <c r="I36" s="86"/>
      <c r="J36" s="83"/>
      <c r="K36" s="85"/>
      <c r="L36" s="86"/>
      <c r="M36" s="83"/>
    </row>
    <row r="37" spans="1:13" x14ac:dyDescent="0.35">
      <c r="A37" s="79"/>
      <c r="B37" s="80"/>
      <c r="C37" s="81"/>
      <c r="D37" s="82"/>
      <c r="E37" s="83"/>
      <c r="F37" s="82"/>
      <c r="G37" s="84"/>
      <c r="H37" s="85"/>
      <c r="I37" s="86"/>
      <c r="J37" s="83"/>
      <c r="K37" s="85"/>
      <c r="L37" s="86"/>
      <c r="M37" s="83"/>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abSelected="1" zoomScaleNormal="100" workbookViewId="0">
      <pane ySplit="12" topLeftCell="A13" activePane="bottomLeft" state="frozen"/>
      <selection pane="bottomLeft" activeCell="A13" sqref="A13"/>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28" t="s">
        <v>1194</v>
      </c>
      <c r="K9" s="229"/>
      <c r="L9" s="229"/>
      <c r="M9" s="229"/>
      <c r="N9" s="229"/>
      <c r="O9" s="230"/>
    </row>
    <row r="10" spans="1:15" ht="20.5" thickBot="1" x14ac:dyDescent="0.4">
      <c r="A10" s="243" t="s">
        <v>1151</v>
      </c>
      <c r="B10" s="249" t="s">
        <v>1083</v>
      </c>
      <c r="C10" s="213"/>
      <c r="D10" s="250"/>
      <c r="E10" s="246" t="s">
        <v>1205</v>
      </c>
      <c r="F10" s="231" t="s">
        <v>1202</v>
      </c>
      <c r="G10" s="232"/>
      <c r="H10" s="232"/>
      <c r="I10" s="233"/>
      <c r="J10" s="257" t="s">
        <v>1195</v>
      </c>
      <c r="K10" s="258"/>
      <c r="L10" s="259"/>
      <c r="M10" s="263" t="s">
        <v>1198</v>
      </c>
      <c r="N10" s="264"/>
      <c r="O10" s="265"/>
    </row>
    <row r="11" spans="1:15" ht="18" thickBot="1" x14ac:dyDescent="0.4">
      <c r="A11" s="244"/>
      <c r="B11" s="251"/>
      <c r="C11" s="214"/>
      <c r="D11" s="252"/>
      <c r="E11" s="247"/>
      <c r="F11" s="253" t="s">
        <v>1203</v>
      </c>
      <c r="G11" s="254"/>
      <c r="H11" s="255" t="s">
        <v>1089</v>
      </c>
      <c r="I11" s="255" t="s">
        <v>1088</v>
      </c>
      <c r="J11" s="260"/>
      <c r="K11" s="261"/>
      <c r="L11" s="262"/>
      <c r="M11" s="266"/>
      <c r="N11" s="267"/>
      <c r="O11" s="268"/>
    </row>
    <row r="12" spans="1:15" ht="20.149999999999999" customHeight="1" thickBot="1" x14ac:dyDescent="0.4">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1366</v>
      </c>
      <c r="B16" s="100" t="s">
        <v>236</v>
      </c>
      <c r="C16" s="81" t="str">
        <f>IFERROR(IF(B16="No CAS","",INDEX('DEQ Pollutant List'!$C$7:$C$611,MATCH('3. Pollutant Emissions - EF'!B16,'DEQ Pollutant List'!$B$7:$B$611,0))),"")</f>
        <v>Copper and compounds</v>
      </c>
      <c r="D16" s="115">
        <f>IFERROR(IF(OR($B16="",$B16="No CAS"),INDEX('DEQ Pollutant List'!$A$7:$A$611,MATCH($C16,'DEQ Pollutant List'!$C$7:$C$611,0)),INDEX('DEQ Pollutant List'!$A$7:$A$611,MATCH($B16,'DEQ Pollutant List'!$B$7:$B$611,0))),"")</f>
        <v>149</v>
      </c>
      <c r="E16" s="101">
        <v>0</v>
      </c>
      <c r="F16" s="102">
        <v>3.5999999999999994E-5</v>
      </c>
      <c r="G16" s="103">
        <v>3.6000000000000001E-5</v>
      </c>
      <c r="H16" s="83" t="s">
        <v>1373</v>
      </c>
      <c r="I16" s="104" t="s">
        <v>1374</v>
      </c>
      <c r="J16" s="102" t="s">
        <v>1372</v>
      </c>
      <c r="K16" s="105">
        <v>0.31535999999999997</v>
      </c>
      <c r="L16" s="83">
        <v>0.31535999999999997</v>
      </c>
      <c r="M16" s="102" t="s">
        <v>1372</v>
      </c>
      <c r="N16" s="105">
        <v>8.6399999999999997E-4</v>
      </c>
      <c r="O16" s="83">
        <v>8.6399999999999997E-4</v>
      </c>
    </row>
    <row r="17" spans="1:15" x14ac:dyDescent="0.35">
      <c r="A17" s="79" t="s">
        <v>1366</v>
      </c>
      <c r="B17" s="100" t="s">
        <v>583</v>
      </c>
      <c r="C17" s="81" t="str">
        <f>IFERROR(IF(B17="No CAS","",INDEX('DEQ Pollutant List'!$C$7:$C$611,MATCH('3. Pollutant Emissions - EF'!B17,'DEQ Pollutant List'!$B$7:$B$611,0))),"")</f>
        <v>Nickel and compounds</v>
      </c>
      <c r="D17" s="115">
        <f>IFERROR(IF(OR($B17="",$B17="No CAS"),INDEX('DEQ Pollutant List'!$A$7:$A$611,MATCH($C17,'DEQ Pollutant List'!$C$7:$C$611,0)),INDEX('DEQ Pollutant List'!$A$7:$A$611,MATCH($B17,'DEQ Pollutant List'!$B$7:$B$611,0))),"")</f>
        <v>364</v>
      </c>
      <c r="E17" s="101">
        <v>0</v>
      </c>
      <c r="F17" s="102">
        <v>3.1875000000000006E-8</v>
      </c>
      <c r="G17" s="103">
        <v>3.1875000000000006E-8</v>
      </c>
      <c r="H17" s="83" t="s">
        <v>1373</v>
      </c>
      <c r="I17" s="104" t="s">
        <v>1374</v>
      </c>
      <c r="J17" s="102" t="s">
        <v>1372</v>
      </c>
      <c r="K17" s="105">
        <v>2.7922500000000002E-4</v>
      </c>
      <c r="L17" s="83">
        <v>2.7922500000000002E-4</v>
      </c>
      <c r="M17" s="102" t="s">
        <v>1372</v>
      </c>
      <c r="N17" s="105">
        <v>7.6500000000000009E-7</v>
      </c>
      <c r="O17" s="83">
        <v>7.6500000000000009E-7</v>
      </c>
    </row>
    <row r="18" spans="1:15" x14ac:dyDescent="0.35">
      <c r="A18" s="79" t="s">
        <v>1366</v>
      </c>
      <c r="B18" s="100" t="s">
        <v>489</v>
      </c>
      <c r="C18" s="81" t="str">
        <f>IFERROR(IF(B18="No CAS","",INDEX('DEQ Pollutant List'!$C$7:$C$611,MATCH('3. Pollutant Emissions - EF'!B18,'DEQ Pollutant List'!$B$7:$B$611,0))),"")</f>
        <v>Hydrochloric acid</v>
      </c>
      <c r="D18" s="115">
        <f>IFERROR(IF(OR($B18="",$B18="No CAS"),INDEX('DEQ Pollutant List'!$A$7:$A$611,MATCH($C18,'DEQ Pollutant List'!$C$7:$C$611,0)),INDEX('DEQ Pollutant List'!$A$7:$A$611,MATCH($B18,'DEQ Pollutant List'!$B$7:$B$611,0))),"")</f>
        <v>292</v>
      </c>
      <c r="E18" s="101">
        <v>0</v>
      </c>
      <c r="F18" s="102">
        <v>3.2286151445972973E-2</v>
      </c>
      <c r="G18" s="103">
        <v>3.2286151445972973E-2</v>
      </c>
      <c r="H18" s="83" t="s">
        <v>1373</v>
      </c>
      <c r="I18" s="104" t="s">
        <v>1374</v>
      </c>
      <c r="J18" s="102" t="s">
        <v>1372</v>
      </c>
      <c r="K18" s="105">
        <v>282.82668666672322</v>
      </c>
      <c r="L18" s="83">
        <v>282.82668666672322</v>
      </c>
      <c r="M18" s="102" t="s">
        <v>1372</v>
      </c>
      <c r="N18" s="105">
        <v>0.7748676347033514</v>
      </c>
      <c r="O18" s="83">
        <v>0.7748676347033514</v>
      </c>
    </row>
    <row r="19" spans="1:15" x14ac:dyDescent="0.35">
      <c r="A19" s="79" t="s">
        <v>1366</v>
      </c>
      <c r="B19" s="100" t="s">
        <v>493</v>
      </c>
      <c r="C19" s="81" t="str">
        <f>IFERROR(IF(B19="No CAS","",INDEX('DEQ Pollutant List'!$C$7:$C$611,MATCH('3. Pollutant Emissions - EF'!B19,'DEQ Pollutant List'!$B$7:$B$611,0))),"")</f>
        <v>Hydrogen fluoride</v>
      </c>
      <c r="D19" s="115">
        <f>IFERROR(IF(OR($B19="",$B19="No CAS"),INDEX('DEQ Pollutant List'!$A$7:$A$611,MATCH($C19,'DEQ Pollutant List'!$C$7:$C$611,0)),INDEX('DEQ Pollutant List'!$A$7:$A$611,MATCH($B19,'DEQ Pollutant List'!$B$7:$B$611,0))),"")</f>
        <v>240</v>
      </c>
      <c r="E19" s="101">
        <v>0</v>
      </c>
      <c r="F19" s="102">
        <v>9.6438356164383569E-4</v>
      </c>
      <c r="G19" s="103">
        <v>4.8000000000000004E-3</v>
      </c>
      <c r="H19" s="83" t="s">
        <v>1373</v>
      </c>
      <c r="I19" s="104" t="s">
        <v>1374</v>
      </c>
      <c r="J19" s="102" t="s">
        <v>1372</v>
      </c>
      <c r="K19" s="105">
        <v>8.4480000000000004</v>
      </c>
      <c r="L19" s="83">
        <v>8.4480000000000004</v>
      </c>
      <c r="M19" s="102" t="s">
        <v>1372</v>
      </c>
      <c r="N19" s="105">
        <v>0.11520000000000001</v>
      </c>
      <c r="O19" s="83">
        <v>0.11520000000000001</v>
      </c>
    </row>
    <row r="20" spans="1:15" x14ac:dyDescent="0.35">
      <c r="A20" s="79" t="s">
        <v>1366</v>
      </c>
      <c r="B20" s="100" t="s">
        <v>613</v>
      </c>
      <c r="C20" s="81" t="str">
        <f>IFERROR(IF(B20="No CAS","",INDEX('DEQ Pollutant List'!$C$7:$C$611,MATCH('3. Pollutant Emissions - EF'!B20,'DEQ Pollutant List'!$B$7:$B$611,0))),"")</f>
        <v>Nitric acid</v>
      </c>
      <c r="D20" s="115">
        <f>IFERROR(IF(OR($B20="",$B20="No CAS"),INDEX('DEQ Pollutant List'!$A$7:$A$611,MATCH($C20,'DEQ Pollutant List'!$C$7:$C$611,0)),INDEX('DEQ Pollutant List'!$A$7:$A$611,MATCH($B20,'DEQ Pollutant List'!$B$7:$B$611,0))),"")</f>
        <v>377</v>
      </c>
      <c r="E20" s="101">
        <v>0</v>
      </c>
      <c r="F20" s="102">
        <v>1.7986297183397784E-3</v>
      </c>
      <c r="G20" s="103">
        <v>1.7986297183397789E-3</v>
      </c>
      <c r="H20" s="83" t="s">
        <v>1373</v>
      </c>
      <c r="I20" s="104" t="s">
        <v>1374</v>
      </c>
      <c r="J20" s="102" t="s">
        <v>1372</v>
      </c>
      <c r="K20" s="105">
        <v>15.755996332656458</v>
      </c>
      <c r="L20" s="83">
        <v>15.755996332656458</v>
      </c>
      <c r="M20" s="102" t="s">
        <v>1372</v>
      </c>
      <c r="N20" s="105">
        <v>4.3167113240154695E-2</v>
      </c>
      <c r="O20" s="83">
        <v>4.3167113240154695E-2</v>
      </c>
    </row>
    <row r="21" spans="1:15" x14ac:dyDescent="0.35">
      <c r="A21" s="79" t="s">
        <v>1366</v>
      </c>
      <c r="B21" s="100" t="s">
        <v>708</v>
      </c>
      <c r="C21" s="81" t="str">
        <f>IFERROR(IF(B21="No CAS","",INDEX('DEQ Pollutant List'!$C$7:$C$611,MATCH('3. Pollutant Emissions - EF'!B21,'DEQ Pollutant List'!$B$7:$B$611,0))),"")</f>
        <v>Phosphoric acid</v>
      </c>
      <c r="D21" s="115">
        <f>IFERROR(IF(OR($B21="",$B21="No CAS"),INDEX('DEQ Pollutant List'!$A$7:$A$611,MATCH($C21,'DEQ Pollutant List'!$C$7:$C$611,0)),INDEX('DEQ Pollutant List'!$A$7:$A$611,MATCH($B21,'DEQ Pollutant List'!$B$7:$B$611,0))),"")</f>
        <v>507</v>
      </c>
      <c r="E21" s="101">
        <v>0</v>
      </c>
      <c r="F21" s="102">
        <v>7.0953797845869394E-3</v>
      </c>
      <c r="G21" s="103">
        <v>7.0953797845869394E-3</v>
      </c>
      <c r="H21" s="83" t="s">
        <v>1373</v>
      </c>
      <c r="I21" s="104" t="s">
        <v>1374</v>
      </c>
      <c r="J21" s="102" t="s">
        <v>1372</v>
      </c>
      <c r="K21" s="105">
        <v>62.155526912981593</v>
      </c>
      <c r="L21" s="83">
        <v>62.155526912981593</v>
      </c>
      <c r="M21" s="102" t="s">
        <v>1372</v>
      </c>
      <c r="N21" s="105">
        <v>0.17028911483008655</v>
      </c>
      <c r="O21" s="83">
        <v>0.17028911483008655</v>
      </c>
    </row>
    <row r="22" spans="1:15" x14ac:dyDescent="0.35">
      <c r="A22" s="79" t="s">
        <v>1366</v>
      </c>
      <c r="B22" s="100" t="s">
        <v>966</v>
      </c>
      <c r="C22" s="81" t="str">
        <f>IFERROR(IF(B22="No CAS","",INDEX('DEQ Pollutant List'!$C$7:$C$611,MATCH('3. Pollutant Emissions - EF'!B22,'DEQ Pollutant List'!$B$7:$B$611,0))),"")</f>
        <v>Sulfuric acid</v>
      </c>
      <c r="D22" s="115">
        <f>IFERROR(IF(OR($B22="",$B22="No CAS"),INDEX('DEQ Pollutant List'!$A$7:$A$611,MATCH($C22,'DEQ Pollutant List'!$C$7:$C$611,0)),INDEX('DEQ Pollutant List'!$A$7:$A$611,MATCH($B22,'DEQ Pollutant List'!$B$7:$B$611,0))),"")</f>
        <v>591</v>
      </c>
      <c r="E22" s="101">
        <v>0</v>
      </c>
      <c r="F22" s="102">
        <v>3.2772856918132194E-7</v>
      </c>
      <c r="G22" s="103">
        <v>3.2772856918132199E-7</v>
      </c>
      <c r="H22" s="83" t="s">
        <v>1373</v>
      </c>
      <c r="I22" s="104" t="s">
        <v>1374</v>
      </c>
      <c r="J22" s="102" t="s">
        <v>1372</v>
      </c>
      <c r="K22" s="105">
        <v>2.8709022660283801E-3</v>
      </c>
      <c r="L22" s="83">
        <v>2.8709022660283801E-3</v>
      </c>
      <c r="M22" s="102" t="s">
        <v>1372</v>
      </c>
      <c r="N22" s="105">
        <v>7.8654856603517275E-6</v>
      </c>
      <c r="O22" s="83">
        <v>7.8654856603517275E-6</v>
      </c>
    </row>
    <row r="23" spans="1:15" x14ac:dyDescent="0.35">
      <c r="A23" s="79" t="s">
        <v>1366</v>
      </c>
      <c r="B23" s="100">
        <v>239</v>
      </c>
      <c r="C23" s="81" t="str">
        <f>IFERROR(IF(B23="No CAS","",INDEX('DEQ Pollutant List'!$C$7:$C$611,MATCH('3. Pollutant Emissions - EF'!B23,'DEQ Pollutant List'!$B$7:$B$611,0))),"")</f>
        <v>Fluorides</v>
      </c>
      <c r="D23" s="115">
        <f>IFERROR(IF(OR($B23="",$B23="No CAS"),INDEX('DEQ Pollutant List'!$A$7:$A$611,MATCH($C23,'DEQ Pollutant List'!$C$7:$C$611,0)),INDEX('DEQ Pollutant List'!$A$7:$A$611,MATCH($B23,'DEQ Pollutant List'!$B$7:$B$611,0))),"")</f>
        <v>239</v>
      </c>
      <c r="E23" s="101">
        <v>0</v>
      </c>
      <c r="F23" s="102">
        <f>_xlfn.XLOOKUP(B23, [1]SUM_TAC!$D$9:$D$52,[1]SUM_TAC!$AA$9:$AA$52,"--",0)</f>
        <v>1.7117808219178084E-2</v>
      </c>
      <c r="G23" s="103">
        <f>_xlfn.XLOOKUP(B23, [1]SUM_TAC!$D$9:$D$52,[1]SUM_TAC!$Z$9:$Z$52,"--",0)</f>
        <v>8.5200000000000012E-2</v>
      </c>
      <c r="H23" s="83" t="s">
        <v>1373</v>
      </c>
      <c r="I23" s="104" t="s">
        <v>1374</v>
      </c>
      <c r="J23" s="102" t="s">
        <v>1372</v>
      </c>
      <c r="K23" s="105">
        <f>_xlfn.XLOOKUP($B23, [1]SUM_TAC!$D$9:$D$52,[1]SUM_TAC!$AC$9:$AC$52,"--",0)</f>
        <v>149.95200000000003</v>
      </c>
      <c r="L23" s="83">
        <f t="shared" ref="L23" si="0">K23</f>
        <v>149.95200000000003</v>
      </c>
      <c r="M23" s="102" t="s">
        <v>1372</v>
      </c>
      <c r="N23" s="105">
        <f>_xlfn.XLOOKUP($B23, [1]SUM_TAC!$D$9:$D$52,[1]SUM_TAC!$AB$9:$AB$52,"--",0)</f>
        <v>2.0448000000000004</v>
      </c>
      <c r="O23" s="83">
        <f t="shared" ref="O23" si="1">N23</f>
        <v>2.0448000000000004</v>
      </c>
    </row>
    <row r="24" spans="1:15" x14ac:dyDescent="0.35">
      <c r="A24" s="79"/>
      <c r="B24" s="100"/>
      <c r="C24" s="81" t="str">
        <f>IFERROR(IF(B24="No CAS","",INDEX('DEQ Pollutant List'!$C$7:$C$611,MATCH('3. Pollutant Emissions - EF'!B24,'DEQ Pollutant List'!$B$7:$B$611,0))),"")</f>
        <v/>
      </c>
      <c r="D24" s="115" t="str">
        <f>IFERROR(IF(OR($B24="",$B24="No CAS"),INDEX('DEQ Pollutant List'!$A$7:$A$611,MATCH($C24,'DEQ Pollutant List'!$C$7:$C$611,0)),INDEX('DEQ Pollutant List'!$A$7:$A$611,MATCH($B24,'DEQ Pollutant List'!$B$7:$B$611,0))),"")</f>
        <v/>
      </c>
      <c r="E24" s="101"/>
      <c r="F24" s="102"/>
      <c r="G24" s="103"/>
      <c r="H24" s="83"/>
      <c r="I24" s="104"/>
      <c r="J24" s="102"/>
      <c r="K24" s="105"/>
      <c r="L24" s="83"/>
      <c r="M24" s="102"/>
      <c r="N24" s="105"/>
      <c r="O24" s="83"/>
    </row>
    <row r="25" spans="1:15" x14ac:dyDescent="0.35">
      <c r="A25" s="79"/>
      <c r="B25" s="100"/>
      <c r="C25" s="81" t="str">
        <f>IFERROR(IF(B25="No CAS","",INDEX('DEQ Pollutant List'!$C$7:$C$611,MATCH('3. Pollutant Emissions - EF'!B25,'DEQ Pollutant List'!$B$7:$B$611,0))),"")</f>
        <v/>
      </c>
      <c r="D25" s="115" t="str">
        <f>IFERROR(IF(OR($B25="",$B25="No CAS"),INDEX('DEQ Pollutant List'!$A$7:$A$611,MATCH($C25,'DEQ Pollutant List'!$C$7:$C$611,0)),INDEX('DEQ Pollutant List'!$A$7:$A$611,MATCH($B25,'DEQ Pollutant List'!$B$7:$B$611,0))),"")</f>
        <v/>
      </c>
      <c r="E25" s="101"/>
      <c r="F25" s="102"/>
      <c r="G25" s="103"/>
      <c r="H25" s="83"/>
      <c r="I25" s="104"/>
      <c r="J25" s="102"/>
      <c r="K25" s="105"/>
      <c r="L25" s="83"/>
      <c r="M25" s="102"/>
      <c r="N25" s="105"/>
      <c r="O25" s="83"/>
    </row>
    <row r="26" spans="1:15" x14ac:dyDescent="0.35">
      <c r="A26" s="79"/>
      <c r="B26" s="100"/>
      <c r="C26" s="81" t="str">
        <f>IFERROR(IF(B26="No CAS","",INDEX('DEQ Pollutant List'!$C$7:$C$611,MATCH('3. Pollutant Emissions - EF'!B26,'DEQ Pollutant List'!$B$7:$B$611,0))),"")</f>
        <v/>
      </c>
      <c r="D26" s="115" t="str">
        <f>IFERROR(IF(OR($B26="",$B26="No CAS"),INDEX('DEQ Pollutant List'!$A$7:$A$611,MATCH($C26,'DEQ Pollutant List'!$C$7:$C$611,0)),INDEX('DEQ Pollutant List'!$A$7:$A$611,MATCH($B26,'DEQ Pollutant List'!$B$7:$B$611,0))),"")</f>
        <v/>
      </c>
      <c r="E26" s="101"/>
      <c r="F26" s="102"/>
      <c r="G26" s="103"/>
      <c r="H26" s="83"/>
      <c r="I26" s="104"/>
      <c r="J26" s="102"/>
      <c r="K26" s="105"/>
      <c r="L26" s="83"/>
      <c r="M26" s="102"/>
      <c r="N26" s="105"/>
      <c r="O26" s="83"/>
    </row>
    <row r="27" spans="1:15" x14ac:dyDescent="0.35">
      <c r="A27" s="79"/>
      <c r="B27" s="100"/>
      <c r="C27" s="81" t="str">
        <f>IFERROR(IF(B27="No CAS","",INDEX('DEQ Pollutant List'!$C$7:$C$611,MATCH('3. Pollutant Emissions - EF'!B27,'DEQ Pollutant List'!$B$7:$B$611,0))),"")</f>
        <v/>
      </c>
      <c r="D27" s="115" t="str">
        <f>IFERROR(IF(OR($B27="",$B27="No CAS"),INDEX('DEQ Pollutant List'!$A$7:$A$611,MATCH($C27,'DEQ Pollutant List'!$C$7:$C$611,0)),INDEX('DEQ Pollutant List'!$A$7:$A$611,MATCH($B27,'DEQ Pollutant List'!$B$7:$B$611,0))),"")</f>
        <v/>
      </c>
      <c r="E27" s="101"/>
      <c r="F27" s="102"/>
      <c r="G27" s="103"/>
      <c r="H27" s="83"/>
      <c r="I27" s="104"/>
      <c r="J27" s="102"/>
      <c r="K27" s="105"/>
      <c r="L27" s="83"/>
      <c r="M27" s="102"/>
      <c r="N27" s="105"/>
      <c r="O27" s="83"/>
    </row>
    <row r="28" spans="1:15" x14ac:dyDescent="0.35">
      <c r="A28" s="79"/>
      <c r="B28" s="100"/>
      <c r="C28" s="81" t="str">
        <f>IFERROR(IF(B28="No CAS","",INDEX('DEQ Pollutant List'!$C$7:$C$611,MATCH('3. Pollutant Emissions - EF'!B28,'DEQ Pollutant List'!$B$7:$B$611,0))),"")</f>
        <v/>
      </c>
      <c r="D28" s="115" t="str">
        <f>IFERROR(IF(OR($B28="",$B28="No CAS"),INDEX('DEQ Pollutant List'!$A$7:$A$611,MATCH($C28,'DEQ Pollutant List'!$C$7:$C$611,0)),INDEX('DEQ Pollutant List'!$A$7:$A$611,MATCH($B28,'DEQ Pollutant List'!$B$7:$B$611,0))),"")</f>
        <v/>
      </c>
      <c r="E28" s="101"/>
      <c r="F28" s="102"/>
      <c r="G28" s="103"/>
      <c r="H28" s="83"/>
      <c r="I28" s="104"/>
      <c r="J28" s="102"/>
      <c r="K28" s="105"/>
      <c r="L28" s="83"/>
      <c r="M28" s="102"/>
      <c r="N28" s="105"/>
      <c r="O28" s="83"/>
    </row>
    <row r="29" spans="1:15" x14ac:dyDescent="0.35">
      <c r="A29" s="79"/>
      <c r="B29" s="100"/>
      <c r="C29" s="81" t="str">
        <f>IFERROR(IF(B29="No CAS","",INDEX('DEQ Pollutant List'!$C$7:$C$611,MATCH('3. Pollutant Emissions - EF'!B29,'DEQ Pollutant List'!$B$7:$B$611,0))),"")</f>
        <v/>
      </c>
      <c r="D29" s="115" t="str">
        <f>IFERROR(IF(OR($B29="",$B29="No CAS"),INDEX('DEQ Pollutant List'!$A$7:$A$611,MATCH($C29,'DEQ Pollutant List'!$C$7:$C$611,0)),INDEX('DEQ Pollutant List'!$A$7:$A$611,MATCH($B29,'DEQ Pollutant List'!$B$7:$B$611,0))),"")</f>
        <v/>
      </c>
      <c r="E29" s="101"/>
      <c r="F29" s="102"/>
      <c r="G29" s="103"/>
      <c r="H29" s="83"/>
      <c r="I29" s="104"/>
      <c r="J29" s="102"/>
      <c r="K29" s="105"/>
      <c r="L29" s="83"/>
      <c r="M29" s="102"/>
      <c r="N29" s="105"/>
      <c r="O29" s="83"/>
    </row>
    <row r="30" spans="1:15" x14ac:dyDescent="0.35">
      <c r="A30" s="79"/>
      <c r="B30" s="100"/>
      <c r="C30" s="81" t="str">
        <f>IFERROR(IF(B30="No CAS","",INDEX('DEQ Pollutant List'!$C$7:$C$611,MATCH('3. Pollutant Emissions - EF'!B30,'DEQ Pollutant List'!$B$7:$B$611,0))),"")</f>
        <v/>
      </c>
      <c r="D30" s="115" t="str">
        <f>IFERROR(IF(OR($B30="",$B30="No CAS"),INDEX('DEQ Pollutant List'!$A$7:$A$611,MATCH($C30,'DEQ Pollutant List'!$C$7:$C$611,0)),INDEX('DEQ Pollutant List'!$A$7:$A$611,MATCH($B30,'DEQ Pollutant List'!$B$7:$B$611,0))),"")</f>
        <v/>
      </c>
      <c r="E30" s="101"/>
      <c r="F30" s="102"/>
      <c r="G30" s="103"/>
      <c r="H30" s="83"/>
      <c r="I30" s="104"/>
      <c r="J30" s="102"/>
      <c r="K30" s="105"/>
      <c r="L30" s="83"/>
      <c r="M30" s="102"/>
      <c r="N30" s="105"/>
      <c r="O30" s="83"/>
    </row>
    <row r="31" spans="1:15" x14ac:dyDescent="0.35">
      <c r="A31" s="79"/>
      <c r="B31" s="100"/>
      <c r="C31" s="81" t="str">
        <f>IFERROR(IF(B31="No CAS","",INDEX('DEQ Pollutant List'!$C$7:$C$611,MATCH('3. Pollutant Emissions - EF'!B31,'DEQ Pollutant List'!$B$7:$B$611,0))),"")</f>
        <v/>
      </c>
      <c r="D31" s="115" t="str">
        <f>IFERROR(IF(OR($B31="",$B31="No CAS"),INDEX('DEQ Pollutant List'!$A$7:$A$611,MATCH($C31,'DEQ Pollutant List'!$C$7:$C$611,0)),INDEX('DEQ Pollutant List'!$A$7:$A$611,MATCH($B31,'DEQ Pollutant List'!$B$7:$B$611,0))),"")</f>
        <v/>
      </c>
      <c r="E31" s="101"/>
      <c r="F31" s="102"/>
      <c r="G31" s="103"/>
      <c r="H31" s="83"/>
      <c r="I31" s="104"/>
      <c r="J31" s="102"/>
      <c r="K31" s="105"/>
      <c r="L31" s="83"/>
      <c r="M31" s="102"/>
      <c r="N31" s="105"/>
      <c r="O31" s="83"/>
    </row>
    <row r="32" spans="1:15" x14ac:dyDescent="0.35">
      <c r="A32" s="79"/>
      <c r="B32" s="100"/>
      <c r="C32" s="81" t="str">
        <f>IFERROR(IF(B32="No CAS","",INDEX('DEQ Pollutant List'!$C$7:$C$611,MATCH('3. Pollutant Emissions - EF'!B32,'DEQ Pollutant List'!$B$7:$B$611,0))),"")</f>
        <v/>
      </c>
      <c r="D32" s="115" t="str">
        <f>IFERROR(IF(OR($B32="",$B32="No CAS"),INDEX('DEQ Pollutant List'!$A$7:$A$611,MATCH($C32,'DEQ Pollutant List'!$C$7:$C$611,0)),INDEX('DEQ Pollutant List'!$A$7:$A$611,MATCH($B32,'DEQ Pollutant List'!$B$7:$B$611,0))),"")</f>
        <v/>
      </c>
      <c r="E32" s="101"/>
      <c r="F32" s="102"/>
      <c r="G32" s="103"/>
      <c r="H32" s="83"/>
      <c r="I32" s="104"/>
      <c r="J32" s="102"/>
      <c r="K32" s="105"/>
      <c r="L32" s="83"/>
      <c r="M32" s="102"/>
      <c r="N32" s="105"/>
      <c r="O32" s="83"/>
    </row>
    <row r="33" spans="1:15" x14ac:dyDescent="0.35">
      <c r="A33" s="79"/>
      <c r="B33" s="100"/>
      <c r="C33" s="81" t="str">
        <f>IFERROR(IF(B33="No CAS","",INDEX('DEQ Pollutant List'!$C$7:$C$611,MATCH('3. Pollutant Emissions - EF'!B33,'DEQ Pollutant List'!$B$7:$B$611,0))),"")</f>
        <v/>
      </c>
      <c r="D33" s="115" t="str">
        <f>IFERROR(IF(OR($B33="",$B33="No CAS"),INDEX('DEQ Pollutant List'!$A$7:$A$611,MATCH($C33,'DEQ Pollutant List'!$C$7:$C$611,0)),INDEX('DEQ Pollutant List'!$A$7:$A$611,MATCH($B33,'DEQ Pollutant List'!$B$7:$B$611,0))),"")</f>
        <v/>
      </c>
      <c r="E33" s="101"/>
      <c r="F33" s="102"/>
      <c r="G33" s="103"/>
      <c r="H33" s="83"/>
      <c r="I33" s="104"/>
      <c r="J33" s="102"/>
      <c r="K33" s="105"/>
      <c r="L33" s="83"/>
      <c r="M33" s="102"/>
      <c r="N33" s="105"/>
      <c r="O33" s="83"/>
    </row>
    <row r="34" spans="1:15" x14ac:dyDescent="0.35">
      <c r="A34" s="79"/>
      <c r="B34" s="100"/>
      <c r="C34" s="81" t="str">
        <f>IFERROR(IF(B34="No CAS","",INDEX('DEQ Pollutant List'!$C$7:$C$611,MATCH('3. Pollutant Emissions - EF'!B34,'DEQ Pollutant List'!$B$7:$B$611,0))),"")</f>
        <v/>
      </c>
      <c r="D34" s="115" t="str">
        <f>IFERROR(IF(OR($B34="",$B34="No CAS"),INDEX('DEQ Pollutant List'!$A$7:$A$611,MATCH($C34,'DEQ Pollutant List'!$C$7:$C$611,0)),INDEX('DEQ Pollutant List'!$A$7:$A$611,MATCH($B34,'DEQ Pollutant List'!$B$7:$B$611,0))),"")</f>
        <v/>
      </c>
      <c r="E34" s="101"/>
      <c r="F34" s="102"/>
      <c r="G34" s="103"/>
      <c r="H34" s="83"/>
      <c r="I34" s="104"/>
      <c r="J34" s="102"/>
      <c r="K34" s="105"/>
      <c r="L34" s="83"/>
      <c r="M34" s="102"/>
      <c r="N34" s="105"/>
      <c r="O34" s="83"/>
    </row>
    <row r="35" spans="1:15" x14ac:dyDescent="0.35">
      <c r="A35" s="79"/>
      <c r="B35" s="100"/>
      <c r="C35" s="81" t="str">
        <f>IFERROR(IF(B35="No CAS","",INDEX('DEQ Pollutant List'!$C$7:$C$611,MATCH('3. Pollutant Emissions - EF'!B35,'DEQ Pollutant List'!$B$7:$B$611,0))),"")</f>
        <v/>
      </c>
      <c r="D35" s="115" t="str">
        <f>IFERROR(IF(OR($B35="",$B35="No CAS"),INDEX('DEQ Pollutant List'!$A$7:$A$611,MATCH($C35,'DEQ Pollutant List'!$C$7:$C$611,0)),INDEX('DEQ Pollutant List'!$A$7:$A$611,MATCH($B35,'DEQ Pollutant List'!$B$7:$B$611,0))),"")</f>
        <v/>
      </c>
      <c r="E35" s="101"/>
      <c r="F35" s="102"/>
      <c r="G35" s="103"/>
      <c r="H35" s="83"/>
      <c r="I35" s="104"/>
      <c r="J35" s="102"/>
      <c r="K35" s="105"/>
      <c r="L35" s="83"/>
      <c r="M35" s="102"/>
      <c r="N35" s="105"/>
      <c r="O35" s="83"/>
    </row>
    <row r="36" spans="1:15" x14ac:dyDescent="0.35">
      <c r="A36" s="79"/>
      <c r="B36" s="100"/>
      <c r="C36" s="81" t="str">
        <f>IFERROR(IF(B36="No CAS","",INDEX('DEQ Pollutant List'!$C$7:$C$611,MATCH('3. Pollutant Emissions - EF'!B36,'DEQ Pollutant List'!$B$7:$B$611,0))),"")</f>
        <v/>
      </c>
      <c r="D36" s="115" t="str">
        <f>IFERROR(IF(OR($B36="",$B36="No CAS"),INDEX('DEQ Pollutant List'!$A$7:$A$611,MATCH($C36,'DEQ Pollutant List'!$C$7:$C$611,0)),INDEX('DEQ Pollutant List'!$A$7:$A$611,MATCH($B36,'DEQ Pollutant List'!$B$7:$B$611,0))),"")</f>
        <v/>
      </c>
      <c r="E36" s="101"/>
      <c r="F36" s="102"/>
      <c r="G36" s="103"/>
      <c r="H36" s="83"/>
      <c r="I36" s="104"/>
      <c r="J36" s="102"/>
      <c r="K36" s="105"/>
      <c r="L36" s="83"/>
      <c r="M36" s="102"/>
      <c r="N36" s="105"/>
      <c r="O36" s="83"/>
    </row>
    <row r="37" spans="1:15" x14ac:dyDescent="0.35">
      <c r="A37" s="79"/>
      <c r="B37" s="100"/>
      <c r="C37" s="81" t="str">
        <f>IFERROR(IF(B37="No CAS","",INDEX('DEQ Pollutant List'!$C$7:$C$611,MATCH('3. Pollutant Emissions - EF'!B37,'DEQ Pollutant List'!$B$7:$B$611,0))),"")</f>
        <v/>
      </c>
      <c r="D37" s="115" t="str">
        <f>IFERROR(IF(OR($B37="",$B37="No CAS"),INDEX('DEQ Pollutant List'!$A$7:$A$611,MATCH($C37,'DEQ Pollutant List'!$C$7:$C$611,0)),INDEX('DEQ Pollutant List'!$A$7:$A$611,MATCH($B37,'DEQ Pollutant List'!$B$7:$B$611,0))),"")</f>
        <v/>
      </c>
      <c r="E37" s="101"/>
      <c r="F37" s="102"/>
      <c r="G37" s="103"/>
      <c r="H37" s="83"/>
      <c r="I37" s="104"/>
      <c r="J37" s="102"/>
      <c r="K37" s="105"/>
      <c r="L37" s="83"/>
      <c r="M37" s="102"/>
      <c r="N37" s="105"/>
      <c r="O37" s="83"/>
    </row>
    <row r="38" spans="1:15" x14ac:dyDescent="0.35">
      <c r="A38" s="79"/>
      <c r="B38" s="100"/>
      <c r="C38" s="81" t="str">
        <f>IFERROR(IF(B38="No CAS","",INDEX('DEQ Pollutant List'!$C$7:$C$611,MATCH('3. Pollutant Emissions - EF'!B38,'DEQ Pollutant List'!$B$7:$B$611,0))),"")</f>
        <v/>
      </c>
      <c r="D38" s="115" t="str">
        <f>IFERROR(IF(OR($B38="",$B38="No CAS"),INDEX('DEQ Pollutant List'!$A$7:$A$611,MATCH($C38,'DEQ Pollutant List'!$C$7:$C$611,0)),INDEX('DEQ Pollutant List'!$A$7:$A$611,MATCH($B38,'DEQ Pollutant List'!$B$7:$B$611,0))),"")</f>
        <v/>
      </c>
      <c r="E38" s="101"/>
      <c r="F38" s="102"/>
      <c r="G38" s="103"/>
      <c r="H38" s="83"/>
      <c r="I38" s="104"/>
      <c r="J38" s="102"/>
      <c r="K38" s="105"/>
      <c r="L38" s="83"/>
      <c r="M38" s="102"/>
      <c r="N38" s="105"/>
      <c r="O38" s="83"/>
    </row>
    <row r="39" spans="1:15" x14ac:dyDescent="0.35">
      <c r="A39" s="79"/>
      <c r="B39" s="100"/>
      <c r="C39" s="81" t="str">
        <f>IFERROR(IF(B39="No CAS","",INDEX('DEQ Pollutant List'!$C$7:$C$611,MATCH('3. Pollutant Emissions - EF'!B39,'DEQ Pollutant List'!$B$7:$B$611,0))),"")</f>
        <v/>
      </c>
      <c r="D39" s="115" t="str">
        <f>IFERROR(IF(OR($B39="",$B39="No CAS"),INDEX('DEQ Pollutant List'!$A$7:$A$611,MATCH($C39,'DEQ Pollutant List'!$C$7:$C$611,0)),INDEX('DEQ Pollutant List'!$A$7:$A$611,MATCH($B39,'DEQ Pollutant List'!$B$7:$B$611,0))),"")</f>
        <v/>
      </c>
      <c r="E39" s="101"/>
      <c r="F39" s="102"/>
      <c r="G39" s="103"/>
      <c r="H39" s="83"/>
      <c r="I39" s="104"/>
      <c r="J39" s="102"/>
      <c r="K39" s="105"/>
      <c r="L39" s="83"/>
      <c r="M39" s="102"/>
      <c r="N39" s="105"/>
      <c r="O39" s="83"/>
    </row>
    <row r="40" spans="1:15" x14ac:dyDescent="0.35">
      <c r="A40" s="79"/>
      <c r="B40" s="100"/>
      <c r="C40" s="81" t="str">
        <f>IFERROR(IF(B40="No CAS","",INDEX('DEQ Pollutant List'!$C$7:$C$611,MATCH('3. Pollutant Emissions - EF'!B40,'DEQ Pollutant List'!$B$7:$B$611,0))),"")</f>
        <v/>
      </c>
      <c r="D40" s="115" t="str">
        <f>IFERROR(IF(OR($B40="",$B40="No CAS"),INDEX('DEQ Pollutant List'!$A$7:$A$611,MATCH($C40,'DEQ Pollutant List'!$C$7:$C$611,0)),INDEX('DEQ Pollutant List'!$A$7:$A$611,MATCH($B40,'DEQ Pollutant List'!$B$7:$B$611,0))),"")</f>
        <v/>
      </c>
      <c r="E40" s="101"/>
      <c r="F40" s="102"/>
      <c r="G40" s="103"/>
      <c r="H40" s="83"/>
      <c r="I40" s="104"/>
      <c r="J40" s="102"/>
      <c r="K40" s="105"/>
      <c r="L40" s="83"/>
      <c r="M40" s="102"/>
      <c r="N40" s="105"/>
      <c r="O40" s="83"/>
    </row>
    <row r="41" spans="1:15" x14ac:dyDescent="0.35">
      <c r="A41" s="79"/>
      <c r="B41" s="100"/>
      <c r="C41" s="81" t="str">
        <f>IFERROR(IF(B41="No CAS","",INDEX('DEQ Pollutant List'!$C$7:$C$611,MATCH('3. Pollutant Emissions - EF'!B41,'DEQ Pollutant List'!$B$7:$B$611,0))),"")</f>
        <v/>
      </c>
      <c r="D41" s="115" t="str">
        <f>IFERROR(IF(OR($B41="",$B41="No CAS"),INDEX('DEQ Pollutant List'!$A$7:$A$611,MATCH($C41,'DEQ Pollutant List'!$C$7:$C$611,0)),INDEX('DEQ Pollutant List'!$A$7:$A$611,MATCH($B41,'DEQ Pollutant List'!$B$7:$B$611,0))),"")</f>
        <v/>
      </c>
      <c r="E41" s="101"/>
      <c r="F41" s="102"/>
      <c r="G41" s="103"/>
      <c r="H41" s="83"/>
      <c r="I41" s="104"/>
      <c r="J41" s="102"/>
      <c r="K41" s="105"/>
      <c r="L41" s="83"/>
      <c r="M41" s="102"/>
      <c r="N41" s="105"/>
      <c r="O41" s="83"/>
    </row>
    <row r="42" spans="1:15" x14ac:dyDescent="0.35">
      <c r="A42" s="79"/>
      <c r="B42" s="100"/>
      <c r="C42" s="81" t="str">
        <f>IFERROR(IF(B42="No CAS","",INDEX('DEQ Pollutant List'!$C$7:$C$611,MATCH('3. Pollutant Emissions - EF'!B42,'DEQ Pollutant List'!$B$7:$B$611,0))),"")</f>
        <v/>
      </c>
      <c r="D42" s="115" t="str">
        <f>IFERROR(IF(OR($B42="",$B42="No CAS"),INDEX('DEQ Pollutant List'!$A$7:$A$611,MATCH($C42,'DEQ Pollutant List'!$C$7:$C$611,0)),INDEX('DEQ Pollutant List'!$A$7:$A$611,MATCH($B42,'DEQ Pollutant List'!$B$7:$B$611,0))),"")</f>
        <v/>
      </c>
      <c r="E42" s="101"/>
      <c r="F42" s="102"/>
      <c r="G42" s="103"/>
      <c r="H42" s="83"/>
      <c r="I42" s="104"/>
      <c r="J42" s="102"/>
      <c r="K42" s="105"/>
      <c r="L42" s="83"/>
      <c r="M42" s="102"/>
      <c r="N42" s="105"/>
      <c r="O42" s="83"/>
    </row>
    <row r="43" spans="1:15" x14ac:dyDescent="0.35">
      <c r="A43" s="79"/>
      <c r="B43" s="100"/>
      <c r="C43" s="81" t="str">
        <f>IFERROR(IF(B43="No CAS","",INDEX('DEQ Pollutant List'!$C$7:$C$611,MATCH('3. Pollutant Emissions - EF'!B43,'DEQ Pollutant List'!$B$7:$B$611,0))),"")</f>
        <v/>
      </c>
      <c r="D43" s="115" t="str">
        <f>IFERROR(IF(OR($B43="",$B43="No CAS"),INDEX('DEQ Pollutant List'!$A$7:$A$611,MATCH($C43,'DEQ Pollutant List'!$C$7:$C$611,0)),INDEX('DEQ Pollutant List'!$A$7:$A$611,MATCH($B43,'DEQ Pollutant List'!$B$7:$B$611,0))),"")</f>
        <v/>
      </c>
      <c r="E43" s="101"/>
      <c r="F43" s="102"/>
      <c r="G43" s="103"/>
      <c r="H43" s="83"/>
      <c r="I43" s="104"/>
      <c r="J43" s="102"/>
      <c r="K43" s="105"/>
      <c r="L43" s="83"/>
      <c r="M43" s="102"/>
      <c r="N43" s="105"/>
      <c r="O43" s="83"/>
    </row>
    <row r="44" spans="1:15" x14ac:dyDescent="0.35">
      <c r="A44" s="79"/>
      <c r="B44" s="100"/>
      <c r="C44" s="81" t="str">
        <f>IFERROR(IF(B44="No CAS","",INDEX('DEQ Pollutant List'!$C$7:$C$611,MATCH('3. Pollutant Emissions - EF'!B44,'DEQ Pollutant List'!$B$7:$B$611,0))),"")</f>
        <v/>
      </c>
      <c r="D44" s="115" t="str">
        <f>IFERROR(IF(OR($B44="",$B44="No CAS"),INDEX('DEQ Pollutant List'!$A$7:$A$611,MATCH($C44,'DEQ Pollutant List'!$C$7:$C$611,0)),INDEX('DEQ Pollutant List'!$A$7:$A$611,MATCH($B44,'DEQ Pollutant List'!$B$7:$B$611,0))),"")</f>
        <v/>
      </c>
      <c r="E44" s="101"/>
      <c r="F44" s="102"/>
      <c r="G44" s="103"/>
      <c r="H44" s="83"/>
      <c r="I44" s="104"/>
      <c r="J44" s="102"/>
      <c r="K44" s="105"/>
      <c r="L44" s="83"/>
      <c r="M44" s="102"/>
      <c r="N44" s="105"/>
      <c r="O44" s="83"/>
    </row>
    <row r="45" spans="1:15" x14ac:dyDescent="0.35">
      <c r="A45" s="79"/>
      <c r="B45" s="100"/>
      <c r="C45" s="81" t="str">
        <f>IFERROR(IF(B45="No CAS","",INDEX('DEQ Pollutant List'!$C$7:$C$611,MATCH('3. Pollutant Emissions - EF'!B45,'DEQ Pollutant List'!$B$7:$B$611,0))),"")</f>
        <v/>
      </c>
      <c r="D45" s="115" t="str">
        <f>IFERROR(IF(OR($B45="",$B45="No CAS"),INDEX('DEQ Pollutant List'!$A$7:$A$611,MATCH($C45,'DEQ Pollutant List'!$C$7:$C$611,0)),INDEX('DEQ Pollutant List'!$A$7:$A$611,MATCH($B45,'DEQ Pollutant List'!$B$7:$B$611,0))),"")</f>
        <v/>
      </c>
      <c r="E45" s="101"/>
      <c r="F45" s="102"/>
      <c r="G45" s="103"/>
      <c r="H45" s="83"/>
      <c r="I45" s="104"/>
      <c r="J45" s="102"/>
      <c r="K45" s="105"/>
      <c r="L45" s="83"/>
      <c r="M45" s="102"/>
      <c r="N45" s="105"/>
      <c r="O45" s="83"/>
    </row>
    <row r="46" spans="1:15" x14ac:dyDescent="0.35">
      <c r="A46" s="79"/>
      <c r="B46" s="100"/>
      <c r="C46" s="81" t="str">
        <f>IFERROR(IF(B46="No CAS","",INDEX('DEQ Pollutant List'!$C$7:$C$611,MATCH('3. Pollutant Emissions - EF'!B46,'DEQ Pollutant List'!$B$7:$B$611,0))),"")</f>
        <v/>
      </c>
      <c r="D46" s="115" t="str">
        <f>IFERROR(IF(OR($B46="",$B46="No CAS"),INDEX('DEQ Pollutant List'!$A$7:$A$611,MATCH($C46,'DEQ Pollutant List'!$C$7:$C$611,0)),INDEX('DEQ Pollutant List'!$A$7:$A$611,MATCH($B46,'DEQ Pollutant List'!$B$7:$B$611,0))),"")</f>
        <v/>
      </c>
      <c r="E46" s="101"/>
      <c r="F46" s="102"/>
      <c r="G46" s="103"/>
      <c r="H46" s="83"/>
      <c r="I46" s="104"/>
      <c r="J46" s="102"/>
      <c r="K46" s="105"/>
      <c r="L46" s="83"/>
      <c r="M46" s="102"/>
      <c r="N46" s="105"/>
      <c r="O46" s="83"/>
    </row>
    <row r="47" spans="1:15" x14ac:dyDescent="0.35">
      <c r="A47" s="79"/>
      <c r="B47" s="100"/>
      <c r="C47" s="81" t="str">
        <f>IFERROR(IF(B47="No CAS","",INDEX('DEQ Pollutant List'!$C$7:$C$611,MATCH('3. Pollutant Emissions - EF'!B47,'DEQ Pollutant List'!$B$7:$B$611,0))),"")</f>
        <v/>
      </c>
      <c r="D47" s="115" t="str">
        <f>IFERROR(IF(OR($B47="",$B47="No CAS"),INDEX('DEQ Pollutant List'!$A$7:$A$611,MATCH($C47,'DEQ Pollutant List'!$C$7:$C$611,0)),INDEX('DEQ Pollutant List'!$A$7:$A$611,MATCH($B47,'DEQ Pollutant List'!$B$7:$B$611,0))),"")</f>
        <v/>
      </c>
      <c r="E47" s="101"/>
      <c r="F47" s="102"/>
      <c r="G47" s="103"/>
      <c r="H47" s="83"/>
      <c r="I47" s="104"/>
      <c r="J47" s="102"/>
      <c r="K47" s="105"/>
      <c r="L47" s="83"/>
      <c r="M47" s="102"/>
      <c r="N47" s="105"/>
      <c r="O47" s="83"/>
    </row>
    <row r="48" spans="1:15" x14ac:dyDescent="0.35">
      <c r="A48" s="79"/>
      <c r="B48" s="100"/>
      <c r="C48" s="81" t="str">
        <f>IFERROR(IF(B48="No CAS","",INDEX('DEQ Pollutant List'!$C$7:$C$611,MATCH('3. Pollutant Emissions - EF'!B48,'DEQ Pollutant List'!$B$7:$B$611,0))),"")</f>
        <v/>
      </c>
      <c r="D48" s="115" t="str">
        <f>IFERROR(IF(OR($B48="",$B48="No CAS"),INDEX('DEQ Pollutant List'!$A$7:$A$611,MATCH($C48,'DEQ Pollutant List'!$C$7:$C$611,0)),INDEX('DEQ Pollutant List'!$A$7:$A$611,MATCH($B48,'DEQ Pollutant List'!$B$7:$B$611,0))),"")</f>
        <v/>
      </c>
      <c r="E48" s="101"/>
      <c r="F48" s="102"/>
      <c r="G48" s="103"/>
      <c r="H48" s="83"/>
      <c r="I48" s="104"/>
      <c r="J48" s="102"/>
      <c r="K48" s="105"/>
      <c r="L48" s="83"/>
      <c r="M48" s="102"/>
      <c r="N48" s="105"/>
      <c r="O48" s="83"/>
    </row>
    <row r="49" spans="1:15" x14ac:dyDescent="0.35">
      <c r="A49" s="79"/>
      <c r="B49" s="100"/>
      <c r="C49" s="81" t="str">
        <f>IFERROR(IF(B49="No CAS","",INDEX('DEQ Pollutant List'!$C$7:$C$611,MATCH('3. Pollutant Emissions - EF'!B49,'DEQ Pollutant List'!$B$7:$B$611,0))),"")</f>
        <v/>
      </c>
      <c r="D49" s="115" t="str">
        <f>IFERROR(IF(OR($B49="",$B49="No CAS"),INDEX('DEQ Pollutant List'!$A$7:$A$611,MATCH($C49,'DEQ Pollutant List'!$C$7:$C$611,0)),INDEX('DEQ Pollutant List'!$A$7:$A$611,MATCH($B49,'DEQ Pollutant List'!$B$7:$B$611,0))),"")</f>
        <v/>
      </c>
      <c r="E49" s="101"/>
      <c r="F49" s="102"/>
      <c r="G49" s="103"/>
      <c r="H49" s="83"/>
      <c r="I49" s="104"/>
      <c r="J49" s="102"/>
      <c r="K49" s="105"/>
      <c r="L49" s="83"/>
      <c r="M49" s="102"/>
      <c r="N49" s="105"/>
      <c r="O49" s="83"/>
    </row>
    <row r="50" spans="1:15" x14ac:dyDescent="0.35">
      <c r="A50" s="79"/>
      <c r="B50" s="100"/>
      <c r="C50" s="81" t="str">
        <f>IFERROR(IF(B50="No CAS","",INDEX('DEQ Pollutant List'!$C$7:$C$611,MATCH('3. Pollutant Emissions - EF'!B50,'DEQ Pollutant List'!$B$7:$B$611,0))),"")</f>
        <v/>
      </c>
      <c r="D50" s="115" t="str">
        <f>IFERROR(IF(OR($B50="",$B50="No CAS"),INDEX('DEQ Pollutant List'!$A$7:$A$611,MATCH($C50,'DEQ Pollutant List'!$C$7:$C$611,0)),INDEX('DEQ Pollutant List'!$A$7:$A$611,MATCH($B50,'DEQ Pollutant List'!$B$7:$B$611,0))),"")</f>
        <v/>
      </c>
      <c r="E50" s="101"/>
      <c r="F50" s="102"/>
      <c r="G50" s="103"/>
      <c r="H50" s="83"/>
      <c r="I50" s="104"/>
      <c r="J50" s="102"/>
      <c r="K50" s="105"/>
      <c r="L50" s="83"/>
      <c r="M50" s="102"/>
      <c r="N50" s="105"/>
      <c r="O50" s="83"/>
    </row>
    <row r="51" spans="1:15" x14ac:dyDescent="0.35">
      <c r="A51" s="79"/>
      <c r="B51" s="100"/>
      <c r="C51" s="81" t="str">
        <f>IFERROR(IF(B51="No CAS","",INDEX('DEQ Pollutant List'!$C$7:$C$611,MATCH('3. Pollutant Emissions - EF'!B51,'DEQ Pollutant List'!$B$7:$B$611,0))),"")</f>
        <v/>
      </c>
      <c r="D51" s="115" t="str">
        <f>IFERROR(IF(OR($B51="",$B51="No CAS"),INDEX('DEQ Pollutant List'!$A$7:$A$611,MATCH($C51,'DEQ Pollutant List'!$C$7:$C$611,0)),INDEX('DEQ Pollutant List'!$A$7:$A$611,MATCH($B51,'DEQ Pollutant List'!$B$7:$B$611,0))),"")</f>
        <v/>
      </c>
      <c r="E51" s="101"/>
      <c r="F51" s="102"/>
      <c r="G51" s="103"/>
      <c r="H51" s="83"/>
      <c r="I51" s="104"/>
      <c r="J51" s="102"/>
      <c r="K51" s="105"/>
      <c r="L51" s="83"/>
      <c r="M51" s="102"/>
      <c r="N51" s="105"/>
      <c r="O51" s="83"/>
    </row>
    <row r="52" spans="1:15" x14ac:dyDescent="0.35">
      <c r="A52" s="79"/>
      <c r="B52" s="100"/>
      <c r="C52" s="81" t="str">
        <f>IFERROR(IF(B52="No CAS","",INDEX('DEQ Pollutant List'!$C$7:$C$611,MATCH('3. Pollutant Emissions - EF'!B52,'DEQ Pollutant List'!$B$7:$B$611,0))),"")</f>
        <v/>
      </c>
      <c r="D52" s="115" t="str">
        <f>IFERROR(IF(OR($B52="",$B52="No CAS"),INDEX('DEQ Pollutant List'!$A$7:$A$611,MATCH($C52,'DEQ Pollutant List'!$C$7:$C$611,0)),INDEX('DEQ Pollutant List'!$A$7:$A$611,MATCH($B52,'DEQ Pollutant List'!$B$7:$B$611,0))),"")</f>
        <v/>
      </c>
      <c r="E52" s="101"/>
      <c r="F52" s="102"/>
      <c r="G52" s="103"/>
      <c r="H52" s="83"/>
      <c r="I52" s="104"/>
      <c r="J52" s="102"/>
      <c r="K52" s="105"/>
      <c r="L52" s="83"/>
      <c r="M52" s="102"/>
      <c r="N52" s="105"/>
      <c r="O52" s="83"/>
    </row>
    <row r="53" spans="1:15" x14ac:dyDescent="0.35">
      <c r="A53" s="79"/>
      <c r="B53" s="100"/>
      <c r="C53" s="81" t="str">
        <f>IFERROR(IF(B53="No CAS","",INDEX('DEQ Pollutant List'!$C$7:$C$611,MATCH('3. Pollutant Emissions - EF'!B53,'DEQ Pollutant List'!$B$7:$B$611,0))),"")</f>
        <v/>
      </c>
      <c r="D53" s="115" t="str">
        <f>IFERROR(IF(OR($B53="",$B53="No CAS"),INDEX('DEQ Pollutant List'!$A$7:$A$611,MATCH($C53,'DEQ Pollutant List'!$C$7:$C$611,0)),INDEX('DEQ Pollutant List'!$A$7:$A$611,MATCH($B53,'DEQ Pollutant List'!$B$7:$B$611,0))),"")</f>
        <v/>
      </c>
      <c r="E53" s="101"/>
      <c r="F53" s="102"/>
      <c r="G53" s="103"/>
      <c r="H53" s="83"/>
      <c r="I53" s="104"/>
      <c r="J53" s="102"/>
      <c r="K53" s="105"/>
      <c r="L53" s="83"/>
      <c r="M53" s="102"/>
      <c r="N53" s="105"/>
      <c r="O53" s="83"/>
    </row>
    <row r="54" spans="1:15" x14ac:dyDescent="0.35">
      <c r="A54" s="79"/>
      <c r="B54" s="100"/>
      <c r="C54" s="81" t="str">
        <f>IFERROR(IF(B54="No CAS","",INDEX('DEQ Pollutant List'!$C$7:$C$611,MATCH('3. Pollutant Emissions - EF'!B54,'DEQ Pollutant List'!$B$7:$B$611,0))),"")</f>
        <v/>
      </c>
      <c r="D54" s="115" t="str">
        <f>IFERROR(IF(OR($B54="",$B54="No CAS"),INDEX('DEQ Pollutant List'!$A$7:$A$611,MATCH($C54,'DEQ Pollutant List'!$C$7:$C$611,0)),INDEX('DEQ Pollutant List'!$A$7:$A$611,MATCH($B54,'DEQ Pollutant List'!$B$7:$B$611,0))),"")</f>
        <v/>
      </c>
      <c r="E54" s="101"/>
      <c r="F54" s="102"/>
      <c r="G54" s="103"/>
      <c r="H54" s="83"/>
      <c r="I54" s="104"/>
      <c r="J54" s="102"/>
      <c r="K54" s="105"/>
      <c r="L54" s="83"/>
      <c r="M54" s="102"/>
      <c r="N54" s="105"/>
      <c r="O54" s="83"/>
    </row>
    <row r="55" spans="1:15" x14ac:dyDescent="0.35">
      <c r="A55" s="79"/>
      <c r="B55" s="100"/>
      <c r="C55" s="81" t="str">
        <f>IFERROR(IF(B55="No CAS","",INDEX('DEQ Pollutant List'!$C$7:$C$611,MATCH('3. Pollutant Emissions - EF'!B55,'DEQ Pollutant List'!$B$7:$B$611,0))),"")</f>
        <v/>
      </c>
      <c r="D55" s="115" t="str">
        <f>IFERROR(IF(OR($B55="",$B55="No CAS"),INDEX('DEQ Pollutant List'!$A$7:$A$611,MATCH($C55,'DEQ Pollutant List'!$C$7:$C$611,0)),INDEX('DEQ Pollutant List'!$A$7:$A$611,MATCH($B55,'DEQ Pollutant List'!$B$7:$B$611,0))),"")</f>
        <v/>
      </c>
      <c r="E55" s="101"/>
      <c r="F55" s="102"/>
      <c r="G55" s="103"/>
      <c r="H55" s="83"/>
      <c r="I55" s="104"/>
      <c r="J55" s="102"/>
      <c r="K55" s="105"/>
      <c r="L55" s="83"/>
      <c r="M55" s="102"/>
      <c r="N55" s="105"/>
      <c r="O55" s="83"/>
    </row>
    <row r="56" spans="1:15" x14ac:dyDescent="0.35">
      <c r="A56" s="79"/>
      <c r="B56" s="100"/>
      <c r="C56" s="81" t="str">
        <f>IFERROR(IF(B56="No CAS","",INDEX('DEQ Pollutant List'!$C$7:$C$611,MATCH('3. Pollutant Emissions - EF'!B56,'DEQ Pollutant List'!$B$7:$B$611,0))),"")</f>
        <v/>
      </c>
      <c r="D56" s="115" t="str">
        <f>IFERROR(IF(OR($B56="",$B56="No CAS"),INDEX('DEQ Pollutant List'!$A$7:$A$611,MATCH($C56,'DEQ Pollutant List'!$C$7:$C$611,0)),INDEX('DEQ Pollutant List'!$A$7:$A$611,MATCH($B56,'DEQ Pollutant List'!$B$7:$B$611,0))),"")</f>
        <v/>
      </c>
      <c r="E56" s="101"/>
      <c r="F56" s="102"/>
      <c r="G56" s="103"/>
      <c r="H56" s="83"/>
      <c r="I56" s="104"/>
      <c r="J56" s="102"/>
      <c r="K56" s="105"/>
      <c r="L56" s="83"/>
      <c r="M56" s="102"/>
      <c r="N56" s="105"/>
      <c r="O56" s="83"/>
    </row>
    <row r="57" spans="1:15" x14ac:dyDescent="0.35">
      <c r="A57" s="79"/>
      <c r="B57" s="100"/>
      <c r="C57" s="81" t="str">
        <f>IFERROR(IF(B57="No CAS","",INDEX('DEQ Pollutant List'!$C$7:$C$611,MATCH('3. Pollutant Emissions - EF'!B57,'DEQ Pollutant List'!$B$7:$B$611,0))),"")</f>
        <v/>
      </c>
      <c r="D57" s="115" t="str">
        <f>IFERROR(IF(OR($B57="",$B57="No CAS"),INDEX('DEQ Pollutant List'!$A$7:$A$611,MATCH($C57,'DEQ Pollutant List'!$C$7:$C$611,0)),INDEX('DEQ Pollutant List'!$A$7:$A$611,MATCH($B57,'DEQ Pollutant List'!$B$7:$B$611,0))),"")</f>
        <v/>
      </c>
      <c r="E57" s="101"/>
      <c r="F57" s="102"/>
      <c r="G57" s="103"/>
      <c r="H57" s="83"/>
      <c r="I57" s="104"/>
      <c r="J57" s="102"/>
      <c r="K57" s="105"/>
      <c r="L57" s="83"/>
      <c r="M57" s="102"/>
      <c r="N57" s="105"/>
      <c r="O57" s="83"/>
    </row>
    <row r="58" spans="1:15" x14ac:dyDescent="0.35">
      <c r="A58" s="79"/>
      <c r="B58" s="100"/>
      <c r="C58" s="81" t="str">
        <f>IFERROR(IF(B58="No CAS","",INDEX('DEQ Pollutant List'!$C$7:$C$611,MATCH('3. Pollutant Emissions - EF'!B58,'DEQ Pollutant List'!$B$7:$B$611,0))),"")</f>
        <v/>
      </c>
      <c r="D58" s="115" t="str">
        <f>IFERROR(IF(OR($B58="",$B58="No CAS"),INDEX('DEQ Pollutant List'!$A$7:$A$611,MATCH($C58,'DEQ Pollutant List'!$C$7:$C$611,0)),INDEX('DEQ Pollutant List'!$A$7:$A$611,MATCH($B58,'DEQ Pollutant List'!$B$7:$B$611,0))),"")</f>
        <v/>
      </c>
      <c r="E58" s="101"/>
      <c r="F58" s="102"/>
      <c r="G58" s="103"/>
      <c r="H58" s="83"/>
      <c r="I58" s="104"/>
      <c r="J58" s="102"/>
      <c r="K58" s="105"/>
      <c r="L58" s="83"/>
      <c r="M58" s="102"/>
      <c r="N58" s="105"/>
      <c r="O58" s="83"/>
    </row>
    <row r="59" spans="1:15" x14ac:dyDescent="0.35">
      <c r="A59" s="79"/>
      <c r="B59" s="100"/>
      <c r="C59" s="81" t="str">
        <f>IFERROR(IF(B59="No CAS","",INDEX('DEQ Pollutant List'!$C$7:$C$611,MATCH('3. Pollutant Emissions - EF'!B59,'DEQ Pollutant List'!$B$7:$B$611,0))),"")</f>
        <v/>
      </c>
      <c r="D59" s="115" t="str">
        <f>IFERROR(IF(OR($B59="",$B59="No CAS"),INDEX('DEQ Pollutant List'!$A$7:$A$611,MATCH($C59,'DEQ Pollutant List'!$C$7:$C$611,0)),INDEX('DEQ Pollutant List'!$A$7:$A$611,MATCH($B59,'DEQ Pollutant List'!$B$7:$B$611,0))),"")</f>
        <v/>
      </c>
      <c r="E59" s="101"/>
      <c r="F59" s="102"/>
      <c r="G59" s="103"/>
      <c r="H59" s="83"/>
      <c r="I59" s="104"/>
      <c r="J59" s="102"/>
      <c r="K59" s="105"/>
      <c r="L59" s="83"/>
      <c r="M59" s="102"/>
      <c r="N59" s="105"/>
      <c r="O59" s="83"/>
    </row>
    <row r="60" spans="1:15" x14ac:dyDescent="0.35">
      <c r="A60" s="79"/>
      <c r="B60" s="100"/>
      <c r="C60" s="81" t="str">
        <f>IFERROR(IF(B60="No CAS","",INDEX('DEQ Pollutant List'!$C$7:$C$611,MATCH('3. Pollutant Emissions - EF'!B60,'DEQ Pollutant List'!$B$7:$B$611,0))),"")</f>
        <v/>
      </c>
      <c r="D60" s="115" t="str">
        <f>IFERROR(IF(OR($B60="",$B60="No CAS"),INDEX('DEQ Pollutant List'!$A$7:$A$611,MATCH($C60,'DEQ Pollutant List'!$C$7:$C$611,0)),INDEX('DEQ Pollutant List'!$A$7:$A$611,MATCH($B60,'DEQ Pollutant List'!$B$7:$B$611,0))),"")</f>
        <v/>
      </c>
      <c r="E60" s="101"/>
      <c r="F60" s="102"/>
      <c r="G60" s="103"/>
      <c r="H60" s="83"/>
      <c r="I60" s="104"/>
      <c r="J60" s="102"/>
      <c r="K60" s="105"/>
      <c r="L60" s="83"/>
      <c r="M60" s="102"/>
      <c r="N60" s="105"/>
      <c r="O60" s="83"/>
    </row>
    <row r="61" spans="1:15" x14ac:dyDescent="0.35">
      <c r="A61" s="79"/>
      <c r="B61" s="100"/>
      <c r="C61" s="81" t="str">
        <f>IFERROR(IF(B61="No CAS","",INDEX('DEQ Pollutant List'!$C$7:$C$611,MATCH('3. Pollutant Emissions - EF'!B61,'DEQ Pollutant List'!$B$7:$B$611,0))),"")</f>
        <v/>
      </c>
      <c r="D61" s="115" t="str">
        <f>IFERROR(IF(OR($B61="",$B61="No CAS"),INDEX('DEQ Pollutant List'!$A$7:$A$611,MATCH($C61,'DEQ Pollutant List'!$C$7:$C$611,0)),INDEX('DEQ Pollutant List'!$A$7:$A$611,MATCH($B61,'DEQ Pollutant List'!$B$7:$B$611,0))),"")</f>
        <v/>
      </c>
      <c r="E61" s="101"/>
      <c r="F61" s="102"/>
      <c r="G61" s="103"/>
      <c r="H61" s="83"/>
      <c r="I61" s="104"/>
      <c r="J61" s="102"/>
      <c r="K61" s="105"/>
      <c r="L61" s="83"/>
      <c r="M61" s="102"/>
      <c r="N61" s="105"/>
      <c r="O61" s="83"/>
    </row>
    <row r="62" spans="1:15" x14ac:dyDescent="0.35">
      <c r="A62" s="79"/>
      <c r="B62" s="100"/>
      <c r="C62" s="81" t="str">
        <f>IFERROR(IF(B62="No CAS","",INDEX('DEQ Pollutant List'!$C$7:$C$611,MATCH('3. Pollutant Emissions - EF'!B62,'DEQ Pollutant List'!$B$7:$B$611,0))),"")</f>
        <v/>
      </c>
      <c r="D62" s="115" t="str">
        <f>IFERROR(IF(OR($B62="",$B62="No CAS"),INDEX('DEQ Pollutant List'!$A$7:$A$611,MATCH($C62,'DEQ Pollutant List'!$C$7:$C$611,0)),INDEX('DEQ Pollutant List'!$A$7:$A$611,MATCH($B62,'DEQ Pollutant List'!$B$7:$B$611,0))),"")</f>
        <v/>
      </c>
      <c r="E62" s="101"/>
      <c r="F62" s="102"/>
      <c r="G62" s="103"/>
      <c r="H62" s="83"/>
      <c r="I62" s="104"/>
      <c r="J62" s="102"/>
      <c r="K62" s="105"/>
      <c r="L62" s="83"/>
      <c r="M62" s="102"/>
      <c r="N62" s="105"/>
      <c r="O62" s="83"/>
    </row>
    <row r="63" spans="1:15" x14ac:dyDescent="0.35">
      <c r="A63" s="79"/>
      <c r="B63" s="100"/>
      <c r="C63" s="81" t="str">
        <f>IFERROR(IF(B63="No CAS","",INDEX('DEQ Pollutant List'!$C$7:$C$611,MATCH('3. Pollutant Emissions - EF'!B63,'DEQ Pollutant List'!$B$7:$B$611,0))),"")</f>
        <v/>
      </c>
      <c r="D63" s="115" t="str">
        <f>IFERROR(IF(OR($B63="",$B63="No CAS"),INDEX('DEQ Pollutant List'!$A$7:$A$611,MATCH($C63,'DEQ Pollutant List'!$C$7:$C$611,0)),INDEX('DEQ Pollutant List'!$A$7:$A$611,MATCH($B63,'DEQ Pollutant List'!$B$7:$B$611,0))),"")</f>
        <v/>
      </c>
      <c r="E63" s="101"/>
      <c r="F63" s="102"/>
      <c r="G63" s="103"/>
      <c r="H63" s="83"/>
      <c r="I63" s="104"/>
      <c r="J63" s="102"/>
      <c r="K63" s="105"/>
      <c r="L63" s="83"/>
      <c r="M63" s="102"/>
      <c r="N63" s="105"/>
      <c r="O63" s="83"/>
    </row>
    <row r="64" spans="1:15" x14ac:dyDescent="0.35">
      <c r="A64" s="79"/>
      <c r="B64" s="100"/>
      <c r="C64" s="81" t="str">
        <f>IFERROR(IF(B64="No CAS","",INDEX('DEQ Pollutant List'!$C$7:$C$611,MATCH('3. Pollutant Emissions - EF'!B64,'DEQ Pollutant List'!$B$7:$B$611,0))),"")</f>
        <v/>
      </c>
      <c r="D64" s="115" t="str">
        <f>IFERROR(IF(OR($B64="",$B64="No CAS"),INDEX('DEQ Pollutant List'!$A$7:$A$611,MATCH($C64,'DEQ Pollutant List'!$C$7:$C$611,0)),INDEX('DEQ Pollutant List'!$A$7:$A$611,MATCH($B64,'DEQ Pollutant List'!$B$7:$B$611,0))),"")</f>
        <v/>
      </c>
      <c r="E64" s="101"/>
      <c r="F64" s="102"/>
      <c r="G64" s="103"/>
      <c r="H64" s="83"/>
      <c r="I64" s="104"/>
      <c r="J64" s="102"/>
      <c r="K64" s="105"/>
      <c r="L64" s="83"/>
      <c r="M64" s="102"/>
      <c r="N64" s="105"/>
      <c r="O64" s="83"/>
    </row>
    <row r="65" spans="1:15" x14ac:dyDescent="0.35">
      <c r="A65" s="79"/>
      <c r="B65" s="100"/>
      <c r="C65" s="81" t="str">
        <f>IFERROR(IF(B65="No CAS","",INDEX('DEQ Pollutant List'!$C$7:$C$611,MATCH('3. Pollutant Emissions - EF'!B65,'DEQ Pollutant List'!$B$7:$B$611,0))),"")</f>
        <v/>
      </c>
      <c r="D65" s="115" t="str">
        <f>IFERROR(IF(OR($B65="",$B65="No CAS"),INDEX('DEQ Pollutant List'!$A$7:$A$611,MATCH($C65,'DEQ Pollutant List'!$C$7:$C$611,0)),INDEX('DEQ Pollutant List'!$A$7:$A$611,MATCH($B65,'DEQ Pollutant List'!$B$7:$B$611,0))),"")</f>
        <v/>
      </c>
      <c r="E65" s="101"/>
      <c r="F65" s="102"/>
      <c r="G65" s="103"/>
      <c r="H65" s="83"/>
      <c r="I65" s="104"/>
      <c r="J65" s="102"/>
      <c r="K65" s="105"/>
      <c r="L65" s="83"/>
      <c r="M65" s="102"/>
      <c r="N65" s="105"/>
      <c r="O65" s="83"/>
    </row>
    <row r="66" spans="1:15" x14ac:dyDescent="0.35">
      <c r="A66" s="79"/>
      <c r="B66" s="100"/>
      <c r="C66" s="81" t="str">
        <f>IFERROR(IF(B66="No CAS","",INDEX('DEQ Pollutant List'!$C$7:$C$611,MATCH('3. Pollutant Emissions - EF'!B66,'DEQ Pollutant List'!$B$7:$B$611,0))),"")</f>
        <v/>
      </c>
      <c r="D66" s="115" t="str">
        <f>IFERROR(IF(OR($B66="",$B66="No CAS"),INDEX('DEQ Pollutant List'!$A$7:$A$611,MATCH($C66,'DEQ Pollutant List'!$C$7:$C$611,0)),INDEX('DEQ Pollutant List'!$A$7:$A$611,MATCH($B66,'DEQ Pollutant List'!$B$7:$B$611,0))),"")</f>
        <v/>
      </c>
      <c r="E66" s="101"/>
      <c r="F66" s="102"/>
      <c r="G66" s="103"/>
      <c r="H66" s="83"/>
      <c r="I66" s="104"/>
      <c r="J66" s="102"/>
      <c r="K66" s="105"/>
      <c r="L66" s="83"/>
      <c r="M66" s="102"/>
      <c r="N66" s="105"/>
      <c r="O66" s="83"/>
    </row>
    <row r="67" spans="1:15" x14ac:dyDescent="0.35">
      <c r="A67" s="79"/>
      <c r="B67" s="100"/>
      <c r="C67" s="81" t="str">
        <f>IFERROR(IF(B67="No CAS","",INDEX('DEQ Pollutant List'!$C$7:$C$611,MATCH('3. Pollutant Emissions - EF'!B67,'DEQ Pollutant List'!$B$7:$B$611,0))),"")</f>
        <v/>
      </c>
      <c r="D67" s="115" t="str">
        <f>IFERROR(IF(OR($B67="",$B67="No CAS"),INDEX('DEQ Pollutant List'!$A$7:$A$611,MATCH($C67,'DEQ Pollutant List'!$C$7:$C$611,0)),INDEX('DEQ Pollutant List'!$A$7:$A$611,MATCH($B67,'DEQ Pollutant List'!$B$7:$B$611,0))),"")</f>
        <v/>
      </c>
      <c r="E67" s="101"/>
      <c r="F67" s="102"/>
      <c r="G67" s="103"/>
      <c r="H67" s="83"/>
      <c r="I67" s="104"/>
      <c r="J67" s="102"/>
      <c r="K67" s="105"/>
      <c r="L67" s="83"/>
      <c r="M67" s="102"/>
      <c r="N67" s="105"/>
      <c r="O67" s="83"/>
    </row>
    <row r="68" spans="1:15" x14ac:dyDescent="0.35">
      <c r="A68" s="79"/>
      <c r="B68" s="100"/>
      <c r="C68" s="81" t="str">
        <f>IFERROR(IF(B68="No CAS","",INDEX('DEQ Pollutant List'!$C$7:$C$611,MATCH('3. Pollutant Emissions - EF'!B68,'DEQ Pollutant List'!$B$7:$B$611,0))),"")</f>
        <v/>
      </c>
      <c r="D68" s="115" t="str">
        <f>IFERROR(IF(OR($B68="",$B68="No CAS"),INDEX('DEQ Pollutant List'!$A$7:$A$611,MATCH($C68,'DEQ Pollutant List'!$C$7:$C$611,0)),INDEX('DEQ Pollutant List'!$A$7:$A$611,MATCH($B68,'DEQ Pollutant List'!$B$7:$B$611,0))),"")</f>
        <v/>
      </c>
      <c r="E68" s="101"/>
      <c r="F68" s="102"/>
      <c r="G68" s="103"/>
      <c r="H68" s="83"/>
      <c r="I68" s="104"/>
      <c r="J68" s="102"/>
      <c r="K68" s="105"/>
      <c r="L68" s="83"/>
      <c r="M68" s="102"/>
      <c r="N68" s="105"/>
      <c r="O68" s="83"/>
    </row>
    <row r="69" spans="1:15" x14ac:dyDescent="0.35">
      <c r="A69" s="79"/>
      <c r="B69" s="100"/>
      <c r="C69" s="81" t="str">
        <f>IFERROR(IF(B69="No CAS","",INDEX('DEQ Pollutant List'!$C$7:$C$611,MATCH('3. Pollutant Emissions - EF'!B69,'DEQ Pollutant List'!$B$7:$B$611,0))),"")</f>
        <v/>
      </c>
      <c r="D69" s="115" t="str">
        <f>IFERROR(IF(OR($B69="",$B69="No CAS"),INDEX('DEQ Pollutant List'!$A$7:$A$611,MATCH($C69,'DEQ Pollutant List'!$C$7:$C$611,0)),INDEX('DEQ Pollutant List'!$A$7:$A$611,MATCH($B69,'DEQ Pollutant List'!$B$7:$B$611,0))),"")</f>
        <v/>
      </c>
      <c r="E69" s="101"/>
      <c r="F69" s="102"/>
      <c r="G69" s="103"/>
      <c r="H69" s="83"/>
      <c r="I69" s="104"/>
      <c r="J69" s="102"/>
      <c r="K69" s="105"/>
      <c r="L69" s="83"/>
      <c r="M69" s="102"/>
      <c r="N69" s="105"/>
      <c r="O69" s="83"/>
    </row>
    <row r="70" spans="1:15" x14ac:dyDescent="0.35">
      <c r="A70" s="79"/>
      <c r="B70" s="100"/>
      <c r="C70" s="81" t="str">
        <f>IFERROR(IF(B70="No CAS","",INDEX('DEQ Pollutant List'!$C$7:$C$611,MATCH('3. Pollutant Emissions - EF'!B70,'DEQ Pollutant List'!$B$7:$B$611,0))),"")</f>
        <v/>
      </c>
      <c r="D70" s="115" t="str">
        <f>IFERROR(IF(OR($B70="",$B70="No CAS"),INDEX('DEQ Pollutant List'!$A$7:$A$611,MATCH($C70,'DEQ Pollutant List'!$C$7:$C$611,0)),INDEX('DEQ Pollutant List'!$A$7:$A$611,MATCH($B70,'DEQ Pollutant List'!$B$7:$B$611,0))),"")</f>
        <v/>
      </c>
      <c r="E70" s="101"/>
      <c r="F70" s="102"/>
      <c r="G70" s="103"/>
      <c r="H70" s="83"/>
      <c r="I70" s="104"/>
      <c r="J70" s="102"/>
      <c r="K70" s="105"/>
      <c r="L70" s="83"/>
      <c r="M70" s="102"/>
      <c r="N70" s="105"/>
      <c r="O70" s="83"/>
    </row>
    <row r="71" spans="1:15" x14ac:dyDescent="0.35">
      <c r="A71" s="79"/>
      <c r="B71" s="100"/>
      <c r="C71" s="81" t="str">
        <f>IFERROR(IF(B71="No CAS","",INDEX('DEQ Pollutant List'!$C$7:$C$611,MATCH('3. Pollutant Emissions - EF'!B71,'DEQ Pollutant List'!$B$7:$B$611,0))),"")</f>
        <v/>
      </c>
      <c r="D71" s="115" t="str">
        <f>IFERROR(IF(OR($B71="",$B71="No CAS"),INDEX('DEQ Pollutant List'!$A$7:$A$611,MATCH($C71,'DEQ Pollutant List'!$C$7:$C$611,0)),INDEX('DEQ Pollutant List'!$A$7:$A$611,MATCH($B71,'DEQ Pollutant List'!$B$7:$B$611,0))),"")</f>
        <v/>
      </c>
      <c r="E71" s="101"/>
      <c r="F71" s="102"/>
      <c r="G71" s="103"/>
      <c r="H71" s="83"/>
      <c r="I71" s="104"/>
      <c r="J71" s="102"/>
      <c r="K71" s="105"/>
      <c r="L71" s="83"/>
      <c r="M71" s="102"/>
      <c r="N71" s="105"/>
      <c r="O71" s="83"/>
    </row>
    <row r="72" spans="1:15" x14ac:dyDescent="0.35">
      <c r="A72" s="79"/>
      <c r="B72" s="100"/>
      <c r="C72" s="81" t="str">
        <f>IFERROR(IF(B72="No CAS","",INDEX('DEQ Pollutant List'!$C$7:$C$611,MATCH('3. Pollutant Emissions - EF'!B72,'DEQ Pollutant List'!$B$7:$B$611,0))),"")</f>
        <v/>
      </c>
      <c r="D72" s="115" t="str">
        <f>IFERROR(IF(OR($B72="",$B72="No CAS"),INDEX('DEQ Pollutant List'!$A$7:$A$611,MATCH($C72,'DEQ Pollutant List'!$C$7:$C$611,0)),INDEX('DEQ Pollutant List'!$A$7:$A$611,MATCH($B72,'DEQ Pollutant List'!$B$7:$B$611,0))),"")</f>
        <v/>
      </c>
      <c r="E72" s="101"/>
      <c r="F72" s="102"/>
      <c r="G72" s="103"/>
      <c r="H72" s="83"/>
      <c r="I72" s="104"/>
      <c r="J72" s="102"/>
      <c r="K72" s="105"/>
      <c r="L72" s="83"/>
      <c r="M72" s="102"/>
      <c r="N72" s="105"/>
      <c r="O72" s="83"/>
    </row>
    <row r="73" spans="1:15" x14ac:dyDescent="0.35">
      <c r="A73" s="79"/>
      <c r="B73" s="100"/>
      <c r="C73" s="81" t="str">
        <f>IFERROR(IF(B73="No CAS","",INDEX('DEQ Pollutant List'!$C$7:$C$611,MATCH('3. Pollutant Emissions - EF'!B73,'DEQ Pollutant List'!$B$7:$B$611,0))),"")</f>
        <v/>
      </c>
      <c r="D73" s="115" t="str">
        <f>IFERROR(IF(OR($B73="",$B73="No CAS"),INDEX('DEQ Pollutant List'!$A$7:$A$611,MATCH($C73,'DEQ Pollutant List'!$C$7:$C$611,0)),INDEX('DEQ Pollutant List'!$A$7:$A$611,MATCH($B73,'DEQ Pollutant List'!$B$7:$B$611,0))),"")</f>
        <v/>
      </c>
      <c r="E73" s="101"/>
      <c r="F73" s="102"/>
      <c r="G73" s="103"/>
      <c r="H73" s="83"/>
      <c r="I73" s="104"/>
      <c r="J73" s="102"/>
      <c r="K73" s="105"/>
      <c r="L73" s="83"/>
      <c r="M73" s="102"/>
      <c r="N73" s="105"/>
      <c r="O73" s="83"/>
    </row>
    <row r="74" spans="1:15" x14ac:dyDescent="0.35">
      <c r="A74" s="79"/>
      <c r="B74" s="100"/>
      <c r="C74" s="81" t="str">
        <f>IFERROR(IF(B74="No CAS","",INDEX('DEQ Pollutant List'!$C$7:$C$611,MATCH('3. Pollutant Emissions - EF'!B74,'DEQ Pollutant List'!$B$7:$B$611,0))),"")</f>
        <v/>
      </c>
      <c r="D74" s="115" t="str">
        <f>IFERROR(IF(OR($B74="",$B74="No CAS"),INDEX('DEQ Pollutant List'!$A$7:$A$611,MATCH($C74,'DEQ Pollutant List'!$C$7:$C$611,0)),INDEX('DEQ Pollutant List'!$A$7:$A$611,MATCH($B74,'DEQ Pollutant List'!$B$7:$B$611,0))),"")</f>
        <v/>
      </c>
      <c r="E74" s="101"/>
      <c r="F74" s="102"/>
      <c r="G74" s="103"/>
      <c r="H74" s="83"/>
      <c r="I74" s="104"/>
      <c r="J74" s="102"/>
      <c r="K74" s="105"/>
      <c r="L74" s="83"/>
      <c r="M74" s="102"/>
      <c r="N74" s="105"/>
      <c r="O74" s="83"/>
    </row>
    <row r="75" spans="1:15" x14ac:dyDescent="0.35">
      <c r="A75" s="79"/>
      <c r="B75" s="100"/>
      <c r="C75" s="81" t="str">
        <f>IFERROR(IF(B75="No CAS","",INDEX('DEQ Pollutant List'!$C$7:$C$611,MATCH('3. Pollutant Emissions - EF'!B75,'DEQ Pollutant List'!$B$7:$B$611,0))),"")</f>
        <v/>
      </c>
      <c r="D75" s="115" t="str">
        <f>IFERROR(IF(OR($B75="",$B75="No CAS"),INDEX('DEQ Pollutant List'!$A$7:$A$611,MATCH($C75,'DEQ Pollutant List'!$C$7:$C$611,0)),INDEX('DEQ Pollutant List'!$A$7:$A$611,MATCH($B75,'DEQ Pollutant List'!$B$7:$B$611,0))),"")</f>
        <v/>
      </c>
      <c r="E75" s="101"/>
      <c r="F75" s="102"/>
      <c r="G75" s="103"/>
      <c r="H75" s="83"/>
      <c r="I75" s="104"/>
      <c r="J75" s="102"/>
      <c r="K75" s="105"/>
      <c r="L75" s="83"/>
      <c r="M75" s="102"/>
      <c r="N75" s="105"/>
      <c r="O75" s="83"/>
    </row>
    <row r="76" spans="1:15" x14ac:dyDescent="0.35">
      <c r="A76" s="79"/>
      <c r="B76" s="100"/>
      <c r="C76" s="81" t="str">
        <f>IFERROR(IF(B76="No CAS","",INDEX('DEQ Pollutant List'!$C$7:$C$611,MATCH('3. Pollutant Emissions - EF'!B76,'DEQ Pollutant List'!$B$7:$B$611,0))),"")</f>
        <v/>
      </c>
      <c r="D76" s="115" t="str">
        <f>IFERROR(IF(OR($B76="",$B76="No CAS"),INDEX('DEQ Pollutant List'!$A$7:$A$611,MATCH($C76,'DEQ Pollutant List'!$C$7:$C$611,0)),INDEX('DEQ Pollutant List'!$A$7:$A$611,MATCH($B76,'DEQ Pollutant List'!$B$7:$B$611,0))),"")</f>
        <v/>
      </c>
      <c r="E76" s="101"/>
      <c r="F76" s="102"/>
      <c r="G76" s="103"/>
      <c r="H76" s="83"/>
      <c r="I76" s="104"/>
      <c r="J76" s="102"/>
      <c r="K76" s="105"/>
      <c r="L76" s="83"/>
      <c r="M76" s="102"/>
      <c r="N76" s="105"/>
      <c r="O76" s="83"/>
    </row>
    <row r="77" spans="1:15" x14ac:dyDescent="0.35">
      <c r="A77" s="79"/>
      <c r="B77" s="100"/>
      <c r="C77" s="81" t="str">
        <f>IFERROR(IF(B77="No CAS","",INDEX('DEQ Pollutant List'!$C$7:$C$611,MATCH('3. Pollutant Emissions - EF'!B77,'DEQ Pollutant List'!$B$7:$B$611,0))),"")</f>
        <v/>
      </c>
      <c r="D77" s="115" t="str">
        <f>IFERROR(IF(OR($B77="",$B77="No CAS"),INDEX('DEQ Pollutant List'!$A$7:$A$611,MATCH($C77,'DEQ Pollutant List'!$C$7:$C$611,0)),INDEX('DEQ Pollutant List'!$A$7:$A$611,MATCH($B77,'DEQ Pollutant List'!$B$7:$B$611,0))),"")</f>
        <v/>
      </c>
      <c r="E77" s="101"/>
      <c r="F77" s="102"/>
      <c r="G77" s="103"/>
      <c r="H77" s="83"/>
      <c r="I77" s="104"/>
      <c r="J77" s="102"/>
      <c r="K77" s="105"/>
      <c r="L77" s="83"/>
      <c r="M77" s="102"/>
      <c r="N77" s="105"/>
      <c r="O77" s="83"/>
    </row>
    <row r="78" spans="1:15" x14ac:dyDescent="0.35">
      <c r="A78" s="79"/>
      <c r="B78" s="100"/>
      <c r="C78" s="81" t="str">
        <f>IFERROR(IF(B78="No CAS","",INDEX('DEQ Pollutant List'!$C$7:$C$611,MATCH('3. Pollutant Emissions - EF'!B78,'DEQ Pollutant List'!$B$7:$B$611,0))),"")</f>
        <v/>
      </c>
      <c r="D78" s="115" t="str">
        <f>IFERROR(IF(OR($B78="",$B78="No CAS"),INDEX('DEQ Pollutant List'!$A$7:$A$611,MATCH($C78,'DEQ Pollutant List'!$C$7:$C$611,0)),INDEX('DEQ Pollutant List'!$A$7:$A$611,MATCH($B78,'DEQ Pollutant List'!$B$7:$B$611,0))),"")</f>
        <v/>
      </c>
      <c r="E78" s="101"/>
      <c r="F78" s="102"/>
      <c r="G78" s="103"/>
      <c r="H78" s="83"/>
      <c r="I78" s="104"/>
      <c r="J78" s="102"/>
      <c r="K78" s="105"/>
      <c r="L78" s="83"/>
      <c r="M78" s="102"/>
      <c r="N78" s="105"/>
      <c r="O78" s="83"/>
    </row>
    <row r="79" spans="1:15" x14ac:dyDescent="0.35">
      <c r="A79" s="79"/>
      <c r="B79" s="100"/>
      <c r="C79" s="81" t="str">
        <f>IFERROR(IF(B79="No CAS","",INDEX('DEQ Pollutant List'!$C$7:$C$611,MATCH('3. Pollutant Emissions - EF'!B79,'DEQ Pollutant List'!$B$7:$B$611,0))),"")</f>
        <v/>
      </c>
      <c r="D79" s="115" t="str">
        <f>IFERROR(IF(OR($B79="",$B79="No CAS"),INDEX('DEQ Pollutant List'!$A$7:$A$611,MATCH($C79,'DEQ Pollutant List'!$C$7:$C$611,0)),INDEX('DEQ Pollutant List'!$A$7:$A$611,MATCH($B79,'DEQ Pollutant List'!$B$7:$B$611,0))),"")</f>
        <v/>
      </c>
      <c r="E79" s="101"/>
      <c r="F79" s="102"/>
      <c r="G79" s="103"/>
      <c r="H79" s="83"/>
      <c r="I79" s="104"/>
      <c r="J79" s="102"/>
      <c r="K79" s="105"/>
      <c r="L79" s="83"/>
      <c r="M79" s="102"/>
      <c r="N79" s="105"/>
      <c r="O79" s="83"/>
    </row>
    <row r="80" spans="1:15" x14ac:dyDescent="0.35">
      <c r="A80" s="79"/>
      <c r="B80" s="100"/>
      <c r="C80" s="81" t="str">
        <f>IFERROR(IF(B80="No CAS","",INDEX('DEQ Pollutant List'!$C$7:$C$611,MATCH('3. Pollutant Emissions - EF'!B80,'DEQ Pollutant List'!$B$7:$B$611,0))),"")</f>
        <v/>
      </c>
      <c r="D80" s="115" t="str">
        <f>IFERROR(IF(OR($B80="",$B80="No CAS"),INDEX('DEQ Pollutant List'!$A$7:$A$611,MATCH($C80,'DEQ Pollutant List'!$C$7:$C$611,0)),INDEX('DEQ Pollutant List'!$A$7:$A$611,MATCH($B80,'DEQ Pollutant List'!$B$7:$B$611,0))),"")</f>
        <v/>
      </c>
      <c r="E80" s="101"/>
      <c r="F80" s="102"/>
      <c r="G80" s="103"/>
      <c r="H80" s="83"/>
      <c r="I80" s="104"/>
      <c r="J80" s="102"/>
      <c r="K80" s="105"/>
      <c r="L80" s="83"/>
      <c r="M80" s="102"/>
      <c r="N80" s="105"/>
      <c r="O80" s="83"/>
    </row>
    <row r="81" spans="1:15" x14ac:dyDescent="0.35">
      <c r="A81" s="79"/>
      <c r="B81" s="100"/>
      <c r="C81" s="81" t="str">
        <f>IFERROR(IF(B81="No CAS","",INDEX('DEQ Pollutant List'!$C$7:$C$611,MATCH('3. Pollutant Emissions - EF'!B81,'DEQ Pollutant List'!$B$7:$B$611,0))),"")</f>
        <v/>
      </c>
      <c r="D81" s="115" t="str">
        <f>IFERROR(IF(OR($B81="",$B81="No CAS"),INDEX('DEQ Pollutant List'!$A$7:$A$611,MATCH($C81,'DEQ Pollutant List'!$C$7:$C$611,0)),INDEX('DEQ Pollutant List'!$A$7:$A$611,MATCH($B81,'DEQ Pollutant List'!$B$7:$B$611,0))),"")</f>
        <v/>
      </c>
      <c r="E81" s="101"/>
      <c r="F81" s="102"/>
      <c r="G81" s="103"/>
      <c r="H81" s="83"/>
      <c r="I81" s="104"/>
      <c r="J81" s="102"/>
      <c r="K81" s="105"/>
      <c r="L81" s="83"/>
      <c r="M81" s="102"/>
      <c r="N81" s="105"/>
      <c r="O81" s="83"/>
    </row>
    <row r="82" spans="1:15" x14ac:dyDescent="0.35">
      <c r="A82" s="79"/>
      <c r="B82" s="100"/>
      <c r="C82" s="81" t="str">
        <f>IFERROR(IF(B82="No CAS","",INDEX('DEQ Pollutant List'!$C$7:$C$611,MATCH('3. Pollutant Emissions - EF'!B82,'DEQ Pollutant List'!$B$7:$B$611,0))),"")</f>
        <v/>
      </c>
      <c r="D82" s="115" t="str">
        <f>IFERROR(IF(OR($B82="",$B82="No CAS"),INDEX('DEQ Pollutant List'!$A$7:$A$611,MATCH($C82,'DEQ Pollutant List'!$C$7:$C$611,0)),INDEX('DEQ Pollutant List'!$A$7:$A$611,MATCH($B82,'DEQ Pollutant List'!$B$7:$B$611,0))),"")</f>
        <v/>
      </c>
      <c r="E82" s="101"/>
      <c r="F82" s="102"/>
      <c r="G82" s="103"/>
      <c r="H82" s="83"/>
      <c r="I82" s="104"/>
      <c r="J82" s="102"/>
      <c r="K82" s="105"/>
      <c r="L82" s="83"/>
      <c r="M82" s="102"/>
      <c r="N82" s="105"/>
      <c r="O82" s="83"/>
    </row>
    <row r="83" spans="1:15" x14ac:dyDescent="0.3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35">
      <c r="A84" s="79"/>
      <c r="B84" s="100"/>
      <c r="C84" s="81" t="str">
        <f>IFERROR(IF(B84="No CAS","",INDEX('DEQ Pollutant List'!$C$7:$C$611,MATCH('3. Pollutant Emissions - EF'!B84,'DEQ Pollutant List'!$B$7:$B$611,0))),"")</f>
        <v/>
      </c>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35">
      <c r="A85" s="79"/>
      <c r="B85" s="100"/>
      <c r="C85" s="81"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101"/>
      <c r="F85" s="102"/>
      <c r="G85" s="103"/>
      <c r="H85" s="83"/>
      <c r="I85" s="104"/>
      <c r="J85" s="102"/>
      <c r="K85" s="105"/>
      <c r="L85" s="83"/>
      <c r="M85" s="102"/>
      <c r="N85" s="105"/>
      <c r="O85" s="83"/>
    </row>
    <row r="86" spans="1:15" x14ac:dyDescent="0.35">
      <c r="A86" s="79"/>
      <c r="B86" s="100"/>
      <c r="C86" s="81" t="str">
        <f>IFERROR(IF(B86="No CAS","",INDEX('DEQ Pollutant List'!$C$7:$C$611,MATCH('3. Pollutant Emissions - EF'!B86,'DEQ Pollutant List'!$B$7:$B$611,0))),"")</f>
        <v/>
      </c>
      <c r="D86" s="115" t="str">
        <f>IFERROR(IF(OR($B86="",$B86="No CAS"),INDEX('DEQ Pollutant List'!$A$7:$A$611,MATCH($C86,'DEQ Pollutant List'!$C$7:$C$611,0)),INDEX('DEQ Pollutant List'!$A$7:$A$611,MATCH($B86,'DEQ Pollutant List'!$B$7:$B$611,0))),"")</f>
        <v/>
      </c>
      <c r="E86" s="101"/>
      <c r="F86" s="102"/>
      <c r="G86" s="103"/>
      <c r="H86" s="83"/>
      <c r="I86" s="104"/>
      <c r="J86" s="102"/>
      <c r="K86" s="105"/>
      <c r="L86" s="83"/>
      <c r="M86" s="102"/>
      <c r="N86" s="105"/>
      <c r="O86" s="83"/>
    </row>
    <row r="87" spans="1:15" x14ac:dyDescent="0.35">
      <c r="A87" s="79"/>
      <c r="B87" s="100"/>
      <c r="C87" s="81" t="str">
        <f>IFERROR(IF(B87="No CAS","",INDEX('DEQ Pollutant List'!$C$7:$C$611,MATCH('3. Pollutant Emissions - EF'!B87,'DEQ Pollutant List'!$B$7:$B$611,0))),"")</f>
        <v/>
      </c>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35">
      <c r="A88" s="79"/>
      <c r="B88" s="100"/>
      <c r="C88" s="81" t="str">
        <f>IFERROR(IF(B88="No CAS","",INDEX('DEQ Pollutant List'!$C$7:$C$611,MATCH('3. Pollutant Emissions - EF'!B88,'DEQ Pollutant List'!$B$7:$B$611,0))),"")</f>
        <v/>
      </c>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35">
      <c r="A89" s="79"/>
      <c r="B89" s="100"/>
      <c r="C89" s="81" t="str">
        <f>IFERROR(IF(B89="No CAS","",INDEX('DEQ Pollutant List'!$C$7:$C$611,MATCH('3. Pollutant Emissions - EF'!B89,'DEQ Pollutant List'!$B$7:$B$611,0))),"")</f>
        <v/>
      </c>
      <c r="D89" s="115" t="str">
        <f>IFERROR(IF(OR($B89="",$B89="No CAS"),INDEX('DEQ Pollutant List'!$A$7:$A$611,MATCH($C89,'DEQ Pollutant List'!$C$7:$C$611,0)),INDEX('DEQ Pollutant List'!$A$7:$A$611,MATCH($B89,'DEQ Pollutant List'!$B$7:$B$611,0))),"")</f>
        <v/>
      </c>
      <c r="E89" s="101"/>
      <c r="F89" s="102"/>
      <c r="G89" s="103"/>
      <c r="H89" s="83"/>
      <c r="I89" s="104"/>
      <c r="J89" s="102"/>
      <c r="K89" s="105"/>
      <c r="L89" s="83"/>
      <c r="M89" s="102"/>
      <c r="N89" s="105"/>
      <c r="O89" s="83"/>
    </row>
    <row r="90" spans="1:15" x14ac:dyDescent="0.35">
      <c r="A90" s="79"/>
      <c r="B90" s="100"/>
      <c r="C90" s="81" t="str">
        <f>IFERROR(IF(B90="No CAS","",INDEX('DEQ Pollutant List'!$C$7:$C$611,MATCH('3. Pollutant Emissions - EF'!B90,'DEQ Pollutant List'!$B$7:$B$611,0))),"")</f>
        <v/>
      </c>
      <c r="D90" s="115" t="str">
        <f>IFERROR(IF(OR($B90="",$B90="No CAS"),INDEX('DEQ Pollutant List'!$A$7:$A$611,MATCH($C90,'DEQ Pollutant List'!$C$7:$C$611,0)),INDEX('DEQ Pollutant List'!$A$7:$A$611,MATCH($B90,'DEQ Pollutant List'!$B$7:$B$611,0))),"")</f>
        <v/>
      </c>
      <c r="E90" s="101"/>
      <c r="F90" s="102"/>
      <c r="G90" s="103"/>
      <c r="H90" s="83"/>
      <c r="I90" s="104"/>
      <c r="J90" s="102"/>
      <c r="K90" s="105"/>
      <c r="L90" s="83"/>
      <c r="M90" s="102"/>
      <c r="N90" s="105"/>
      <c r="O90" s="83"/>
    </row>
    <row r="91" spans="1:15" x14ac:dyDescent="0.35">
      <c r="A91" s="79"/>
      <c r="B91" s="100"/>
      <c r="C91" s="81" t="str">
        <f>IFERROR(IF(B91="No CAS","",INDEX('DEQ Pollutant List'!$C$7:$C$611,MATCH('3. Pollutant Emissions - EF'!B91,'DEQ Pollutant List'!$B$7:$B$611,0))),"")</f>
        <v/>
      </c>
      <c r="D91" s="115" t="str">
        <f>IFERROR(IF(OR($B91="",$B91="No CAS"),INDEX('DEQ Pollutant List'!$A$7:$A$611,MATCH($C91,'DEQ Pollutant List'!$C$7:$C$611,0)),INDEX('DEQ Pollutant List'!$A$7:$A$611,MATCH($B91,'DEQ Pollutant List'!$B$7:$B$611,0))),"")</f>
        <v/>
      </c>
      <c r="E91" s="101"/>
      <c r="F91" s="102"/>
      <c r="G91" s="103"/>
      <c r="H91" s="83"/>
      <c r="I91" s="104"/>
      <c r="J91" s="102"/>
      <c r="K91" s="105"/>
      <c r="L91" s="83"/>
      <c r="M91" s="102"/>
      <c r="N91" s="105"/>
      <c r="O91" s="83"/>
    </row>
    <row r="92" spans="1:15" x14ac:dyDescent="0.35">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35">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c r="J93" s="102"/>
      <c r="K93" s="105"/>
      <c r="L93" s="83"/>
      <c r="M93" s="102"/>
      <c r="N93" s="105"/>
      <c r="O93" s="83"/>
    </row>
    <row r="94" spans="1:15" x14ac:dyDescent="0.35">
      <c r="A94" s="79"/>
      <c r="B94" s="100"/>
      <c r="C94" s="81" t="str">
        <f>IFERROR(IF(B94="No CAS","",INDEX('DEQ Pollutant List'!$C$7:$C$611,MATCH('3. Pollutant Emissions - EF'!B94,'DEQ Pollutant List'!$B$7:$B$611,0))),"")</f>
        <v/>
      </c>
      <c r="D94" s="115" t="str">
        <f>IFERROR(IF(OR($B94="",$B94="No CAS"),INDEX('DEQ Pollutant List'!$A$7:$A$611,MATCH($C94,'DEQ Pollutant List'!$C$7:$C$611,0)),INDEX('DEQ Pollutant List'!$A$7:$A$611,MATCH($B94,'DEQ Pollutant List'!$B$7:$B$611,0))),"")</f>
        <v/>
      </c>
      <c r="E94" s="101"/>
      <c r="F94" s="102"/>
      <c r="G94" s="103"/>
      <c r="H94" s="83"/>
      <c r="I94" s="104"/>
      <c r="J94" s="102"/>
      <c r="K94" s="105"/>
      <c r="L94" s="83"/>
      <c r="M94" s="102"/>
      <c r="N94" s="105"/>
      <c r="O94" s="83"/>
    </row>
    <row r="95" spans="1:15" x14ac:dyDescent="0.35">
      <c r="A95" s="79"/>
      <c r="B95" s="100"/>
      <c r="C95" s="81" t="str">
        <f>IFERROR(IF(B95="No CAS","",INDEX('DEQ Pollutant List'!$C$7:$C$611,MATCH('3. Pollutant Emissions - EF'!B95,'DEQ Pollutant List'!$B$7:$B$611,0))),"")</f>
        <v/>
      </c>
      <c r="D95" s="115" t="str">
        <f>IFERROR(IF(OR($B95="",$B95="No CAS"),INDEX('DEQ Pollutant List'!$A$7:$A$611,MATCH($C95,'DEQ Pollutant List'!$C$7:$C$611,0)),INDEX('DEQ Pollutant List'!$A$7:$A$611,MATCH($B95,'DEQ Pollutant List'!$B$7:$B$611,0))),"")</f>
        <v/>
      </c>
      <c r="E95" s="101"/>
      <c r="F95" s="102"/>
      <c r="G95" s="103"/>
      <c r="H95" s="83"/>
      <c r="I95" s="104"/>
      <c r="J95" s="102"/>
      <c r="K95" s="105"/>
      <c r="L95" s="83"/>
      <c r="M95" s="102"/>
      <c r="N95" s="105"/>
      <c r="O95" s="83"/>
    </row>
    <row r="96" spans="1:15" x14ac:dyDescent="0.35">
      <c r="A96" s="79"/>
      <c r="B96" s="100"/>
      <c r="C96" s="81" t="str">
        <f>IFERROR(IF(B96="No CAS","",INDEX('DEQ Pollutant List'!$C$7:$C$611,MATCH('3. Pollutant Emissions - EF'!B96,'DEQ Pollutant List'!$B$7:$B$611,0))),"")</f>
        <v/>
      </c>
      <c r="D96" s="115" t="str">
        <f>IFERROR(IF(OR($B96="",$B96="No CAS"),INDEX('DEQ Pollutant List'!$A$7:$A$611,MATCH($C96,'DEQ Pollutant List'!$C$7:$C$611,0)),INDEX('DEQ Pollutant List'!$A$7:$A$611,MATCH($B96,'DEQ Pollutant List'!$B$7:$B$611,0))),"")</f>
        <v/>
      </c>
      <c r="E96" s="101"/>
      <c r="F96" s="102"/>
      <c r="G96" s="103"/>
      <c r="H96" s="83"/>
      <c r="I96" s="104"/>
      <c r="J96" s="102"/>
      <c r="K96" s="105"/>
      <c r="L96" s="83"/>
      <c r="M96" s="102"/>
      <c r="N96" s="105"/>
      <c r="O96" s="83"/>
    </row>
    <row r="97" spans="1:15" x14ac:dyDescent="0.35">
      <c r="A97" s="79"/>
      <c r="B97" s="100"/>
      <c r="C97" s="81" t="str">
        <f>IFERROR(IF(B97="No CAS","",INDEX('DEQ Pollutant List'!$C$7:$C$611,MATCH('3. Pollutant Emissions - EF'!B97,'DEQ Pollutant List'!$B$7:$B$611,0))),"")</f>
        <v/>
      </c>
      <c r="D97" s="115" t="str">
        <f>IFERROR(IF(OR($B97="",$B97="No CAS"),INDEX('DEQ Pollutant List'!$A$7:$A$611,MATCH($C97,'DEQ Pollutant List'!$C$7:$C$611,0)),INDEX('DEQ Pollutant List'!$A$7:$A$611,MATCH($B97,'DEQ Pollutant List'!$B$7:$B$611,0))),"")</f>
        <v/>
      </c>
      <c r="E97" s="101"/>
      <c r="F97" s="102"/>
      <c r="G97" s="103"/>
      <c r="H97" s="83"/>
      <c r="I97" s="104"/>
      <c r="J97" s="102"/>
      <c r="K97" s="105"/>
      <c r="L97" s="83"/>
      <c r="M97" s="102"/>
      <c r="N97" s="105"/>
      <c r="O97" s="83"/>
    </row>
    <row r="98" spans="1:15" x14ac:dyDescent="0.35">
      <c r="A98" s="79"/>
      <c r="B98" s="100"/>
      <c r="C98" s="81" t="str">
        <f>IFERROR(IF(B98="No CAS","",INDEX('DEQ Pollutant List'!$C$7:$C$611,MATCH('3. Pollutant Emissions - EF'!B98,'DEQ Pollutant List'!$B$7:$B$611,0))),"")</f>
        <v/>
      </c>
      <c r="D98" s="115" t="str">
        <f>IFERROR(IF(OR($B98="",$B98="No CAS"),INDEX('DEQ Pollutant List'!$A$7:$A$611,MATCH($C98,'DEQ Pollutant List'!$C$7:$C$611,0)),INDEX('DEQ Pollutant List'!$A$7:$A$611,MATCH($B98,'DEQ Pollutant List'!$B$7:$B$611,0))),"")</f>
        <v/>
      </c>
      <c r="E98" s="101"/>
      <c r="F98" s="102"/>
      <c r="G98" s="103"/>
      <c r="H98" s="83"/>
      <c r="I98" s="104"/>
      <c r="J98" s="102"/>
      <c r="K98" s="105"/>
      <c r="L98" s="83"/>
      <c r="M98" s="102"/>
      <c r="N98" s="105"/>
      <c r="O98" s="83"/>
    </row>
    <row r="99" spans="1:15" x14ac:dyDescent="0.3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35">
      <c r="A100" s="79"/>
      <c r="B100" s="100"/>
      <c r="C100" s="81"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35">
      <c r="A101" s="79"/>
      <c r="B101" s="100"/>
      <c r="C101" s="81" t="str">
        <f>IFERROR(IF(B101="No CAS","",INDEX('DEQ Pollutant List'!$C$7:$C$611,MATCH('3. Pollutant Emissions - EF'!B101,'DEQ Pollutant List'!$B$7:$B$611,0))),"")</f>
        <v/>
      </c>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3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35">
      <c r="A103" s="79"/>
      <c r="B103" s="100"/>
      <c r="C103" s="81" t="str">
        <f>IFERROR(IF(B103="No CAS","",INDEX('DEQ Pollutant List'!$C$7:$C$611,MATCH('3. Pollutant Emissions - EF'!B103,'DEQ Pollutant List'!$B$7:$B$611,0))),"")</f>
        <v/>
      </c>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3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3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3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3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3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3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3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3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3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3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3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3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3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3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3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3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3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3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3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3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3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3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3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3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3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3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3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3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3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3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3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3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3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3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3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3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3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3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3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3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3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3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3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3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3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3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3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3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3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3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3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3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3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3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3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3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3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3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3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3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3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3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3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3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3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3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3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3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3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3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3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3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3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3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3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3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3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3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3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3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3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3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3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3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3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3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3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3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3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3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3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3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3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3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3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3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3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3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3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3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3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3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3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3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3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3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3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3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3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3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3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3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3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3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3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3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3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3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3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3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3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3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3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3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3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3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3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3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3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3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3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3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3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3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3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3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3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3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3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3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3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3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3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3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3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3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3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3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3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3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3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3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3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3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3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3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3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3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3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3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3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3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3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3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3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3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3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3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3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3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3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3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3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3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3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3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3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3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3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3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3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3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3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3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3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3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3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3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3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3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3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3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3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3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3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3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3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4">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5">
      <c r="A501" s="234" t="s">
        <v>1138</v>
      </c>
      <c r="B501" s="235"/>
      <c r="C501" s="235"/>
      <c r="D501" s="235"/>
      <c r="E501" s="235"/>
      <c r="F501" s="235"/>
      <c r="G501" s="235"/>
      <c r="H501" s="235"/>
      <c r="I501" s="235"/>
      <c r="J501" s="235"/>
      <c r="K501" s="235"/>
      <c r="L501" s="235"/>
      <c r="M501" s="235"/>
      <c r="N501" s="235"/>
      <c r="O501" s="236"/>
    </row>
    <row r="502" spans="1:15" x14ac:dyDescent="0.35">
      <c r="A502" s="237"/>
      <c r="B502" s="238"/>
      <c r="C502" s="238"/>
      <c r="D502" s="238"/>
      <c r="E502" s="238"/>
      <c r="F502" s="238"/>
      <c r="G502" s="238"/>
      <c r="H502" s="238"/>
      <c r="I502" s="238"/>
      <c r="J502" s="238"/>
      <c r="K502" s="238"/>
      <c r="L502" s="238"/>
      <c r="M502" s="238"/>
      <c r="N502" s="238"/>
      <c r="O502" s="239"/>
    </row>
    <row r="503" spans="1:15" ht="15" thickBot="1" x14ac:dyDescent="0.4">
      <c r="A503" s="240"/>
      <c r="B503" s="241"/>
      <c r="C503" s="241"/>
      <c r="D503" s="241"/>
      <c r="E503" s="241"/>
      <c r="F503" s="241"/>
      <c r="G503" s="241"/>
      <c r="H503" s="241"/>
      <c r="I503" s="241"/>
      <c r="J503" s="241"/>
      <c r="K503" s="241"/>
      <c r="L503" s="241"/>
      <c r="M503" s="241"/>
      <c r="N503" s="241"/>
      <c r="O503" s="242"/>
    </row>
    <row r="504" spans="1:15" x14ac:dyDescent="0.35">
      <c r="A504" s="22"/>
      <c r="B504" s="112"/>
      <c r="C504" s="113"/>
      <c r="D504" s="22"/>
      <c r="E504" s="114"/>
      <c r="F504" s="22"/>
      <c r="G504" s="22"/>
      <c r="H504" s="22"/>
      <c r="I504" s="113"/>
      <c r="J504" s="22"/>
      <c r="K504" s="22"/>
      <c r="L504" s="22"/>
      <c r="M504" s="22"/>
      <c r="N504" s="22"/>
      <c r="O504" s="22"/>
    </row>
    <row r="505" spans="1:15" x14ac:dyDescent="0.35">
      <c r="A505" s="22"/>
      <c r="B505" s="112"/>
      <c r="C505" s="113"/>
      <c r="D505" s="22"/>
      <c r="E505" s="114"/>
      <c r="F505" s="22"/>
      <c r="G505" s="22"/>
      <c r="H505" s="22"/>
      <c r="I505" s="113"/>
      <c r="J505" s="22"/>
      <c r="K505" s="22"/>
      <c r="L505" s="22"/>
      <c r="M505" s="22"/>
      <c r="N505" s="22"/>
      <c r="O505" s="22"/>
    </row>
    <row r="506" spans="1:15" x14ac:dyDescent="0.35">
      <c r="A506" s="22"/>
      <c r="B506" s="112"/>
      <c r="C506" s="113"/>
      <c r="D506" s="22"/>
      <c r="E506" s="114"/>
      <c r="F506" s="22"/>
      <c r="G506" s="22"/>
      <c r="H506" s="22"/>
      <c r="I506" s="113"/>
      <c r="J506" s="22"/>
      <c r="K506" s="22"/>
      <c r="L506" s="22"/>
      <c r="M506" s="22"/>
      <c r="N506" s="22"/>
      <c r="O506" s="22"/>
    </row>
    <row r="507" spans="1:15" x14ac:dyDescent="0.35">
      <c r="A507" s="22"/>
      <c r="B507" s="112"/>
      <c r="C507" s="113"/>
      <c r="D507" s="22"/>
      <c r="E507" s="114"/>
      <c r="F507" s="22"/>
      <c r="G507" s="22"/>
      <c r="H507" s="22"/>
      <c r="I507" s="113"/>
      <c r="J507" s="22"/>
      <c r="K507" s="22"/>
      <c r="L507" s="22"/>
      <c r="M507" s="22"/>
      <c r="N507" s="22"/>
      <c r="O507" s="22"/>
    </row>
    <row r="508" spans="1:15" x14ac:dyDescent="0.35">
      <c r="A508" s="22"/>
      <c r="B508" s="112"/>
      <c r="C508" s="113"/>
      <c r="D508" s="22"/>
      <c r="E508" s="114"/>
      <c r="F508" s="22"/>
      <c r="G508" s="22"/>
      <c r="H508" s="22"/>
      <c r="I508" s="113"/>
      <c r="J508" s="22"/>
      <c r="K508" s="22"/>
      <c r="L508" s="22"/>
      <c r="M508" s="22"/>
      <c r="N508" s="22"/>
      <c r="O508" s="22"/>
    </row>
    <row r="509" spans="1:15" x14ac:dyDescent="0.35">
      <c r="A509" s="22"/>
      <c r="B509" s="112"/>
      <c r="C509" s="113"/>
      <c r="D509" s="22"/>
      <c r="E509" s="114"/>
      <c r="F509" s="22"/>
      <c r="G509" s="22"/>
      <c r="H509" s="22"/>
      <c r="I509" s="113"/>
      <c r="J509" s="22"/>
      <c r="K509" s="22"/>
      <c r="L509" s="22"/>
      <c r="M509" s="22"/>
      <c r="N509" s="22"/>
      <c r="O509" s="22"/>
    </row>
    <row r="510" spans="1:15" x14ac:dyDescent="0.35">
      <c r="A510" s="22"/>
      <c r="B510" s="112"/>
      <c r="C510" s="113"/>
      <c r="D510" s="22"/>
      <c r="E510" s="114"/>
      <c r="F510" s="22"/>
      <c r="G510" s="22"/>
      <c r="H510" s="22"/>
      <c r="I510" s="113"/>
      <c r="J510" s="22"/>
      <c r="K510" s="22"/>
      <c r="L510" s="22"/>
      <c r="M510" s="22"/>
      <c r="N510" s="22"/>
      <c r="O510" s="22"/>
    </row>
    <row r="511" spans="1:15" x14ac:dyDescent="0.35">
      <c r="A511" s="22"/>
      <c r="B511" s="112"/>
      <c r="C511" s="113"/>
      <c r="D511" s="22"/>
      <c r="E511" s="114"/>
      <c r="F511" s="22"/>
      <c r="G511" s="22"/>
      <c r="H511" s="22"/>
      <c r="I511" s="113"/>
      <c r="J511" s="22"/>
      <c r="K511" s="22"/>
      <c r="L511" s="22"/>
      <c r="M511" s="22"/>
      <c r="N511" s="22"/>
      <c r="O511" s="22"/>
    </row>
    <row r="512" spans="1:15" x14ac:dyDescent="0.35">
      <c r="A512" s="22"/>
      <c r="B512" s="112"/>
      <c r="C512" s="113"/>
      <c r="D512" s="22"/>
      <c r="E512" s="114"/>
      <c r="F512" s="22"/>
      <c r="G512" s="22"/>
      <c r="H512" s="22"/>
      <c r="I512" s="113"/>
      <c r="J512" s="22"/>
      <c r="K512" s="22"/>
      <c r="L512" s="22"/>
      <c r="M512" s="22"/>
      <c r="N512" s="22"/>
      <c r="O512" s="22"/>
    </row>
    <row r="513" spans="1:15" x14ac:dyDescent="0.35">
      <c r="A513" s="22"/>
      <c r="B513" s="112"/>
      <c r="C513" s="113"/>
      <c r="D513" s="22"/>
      <c r="E513" s="114"/>
      <c r="F513" s="22"/>
      <c r="G513" s="22"/>
      <c r="H513" s="22"/>
      <c r="I513" s="113"/>
      <c r="J513" s="22"/>
      <c r="K513" s="22"/>
      <c r="L513" s="22"/>
      <c r="M513" s="22"/>
      <c r="N513" s="22"/>
      <c r="O513" s="22"/>
    </row>
    <row r="514" spans="1:15" x14ac:dyDescent="0.35">
      <c r="A514" s="22"/>
      <c r="B514" s="112"/>
      <c r="C514" s="113"/>
      <c r="D514" s="22"/>
      <c r="E514" s="114"/>
      <c r="F514" s="22"/>
      <c r="G514" s="22"/>
      <c r="H514" s="22"/>
      <c r="I514" s="113"/>
      <c r="J514" s="22"/>
      <c r="K514" s="22"/>
      <c r="L514" s="22"/>
      <c r="M514" s="22"/>
      <c r="N514" s="22"/>
      <c r="O514" s="22"/>
    </row>
    <row r="515" spans="1:15" x14ac:dyDescent="0.35">
      <c r="A515" s="22"/>
      <c r="B515" s="112"/>
      <c r="C515" s="113"/>
      <c r="D515" s="22"/>
      <c r="E515" s="114"/>
      <c r="F515" s="22"/>
      <c r="G515" s="22"/>
      <c r="H515" s="22"/>
      <c r="I515" s="113"/>
      <c r="J515" s="22"/>
      <c r="K515" s="22"/>
      <c r="L515" s="22"/>
      <c r="M515" s="22"/>
      <c r="N515" s="22"/>
      <c r="O515" s="22"/>
    </row>
    <row r="516" spans="1:15" x14ac:dyDescent="0.35">
      <c r="A516" s="22"/>
      <c r="B516" s="112"/>
      <c r="C516" s="113"/>
      <c r="D516" s="22"/>
      <c r="E516" s="114"/>
      <c r="F516" s="22"/>
      <c r="G516" s="22"/>
      <c r="H516" s="22"/>
      <c r="I516" s="113"/>
      <c r="J516" s="22"/>
      <c r="K516" s="22"/>
      <c r="L516" s="22"/>
      <c r="M516" s="22"/>
      <c r="N516" s="22"/>
      <c r="O516" s="22"/>
    </row>
    <row r="517" spans="1:15" x14ac:dyDescent="0.35">
      <c r="A517" s="22"/>
      <c r="B517" s="112"/>
      <c r="C517" s="113"/>
      <c r="D517" s="22"/>
      <c r="E517" s="114"/>
      <c r="F517" s="22"/>
      <c r="G517" s="22"/>
      <c r="H517" s="22"/>
      <c r="I517" s="113"/>
      <c r="J517" s="22"/>
      <c r="K517" s="22"/>
      <c r="L517" s="22"/>
      <c r="M517" s="22"/>
      <c r="N517" s="22"/>
      <c r="O517" s="22"/>
    </row>
    <row r="518" spans="1:15" x14ac:dyDescent="0.35">
      <c r="A518" s="22"/>
      <c r="B518" s="112"/>
      <c r="C518" s="113"/>
      <c r="D518" s="22"/>
      <c r="E518" s="114"/>
      <c r="F518" s="22"/>
      <c r="G518" s="22"/>
      <c r="H518" s="22"/>
      <c r="I518" s="113"/>
      <c r="J518" s="22"/>
      <c r="K518" s="22"/>
      <c r="L518" s="22"/>
      <c r="M518" s="22"/>
      <c r="N518" s="22"/>
      <c r="O518" s="22"/>
    </row>
    <row r="519" spans="1:15" x14ac:dyDescent="0.35">
      <c r="A519" s="22"/>
      <c r="B519" s="112"/>
      <c r="C519" s="113"/>
      <c r="D519" s="22"/>
      <c r="E519" s="114"/>
      <c r="F519" s="22"/>
      <c r="G519" s="22"/>
      <c r="H519" s="22"/>
      <c r="I519" s="113"/>
      <c r="J519" s="22"/>
      <c r="K519" s="22"/>
      <c r="L519" s="22"/>
      <c r="M519" s="22"/>
      <c r="N519" s="22"/>
      <c r="O519" s="22"/>
    </row>
    <row r="520" spans="1:15" x14ac:dyDescent="0.35">
      <c r="A520" s="22"/>
      <c r="B520" s="112"/>
      <c r="C520" s="113"/>
      <c r="D520" s="22"/>
      <c r="E520" s="114"/>
      <c r="F520" s="22"/>
      <c r="G520" s="22"/>
      <c r="H520" s="22"/>
      <c r="I520" s="113"/>
      <c r="J520" s="22"/>
      <c r="K520" s="22"/>
      <c r="L520" s="22"/>
      <c r="M520" s="22"/>
      <c r="N520" s="22"/>
      <c r="O520" s="22"/>
    </row>
    <row r="521" spans="1:15" x14ac:dyDescent="0.35">
      <c r="A521" s="22"/>
      <c r="B521" s="112"/>
      <c r="C521" s="113"/>
      <c r="D521" s="22"/>
      <c r="E521" s="114"/>
      <c r="F521" s="22"/>
      <c r="G521" s="22"/>
      <c r="H521" s="22"/>
      <c r="I521" s="113"/>
      <c r="J521" s="22"/>
      <c r="K521" s="22"/>
      <c r="L521" s="22"/>
      <c r="M521" s="22"/>
      <c r="N521" s="22"/>
      <c r="O521" s="22"/>
    </row>
    <row r="522" spans="1:15" x14ac:dyDescent="0.35">
      <c r="A522" s="22"/>
      <c r="B522" s="112"/>
      <c r="C522" s="113"/>
      <c r="D522" s="22"/>
      <c r="E522" s="114"/>
      <c r="F522" s="22"/>
      <c r="G522" s="22"/>
      <c r="H522" s="22"/>
      <c r="I522" s="113"/>
      <c r="J522" s="22"/>
      <c r="K522" s="22"/>
      <c r="L522" s="22"/>
      <c r="M522" s="22"/>
      <c r="N522" s="22"/>
      <c r="O522" s="22"/>
    </row>
    <row r="523" spans="1:15" x14ac:dyDescent="0.35">
      <c r="A523" s="22"/>
      <c r="B523" s="112"/>
      <c r="C523" s="113"/>
      <c r="D523" s="22"/>
      <c r="E523" s="114"/>
      <c r="F523" s="22"/>
      <c r="G523" s="22"/>
      <c r="H523" s="22"/>
      <c r="I523" s="113"/>
      <c r="J523" s="22"/>
      <c r="K523" s="22"/>
      <c r="L523" s="22"/>
      <c r="M523" s="22"/>
      <c r="N523" s="22"/>
      <c r="O523" s="22"/>
    </row>
    <row r="524" spans="1:15" x14ac:dyDescent="0.35">
      <c r="A524" s="22"/>
      <c r="B524" s="112"/>
      <c r="C524" s="113"/>
      <c r="D524" s="22"/>
      <c r="E524" s="114"/>
      <c r="F524" s="22"/>
      <c r="G524" s="22"/>
      <c r="H524" s="22"/>
      <c r="I524" s="113"/>
      <c r="J524" s="22"/>
      <c r="K524" s="22"/>
      <c r="L524" s="22"/>
      <c r="M524" s="22"/>
      <c r="N524" s="22"/>
      <c r="O524" s="22"/>
    </row>
    <row r="525" spans="1:15" x14ac:dyDescent="0.35">
      <c r="A525" s="22"/>
      <c r="B525" s="112"/>
      <c r="C525" s="113"/>
      <c r="D525" s="22"/>
      <c r="E525" s="114"/>
      <c r="F525" s="22"/>
      <c r="G525" s="22"/>
      <c r="H525" s="22"/>
      <c r="I525" s="113"/>
      <c r="J525" s="22"/>
      <c r="K525" s="22"/>
      <c r="L525" s="22"/>
      <c r="M525" s="22"/>
      <c r="N525" s="22"/>
      <c r="O525" s="22"/>
    </row>
    <row r="526" spans="1:15" x14ac:dyDescent="0.35">
      <c r="A526" s="22"/>
      <c r="B526" s="112"/>
      <c r="C526" s="113"/>
      <c r="D526" s="22"/>
      <c r="E526" s="114"/>
      <c r="F526" s="22"/>
      <c r="G526" s="22"/>
      <c r="H526" s="22"/>
      <c r="I526" s="113"/>
      <c r="J526" s="22"/>
      <c r="K526" s="22"/>
      <c r="L526" s="22"/>
      <c r="M526" s="22"/>
      <c r="N526" s="22"/>
      <c r="O526" s="22"/>
    </row>
    <row r="527" spans="1:15" x14ac:dyDescent="0.35">
      <c r="A527" s="22"/>
      <c r="B527" s="112"/>
      <c r="C527" s="113"/>
      <c r="D527" s="22"/>
      <c r="E527" s="114"/>
      <c r="F527" s="22"/>
      <c r="G527" s="22"/>
      <c r="H527" s="22"/>
      <c r="I527" s="113"/>
      <c r="J527" s="22"/>
      <c r="K527" s="22"/>
      <c r="L527" s="22"/>
      <c r="M527" s="22"/>
      <c r="N527" s="22"/>
      <c r="O527" s="22"/>
    </row>
    <row r="528" spans="1:15" x14ac:dyDescent="0.35">
      <c r="A528" s="22"/>
      <c r="B528" s="112"/>
      <c r="C528" s="113"/>
      <c r="D528" s="22"/>
      <c r="E528" s="114"/>
      <c r="F528" s="22"/>
      <c r="G528" s="22"/>
      <c r="H528" s="22"/>
      <c r="I528" s="113"/>
      <c r="J528" s="22"/>
      <c r="K528" s="22"/>
      <c r="L528" s="22"/>
      <c r="M528" s="22"/>
      <c r="N528" s="22"/>
      <c r="O528" s="22"/>
    </row>
    <row r="529" spans="1:15" x14ac:dyDescent="0.35">
      <c r="A529" s="22"/>
      <c r="B529" s="112"/>
      <c r="C529" s="113"/>
      <c r="D529" s="22"/>
      <c r="E529" s="114"/>
      <c r="F529" s="22"/>
      <c r="G529" s="22"/>
      <c r="H529" s="22"/>
      <c r="I529" s="113"/>
      <c r="J529" s="22"/>
      <c r="K529" s="22"/>
      <c r="L529" s="22"/>
      <c r="M529" s="22"/>
      <c r="N529" s="22"/>
      <c r="O529" s="22"/>
    </row>
    <row r="530" spans="1:15" x14ac:dyDescent="0.35">
      <c r="A530" s="22"/>
      <c r="B530" s="112"/>
      <c r="C530" s="113"/>
      <c r="D530" s="22"/>
      <c r="E530" s="114"/>
      <c r="F530" s="22"/>
      <c r="G530" s="22"/>
      <c r="H530" s="22"/>
      <c r="I530" s="113"/>
      <c r="J530" s="22"/>
      <c r="K530" s="22"/>
      <c r="L530" s="22"/>
      <c r="M530" s="22"/>
      <c r="N530" s="22"/>
      <c r="O530" s="22"/>
    </row>
    <row r="531" spans="1:15" x14ac:dyDescent="0.35">
      <c r="A531" s="22"/>
      <c r="B531" s="112"/>
      <c r="C531" s="113"/>
      <c r="D531" s="22"/>
      <c r="E531" s="114"/>
      <c r="F531" s="22"/>
      <c r="G531" s="22"/>
      <c r="H531" s="22"/>
      <c r="I531" s="113"/>
      <c r="J531" s="22"/>
      <c r="K531" s="22"/>
      <c r="L531" s="22"/>
      <c r="M531" s="22"/>
      <c r="N531" s="22"/>
      <c r="O531" s="22"/>
    </row>
    <row r="532" spans="1:15" x14ac:dyDescent="0.35">
      <c r="A532" s="22"/>
      <c r="B532" s="112"/>
      <c r="C532" s="113"/>
      <c r="D532" s="22"/>
      <c r="E532" s="114"/>
      <c r="F532" s="22"/>
      <c r="G532" s="22"/>
      <c r="H532" s="22"/>
      <c r="I532" s="113"/>
      <c r="J532" s="22"/>
      <c r="K532" s="22"/>
      <c r="L532" s="22"/>
      <c r="M532" s="22"/>
      <c r="N532" s="22"/>
      <c r="O532" s="22"/>
    </row>
    <row r="533" spans="1:15" x14ac:dyDescent="0.35">
      <c r="A533" s="22"/>
      <c r="B533" s="112"/>
      <c r="C533" s="113"/>
      <c r="D533" s="22"/>
      <c r="E533" s="114"/>
      <c r="F533" s="22"/>
      <c r="G533" s="22"/>
      <c r="H533" s="22"/>
      <c r="I533" s="113"/>
      <c r="J533" s="22"/>
      <c r="K533" s="22"/>
      <c r="L533" s="22"/>
      <c r="M533" s="22"/>
      <c r="N533" s="22"/>
      <c r="O533" s="22"/>
    </row>
    <row r="534" spans="1:15" x14ac:dyDescent="0.35">
      <c r="A534" s="22"/>
      <c r="B534" s="112"/>
      <c r="C534" s="113"/>
      <c r="D534" s="22"/>
      <c r="E534" s="114"/>
      <c r="F534" s="22"/>
      <c r="G534" s="22"/>
      <c r="H534" s="22"/>
      <c r="I534" s="113"/>
      <c r="J534" s="22"/>
      <c r="K534" s="22"/>
      <c r="L534" s="22"/>
      <c r="M534" s="22"/>
      <c r="N534" s="22"/>
      <c r="O534" s="22"/>
    </row>
    <row r="535" spans="1:15" x14ac:dyDescent="0.35">
      <c r="A535" s="22"/>
      <c r="B535" s="112"/>
      <c r="C535" s="113"/>
      <c r="D535" s="22"/>
      <c r="E535" s="114"/>
      <c r="F535" s="22"/>
      <c r="G535" s="22"/>
      <c r="H535" s="22"/>
      <c r="I535" s="113"/>
      <c r="J535" s="22"/>
      <c r="K535" s="22"/>
      <c r="L535" s="22"/>
      <c r="M535" s="22"/>
      <c r="N535" s="22"/>
      <c r="O535" s="22"/>
    </row>
    <row r="536" spans="1:15" x14ac:dyDescent="0.35">
      <c r="A536" s="22"/>
      <c r="B536" s="112"/>
      <c r="C536" s="113"/>
      <c r="D536" s="22"/>
      <c r="E536" s="114"/>
      <c r="F536" s="22"/>
      <c r="G536" s="22"/>
      <c r="H536" s="22"/>
      <c r="I536" s="113"/>
      <c r="J536" s="22"/>
      <c r="K536" s="22"/>
      <c r="L536" s="22"/>
      <c r="M536" s="22"/>
      <c r="N536" s="22"/>
      <c r="O536" s="22"/>
    </row>
    <row r="537" spans="1:15" x14ac:dyDescent="0.35">
      <c r="A537" s="22"/>
      <c r="B537" s="112"/>
      <c r="C537" s="113"/>
      <c r="D537" s="22"/>
      <c r="E537" s="114"/>
      <c r="F537" s="22"/>
      <c r="G537" s="22"/>
      <c r="H537" s="22"/>
      <c r="I537" s="113"/>
      <c r="J537" s="22"/>
      <c r="K537" s="22"/>
      <c r="L537" s="22"/>
      <c r="M537" s="22"/>
      <c r="N537" s="22"/>
      <c r="O537" s="22"/>
    </row>
    <row r="538" spans="1:15" x14ac:dyDescent="0.35">
      <c r="A538" s="22"/>
      <c r="B538" s="112"/>
      <c r="C538" s="113"/>
      <c r="D538" s="22"/>
      <c r="E538" s="114"/>
      <c r="F538" s="22"/>
      <c r="G538" s="22"/>
      <c r="H538" s="22"/>
      <c r="I538" s="113"/>
      <c r="J538" s="22"/>
      <c r="K538" s="22"/>
      <c r="L538" s="22"/>
      <c r="M538" s="22"/>
      <c r="N538" s="22"/>
      <c r="O538" s="22"/>
    </row>
    <row r="539" spans="1:15" x14ac:dyDescent="0.35">
      <c r="A539" s="22"/>
      <c r="B539" s="112"/>
      <c r="C539" s="113"/>
      <c r="D539" s="22"/>
      <c r="E539" s="114"/>
      <c r="F539" s="22"/>
      <c r="G539" s="22"/>
      <c r="H539" s="22"/>
      <c r="I539" s="113"/>
      <c r="J539" s="22"/>
      <c r="K539" s="22"/>
      <c r="L539" s="22"/>
      <c r="M539" s="22"/>
      <c r="N539" s="22"/>
      <c r="O539" s="22"/>
    </row>
    <row r="540" spans="1:15" x14ac:dyDescent="0.35">
      <c r="A540" s="22"/>
      <c r="B540" s="112"/>
      <c r="C540" s="113"/>
      <c r="D540" s="22"/>
      <c r="E540" s="114"/>
      <c r="F540" s="22"/>
      <c r="G540" s="22"/>
      <c r="H540" s="22"/>
      <c r="I540" s="113"/>
      <c r="J540" s="22"/>
      <c r="K540" s="22"/>
      <c r="L540" s="22"/>
      <c r="M540" s="22"/>
      <c r="N540" s="22"/>
      <c r="O540" s="22"/>
    </row>
    <row r="541" spans="1:15" x14ac:dyDescent="0.35">
      <c r="A541" s="22"/>
      <c r="B541" s="112"/>
      <c r="C541" s="113"/>
      <c r="D541" s="22"/>
      <c r="E541" s="114"/>
      <c r="F541" s="22"/>
      <c r="G541" s="22"/>
      <c r="H541" s="22"/>
      <c r="I541" s="113"/>
      <c r="J541" s="22"/>
      <c r="K541" s="22"/>
      <c r="L541" s="22"/>
      <c r="M541" s="22"/>
      <c r="N541" s="22"/>
      <c r="O541" s="22"/>
    </row>
    <row r="542" spans="1:15" x14ac:dyDescent="0.35">
      <c r="A542" s="22"/>
      <c r="B542" s="112"/>
      <c r="C542" s="113"/>
      <c r="D542" s="22"/>
      <c r="E542" s="114"/>
      <c r="F542" s="22"/>
      <c r="G542" s="22"/>
      <c r="H542" s="22"/>
      <c r="I542" s="113"/>
      <c r="J542" s="22"/>
      <c r="K542" s="22"/>
      <c r="L542" s="22"/>
      <c r="M542" s="22"/>
      <c r="N542" s="22"/>
      <c r="O542" s="22"/>
    </row>
    <row r="543" spans="1:15" x14ac:dyDescent="0.35">
      <c r="A543" s="22"/>
      <c r="B543" s="112"/>
      <c r="C543" s="113"/>
      <c r="D543" s="22"/>
      <c r="E543" s="114"/>
      <c r="F543" s="22"/>
      <c r="G543" s="22"/>
      <c r="H543" s="22"/>
      <c r="I543" s="113"/>
      <c r="J543" s="22"/>
      <c r="K543" s="22"/>
      <c r="L543" s="22"/>
      <c r="M543" s="22"/>
      <c r="N543" s="22"/>
      <c r="O543" s="22"/>
    </row>
    <row r="544" spans="1:15" x14ac:dyDescent="0.35">
      <c r="A544" s="22"/>
      <c r="B544" s="112"/>
      <c r="C544" s="113"/>
      <c r="D544" s="22"/>
      <c r="E544" s="114"/>
      <c r="F544" s="22"/>
      <c r="G544" s="22"/>
      <c r="H544" s="22"/>
      <c r="I544" s="113"/>
      <c r="J544" s="22"/>
      <c r="K544" s="22"/>
      <c r="L544" s="22"/>
      <c r="M544" s="22"/>
      <c r="N544" s="22"/>
      <c r="O544" s="22"/>
    </row>
    <row r="545" spans="1:15" x14ac:dyDescent="0.35">
      <c r="A545" s="22"/>
      <c r="B545" s="112"/>
      <c r="C545" s="113"/>
      <c r="D545" s="22"/>
      <c r="E545" s="114"/>
      <c r="F545" s="22"/>
      <c r="G545" s="22"/>
      <c r="H545" s="22"/>
      <c r="I545" s="113"/>
      <c r="J545" s="22"/>
      <c r="K545" s="22"/>
      <c r="L545" s="22"/>
      <c r="M545" s="22"/>
      <c r="N545" s="22"/>
      <c r="O545" s="22"/>
    </row>
    <row r="546" spans="1:15" x14ac:dyDescent="0.35">
      <c r="A546" s="22"/>
      <c r="B546" s="112"/>
      <c r="C546" s="113"/>
      <c r="D546" s="22"/>
      <c r="E546" s="114"/>
      <c r="F546" s="22"/>
      <c r="G546" s="22"/>
      <c r="H546" s="22"/>
      <c r="I546" s="113"/>
      <c r="J546" s="22"/>
      <c r="K546" s="22"/>
      <c r="L546" s="22"/>
      <c r="M546" s="22"/>
      <c r="N546" s="22"/>
      <c r="O546" s="22"/>
    </row>
    <row r="547" spans="1:15" x14ac:dyDescent="0.35">
      <c r="A547" s="22"/>
      <c r="B547" s="112"/>
      <c r="C547" s="113"/>
      <c r="D547" s="22"/>
      <c r="E547" s="114"/>
      <c r="F547" s="22"/>
      <c r="G547" s="22"/>
      <c r="H547" s="22"/>
      <c r="I547" s="113"/>
      <c r="J547" s="22"/>
      <c r="K547" s="22"/>
      <c r="L547" s="22"/>
      <c r="M547" s="22"/>
      <c r="N547" s="22"/>
      <c r="O547" s="22"/>
    </row>
    <row r="548" spans="1:15" x14ac:dyDescent="0.35">
      <c r="A548" s="22"/>
      <c r="B548" s="112"/>
      <c r="C548" s="113"/>
      <c r="D548" s="22"/>
      <c r="E548" s="114"/>
      <c r="F548" s="22"/>
      <c r="G548" s="22"/>
      <c r="H548" s="22"/>
      <c r="I548" s="113"/>
      <c r="J548" s="22"/>
      <c r="K548" s="22"/>
      <c r="L548" s="22"/>
      <c r="M548" s="22"/>
      <c r="N548" s="22"/>
      <c r="O548" s="22"/>
    </row>
    <row r="549" spans="1:15" x14ac:dyDescent="0.35">
      <c r="A549" s="22"/>
      <c r="B549" s="112"/>
      <c r="C549" s="113"/>
      <c r="D549" s="22"/>
      <c r="E549" s="114"/>
      <c r="F549" s="22"/>
      <c r="G549" s="22"/>
      <c r="H549" s="22"/>
      <c r="I549" s="113"/>
      <c r="J549" s="22"/>
      <c r="K549" s="22"/>
      <c r="L549" s="22"/>
      <c r="M549" s="22"/>
      <c r="N549" s="22"/>
      <c r="O549" s="22"/>
    </row>
    <row r="550" spans="1:15" x14ac:dyDescent="0.35">
      <c r="A550" s="22"/>
      <c r="B550" s="112"/>
      <c r="C550" s="113"/>
      <c r="D550" s="22"/>
      <c r="E550" s="114"/>
      <c r="F550" s="22"/>
      <c r="G550" s="22"/>
      <c r="H550" s="22"/>
      <c r="I550" s="113"/>
      <c r="J550" s="22"/>
      <c r="K550" s="22"/>
      <c r="L550" s="22"/>
      <c r="M550" s="22"/>
      <c r="N550" s="22"/>
      <c r="O550" s="22"/>
    </row>
    <row r="551" spans="1:15" x14ac:dyDescent="0.35">
      <c r="A551" s="22"/>
      <c r="B551" s="112"/>
      <c r="C551" s="113"/>
      <c r="D551" s="22"/>
      <c r="E551" s="114"/>
      <c r="F551" s="22"/>
      <c r="G551" s="22"/>
      <c r="H551" s="22"/>
      <c r="I551" s="113"/>
      <c r="J551" s="22"/>
      <c r="K551" s="22"/>
      <c r="L551" s="22"/>
      <c r="M551" s="22"/>
      <c r="N551" s="22"/>
      <c r="O551" s="22"/>
    </row>
    <row r="552" spans="1:15" x14ac:dyDescent="0.35">
      <c r="A552" s="22"/>
      <c r="B552" s="112"/>
      <c r="C552" s="113"/>
      <c r="D552" s="22"/>
      <c r="E552" s="114"/>
      <c r="F552" s="22"/>
      <c r="G552" s="22"/>
      <c r="H552" s="22"/>
      <c r="I552" s="113"/>
      <c r="J552" s="22"/>
      <c r="K552" s="22"/>
      <c r="L552" s="22"/>
      <c r="M552" s="22"/>
      <c r="N552" s="22"/>
      <c r="O552" s="22"/>
    </row>
    <row r="553" spans="1:15" x14ac:dyDescent="0.35">
      <c r="A553" s="22"/>
      <c r="B553" s="112"/>
      <c r="C553" s="113"/>
      <c r="D553" s="22"/>
      <c r="E553" s="114"/>
      <c r="F553" s="22"/>
      <c r="G553" s="22"/>
      <c r="H553" s="22"/>
      <c r="I553" s="113"/>
      <c r="J553" s="22"/>
      <c r="K553" s="22"/>
      <c r="L553" s="22"/>
      <c r="M553" s="22"/>
      <c r="N553" s="22"/>
      <c r="O553" s="22"/>
    </row>
    <row r="554" spans="1:15" x14ac:dyDescent="0.35">
      <c r="A554" s="22"/>
      <c r="B554" s="112"/>
      <c r="C554" s="113"/>
      <c r="D554" s="22"/>
      <c r="E554" s="114"/>
      <c r="F554" s="22"/>
      <c r="G554" s="22"/>
      <c r="H554" s="22"/>
      <c r="I554" s="113"/>
      <c r="J554" s="22"/>
      <c r="K554" s="22"/>
      <c r="L554" s="22"/>
      <c r="M554" s="22"/>
      <c r="N554" s="22"/>
      <c r="O554" s="22"/>
    </row>
    <row r="555" spans="1:15" x14ac:dyDescent="0.35">
      <c r="A555" s="22"/>
      <c r="B555" s="112"/>
      <c r="C555" s="113"/>
      <c r="D555" s="22"/>
      <c r="E555" s="114"/>
      <c r="F555" s="22"/>
      <c r="G555" s="22"/>
      <c r="H555" s="22"/>
      <c r="I555" s="113"/>
      <c r="J555" s="22"/>
      <c r="K555" s="22"/>
      <c r="L555" s="22"/>
      <c r="M555" s="22"/>
      <c r="N555" s="22"/>
      <c r="O555" s="22"/>
    </row>
    <row r="556" spans="1:15" x14ac:dyDescent="0.35">
      <c r="A556" s="22"/>
      <c r="B556" s="112"/>
      <c r="C556" s="113"/>
      <c r="D556" s="22"/>
      <c r="E556" s="114"/>
      <c r="F556" s="22"/>
      <c r="G556" s="22"/>
      <c r="H556" s="22"/>
      <c r="I556" s="113"/>
      <c r="J556" s="22"/>
      <c r="K556" s="22"/>
      <c r="L556" s="22"/>
      <c r="M556" s="22"/>
      <c r="N556" s="22"/>
      <c r="O556" s="22"/>
    </row>
    <row r="557" spans="1:15" x14ac:dyDescent="0.35">
      <c r="A557" s="22"/>
      <c r="B557" s="112"/>
      <c r="C557" s="113"/>
      <c r="D557" s="22"/>
      <c r="E557" s="114"/>
      <c r="F557" s="22"/>
      <c r="G557" s="22"/>
      <c r="H557" s="22"/>
      <c r="I557" s="113"/>
      <c r="J557" s="22"/>
      <c r="K557" s="22"/>
      <c r="L557" s="22"/>
      <c r="M557" s="22"/>
      <c r="N557" s="22"/>
      <c r="O557" s="22"/>
    </row>
    <row r="558" spans="1:15" x14ac:dyDescent="0.35">
      <c r="A558" s="22"/>
      <c r="B558" s="112"/>
      <c r="C558" s="113"/>
      <c r="D558" s="22"/>
      <c r="E558" s="114"/>
      <c r="F558" s="22"/>
      <c r="G558" s="22"/>
      <c r="H558" s="22"/>
      <c r="I558" s="113"/>
      <c r="J558" s="22"/>
      <c r="K558" s="22"/>
      <c r="L558" s="22"/>
      <c r="M558" s="22"/>
      <c r="N558" s="22"/>
      <c r="O558" s="22"/>
    </row>
    <row r="559" spans="1:15" x14ac:dyDescent="0.35">
      <c r="A559" s="22"/>
      <c r="B559" s="112"/>
      <c r="C559" s="113"/>
      <c r="D559" s="22"/>
      <c r="E559" s="114"/>
      <c r="F559" s="22"/>
      <c r="G559" s="22"/>
      <c r="H559" s="22"/>
      <c r="I559" s="113"/>
      <c r="J559" s="22"/>
      <c r="K559" s="22"/>
      <c r="L559" s="22"/>
      <c r="M559" s="22"/>
      <c r="N559" s="22"/>
      <c r="O559" s="22"/>
    </row>
    <row r="560" spans="1:15" x14ac:dyDescent="0.35">
      <c r="A560" s="22"/>
      <c r="B560" s="112"/>
      <c r="C560" s="113"/>
      <c r="D560" s="22"/>
      <c r="E560" s="114"/>
      <c r="F560" s="22"/>
      <c r="G560" s="22"/>
      <c r="H560" s="22"/>
      <c r="I560" s="113"/>
      <c r="J560" s="22"/>
      <c r="K560" s="22"/>
      <c r="L560" s="22"/>
      <c r="M560" s="22"/>
      <c r="N560" s="22"/>
      <c r="O560" s="22"/>
    </row>
    <row r="561" spans="1:15" x14ac:dyDescent="0.35">
      <c r="A561" s="22"/>
      <c r="B561" s="112"/>
      <c r="C561" s="113"/>
      <c r="D561" s="22"/>
      <c r="E561" s="114"/>
      <c r="F561" s="22"/>
      <c r="G561" s="22"/>
      <c r="H561" s="22"/>
      <c r="I561" s="113"/>
      <c r="J561" s="22"/>
      <c r="K561" s="22"/>
      <c r="L561" s="22"/>
      <c r="M561" s="22"/>
      <c r="N561" s="22"/>
      <c r="O561" s="22"/>
    </row>
    <row r="562" spans="1:15" x14ac:dyDescent="0.35">
      <c r="A562" s="22"/>
      <c r="B562" s="112"/>
      <c r="C562" s="113"/>
      <c r="D562" s="22"/>
      <c r="E562" s="114"/>
      <c r="F562" s="22"/>
      <c r="G562" s="22"/>
      <c r="H562" s="22"/>
      <c r="I562" s="113"/>
      <c r="J562" s="22"/>
      <c r="K562" s="22"/>
      <c r="L562" s="22"/>
      <c r="M562" s="22"/>
      <c r="N562" s="22"/>
      <c r="O562" s="22"/>
    </row>
    <row r="563" spans="1:15" x14ac:dyDescent="0.35">
      <c r="A563" s="22"/>
      <c r="B563" s="112"/>
      <c r="C563" s="113"/>
      <c r="D563" s="22"/>
      <c r="E563" s="114"/>
      <c r="F563" s="22"/>
      <c r="G563" s="22"/>
      <c r="H563" s="22"/>
      <c r="I563" s="113"/>
      <c r="J563" s="22"/>
      <c r="K563" s="22"/>
      <c r="L563" s="22"/>
      <c r="M563" s="22"/>
      <c r="N563" s="22"/>
      <c r="O563" s="22"/>
    </row>
    <row r="564" spans="1:15" x14ac:dyDescent="0.35">
      <c r="A564" s="22"/>
      <c r="B564" s="112"/>
      <c r="C564" s="113"/>
      <c r="D564" s="22"/>
      <c r="E564" s="114"/>
      <c r="F564" s="22"/>
      <c r="G564" s="22"/>
      <c r="H564" s="22"/>
      <c r="I564" s="113"/>
      <c r="J564" s="22"/>
      <c r="K564" s="22"/>
      <c r="L564" s="22"/>
      <c r="M564" s="22"/>
      <c r="N564" s="22"/>
      <c r="O564" s="22"/>
    </row>
    <row r="565" spans="1:15" x14ac:dyDescent="0.35">
      <c r="A565" s="22"/>
      <c r="B565" s="112"/>
      <c r="C565" s="113"/>
      <c r="D565" s="22"/>
      <c r="E565" s="114"/>
      <c r="F565" s="22"/>
      <c r="G565" s="22"/>
      <c r="H565" s="22"/>
      <c r="I565" s="113"/>
      <c r="J565" s="22"/>
      <c r="K565" s="22"/>
      <c r="L565" s="22"/>
      <c r="M565" s="22"/>
      <c r="N565" s="22"/>
      <c r="O565" s="22"/>
    </row>
    <row r="566" spans="1:15" x14ac:dyDescent="0.3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A13" sqref="A13"/>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49999999999999" customHeight="1" thickBot="1" x14ac:dyDescent="0.4">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4">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t="s">
        <v>1366</v>
      </c>
      <c r="B16" s="133" t="s">
        <v>1375</v>
      </c>
      <c r="C16" s="81" t="s">
        <v>1376</v>
      </c>
      <c r="D16" s="84" t="s">
        <v>1372</v>
      </c>
      <c r="E16" s="82" t="s">
        <v>1129</v>
      </c>
      <c r="F16" s="83" t="s">
        <v>1369</v>
      </c>
      <c r="G16" s="82" t="s">
        <v>1372</v>
      </c>
      <c r="H16" s="134">
        <v>15627.354375999999</v>
      </c>
      <c r="I16" s="83">
        <v>15627.354375999999</v>
      </c>
      <c r="J16" s="82" t="s">
        <v>1372</v>
      </c>
      <c r="K16" s="134">
        <v>214.02004250000002</v>
      </c>
      <c r="L16" s="83">
        <v>214.02004250000002</v>
      </c>
      <c r="M16" s="82" t="s">
        <v>1386</v>
      </c>
      <c r="N16" s="134"/>
      <c r="O16" s="83"/>
      <c r="P16" s="82" t="s">
        <v>1386</v>
      </c>
      <c r="Q16" s="134"/>
      <c r="R16" s="83"/>
    </row>
    <row r="17" spans="1:18" x14ac:dyDescent="0.35">
      <c r="A17" s="79" t="s">
        <v>1366</v>
      </c>
      <c r="B17" s="133" t="s">
        <v>1377</v>
      </c>
      <c r="C17" s="81" t="s">
        <v>1378</v>
      </c>
      <c r="D17" s="84" t="s">
        <v>1372</v>
      </c>
      <c r="E17" s="82" t="s">
        <v>1129</v>
      </c>
      <c r="F17" s="83" t="s">
        <v>1369</v>
      </c>
      <c r="G17" s="82" t="s">
        <v>1372</v>
      </c>
      <c r="H17" s="134">
        <v>423.92599999999999</v>
      </c>
      <c r="I17" s="83">
        <v>423.92599999999999</v>
      </c>
      <c r="J17" s="82" t="s">
        <v>1372</v>
      </c>
      <c r="K17" s="134">
        <v>8.3450000000000006</v>
      </c>
      <c r="L17" s="83">
        <v>8.3450000000000006</v>
      </c>
      <c r="M17" s="82" t="s">
        <v>1386</v>
      </c>
      <c r="N17" s="134"/>
      <c r="O17" s="83"/>
      <c r="P17" s="82" t="s">
        <v>1386</v>
      </c>
      <c r="Q17" s="134"/>
      <c r="R17" s="83"/>
    </row>
    <row r="18" spans="1:18" x14ac:dyDescent="0.35">
      <c r="A18" s="79" t="s">
        <v>1366</v>
      </c>
      <c r="B18" s="133" t="s">
        <v>1377</v>
      </c>
      <c r="C18" s="81" t="s">
        <v>1379</v>
      </c>
      <c r="D18" s="84" t="s">
        <v>1372</v>
      </c>
      <c r="E18" s="82" t="s">
        <v>1129</v>
      </c>
      <c r="F18" s="83" t="s">
        <v>1369</v>
      </c>
      <c r="G18" s="82" t="s">
        <v>1372</v>
      </c>
      <c r="H18" s="134">
        <v>1396.5190600000003</v>
      </c>
      <c r="I18" s="83">
        <v>1396.5190600000003</v>
      </c>
      <c r="J18" s="82" t="s">
        <v>1372</v>
      </c>
      <c r="K18" s="134">
        <v>18.751215000000006</v>
      </c>
      <c r="L18" s="83">
        <v>18.751215000000006</v>
      </c>
      <c r="M18" s="82" t="s">
        <v>1386</v>
      </c>
      <c r="N18" s="134"/>
      <c r="O18" s="83"/>
      <c r="P18" s="82" t="s">
        <v>1386</v>
      </c>
      <c r="Q18" s="134"/>
      <c r="R18" s="83"/>
    </row>
    <row r="19" spans="1:18" x14ac:dyDescent="0.35">
      <c r="A19" s="79" t="s">
        <v>1366</v>
      </c>
      <c r="B19" s="133" t="s">
        <v>1380</v>
      </c>
      <c r="C19" s="81" t="s">
        <v>1381</v>
      </c>
      <c r="D19" s="84" t="s">
        <v>1372</v>
      </c>
      <c r="E19" s="82" t="s">
        <v>1129</v>
      </c>
      <c r="F19" s="83" t="s">
        <v>1369</v>
      </c>
      <c r="G19" s="82" t="s">
        <v>1372</v>
      </c>
      <c r="H19" s="134">
        <v>4270.9710000000005</v>
      </c>
      <c r="I19" s="83">
        <v>4270.9710000000005</v>
      </c>
      <c r="J19" s="82" t="s">
        <v>1372</v>
      </c>
      <c r="K19" s="134">
        <v>58.415000000000006</v>
      </c>
      <c r="L19" s="83">
        <v>58.415000000000006</v>
      </c>
      <c r="M19" s="82" t="s">
        <v>1386</v>
      </c>
      <c r="N19" s="134"/>
      <c r="O19" s="83"/>
      <c r="P19" s="82" t="s">
        <v>1386</v>
      </c>
      <c r="Q19" s="134"/>
      <c r="R19" s="83"/>
    </row>
    <row r="20" spans="1:18" x14ac:dyDescent="0.35">
      <c r="A20" s="79" t="s">
        <v>1366</v>
      </c>
      <c r="B20" s="133" t="s">
        <v>1380</v>
      </c>
      <c r="C20" s="81" t="s">
        <v>1382</v>
      </c>
      <c r="D20" s="84" t="s">
        <v>1372</v>
      </c>
      <c r="E20" s="82" t="s">
        <v>1129</v>
      </c>
      <c r="F20" s="83" t="s">
        <v>1369</v>
      </c>
      <c r="G20" s="82" t="s">
        <v>1372</v>
      </c>
      <c r="H20" s="134">
        <v>110.2</v>
      </c>
      <c r="I20" s="83">
        <v>110.2</v>
      </c>
      <c r="J20" s="82" t="s">
        <v>1372</v>
      </c>
      <c r="K20" s="134">
        <v>1.5</v>
      </c>
      <c r="L20" s="83">
        <v>1.5</v>
      </c>
      <c r="M20" s="82" t="s">
        <v>1386</v>
      </c>
      <c r="N20" s="134"/>
      <c r="O20" s="83"/>
      <c r="P20" s="82" t="s">
        <v>1386</v>
      </c>
      <c r="Q20" s="134"/>
      <c r="R20" s="83"/>
    </row>
    <row r="21" spans="1:18" x14ac:dyDescent="0.35">
      <c r="A21" s="79" t="s">
        <v>1366</v>
      </c>
      <c r="B21" s="133" t="s">
        <v>1383</v>
      </c>
      <c r="C21" s="81" t="s">
        <v>1384</v>
      </c>
      <c r="D21" s="84" t="s">
        <v>1372</v>
      </c>
      <c r="E21" s="82" t="s">
        <v>1129</v>
      </c>
      <c r="F21" s="83" t="s">
        <v>1369</v>
      </c>
      <c r="G21" s="82" t="s">
        <v>1372</v>
      </c>
      <c r="H21" s="134">
        <v>3502.5967800000003</v>
      </c>
      <c r="I21" s="83">
        <v>3502.5967800000003</v>
      </c>
      <c r="J21" s="82" t="s">
        <v>1372</v>
      </c>
      <c r="K21" s="134">
        <v>47.881941000000005</v>
      </c>
      <c r="L21" s="83">
        <v>47.881941000000005</v>
      </c>
      <c r="M21" s="82" t="s">
        <v>1386</v>
      </c>
      <c r="N21" s="134"/>
      <c r="O21" s="83"/>
      <c r="P21" s="82" t="s">
        <v>1386</v>
      </c>
      <c r="Q21" s="134"/>
      <c r="R21" s="83"/>
    </row>
    <row r="22" spans="1:18" x14ac:dyDescent="0.35">
      <c r="A22" s="79" t="s">
        <v>1366</v>
      </c>
      <c r="B22" s="133" t="s">
        <v>1383</v>
      </c>
      <c r="C22" s="81" t="s">
        <v>1385</v>
      </c>
      <c r="D22" s="84" t="s">
        <v>1372</v>
      </c>
      <c r="E22" s="82" t="s">
        <v>1129</v>
      </c>
      <c r="F22" s="83" t="s">
        <v>1369</v>
      </c>
      <c r="G22" s="82" t="s">
        <v>1372</v>
      </c>
      <c r="H22" s="134">
        <v>9.2879850000000008</v>
      </c>
      <c r="I22" s="83">
        <v>9.2879850000000008</v>
      </c>
      <c r="J22" s="82" t="s">
        <v>1372</v>
      </c>
      <c r="K22" s="134">
        <v>9.2879850000000008</v>
      </c>
      <c r="L22" s="83">
        <v>9.2879850000000008</v>
      </c>
      <c r="M22" s="82" t="s">
        <v>1386</v>
      </c>
      <c r="N22" s="134"/>
      <c r="O22" s="83"/>
      <c r="P22" s="82" t="s">
        <v>1386</v>
      </c>
      <c r="Q22" s="134"/>
      <c r="R22" s="83"/>
    </row>
    <row r="23" spans="1:18" x14ac:dyDescent="0.35">
      <c r="A23" s="79" t="s">
        <v>1366</v>
      </c>
      <c r="B23" s="133" t="s">
        <v>1383</v>
      </c>
      <c r="C23" s="81" t="s">
        <v>530</v>
      </c>
      <c r="D23" s="84" t="s">
        <v>1372</v>
      </c>
      <c r="E23" s="82" t="s">
        <v>1129</v>
      </c>
      <c r="F23" s="83" t="s">
        <v>1369</v>
      </c>
      <c r="G23" s="82" t="s">
        <v>1372</v>
      </c>
      <c r="H23" s="134">
        <v>379.33031999999997</v>
      </c>
      <c r="I23" s="83">
        <v>379.33031999999997</v>
      </c>
      <c r="J23" s="82" t="s">
        <v>1372</v>
      </c>
      <c r="K23" s="134">
        <v>7.9027150000000006</v>
      </c>
      <c r="L23" s="83">
        <v>7.9027150000000006</v>
      </c>
      <c r="M23" s="82" t="s">
        <v>1386</v>
      </c>
      <c r="N23" s="134"/>
      <c r="O23" s="83"/>
      <c r="P23" s="82" t="s">
        <v>1386</v>
      </c>
      <c r="Q23" s="134"/>
      <c r="R23" s="83"/>
    </row>
    <row r="24" spans="1:18" x14ac:dyDescent="0.35">
      <c r="A24" s="79" t="s">
        <v>1366</v>
      </c>
      <c r="B24" s="133" t="s">
        <v>1383</v>
      </c>
      <c r="C24" s="81" t="s">
        <v>19</v>
      </c>
      <c r="D24" s="84" t="s">
        <v>1372</v>
      </c>
      <c r="E24" s="82" t="s">
        <v>1129</v>
      </c>
      <c r="F24" s="83" t="s">
        <v>1369</v>
      </c>
      <c r="G24" s="82" t="s">
        <v>1372</v>
      </c>
      <c r="H24" s="134">
        <v>3872.0800000000004</v>
      </c>
      <c r="I24" s="83">
        <v>3872.0800000000004</v>
      </c>
      <c r="J24" s="82" t="s">
        <v>1372</v>
      </c>
      <c r="K24" s="134">
        <v>53.408000000000008</v>
      </c>
      <c r="L24" s="83">
        <v>53.408000000000008</v>
      </c>
      <c r="M24" s="82" t="s">
        <v>1386</v>
      </c>
      <c r="N24" s="134"/>
      <c r="O24" s="83"/>
      <c r="P24" s="82" t="s">
        <v>1386</v>
      </c>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topLeftCell="G1" workbookViewId="0">
      <pane ySplit="11" topLeftCell="A12" activePane="bottomLeft" state="frozen"/>
      <selection pane="bottomLeft" activeCell="M33" sqref="M33"/>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28" t="s">
        <v>1194</v>
      </c>
      <c r="J9" s="229"/>
      <c r="K9" s="229"/>
      <c r="L9" s="229"/>
      <c r="M9" s="229"/>
      <c r="N9" s="230"/>
    </row>
    <row r="10" spans="1:14" ht="18" thickBot="1" x14ac:dyDescent="0.4">
      <c r="A10" s="243" t="s">
        <v>1185</v>
      </c>
      <c r="B10" s="282" t="s">
        <v>1103</v>
      </c>
      <c r="C10" s="284" t="s">
        <v>1083</v>
      </c>
      <c r="D10" s="285"/>
      <c r="E10" s="286"/>
      <c r="F10" s="253" t="s">
        <v>1201</v>
      </c>
      <c r="G10" s="254"/>
      <c r="H10" s="281"/>
      <c r="I10" s="219" t="s">
        <v>1193</v>
      </c>
      <c r="J10" s="220"/>
      <c r="K10" s="221"/>
      <c r="L10" s="205" t="s">
        <v>1153</v>
      </c>
      <c r="M10" s="206"/>
      <c r="N10" s="207"/>
    </row>
    <row r="11" spans="1:14" ht="20.149999999999999" customHeight="1" thickBot="1" x14ac:dyDescent="0.4">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t="s">
        <v>1366</v>
      </c>
      <c r="B19" s="133" t="s">
        <v>1376</v>
      </c>
      <c r="C19" s="137" t="s">
        <v>923</v>
      </c>
      <c r="D19" s="81" t="str">
        <f>IFERROR(IF(C19="No CAS","",INDEX('DEQ Pollutant List'!$C$7:$C$611,MATCH('5. Pollutant Emissions - MB'!C19,'DEQ Pollutant List'!$B$7:$B$611,0))),"")</f>
        <v>Propylene glycol monomethyl ether</v>
      </c>
      <c r="E19" s="115">
        <f>IFERROR(IF(OR($C19="",$C19="No CAS"),INDEX('DEQ Pollutant List'!$A$7:$A$611,MATCH($D19,'DEQ Pollutant List'!$C$7:$C$611,0)),INDEX('DEQ Pollutant List'!$A$7:$A$611,MATCH($C19,'DEQ Pollutant List'!$B$7:$B$611,0))),"")</f>
        <v>273</v>
      </c>
      <c r="F19" s="138">
        <v>0</v>
      </c>
      <c r="G19" s="139">
        <v>0.7</v>
      </c>
      <c r="H19" s="104" t="s">
        <v>1387</v>
      </c>
      <c r="I19" s="102" t="s">
        <v>1372</v>
      </c>
      <c r="J19" s="105">
        <v>10939.1480632</v>
      </c>
      <c r="K19" s="83">
        <v>10939.1480632</v>
      </c>
      <c r="L19" s="102" t="s">
        <v>1372</v>
      </c>
      <c r="M19" s="105">
        <v>149.81402975</v>
      </c>
      <c r="N19" s="83">
        <v>149.81402975</v>
      </c>
    </row>
    <row r="20" spans="1:14" x14ac:dyDescent="0.35">
      <c r="A20" s="79" t="s">
        <v>1366</v>
      </c>
      <c r="B20" s="133" t="s">
        <v>1376</v>
      </c>
      <c r="C20" s="137" t="s">
        <v>925</v>
      </c>
      <c r="D20" s="81" t="str">
        <f>IFERROR(IF(C20="No CAS","",INDEX('DEQ Pollutant List'!$C$7:$C$611,MATCH('5. Pollutant Emissions - MB'!C20,'DEQ Pollutant List'!$B$7:$B$611,0))),"")</f>
        <v>Propylene glycol monomethyl ether acetate</v>
      </c>
      <c r="E20" s="115">
        <f>IFERROR(IF(OR($C20="",$C20="No CAS"),INDEX('DEQ Pollutant List'!$A$7:$A$611,MATCH($D20,'DEQ Pollutant List'!$C$7:$C$611,0)),INDEX('DEQ Pollutant List'!$A$7:$A$611,MATCH($C20,'DEQ Pollutant List'!$B$7:$B$611,0))),"")</f>
        <v>274</v>
      </c>
      <c r="F20" s="138">
        <v>0</v>
      </c>
      <c r="G20" s="139">
        <v>0.3</v>
      </c>
      <c r="H20" s="104" t="s">
        <v>1387</v>
      </c>
      <c r="I20" s="102" t="s">
        <v>1372</v>
      </c>
      <c r="J20" s="105">
        <v>4688.2063128</v>
      </c>
      <c r="K20" s="83">
        <v>4688.2063128</v>
      </c>
      <c r="L20" s="102" t="s">
        <v>1372</v>
      </c>
      <c r="M20" s="105">
        <v>64.206012750000014</v>
      </c>
      <c r="N20" s="83">
        <v>64.206012750000014</v>
      </c>
    </row>
    <row r="21" spans="1:14" x14ac:dyDescent="0.35">
      <c r="A21" s="79" t="s">
        <v>1366</v>
      </c>
      <c r="B21" s="133" t="s">
        <v>1378</v>
      </c>
      <c r="C21" s="137" t="s">
        <v>925</v>
      </c>
      <c r="D21" s="81" t="str">
        <f>IFERROR(IF(C21="No CAS","",INDEX('DEQ Pollutant List'!$C$7:$C$611,MATCH('5. Pollutant Emissions - MB'!C21,'DEQ Pollutant List'!$B$7:$B$611,0))),"")</f>
        <v>Propylene glycol monomethyl ether acetate</v>
      </c>
      <c r="E21" s="115">
        <f>IFERROR(IF(OR($C21="",$C21="No CAS"),INDEX('DEQ Pollutant List'!$A$7:$A$611,MATCH($D21,'DEQ Pollutant List'!$C$7:$C$611,0)),INDEX('DEQ Pollutant List'!$A$7:$A$611,MATCH($C21,'DEQ Pollutant List'!$B$7:$B$611,0))),"")</f>
        <v>274</v>
      </c>
      <c r="F21" s="138">
        <v>0</v>
      </c>
      <c r="G21" s="139">
        <v>0.72499999999999998</v>
      </c>
      <c r="H21" s="104" t="s">
        <v>1387</v>
      </c>
      <c r="I21" s="102" t="s">
        <v>1372</v>
      </c>
      <c r="J21" s="105">
        <v>307.34634999999997</v>
      </c>
      <c r="K21" s="83">
        <v>307.34634999999997</v>
      </c>
      <c r="L21" s="102" t="s">
        <v>1372</v>
      </c>
      <c r="M21" s="105">
        <v>6.0501250000000004</v>
      </c>
      <c r="N21" s="83">
        <v>6.0501250000000004</v>
      </c>
    </row>
    <row r="22" spans="1:14" x14ac:dyDescent="0.35">
      <c r="A22" s="79" t="s">
        <v>1366</v>
      </c>
      <c r="B22" s="133" t="s">
        <v>1379</v>
      </c>
      <c r="C22" s="137" t="s">
        <v>925</v>
      </c>
      <c r="D22" s="81" t="str">
        <f>IFERROR(IF(C22="No CAS","",INDEX('DEQ Pollutant List'!$C$7:$C$611,MATCH('5. Pollutant Emissions - MB'!C22,'DEQ Pollutant List'!$B$7:$B$611,0))),"")</f>
        <v>Propylene glycol monomethyl ether acetate</v>
      </c>
      <c r="E22" s="115">
        <f>IFERROR(IF(OR($C22="",$C22="No CAS"),INDEX('DEQ Pollutant List'!$A$7:$A$611,MATCH($D22,'DEQ Pollutant List'!$C$7:$C$611,0)),INDEX('DEQ Pollutant List'!$A$7:$A$611,MATCH($C22,'DEQ Pollutant List'!$B$7:$B$611,0))),"")</f>
        <v>274</v>
      </c>
      <c r="F22" s="138">
        <v>0</v>
      </c>
      <c r="G22" s="139">
        <v>0.6</v>
      </c>
      <c r="H22" s="104" t="s">
        <v>1387</v>
      </c>
      <c r="I22" s="102" t="s">
        <v>1372</v>
      </c>
      <c r="J22" s="105">
        <v>837.91143600000021</v>
      </c>
      <c r="K22" s="83">
        <v>837.91143600000021</v>
      </c>
      <c r="L22" s="102" t="s">
        <v>1372</v>
      </c>
      <c r="M22" s="105">
        <v>11.250729000000003</v>
      </c>
      <c r="N22" s="83">
        <v>11.250729000000003</v>
      </c>
    </row>
    <row r="23" spans="1:14" x14ac:dyDescent="0.35">
      <c r="A23" s="79" t="s">
        <v>1366</v>
      </c>
      <c r="B23" s="133" t="s">
        <v>1381</v>
      </c>
      <c r="C23" s="137" t="s">
        <v>336</v>
      </c>
      <c r="D23" s="81" t="str">
        <f>IFERROR(IF(C23="No CAS","",INDEX('DEQ Pollutant List'!$C$7:$C$611,MATCH('5. Pollutant Emissions - MB'!C23,'DEQ Pollutant List'!$B$7:$B$611,0))),"")</f>
        <v>Diethylene glycol dimethyl ether</v>
      </c>
      <c r="E23" s="115">
        <f>IFERROR(IF(OR($C23="",$C23="No CAS"),INDEX('DEQ Pollutant List'!$A$7:$A$611,MATCH($D23,'DEQ Pollutant List'!$C$7:$C$611,0)),INDEX('DEQ Pollutant List'!$A$7:$A$611,MATCH($C23,'DEQ Pollutant List'!$B$7:$B$611,0))),"")</f>
        <v>259</v>
      </c>
      <c r="F23" s="138">
        <v>0</v>
      </c>
      <c r="G23" s="139">
        <v>0.8</v>
      </c>
      <c r="H23" s="104" t="s">
        <v>1387</v>
      </c>
      <c r="I23" s="102" t="s">
        <v>1372</v>
      </c>
      <c r="J23" s="105">
        <v>3416.7768000000005</v>
      </c>
      <c r="K23" s="83">
        <v>3416.7768000000005</v>
      </c>
      <c r="L23" s="102" t="s">
        <v>1372</v>
      </c>
      <c r="M23" s="105">
        <v>46.732000000000006</v>
      </c>
      <c r="N23" s="83">
        <v>46.732000000000006</v>
      </c>
    </row>
    <row r="24" spans="1:14" x14ac:dyDescent="0.35">
      <c r="A24" s="79" t="s">
        <v>1366</v>
      </c>
      <c r="B24" s="133" t="s">
        <v>1382</v>
      </c>
      <c r="C24" s="137" t="s">
        <v>925</v>
      </c>
      <c r="D24" s="81" t="str">
        <f>IFERROR(IF(C24="No CAS","",INDEX('DEQ Pollutant List'!$C$7:$C$611,MATCH('5. Pollutant Emissions - MB'!C24,'DEQ Pollutant List'!$B$7:$B$611,0))),"")</f>
        <v>Propylene glycol monomethyl ether acetate</v>
      </c>
      <c r="E24" s="115">
        <f>IFERROR(IF(OR($C24="",$C24="No CAS"),INDEX('DEQ Pollutant List'!$A$7:$A$611,MATCH($D24,'DEQ Pollutant List'!$C$7:$C$611,0)),INDEX('DEQ Pollutant List'!$A$7:$A$611,MATCH($C24,'DEQ Pollutant List'!$B$7:$B$611,0))),"")</f>
        <v>274</v>
      </c>
      <c r="F24" s="138">
        <v>0</v>
      </c>
      <c r="G24" s="139">
        <v>5.5E-2</v>
      </c>
      <c r="H24" s="104" t="s">
        <v>1387</v>
      </c>
      <c r="I24" s="102" t="s">
        <v>1372</v>
      </c>
      <c r="J24" s="105">
        <v>6.0609999999999999</v>
      </c>
      <c r="K24" s="83">
        <v>6.0609999999999999</v>
      </c>
      <c r="L24" s="102" t="s">
        <v>1372</v>
      </c>
      <c r="M24" s="105">
        <v>8.2500000000000004E-2</v>
      </c>
      <c r="N24" s="83">
        <v>8.2500000000000004E-2</v>
      </c>
    </row>
    <row r="25" spans="1:14" x14ac:dyDescent="0.35">
      <c r="A25" s="79" t="s">
        <v>1366</v>
      </c>
      <c r="B25" s="133" t="s">
        <v>1384</v>
      </c>
      <c r="C25" s="137" t="s">
        <v>506</v>
      </c>
      <c r="D25" s="81" t="str">
        <f>IFERROR(IF(C25="No CAS","",INDEX('DEQ Pollutant List'!$C$7:$C$611,MATCH('5. Pollutant Emissions - MB'!C25,'DEQ Pollutant List'!$B$7:$B$611,0))),"")</f>
        <v>Isopropyl alcohol</v>
      </c>
      <c r="E25" s="115">
        <f>IFERROR(IF(OR($C25="",$C25="No CAS"),INDEX('DEQ Pollutant List'!$A$7:$A$611,MATCH($D25,'DEQ Pollutant List'!$C$7:$C$611,0)),INDEX('DEQ Pollutant List'!$A$7:$A$611,MATCH($C25,'DEQ Pollutant List'!$B$7:$B$611,0))),"")</f>
        <v>302</v>
      </c>
      <c r="F25" s="138">
        <v>0</v>
      </c>
      <c r="G25" s="139">
        <v>0.95</v>
      </c>
      <c r="H25" s="104" t="s">
        <v>1387</v>
      </c>
      <c r="I25" s="102" t="s">
        <v>1372</v>
      </c>
      <c r="J25" s="105">
        <v>3327.4669410000001</v>
      </c>
      <c r="K25" s="83">
        <v>3327.4669410000001</v>
      </c>
      <c r="L25" s="102" t="s">
        <v>1372</v>
      </c>
      <c r="M25" s="105">
        <v>45.487843950000006</v>
      </c>
      <c r="N25" s="83">
        <v>45.487843950000006</v>
      </c>
    </row>
    <row r="26" spans="1:14" x14ac:dyDescent="0.35">
      <c r="A26" s="79" t="s">
        <v>1366</v>
      </c>
      <c r="B26" s="133" t="s">
        <v>1385</v>
      </c>
      <c r="C26" s="137" t="s">
        <v>416</v>
      </c>
      <c r="D26" s="81" t="str">
        <f>IFERROR(IF(C26="No CAS","",INDEX('DEQ Pollutant List'!$C$7:$C$611,MATCH('5. Pollutant Emissions - MB'!C26,'DEQ Pollutant List'!$B$7:$B$611,0))),"")</f>
        <v>Ethylene glycol</v>
      </c>
      <c r="E26" s="115">
        <f>IFERROR(IF(OR($C26="",$C26="No CAS"),INDEX('DEQ Pollutant List'!$A$7:$A$611,MATCH($D26,'DEQ Pollutant List'!$C$7:$C$611,0)),INDEX('DEQ Pollutant List'!$A$7:$A$611,MATCH($C26,'DEQ Pollutant List'!$B$7:$B$611,0))),"")</f>
        <v>234</v>
      </c>
      <c r="F26" s="138">
        <v>0</v>
      </c>
      <c r="G26" s="139">
        <v>1</v>
      </c>
      <c r="H26" s="104" t="s">
        <v>1387</v>
      </c>
      <c r="I26" s="102" t="s">
        <v>1372</v>
      </c>
      <c r="J26" s="105">
        <v>9.2879850000000008</v>
      </c>
      <c r="K26" s="83">
        <v>9.2879850000000008</v>
      </c>
      <c r="L26" s="102" t="s">
        <v>1372</v>
      </c>
      <c r="M26" s="105">
        <v>9.2879850000000008</v>
      </c>
      <c r="N26" s="83">
        <v>9.2879850000000008</v>
      </c>
    </row>
    <row r="27" spans="1:14" x14ac:dyDescent="0.35">
      <c r="A27" s="79" t="s">
        <v>1366</v>
      </c>
      <c r="B27" s="133" t="s">
        <v>530</v>
      </c>
      <c r="C27" s="137" t="s">
        <v>529</v>
      </c>
      <c r="D27" s="81" t="str">
        <f>IFERROR(IF(C27="No CAS","",INDEX('DEQ Pollutant List'!$C$7:$C$611,MATCH('5. Pollutant Emissions - MB'!C27,'DEQ Pollutant List'!$B$7:$B$611,0))),"")</f>
        <v>Methanol</v>
      </c>
      <c r="E27" s="115">
        <f>IFERROR(IF(OR($C27="",$C27="No CAS"),INDEX('DEQ Pollutant List'!$A$7:$A$611,MATCH($D27,'DEQ Pollutant List'!$C$7:$C$611,0)),INDEX('DEQ Pollutant List'!$A$7:$A$611,MATCH($C27,'DEQ Pollutant List'!$B$7:$B$611,0))),"")</f>
        <v>321</v>
      </c>
      <c r="F27" s="138">
        <v>0</v>
      </c>
      <c r="G27" s="139">
        <v>1</v>
      </c>
      <c r="H27" s="104" t="s">
        <v>1387</v>
      </c>
      <c r="I27" s="102" t="s">
        <v>1372</v>
      </c>
      <c r="J27" s="105">
        <v>379.33031999999997</v>
      </c>
      <c r="K27" s="83">
        <v>379.33031999999997</v>
      </c>
      <c r="L27" s="102" t="s">
        <v>1372</v>
      </c>
      <c r="M27" s="105">
        <v>7.9027150000000006</v>
      </c>
      <c r="N27" s="83">
        <v>7.9027150000000006</v>
      </c>
    </row>
    <row r="28" spans="1:14" x14ac:dyDescent="0.35">
      <c r="A28" s="79" t="s">
        <v>1366</v>
      </c>
      <c r="B28" s="133" t="s">
        <v>19</v>
      </c>
      <c r="C28" s="137" t="s">
        <v>18</v>
      </c>
      <c r="D28" s="81" t="str">
        <f>IFERROR(IF(C28="No CAS","",INDEX('DEQ Pollutant List'!$C$7:$C$611,MATCH('5. Pollutant Emissions - MB'!C28,'DEQ Pollutant List'!$B$7:$B$611,0))),"")</f>
        <v>Acetone</v>
      </c>
      <c r="E28" s="115">
        <f>IFERROR(IF(OR($C28="",$C28="No CAS"),INDEX('DEQ Pollutant List'!$A$7:$A$611,MATCH($D28,'DEQ Pollutant List'!$C$7:$C$611,0)),INDEX('DEQ Pollutant List'!$A$7:$A$611,MATCH($C28,'DEQ Pollutant List'!$B$7:$B$611,0))),"")</f>
        <v>634</v>
      </c>
      <c r="F28" s="138">
        <v>0</v>
      </c>
      <c r="G28" s="139">
        <v>1</v>
      </c>
      <c r="H28" s="104" t="s">
        <v>1387</v>
      </c>
      <c r="I28" s="102" t="s">
        <v>1372</v>
      </c>
      <c r="J28" s="105">
        <v>3872.0800000000004</v>
      </c>
      <c r="K28" s="83">
        <v>3872.0800000000004</v>
      </c>
      <c r="L28" s="102" t="s">
        <v>1372</v>
      </c>
      <c r="M28" s="105">
        <v>53.408000000000008</v>
      </c>
      <c r="N28" s="83">
        <v>53.408000000000008</v>
      </c>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4" t="s">
        <v>1138</v>
      </c>
      <c r="B501" s="235"/>
      <c r="C501" s="235"/>
      <c r="D501" s="235"/>
      <c r="E501" s="235"/>
      <c r="F501" s="235"/>
      <c r="G501" s="235"/>
      <c r="H501" s="235"/>
      <c r="I501" s="235"/>
      <c r="J501" s="235"/>
      <c r="K501" s="235"/>
      <c r="L501" s="235"/>
      <c r="M501" s="235"/>
      <c r="N501" s="235"/>
    </row>
    <row r="502" spans="1:14" x14ac:dyDescent="0.35">
      <c r="A502" s="237"/>
      <c r="B502" s="238"/>
      <c r="C502" s="238"/>
      <c r="D502" s="238"/>
      <c r="E502" s="238"/>
      <c r="F502" s="238"/>
      <c r="G502" s="238"/>
      <c r="H502" s="238"/>
      <c r="I502" s="238"/>
      <c r="J502" s="238"/>
      <c r="K502" s="238"/>
      <c r="L502" s="238"/>
      <c r="M502" s="238"/>
      <c r="N502" s="238"/>
    </row>
    <row r="503" spans="1:14" ht="15" thickBot="1" x14ac:dyDescent="0.4">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3ef2bcd06f3a2094923b2d6a56153ce1">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bec20a5a508e80f7181c91e8a56b5a37"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EB7EE5AA-FC71-4823-A8DF-AD41B7376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GISKA JR * DEQ</cp:lastModifiedBy>
  <cp:lastPrinted>2018-12-14T23:57:06Z</cp:lastPrinted>
  <dcterms:created xsi:type="dcterms:W3CDTF">2018-11-29T22:27:46Z</dcterms:created>
  <dcterms:modified xsi:type="dcterms:W3CDTF">2024-03-02T00:06:40Z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2024-03-02T00:06:17Z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0e45d0ee-f9e3-4529-a217-e1bacb1d9b26</vt:lpwstr>
  </property>
  <property fmtid="{D5CDD505-2E9C-101B-9397-08002B2CF9AE}" pid="9" name="MSIP_Label_db79d039-fcd0-4045-9c78-4cfb2eba0904_ContentBits">
    <vt:lpwstr>0</vt:lpwstr>
  </property>
</Properties>
</file>