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deqhq1\AQCOMMON\CleanerAirOR\Facility Files\New facilities\Eastern Region\Bend Bioscience\Emissions Inventory\"/>
    </mc:Choice>
  </mc:AlternateContent>
  <xr:revisionPtr revIDLastSave="0" documentId="13_ncr:1_{43593262-E874-4E28-9890-96FE94F093D2}" xr6:coauthVersionLast="47" xr6:coauthVersionMax="47" xr10:uidLastSave="{00000000-0000-0000-0000-000000000000}"/>
  <bookViews>
    <workbookView xWindow="19090" yWindow="3080" windowWidth="19420" windowHeight="10420" tabRatio="925" firstSheet="3"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externalReferences>
    <externalReference r:id="rId9"/>
  </externalReference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9" l="1"/>
  <c r="N17" i="9"/>
  <c r="N18" i="9"/>
  <c r="N19" i="9"/>
  <c r="N20" i="9"/>
  <c r="N21" i="9"/>
  <c r="N22" i="9"/>
  <c r="N23" i="9"/>
  <c r="N24" i="9"/>
  <c r="N25" i="9"/>
  <c r="N26" i="9"/>
  <c r="N27" i="9"/>
  <c r="N28" i="9"/>
  <c r="N29" i="9"/>
  <c r="N30" i="9"/>
  <c r="N31" i="9"/>
  <c r="N32" i="9"/>
  <c r="N33" i="9"/>
  <c r="N34" i="9"/>
  <c r="N35" i="9"/>
  <c r="N36" i="9"/>
  <c r="N37" i="9"/>
  <c r="N16" i="9"/>
  <c r="K17" i="9"/>
  <c r="K18" i="9"/>
  <c r="K19" i="9"/>
  <c r="K20" i="9"/>
  <c r="K21" i="9"/>
  <c r="K22" i="9"/>
  <c r="K23" i="9"/>
  <c r="K24" i="9"/>
  <c r="K25" i="9"/>
  <c r="K26" i="9"/>
  <c r="K27" i="9"/>
  <c r="K28" i="9"/>
  <c r="K29" i="9"/>
  <c r="K30" i="9"/>
  <c r="K31" i="9"/>
  <c r="K32" i="9"/>
  <c r="K33" i="9"/>
  <c r="K34" i="9"/>
  <c r="K35" i="9"/>
  <c r="K36" i="9"/>
  <c r="K37" i="9"/>
  <c r="K23" i="6" l="1"/>
  <c r="K20" i="6"/>
  <c r="K17" i="6"/>
  <c r="H16" i="6"/>
  <c r="K16" i="6" s="1"/>
  <c r="I16" i="6"/>
  <c r="J16" i="6"/>
  <c r="H19" i="6"/>
  <c r="K19" i="6" s="1"/>
  <c r="N23" i="11" l="1"/>
  <c r="J19" i="6"/>
  <c r="J21" i="6"/>
  <c r="J17" i="6" l="1"/>
  <c r="J25" i="6"/>
  <c r="L28" i="11" s="1"/>
  <c r="H28" i="6"/>
  <c r="J31" i="11" s="1"/>
  <c r="I32" i="11"/>
  <c r="I23" i="6"/>
  <c r="K26" i="11" s="1"/>
  <c r="H27" i="6"/>
  <c r="J30" i="11" s="1"/>
  <c r="H26" i="6"/>
  <c r="J29" i="11" s="1"/>
  <c r="M22" i="11"/>
  <c r="N19" i="11"/>
  <c r="L20" i="11"/>
  <c r="N20" i="11"/>
  <c r="N21" i="11"/>
  <c r="J22" i="11"/>
  <c r="L22" i="11"/>
  <c r="N22" i="11"/>
  <c r="L24" i="11"/>
  <c r="N24" i="11"/>
  <c r="N25" i="11"/>
  <c r="N26" i="11"/>
  <c r="N27" i="11"/>
  <c r="M28" i="11"/>
  <c r="N28" i="11"/>
  <c r="M29" i="11"/>
  <c r="N29" i="11"/>
  <c r="M30" i="11"/>
  <c r="N30" i="11"/>
  <c r="M31" i="11"/>
  <c r="N31" i="11"/>
  <c r="M32" i="11"/>
  <c r="N32" i="11"/>
  <c r="M33" i="11"/>
  <c r="N33" i="11"/>
  <c r="I20" i="11"/>
  <c r="I21" i="11"/>
  <c r="I22" i="11"/>
  <c r="I23" i="11"/>
  <c r="I24" i="11"/>
  <c r="I25" i="11"/>
  <c r="I29" i="11"/>
  <c r="I19" i="11"/>
  <c r="D33" i="11"/>
  <c r="D32" i="11"/>
  <c r="D31" i="11"/>
  <c r="D30" i="11"/>
  <c r="D29" i="11"/>
  <c r="D28" i="11"/>
  <c r="D27" i="11"/>
  <c r="D26" i="11"/>
  <c r="D25" i="11"/>
  <c r="D24" i="11"/>
  <c r="D23" i="11"/>
  <c r="D22" i="11"/>
  <c r="D21" i="11"/>
  <c r="D20" i="11"/>
  <c r="D19" i="11"/>
  <c r="H22" i="6"/>
  <c r="K22" i="6" s="1"/>
  <c r="H21" i="6"/>
  <c r="H20" i="6"/>
  <c r="H18" i="6"/>
  <c r="H17" i="6"/>
  <c r="M19" i="11"/>
  <c r="K19" i="11"/>
  <c r="I17" i="6"/>
  <c r="K20" i="11" s="1"/>
  <c r="I18" i="6"/>
  <c r="K21" i="11" s="1"/>
  <c r="I19" i="6"/>
  <c r="K22" i="11" s="1"/>
  <c r="I20" i="6"/>
  <c r="K23" i="11" s="1"/>
  <c r="I21" i="6"/>
  <c r="K24" i="11" s="1"/>
  <c r="I22" i="6"/>
  <c r="K25" i="11" s="1"/>
  <c r="I26" i="6"/>
  <c r="K29" i="11" s="1"/>
  <c r="J26" i="6"/>
  <c r="L29" i="11" s="1"/>
  <c r="J20" i="6"/>
  <c r="L23" i="11" s="1"/>
  <c r="J18" i="6"/>
  <c r="L21" i="11" s="1"/>
  <c r="L19" i="11"/>
  <c r="M15" i="2"/>
  <c r="L15" i="2"/>
  <c r="K15" i="2"/>
  <c r="J15" i="2"/>
  <c r="I15" i="2"/>
  <c r="H15" i="2"/>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M23" i="11" l="1"/>
  <c r="K21" i="6"/>
  <c r="M24" i="11" s="1"/>
  <c r="M20" i="11"/>
  <c r="K18" i="6"/>
  <c r="M21" i="11" s="1"/>
  <c r="I25" i="6"/>
  <c r="K28" i="11" s="1"/>
  <c r="J20" i="11"/>
  <c r="J27" i="6"/>
  <c r="L30" i="11" s="1"/>
  <c r="I27" i="6"/>
  <c r="K30" i="11" s="1"/>
  <c r="I30" i="11"/>
  <c r="J19" i="11"/>
  <c r="J24" i="11"/>
  <c r="J25" i="11"/>
  <c r="M25" i="11"/>
  <c r="I28" i="11"/>
  <c r="J23" i="11"/>
  <c r="J21" i="11"/>
  <c r="H25" i="6"/>
  <c r="J28" i="11" s="1"/>
  <c r="J28" i="6"/>
  <c r="L31" i="11" s="1"/>
  <c r="I28" i="6"/>
  <c r="K31" i="11" s="1"/>
  <c r="I26" i="11"/>
  <c r="J23" i="6"/>
  <c r="L26" i="11" s="1"/>
  <c r="H23" i="6"/>
  <c r="I31" i="11"/>
  <c r="H24" i="6"/>
  <c r="K24" i="6" s="1"/>
  <c r="J24" i="6"/>
  <c r="L27" i="11" s="1"/>
  <c r="I24" i="6"/>
  <c r="K27" i="11" s="1"/>
  <c r="I27" i="11"/>
  <c r="H29" i="6"/>
  <c r="J32" i="11" s="1"/>
  <c r="J29" i="6"/>
  <c r="L32" i="11" s="1"/>
  <c r="I29" i="6"/>
  <c r="K32" i="11" s="1"/>
  <c r="J22" i="6"/>
  <c r="L25" i="11" s="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D19" i="9"/>
  <c r="D20" i="9"/>
  <c r="D21" i="9"/>
  <c r="D22" i="9"/>
  <c r="D23" i="9"/>
  <c r="D24" i="9"/>
  <c r="D25" i="9"/>
  <c r="D26" i="9"/>
  <c r="D27" i="9"/>
  <c r="D28" i="9"/>
  <c r="D29" i="9"/>
  <c r="D30" i="9"/>
  <c r="D31" i="9"/>
  <c r="D32" i="9"/>
  <c r="D33" i="9"/>
  <c r="D34" i="9"/>
  <c r="D35" i="9"/>
  <c r="D36" i="9"/>
  <c r="D37" i="9"/>
  <c r="D38" i="9"/>
  <c r="D39" i="9"/>
  <c r="D40" i="9"/>
  <c r="D41" i="9"/>
  <c r="D42" i="9"/>
  <c r="D43" i="9"/>
  <c r="D44" i="9"/>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27" i="11" l="1"/>
  <c r="M27" i="11"/>
  <c r="J26" i="11"/>
  <c r="M26" i="11"/>
  <c r="J30" i="6"/>
  <c r="L33" i="11" s="1"/>
  <c r="I33" i="11"/>
  <c r="I30" i="6"/>
  <c r="K33" i="11" s="1"/>
  <c r="H30" i="6"/>
  <c r="J33" i="11" s="1"/>
  <c r="J16" i="1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J14" i="11" s="1"/>
  <c r="K14" i="11"/>
  <c r="I14" i="11"/>
  <c r="N14" i="11"/>
  <c r="L14" i="11"/>
  <c r="M14" i="11"/>
  <c r="C15" i="9"/>
  <c r="D15" i="9" s="1"/>
  <c r="M17" i="11" l="1"/>
  <c r="N17" i="11"/>
  <c r="L17"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<sst xmlns="http://schemas.openxmlformats.org/spreadsheetml/2006/main" count="2173" uniqueCount="1409">
  <si>
    <t>Please save this file to your own computer before filling out this reporting form.</t>
  </si>
  <si>
    <t>Before completing this form please review the DEQ website for the most recent versions and instructions for this form:</t>
  </si>
  <si>
    <t>https://www.oregon.gov/deq/aq/aqPermits/Pages/CAO-reg.aspx</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</si>
  <si>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</si>
  <si>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</si>
  <si>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Worksheet 1</t>
  </si>
  <si>
    <t xml:space="preserve">Facility Information </t>
  </si>
  <si>
    <t xml:space="preserve">Record facility name and address, contact person, source number, and number of employees in the boxes. </t>
  </si>
  <si>
    <t>Worksheet 2</t>
  </si>
  <si>
    <t>Emission Units &amp; Activities</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</si>
  <si>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</si>
  <si>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Worksheet 3</t>
  </si>
  <si>
    <t>Pollutant Emissions - EF</t>
  </si>
  <si>
    <t>Record all Air Toxic pollutants CAS/DEQ ID and chemical names, pollutant-specifc emissions factors and control efficiencies, and calculated emissions.</t>
  </si>
  <si>
    <t>Worksheet 4</t>
  </si>
  <si>
    <t>Material Balance Activities</t>
  </si>
  <si>
    <t>Record all emission units and activities that emit air toxics included in the list of associated air toxic contaminants. Provide annual and maximum daily material usage and waste activities, material names and manufacturer, and emission type.</t>
  </si>
  <si>
    <t>Worksheet 5</t>
  </si>
  <si>
    <t>Pollutant Emissions - MB</t>
  </si>
  <si>
    <t>Record all Air Toxic pollutants CAS/DEQ ID and chemical names associated with recorded materials, pollutant-specifc percent composition and control efficiencies, and calculated emissions.</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</si>
  <si>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</si>
  <si>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t>What you need (Existing Sources):</t>
  </si>
  <si>
    <t>1. Current Permit and Permit Review Report</t>
  </si>
  <si>
    <t>2. Emission Detail Sheets</t>
  </si>
  <si>
    <t>3. Safety Data Sheets, Certified Product Data Sheets, Environmental Data Sheets, or any lab data for each material used.</t>
  </si>
  <si>
    <t>4. Most Recent Annual Report[s]</t>
  </si>
  <si>
    <t>5. Any other documentation needed to help fulfill request - e.g. emissions factor references, source test review reports, etc.</t>
  </si>
  <si>
    <t>Worksheet 1: Facility Information</t>
  </si>
  <si>
    <t xml:space="preserve">Please provide the facility name and address, contact person, and source number which is the first 6 digits of the permit number (existing sources) in the boxes provided. </t>
  </si>
  <si>
    <t xml:space="preserve">Worksheet 2: Emission Units &amp; Activities </t>
  </si>
  <si>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</si>
  <si>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t xml:space="preserve">2. Record emissions type (i.e. Stack or Fugitive) and corresponding emission type ID. </t>
  </si>
  <si>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</si>
  <si>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</si>
  <si>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</si>
  <si>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</si>
  <si>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t>Worksheet 3: Pollutant Emissions - EF</t>
  </si>
  <si>
    <t>1. Provide a row for each Air Toxic emitted from a specified TEU. Either select a CAS number or DEQ ID from the dropdown list or cut and paste both the CAS/DEQ ID and Chemical Name for each pollutant.</t>
  </si>
  <si>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</si>
  <si>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</si>
  <si>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</si>
  <si>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E</t>
    </r>
    <r>
      <rPr>
        <b/>
        <vertAlign val="subscript"/>
        <sz val="12"/>
        <color theme="1"/>
        <rFont val="Arial"/>
        <family val="2"/>
      </rPr>
      <t xml:space="preserve"> </t>
    </r>
    <r>
      <rPr>
        <b/>
        <sz val="12"/>
        <color theme="1"/>
        <rFont val="Arial"/>
        <family val="2"/>
      </rPr>
      <t>= (P)*(EF)*(1-CE)</t>
    </r>
  </si>
  <si>
    <t>E</t>
  </si>
  <si>
    <t>=</t>
  </si>
  <si>
    <r>
      <t xml:space="preserve">Annual or Maximum Daily air toxics emissions </t>
    </r>
    <r>
      <rPr>
        <b/>
        <sz val="12"/>
        <color theme="1"/>
        <rFont val="Arial"/>
        <family val="2"/>
      </rPr>
      <t>[Pounds/(Year|Day)]</t>
    </r>
  </si>
  <si>
    <t>P</t>
  </si>
  <si>
    <r>
      <t xml:space="preserve">Production or Process Usage Rate </t>
    </r>
    <r>
      <rPr>
        <b/>
        <sz val="12"/>
        <color theme="1"/>
        <rFont val="Arial"/>
        <family val="2"/>
      </rPr>
      <t>[Activity Units/(Year|Day)]</t>
    </r>
  </si>
  <si>
    <t>EF</t>
  </si>
  <si>
    <r>
      <t xml:space="preserve">Pollutant Emission Factor </t>
    </r>
    <r>
      <rPr>
        <b/>
        <sz val="12"/>
        <color theme="1"/>
        <rFont val="Arial"/>
        <family val="2"/>
      </rPr>
      <t>[Pounds/ Activity Unit]</t>
    </r>
  </si>
  <si>
    <t>CE</t>
  </si>
  <si>
    <r>
      <t xml:space="preserve">Overall Control Efficiency </t>
    </r>
    <r>
      <rPr>
        <b/>
        <sz val="12"/>
        <color theme="1"/>
        <rFont val="Arial"/>
        <family val="2"/>
      </rPr>
      <t>expressed as a decimal</t>
    </r>
    <r>
      <rPr>
        <sz val="12"/>
        <color theme="1"/>
        <rFont val="Arial"/>
        <family val="2"/>
      </rPr>
      <t>.</t>
    </r>
  </si>
  <si>
    <t>Worksheet 4: Material Balance Activities</t>
  </si>
  <si>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</si>
  <si>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t xml:space="preserve">2. List all materials (e.g. paints, coating materials, thinners, solvents, etc.) containing pollutants from the provided Air Toxics list - include product name and manufacturer for each specified TEU/Activity. </t>
  </si>
  <si>
    <t xml:space="preserve">3. Record emissions type (i.e. Stack or Fugitive) and corresponding emission type ID. </t>
  </si>
  <si>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</si>
  <si>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t xml:space="preserve">5. Record "Material Wasted" quantities in pounds for both annual and maximum daily activity/production/process rates for each TEU/activity for "Actual", "Requested PTE", and "Capacity" production scenarios. </t>
  </si>
  <si>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</si>
  <si>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t xml:space="preserve"> or any material that should beexcluded from emissions calculations.</t>
  </si>
  <si>
    <t>Worksheet 5: Pollutant Emissions - MB</t>
  </si>
  <si>
    <t>1. Provide a row for each Air Toxic emitted from a specified material and its associated TEU/Activity. Either select a CAS number or DEQ ID from the dropdown list or cut and paste both the CAS/DEQ ID and Chemical Name for each pollutant.</t>
  </si>
  <si>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</si>
  <si>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t>3. Provide the percent composition for the Air Toxic in the specified material as provided by the manufacturer supplied data (e.g. SDS).</t>
  </si>
  <si>
    <t>Note:</t>
  </si>
  <si>
    <t>If percent weight is a range, use the mid-point of the range. (e.g., if range is 10-50% use 30%, or if the SDS lists &lt; 5% use 2.5%)</t>
  </si>
  <si>
    <t>4. Provide any notes or references relevant to the pollutant emissions - e.g. technical references, details of control efficiencies, etc.</t>
  </si>
  <si>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</si>
  <si>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</si>
  <si>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</si>
  <si>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t>X</t>
  </si>
  <si>
    <t>Subscript X represents a specific material</t>
  </si>
  <si>
    <t>C</t>
  </si>
  <si>
    <r>
      <t xml:space="preserve">Material usage </t>
    </r>
    <r>
      <rPr>
        <b/>
        <sz val="12"/>
        <color theme="1"/>
        <rFont val="Arial"/>
        <family val="2"/>
      </rPr>
      <t>[Pounds/(Year|Day)]</t>
    </r>
  </si>
  <si>
    <t>W</t>
  </si>
  <si>
    <r>
      <t xml:space="preserve">Material waste </t>
    </r>
    <r>
      <rPr>
        <b/>
        <sz val="12"/>
        <color theme="1"/>
        <rFont val="Arial"/>
        <family val="2"/>
      </rPr>
      <t>[Pounds/(Year|Day)]</t>
    </r>
  </si>
  <si>
    <t>K</t>
  </si>
  <si>
    <t>Percent weight air toxic pollutant concentration expressed as a decimal</t>
  </si>
  <si>
    <t>Control efficiency expressed as decimal</t>
  </si>
  <si>
    <t>Facility Information</t>
  </si>
  <si>
    <t>Facility Name</t>
  </si>
  <si>
    <t>Bend Bioscience High Desert Facility</t>
  </si>
  <si>
    <t>Facility Address</t>
  </si>
  <si>
    <t>2511 NE 4th Street</t>
  </si>
  <si>
    <t>City</t>
  </si>
  <si>
    <t xml:space="preserve">Bend </t>
  </si>
  <si>
    <t>Zip Code</t>
  </si>
  <si>
    <t>Source Number
(for existing sources)</t>
  </si>
  <si>
    <t>Facility Contact</t>
  </si>
  <si>
    <t>Devon Dubose, Travis Harrer</t>
  </si>
  <si>
    <t>Phone Number</t>
  </si>
  <si>
    <t>541-233-6166, 541-280-8753</t>
  </si>
  <si>
    <t>Emissions Unit Information</t>
  </si>
  <si>
    <t>Stack/Fugitive
Information</t>
  </si>
  <si>
    <t>Activity Information</t>
  </si>
  <si>
    <t>Toxics Emissions Unit ID</t>
  </si>
  <si>
    <t>Unit Description</t>
  </si>
  <si>
    <t>Control Device[s]</t>
  </si>
  <si>
    <t>Emission Type
(e.g. Point or Fugitive)</t>
  </si>
  <si>
    <t>Stack or Fugitive ID</t>
  </si>
  <si>
    <r>
      <rPr>
        <sz val="14"/>
        <color theme="1"/>
        <rFont val="Arial"/>
        <family val="2"/>
      </rPr>
      <t>Units</t>
    </r>
    <r>
      <rPr>
        <sz val="11"/>
        <color theme="1"/>
        <rFont val="Arial"/>
        <family val="2"/>
      </rPr>
      <t xml:space="preserve">
</t>
    </r>
    <r>
      <rPr>
        <sz val="9"/>
        <color theme="1"/>
        <rFont val="Arial"/>
        <family val="2"/>
      </rPr>
      <t>(e.g. hours operation, tons material, gallons)</t>
    </r>
  </si>
  <si>
    <t>Description/Type</t>
  </si>
  <si>
    <t>Annual - Chronic [units/year]</t>
  </si>
  <si>
    <t>Max Daily - Acute [units/day]</t>
  </si>
  <si>
    <t>Actual</t>
  </si>
  <si>
    <t xml:space="preserve">Requested
PTE </t>
  </si>
  <si>
    <t>Capacity</t>
  </si>
  <si>
    <t>TEU-1</t>
  </si>
  <si>
    <t>Widget Maker 1 (EXAMPLE)</t>
  </si>
  <si>
    <t>Widget Waste RCO</t>
  </si>
  <si>
    <t>Point</t>
  </si>
  <si>
    <t>ST-1</t>
  </si>
  <si>
    <t>tons</t>
  </si>
  <si>
    <t>Input Material X</t>
  </si>
  <si>
    <t>TEU-6</t>
  </si>
  <si>
    <t>Emergency Generator</t>
  </si>
  <si>
    <t>ST-6</t>
  </si>
  <si>
    <t>MMSCF</t>
  </si>
  <si>
    <t>Natural gas</t>
  </si>
  <si>
    <t>Calculated Emissions</t>
  </si>
  <si>
    <t>Toxic Emissions
Unit ID</t>
  </si>
  <si>
    <t>Pollutant Information</t>
  </si>
  <si>
    <t>Control 
Efficiency</t>
  </si>
  <si>
    <t>Emission Factor Information</t>
  </si>
  <si>
    <t>Annual - Chronic [lb/yr]</t>
  </si>
  <si>
    <t>Max Daily - Acute [lb/day]</t>
  </si>
  <si>
    <t>EF Values</t>
  </si>
  <si>
    <t>Units</t>
  </si>
  <si>
    <t>Reference/Notes</t>
  </si>
  <si>
    <t>CAS or DEQ ID</t>
  </si>
  <si>
    <t>Chemical Name</t>
  </si>
  <si>
    <t>DEQ Sequence ID</t>
  </si>
  <si>
    <t>Annual - Chronic</t>
  </si>
  <si>
    <t>Max Daily - Acute</t>
  </si>
  <si>
    <t xml:space="preserve">Requested PTE </t>
  </si>
  <si>
    <t>61-82-5</t>
  </si>
  <si>
    <t>lb/ton</t>
  </si>
  <si>
    <t>Annual and max daily EF values are the same for this TEU and its pollutants</t>
  </si>
  <si>
    <t>7440-38-2</t>
  </si>
  <si>
    <t>The control efficiency does not apply to this pollutant</t>
  </si>
  <si>
    <t>71-43-2</t>
  </si>
  <si>
    <t>Benzene</t>
  </si>
  <si>
    <t>lb/MMSCF</t>
  </si>
  <si>
    <t>50-00-0</t>
  </si>
  <si>
    <t>Formaldehyde</t>
  </si>
  <si>
    <t>Polycyclic aromatic hydrocarbons (PAHs)</t>
  </si>
  <si>
    <t>50-32-8</t>
  </si>
  <si>
    <t>Benzo[a]pyrene</t>
  </si>
  <si>
    <t>91-20-3</t>
  </si>
  <si>
    <t>Naphthalene</t>
  </si>
  <si>
    <t>75-07-0</t>
  </si>
  <si>
    <t>Acetaldehyde</t>
  </si>
  <si>
    <t>107-02-8</t>
  </si>
  <si>
    <t>Acrolein</t>
  </si>
  <si>
    <t>7664-41-7</t>
  </si>
  <si>
    <t>Ammonia</t>
  </si>
  <si>
    <t>Arsenic and compounds</t>
  </si>
  <si>
    <t>7440-39-3</t>
  </si>
  <si>
    <t>Barium and compounds</t>
  </si>
  <si>
    <t>7440-41-7</t>
  </si>
  <si>
    <t>Beryllium and compounds</t>
  </si>
  <si>
    <t>7440-43-9</t>
  </si>
  <si>
    <t>Cadmium and compounds</t>
  </si>
  <si>
    <t>18540-29-9</t>
  </si>
  <si>
    <t>Chromium VI, chromate and dichromate particulate</t>
  </si>
  <si>
    <t>7440-48-4</t>
  </si>
  <si>
    <t>Cobalt and compounds</t>
  </si>
  <si>
    <t>7440-50-8</t>
  </si>
  <si>
    <t>Copper and compounds</t>
  </si>
  <si>
    <t>100-41-4</t>
  </si>
  <si>
    <t>Ethyl benzene</t>
  </si>
  <si>
    <t>110-54-3</t>
  </si>
  <si>
    <t>Hexane</t>
  </si>
  <si>
    <t>7439-92-1</t>
  </si>
  <si>
    <t>Lead and compounds</t>
  </si>
  <si>
    <t>7439-96-5</t>
  </si>
  <si>
    <t>Manganese and compounds</t>
  </si>
  <si>
    <t>7439-97-6</t>
  </si>
  <si>
    <t>Mercury and compounds</t>
  </si>
  <si>
    <t>1313-27-5</t>
  </si>
  <si>
    <t>Molybdenum trioxide</t>
  </si>
  <si>
    <t>Nickel compounds, insoluble</t>
  </si>
  <si>
    <t>7782-49-2</t>
  </si>
  <si>
    <t>Selenium and compounds</t>
  </si>
  <si>
    <t>108-88-3</t>
  </si>
  <si>
    <t>Toluene</t>
  </si>
  <si>
    <t>7440-62-2</t>
  </si>
  <si>
    <t>Vanadium (fume or dust)</t>
  </si>
  <si>
    <t>1330-20-7</t>
  </si>
  <si>
    <t>Xylene (mixture), including m-xylene, o-xylene, p-xylene</t>
  </si>
  <si>
    <t>7440-66-6</t>
  </si>
  <si>
    <t>Zinc and compounds</t>
  </si>
  <si>
    <t xml:space="preserve">               INSERT ROWS ABOVE THIS LINE                    INSERT ROWS ABOVE THIS LINE                    INSERT ROWS ABOVE THIS LINE                 INSERT ROWS ABOVE THIS LINE</t>
  </si>
  <si>
    <t>Emissions Unit/Product Information</t>
  </si>
  <si>
    <t>Material Usage</t>
  </si>
  <si>
    <t>Material Waste</t>
  </si>
  <si>
    <t>Toxics Emissions
Unit ID</t>
  </si>
  <si>
    <t>Emission Unit or Activity Description</t>
  </si>
  <si>
    <t>Material Name</t>
  </si>
  <si>
    <t>Manufacturer</t>
  </si>
  <si>
    <t>Annual - Chronic [lb/year]</t>
  </si>
  <si>
    <t>Requested
PTE</t>
  </si>
  <si>
    <t>TEU-Booth</t>
  </si>
  <si>
    <t>Widget Paint Booth - atomizer spray guns (EXAMPLE)</t>
  </si>
  <si>
    <t>Widget Paint-A</t>
  </si>
  <si>
    <t>Widget Paint Co.</t>
  </si>
  <si>
    <t>ST-4</t>
  </si>
  <si>
    <t>Widget Paint-B</t>
  </si>
  <si>
    <t>40 kg/Hr drying scale VOC spray drying</t>
  </si>
  <si>
    <t>Acetone</t>
  </si>
  <si>
    <t>40 kg/Hr drying scale Dichloromethane spray drying</t>
  </si>
  <si>
    <t>Dichloromethane</t>
  </si>
  <si>
    <t>40 kg/Hr drying scale Methanol spray drying</t>
  </si>
  <si>
    <t>Methanol</t>
  </si>
  <si>
    <t>TEU-2</t>
  </si>
  <si>
    <t>200 kg/Hr drying scale VOC spray drying</t>
  </si>
  <si>
    <t>ST-2</t>
  </si>
  <si>
    <t>200 kg/Hr drying scale Dichloromethane spray drying</t>
  </si>
  <si>
    <t>200 kg/Hr drying scale Methanol spray drying</t>
  </si>
  <si>
    <t>TEU-3</t>
  </si>
  <si>
    <t>300 kg/Hr drying scale VOC spray drying</t>
  </si>
  <si>
    <t>ST-3</t>
  </si>
  <si>
    <t>300 kg/Hr drying scale Dichloromethane spray drying</t>
  </si>
  <si>
    <t>300 kg/Hr drying scale Methanol spray drying</t>
  </si>
  <si>
    <t>TEU-4</t>
  </si>
  <si>
    <t>Small scale secondary dry VOC</t>
  </si>
  <si>
    <t>Small scale secondary dry Dichloromethane</t>
  </si>
  <si>
    <t>Small scale secondary dry Methanol</t>
  </si>
  <si>
    <t>TEU-5</t>
  </si>
  <si>
    <t>Large scale secondary dry VOC</t>
  </si>
  <si>
    <t>ST-5</t>
  </si>
  <si>
    <t>Large scale secondary dry Dichloromethane</t>
  </si>
  <si>
    <t>Large scale secondary dry Methanol</t>
  </si>
  <si>
    <t>Emissions Data</t>
  </si>
  <si>
    <t>Annual Emissions - Chronic [lb/yr]</t>
  </si>
  <si>
    <t>Total Daily Emissions - Acute [lb/day]</t>
  </si>
  <si>
    <t>Control Efficiency</t>
  </si>
  <si>
    <t>Percent Composition</t>
  </si>
  <si>
    <t>TEU-BOOTH</t>
  </si>
  <si>
    <t>67-56-1</t>
  </si>
  <si>
    <t>100-40-3</t>
  </si>
  <si>
    <t>Includes Transfer Efficiency (72%) and Filter Removal Efficiency (99%)</t>
  </si>
  <si>
    <t>90-43-7</t>
  </si>
  <si>
    <t>7440-36-0</t>
  </si>
  <si>
    <t>67-64-1</t>
  </si>
  <si>
    <t>75-09-2</t>
  </si>
  <si>
    <t>DEQ ID</t>
  </si>
  <si>
    <t>CASRN</t>
  </si>
  <si>
    <t>HAP</t>
  </si>
  <si>
    <t>630-20-6</t>
  </si>
  <si>
    <t>1,1,1,2-Tetrachloroethane</t>
  </si>
  <si>
    <t/>
  </si>
  <si>
    <t>811-97-2</t>
  </si>
  <si>
    <t>1,1,1,2-Tetrafluoroethane</t>
  </si>
  <si>
    <t>71-55-6</t>
  </si>
  <si>
    <t>1,1,1-Trichloroethane (methyl chloroform)</t>
  </si>
  <si>
    <t>Y</t>
  </si>
  <si>
    <t>79-34-5</t>
  </si>
  <si>
    <t>1,1,2,2-Tetrachloroethane</t>
  </si>
  <si>
    <t>79-00-5</t>
  </si>
  <si>
    <t>1,1,2-Trichloroethane (vinyl trichloride)</t>
  </si>
  <si>
    <t>75-34-3</t>
  </si>
  <si>
    <t>1,1-Dichloroethane (ethylidene dichloride)</t>
  </si>
  <si>
    <t>75-37-6</t>
  </si>
  <si>
    <t>1,1-Difluoroethane</t>
  </si>
  <si>
    <t>57-14-7</t>
  </si>
  <si>
    <t>1,1-Dimethylhydrazine</t>
  </si>
  <si>
    <t>67562-39-4</t>
  </si>
  <si>
    <t>1,2,3,4,6,7,8-Heptachlorodibenzofuran (HpCDF)</t>
  </si>
  <si>
    <t>35822-46-9</t>
  </si>
  <si>
    <t>1,2,3,4,6,7,8-Heptachlorodibenzo-p-dioxin (HpCDD)</t>
  </si>
  <si>
    <t>55673-89-7</t>
  </si>
  <si>
    <t>1,2,3,4,7,8,9-Heptachlorodibenzofuran (HpCDF)</t>
  </si>
  <si>
    <t>70648-26-9</t>
  </si>
  <si>
    <t>1,2,3,4,7,8-Hexachlorodibenzofuran (HxCDF)</t>
  </si>
  <si>
    <t>39227-28-6</t>
  </si>
  <si>
    <t>1,2,3,4,7,8-Hexachlorodibenzo-p-dioxin (HxCDD)</t>
  </si>
  <si>
    <t>57117-44-9</t>
  </si>
  <si>
    <t>1,2,3,6,7,8-Hexachlorodibenzofuran (HxCDF)</t>
  </si>
  <si>
    <t>57653-85-7</t>
  </si>
  <si>
    <t>1,2,3,6,7,8-Hexachlorodibenzo-p-dioxin (HxCDD)</t>
  </si>
  <si>
    <t>72918-21-9</t>
  </si>
  <si>
    <t>1,2,3,7,8,9-Hexachlorodibenzofuran (HxCDF)</t>
  </si>
  <si>
    <t>19408-74-3</t>
  </si>
  <si>
    <t>1,2,3,7,8,9-Hexachlorodibenzo-p-dioxin (HxCDD)</t>
  </si>
  <si>
    <t>57117-41-6</t>
  </si>
  <si>
    <t>1,2,3,7,8-Pentachlorodibenzofuran (PeCDF)</t>
  </si>
  <si>
    <t>40321-76-4</t>
  </si>
  <si>
    <t>1,2,3,7,8-Pentachlorodibenzo-p-dioxin (PeCDD)</t>
  </si>
  <si>
    <t>96-18-4</t>
  </si>
  <si>
    <t>1,2,3-Trichloropropane</t>
  </si>
  <si>
    <t>526-73-8</t>
  </si>
  <si>
    <t>1,2,3-Trimethylbenzene</t>
  </si>
  <si>
    <t>120-82-1</t>
  </si>
  <si>
    <t>1,2,4-Trichlorobenzene</t>
  </si>
  <si>
    <t>95-63-6</t>
  </si>
  <si>
    <t>1,2,4-Trimethylbenzene</t>
  </si>
  <si>
    <t>96-12-8</t>
  </si>
  <si>
    <t>1,2-Dibromo-3-chloropropane (DBCP)</t>
  </si>
  <si>
    <t>95-50-1</t>
  </si>
  <si>
    <t>1,2-Dichlorobenzene</t>
  </si>
  <si>
    <t>78-87-5</t>
  </si>
  <si>
    <t>1,2-Dichloropropane (propylene dichloride)</t>
  </si>
  <si>
    <t>540-73-8</t>
  </si>
  <si>
    <t>1,2-Dimethylhydrazine</t>
  </si>
  <si>
    <t>122-66-7</t>
  </si>
  <si>
    <t>1,2-Diphenylhydrazine (hydrazobenzene)</t>
  </si>
  <si>
    <t>106-88-7</t>
  </si>
  <si>
    <t>1,2-Epoxybutane</t>
  </si>
  <si>
    <t>75-55-8</t>
  </si>
  <si>
    <t>1,2-Propyleneimine (2-methylaziridine)</t>
  </si>
  <si>
    <t>108-67-8</t>
  </si>
  <si>
    <t>1,3,5-Trimethylbenzene</t>
  </si>
  <si>
    <t>106-99-0</t>
  </si>
  <si>
    <t>1,3-Butadiene</t>
  </si>
  <si>
    <t>541-73-1</t>
  </si>
  <si>
    <t>1,3-Dichlorobenzene</t>
  </si>
  <si>
    <t>542-75-6</t>
  </si>
  <si>
    <t>1,3-Dichloropropene</t>
  </si>
  <si>
    <t>1120-71-4</t>
  </si>
  <si>
    <t>1,3-Propane sultone</t>
  </si>
  <si>
    <t>123-91-1</t>
  </si>
  <si>
    <t>1,4-Dioxane</t>
  </si>
  <si>
    <t>42397-64-8</t>
  </si>
  <si>
    <t>1,6-Dinitropyrene</t>
  </si>
  <si>
    <t>42397-65-9</t>
  </si>
  <si>
    <t>1,8-Dinitropyrene</t>
  </si>
  <si>
    <t>555-84-0</t>
  </si>
  <si>
    <t>1-[(5-Nitrofurfurylidene)-amino]-2-imidazolidinone</t>
  </si>
  <si>
    <t>82-28-0</t>
  </si>
  <si>
    <t>1-Amino-2-methylanthraquinone</t>
  </si>
  <si>
    <t>106-94-5</t>
  </si>
  <si>
    <t>1-Bromopropane (n-propyl bromide)</t>
  </si>
  <si>
    <t>75-68-3</t>
  </si>
  <si>
    <t>1-Chloro-1,1-difluoroethane</t>
  </si>
  <si>
    <t>832-69-9</t>
  </si>
  <si>
    <t>1-Methylphenanthrene</t>
  </si>
  <si>
    <t>2381-21-7</t>
  </si>
  <si>
    <t>1-Methylpyrene</t>
  </si>
  <si>
    <t>5522-43-0</t>
  </si>
  <si>
    <t>1-Nitropyrene</t>
  </si>
  <si>
    <t>540-84-1</t>
  </si>
  <si>
    <t>2,2,4-Trimethylpentane</t>
  </si>
  <si>
    <t>60851-34-5</t>
  </si>
  <si>
    <t>2,3,4,6,7,8-Hexachlorodibenzofuran (HxCDF)</t>
  </si>
  <si>
    <t>58-90-2</t>
  </si>
  <si>
    <t>2,3,4,6-Tetrachlorophenol</t>
  </si>
  <si>
    <t>57117-31-4</t>
  </si>
  <si>
    <t>2,3,4,7,8-Pentachlorodibenzofuran (PeCDF)</t>
  </si>
  <si>
    <t>51207-31-9</t>
  </si>
  <si>
    <t>2,3,7,8-Tetrachlorodibenzofuran (TcDF)</t>
  </si>
  <si>
    <t>1746-01-6</t>
  </si>
  <si>
    <t>2,3,7,8-Tetrachlorodibenzo-p-dioxin (TCDD)</t>
  </si>
  <si>
    <t>96-13-9</t>
  </si>
  <si>
    <t>2,3-Dibromo-1-propanol</t>
  </si>
  <si>
    <t>95-95-4</t>
  </si>
  <si>
    <t>2,4,5-Trichlorophenol</t>
  </si>
  <si>
    <t>88-06-2</t>
  </si>
  <si>
    <t>2,4,6-Trichlorophenol</t>
  </si>
  <si>
    <t>53-19-0</t>
  </si>
  <si>
    <t>2,4'-DDD (2,4'-dichlorodiphenyldichloroethane)</t>
  </si>
  <si>
    <t>3424-82-6</t>
  </si>
  <si>
    <t>2,4'-DDE (2,4'-dichlorodiphenyldichloroethene)</t>
  </si>
  <si>
    <t>789-02-6</t>
  </si>
  <si>
    <t>2,4'-DDT (2,4'-dichlorodiphenyltrichloroethane)</t>
  </si>
  <si>
    <t>615-05-4</t>
  </si>
  <si>
    <t>2,4-Diaminoanisole</t>
  </si>
  <si>
    <t>39156-41-7</t>
  </si>
  <si>
    <t>2,4-Diaminoanisole sulfate</t>
  </si>
  <si>
    <t>95-80-7</t>
  </si>
  <si>
    <t>2,4-Diaminotoluene (2,4-toluene diamine)</t>
  </si>
  <si>
    <t>120-83-2</t>
  </si>
  <si>
    <t>2,4-Dichlorophenol</t>
  </si>
  <si>
    <t>51-28-5</t>
  </si>
  <si>
    <t>2,4-Dinitrophenol</t>
  </si>
  <si>
    <t>121-14-2</t>
  </si>
  <si>
    <t>2,4-Dinitrotoluene</t>
  </si>
  <si>
    <t>606-20-2</t>
  </si>
  <si>
    <t>2,6-Dinitrotoluene</t>
  </si>
  <si>
    <t>53-96-3</t>
  </si>
  <si>
    <t>2-Acetylaminofluorene</t>
  </si>
  <si>
    <t>68006-83-7</t>
  </si>
  <si>
    <t>2-Amino-3-methyl-9H pyrido[2,3-b]indole</t>
  </si>
  <si>
    <t>76180-96-6</t>
  </si>
  <si>
    <t>2-Amino-3-methylimidazo-[4,5-f]quinoline</t>
  </si>
  <si>
    <t>712-68-5</t>
  </si>
  <si>
    <t>2-Amino-5-(5-nitro-2-furyl)-1,3,4-thiadiazole</t>
  </si>
  <si>
    <t>117-79-3</t>
  </si>
  <si>
    <t>2-Aminoanthraquinone</t>
  </si>
  <si>
    <t>78-93-3</t>
  </si>
  <si>
    <t>2-Butanone (methyl ethyl ketone)</t>
  </si>
  <si>
    <t>532-27-4</t>
  </si>
  <si>
    <t>2-Chloroacetophenone</t>
  </si>
  <si>
    <t>95-57-8</t>
  </si>
  <si>
    <t>2-Chlorophenol</t>
  </si>
  <si>
    <t>91-57-6</t>
  </si>
  <si>
    <t>2-Methyl naphthalene</t>
  </si>
  <si>
    <t>129-15-7</t>
  </si>
  <si>
    <t>2-Methyl-1-nitroanthraquinone</t>
  </si>
  <si>
    <t>75-86-5</t>
  </si>
  <si>
    <t>2-Methyllactonitrile (acetone cyanohydrin)</t>
  </si>
  <si>
    <t>109-06-8</t>
  </si>
  <si>
    <t>2-Methylpyridine</t>
  </si>
  <si>
    <t>91-59-8</t>
  </si>
  <si>
    <t>2-Naphthylamine</t>
  </si>
  <si>
    <t>607-57-8</t>
  </si>
  <si>
    <t>2-Nitrofluorene</t>
  </si>
  <si>
    <t>79-46-9</t>
  </si>
  <si>
    <t>2-Nitropropane</t>
  </si>
  <si>
    <t>2-Phenylphenol</t>
  </si>
  <si>
    <t>91-94-1</t>
  </si>
  <si>
    <t>3,3'-Dichlorobenzidine</t>
  </si>
  <si>
    <t>119-90-4</t>
  </si>
  <si>
    <t>3,3'-Dimethoxybenzidine</t>
  </si>
  <si>
    <t>119-93-7</t>
  </si>
  <si>
    <t>3,3'-Dimethylbenzidine (o-tolidine)</t>
  </si>
  <si>
    <t>6109-97-3</t>
  </si>
  <si>
    <t>3-Amino-9-ethylcarbazole hydrochloride</t>
  </si>
  <si>
    <t>563-47-3</t>
  </si>
  <si>
    <t>3-Chloro-2-methyl-1-propene</t>
  </si>
  <si>
    <t>56-49-5</t>
  </si>
  <si>
    <t>3-Methylcholanthrene</t>
  </si>
  <si>
    <t>72-54-8</t>
  </si>
  <si>
    <t>4,4'-DDD (4,4'-dichlorodiphenyldichloroethane)</t>
  </si>
  <si>
    <t>72-55-9</t>
  </si>
  <si>
    <t>4,4'-DDE (4,4'-dichlorodiphenyldichloroethene)</t>
  </si>
  <si>
    <t>101-80-4</t>
  </si>
  <si>
    <t>4,4'-Diaminodiphenyl ether</t>
  </si>
  <si>
    <t>80-05-7</t>
  </si>
  <si>
    <t>4,4'-Isopropylidenediphenol (bisphenol A)</t>
  </si>
  <si>
    <t>101-14-4</t>
  </si>
  <si>
    <t>4,4'-Methylene bis(2-chloroaniline) (MOCA)</t>
  </si>
  <si>
    <t>838-88-0</t>
  </si>
  <si>
    <t>4,4'-Methylene bis(2-methylaniline)</t>
  </si>
  <si>
    <t>101-61-1</t>
  </si>
  <si>
    <t>4,4'-Methylene bis(N,N'-dimethyl)aniline</t>
  </si>
  <si>
    <t>101-77-9</t>
  </si>
  <si>
    <t>4,4'-Methylenedianiline (and its dichloride)</t>
  </si>
  <si>
    <t>13552-44-8</t>
  </si>
  <si>
    <t>4,4'-Methylenedianiline dihydrochloride</t>
  </si>
  <si>
    <t>139-65-1</t>
  </si>
  <si>
    <t>4,4'-Thiodianiline</t>
  </si>
  <si>
    <t>534-52-1</t>
  </si>
  <si>
    <t>4,6-Dinitro-o-cresol (and salts)</t>
  </si>
  <si>
    <t>92-67-1</t>
  </si>
  <si>
    <t>4-Aminobiphenyl</t>
  </si>
  <si>
    <t>95-83-0</t>
  </si>
  <si>
    <t>4-Chloro-o-phenylenediamine</t>
  </si>
  <si>
    <t>60-11-7</t>
  </si>
  <si>
    <t>4-Dimethylaminoazobenzene</t>
  </si>
  <si>
    <t>92-93-3</t>
  </si>
  <si>
    <t>4-Nitrobiphenyl</t>
  </si>
  <si>
    <t>100-02-7</t>
  </si>
  <si>
    <t>4-Nitrophenol</t>
  </si>
  <si>
    <t>57835-92-4</t>
  </si>
  <si>
    <t>4-Nitropyrene</t>
  </si>
  <si>
    <t>104-40-5</t>
  </si>
  <si>
    <t>4-Nonylphenol (and ethoxylates)</t>
  </si>
  <si>
    <t>4-Vinylcyclohexene</t>
  </si>
  <si>
    <t>3697-24-3</t>
  </si>
  <si>
    <t>5-Methylchrysene</t>
  </si>
  <si>
    <t>602-87-9</t>
  </si>
  <si>
    <t>5-Nitroacenaphthene</t>
  </si>
  <si>
    <t>99-59-2</t>
  </si>
  <si>
    <t>5-Nitro-o-anisidine</t>
  </si>
  <si>
    <t>7496-02-8</t>
  </si>
  <si>
    <t>6-Nitrochrysene</t>
  </si>
  <si>
    <t>57-97-6</t>
  </si>
  <si>
    <t>7,12-Dimethylbenz[a]anthracene</t>
  </si>
  <si>
    <t>194-59-2</t>
  </si>
  <si>
    <t>7H-Dibenzo[c,g]carbazole</t>
  </si>
  <si>
    <t>26148-68-5</t>
  </si>
  <si>
    <t>A-alpha-c(2-amino-9h-pyrido[2,3-b]indole)</t>
  </si>
  <si>
    <t>83-32-9</t>
  </si>
  <si>
    <t>Acenaphthene</t>
  </si>
  <si>
    <t>208-96-8</t>
  </si>
  <si>
    <t>Acenaphthylene</t>
  </si>
  <si>
    <t>60-35-5</t>
  </si>
  <si>
    <t>Acetamide</t>
  </si>
  <si>
    <t>75-05-8</t>
  </si>
  <si>
    <t>Acetonitrile</t>
  </si>
  <si>
    <t>98-86-2</t>
  </si>
  <si>
    <t>Acetophenone</t>
  </si>
  <si>
    <t>79-06-1</t>
  </si>
  <si>
    <t>Acrylamide</t>
  </si>
  <si>
    <t>79-10-7</t>
  </si>
  <si>
    <t>Acrylic acid</t>
  </si>
  <si>
    <t>107-13-1</t>
  </si>
  <si>
    <t>Acrylonitrile</t>
  </si>
  <si>
    <t>50-76-0</t>
  </si>
  <si>
    <t>Actinomycin D</t>
  </si>
  <si>
    <t>1596-84-5</t>
  </si>
  <si>
    <t>Alar</t>
  </si>
  <si>
    <t>309-00-2</t>
  </si>
  <si>
    <t>Aldrin</t>
  </si>
  <si>
    <t>107-05-1</t>
  </si>
  <si>
    <t>Allyl chloride</t>
  </si>
  <si>
    <t>319-84-6</t>
  </si>
  <si>
    <t>alpha-Hexachlorocyclohexane</t>
  </si>
  <si>
    <t>7429-90-5</t>
  </si>
  <si>
    <t>Aluminum and compounds</t>
  </si>
  <si>
    <t>1344-28-1</t>
  </si>
  <si>
    <t>Aluminum oxide (fibrous forms)</t>
  </si>
  <si>
    <t>Amitrole</t>
  </si>
  <si>
    <t>7803-63-6</t>
  </si>
  <si>
    <t>Ammonium bisulfate</t>
  </si>
  <si>
    <t>6484-52-2</t>
  </si>
  <si>
    <t>Ammonium nitrate</t>
  </si>
  <si>
    <t>7783-20-2</t>
  </si>
  <si>
    <t>Ammonium sulfate</t>
  </si>
  <si>
    <t>62-53-3</t>
  </si>
  <si>
    <t>Aniline</t>
  </si>
  <si>
    <t>191-26-4</t>
  </si>
  <si>
    <t>Anthanthrene</t>
  </si>
  <si>
    <t>120-12-7</t>
  </si>
  <si>
    <t>Anthracene</t>
  </si>
  <si>
    <t>Antimony and compounds</t>
  </si>
  <si>
    <t>1309-64-4</t>
  </si>
  <si>
    <t>Antimony trioxide</t>
  </si>
  <si>
    <t>140-57-8</t>
  </si>
  <si>
    <t>Aramite</t>
  </si>
  <si>
    <t>7784-42-1</t>
  </si>
  <si>
    <t>Arsine</t>
  </si>
  <si>
    <t>1332-21-4</t>
  </si>
  <si>
    <t>Asbestos</t>
  </si>
  <si>
    <t>492-80-8</t>
  </si>
  <si>
    <t>Auramine</t>
  </si>
  <si>
    <t>115-02-6</t>
  </si>
  <si>
    <t>Azaserine</t>
  </si>
  <si>
    <t>446-86-6</t>
  </si>
  <si>
    <t>Azathioprine</t>
  </si>
  <si>
    <t>103-33-3</t>
  </si>
  <si>
    <t>Azobenzene</t>
  </si>
  <si>
    <t>56-55-3</t>
  </si>
  <si>
    <t>Benz[a]anthracene</t>
  </si>
  <si>
    <t>92-87-5</t>
  </si>
  <si>
    <t>Benzidine (and its salts)</t>
  </si>
  <si>
    <t>205-99-2</t>
  </si>
  <si>
    <t>Benzo[b]fluoranthene</t>
  </si>
  <si>
    <t>205-12-9</t>
  </si>
  <si>
    <t>Benzo[c]fluorene</t>
  </si>
  <si>
    <t>192-97-2</t>
  </si>
  <si>
    <t>Benzo[e]pyrene</t>
  </si>
  <si>
    <t>191-24-2</t>
  </si>
  <si>
    <t>Benzo[g,h,i]perylene</t>
  </si>
  <si>
    <t>205-82-3</t>
  </si>
  <si>
    <t>Benzo[j]fluoranthene</t>
  </si>
  <si>
    <t>207-08-9</t>
  </si>
  <si>
    <t>Benzo[k]fluoranthene</t>
  </si>
  <si>
    <t>271-89-6</t>
  </si>
  <si>
    <t>Benzofuran</t>
  </si>
  <si>
    <t>98-07-7</t>
  </si>
  <si>
    <t>Benzoic trichloride (benzotrichloride)</t>
  </si>
  <si>
    <t>98-88-4</t>
  </si>
  <si>
    <t>Benzoyl chloride</t>
  </si>
  <si>
    <t>94-36-0</t>
  </si>
  <si>
    <t>Benzoyl peroxide</t>
  </si>
  <si>
    <t>100-44-7</t>
  </si>
  <si>
    <t>Benzyl chloride</t>
  </si>
  <si>
    <t>1694-09-3</t>
  </si>
  <si>
    <t>Benzyl Violet 4B</t>
  </si>
  <si>
    <t>1304-56-9</t>
  </si>
  <si>
    <t>Beryllium oxide</t>
  </si>
  <si>
    <t>13510-49-1</t>
  </si>
  <si>
    <t>Beryllium sulfate</t>
  </si>
  <si>
    <t>3068-88-0</t>
  </si>
  <si>
    <t>beta-Butyrolactone</t>
  </si>
  <si>
    <t>319-85-7</t>
  </si>
  <si>
    <t>beta-Hexachlorocyclohexane</t>
  </si>
  <si>
    <t>57-57-8</t>
  </si>
  <si>
    <t>beta-Propiolactone</t>
  </si>
  <si>
    <t>92-52-4</t>
  </si>
  <si>
    <t>Biphenyl</t>
  </si>
  <si>
    <t>111-44-4</t>
  </si>
  <si>
    <t>bis(2-Chloroethyl) ether (BCEE)</t>
  </si>
  <si>
    <t>103-23-1</t>
  </si>
  <si>
    <t>bis(2-Ethylhexyl) adipate</t>
  </si>
  <si>
    <t>117-81-7</t>
  </si>
  <si>
    <t>bis(2-Ethylhexyl) phthalate (DEHP)</t>
  </si>
  <si>
    <t>542-88-1</t>
  </si>
  <si>
    <t>bis(Chloromethyl) ether</t>
  </si>
  <si>
    <t>7726-95-6</t>
  </si>
  <si>
    <t>Bromine and compounds</t>
  </si>
  <si>
    <t>7789-30-2</t>
  </si>
  <si>
    <t>Bromine pentafluoride</t>
  </si>
  <si>
    <t>75-27-4</t>
  </si>
  <si>
    <t>Bromodichloromethane</t>
  </si>
  <si>
    <t>75-25-2</t>
  </si>
  <si>
    <t>Bromoform</t>
  </si>
  <si>
    <t>74-83-9</t>
  </si>
  <si>
    <t>Bromomethane (methyl bromide)</t>
  </si>
  <si>
    <t>141-32-2</t>
  </si>
  <si>
    <t>Butyl acrylate</t>
  </si>
  <si>
    <t>85-68-7</t>
  </si>
  <si>
    <t>Butyl benzyl phthalate</t>
  </si>
  <si>
    <t>25013-16-5</t>
  </si>
  <si>
    <t>Butylated hydroxyanisole</t>
  </si>
  <si>
    <t>569-61-9</t>
  </si>
  <si>
    <t>C.I. Basic Red 9 monohydrochloride</t>
  </si>
  <si>
    <t>156-62-7</t>
  </si>
  <si>
    <t>Calcium cyanamide</t>
  </si>
  <si>
    <t>105-60-2</t>
  </si>
  <si>
    <t>Caprolactam</t>
  </si>
  <si>
    <t>2425-06-1</t>
  </si>
  <si>
    <t>Captafol</t>
  </si>
  <si>
    <t>133-06-2</t>
  </si>
  <si>
    <t>Captan</t>
  </si>
  <si>
    <t>63-25-2</t>
  </si>
  <si>
    <t>Carbaryl</t>
  </si>
  <si>
    <t>86-74-8</t>
  </si>
  <si>
    <t>Carbazole</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</si>
  <si>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</si>
  <si>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</si>
  <si>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</si>
  <si>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</si>
  <si>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</si>
  <si>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</si>
  <si>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</si>
  <si>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</si>
  <si>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</si>
  <si>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</si>
  <si>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</si>
  <si>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</si>
  <si>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</si>
  <si>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</si>
  <si>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</si>
  <si>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</si>
  <si>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</si>
  <si>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</si>
  <si>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</si>
  <si>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</si>
  <si>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</si>
  <si>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</si>
  <si>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</si>
  <si>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</si>
  <si>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</si>
  <si>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</si>
  <si>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</si>
  <si>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</si>
  <si>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</si>
  <si>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</si>
  <si>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</si>
  <si>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</si>
  <si>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85535-84-8</t>
  </si>
  <si>
    <t>Chloroalkanes C10-13 (chlorinated paraffins)</t>
  </si>
  <si>
    <t>108-90-7</t>
  </si>
  <si>
    <t>Chlorobenzene</t>
  </si>
  <si>
    <t>510-15-6</t>
  </si>
  <si>
    <t>Chlorobenzilate (ethyl-4,4'-dichlorobenzilate)</t>
  </si>
  <si>
    <t>75-45-6</t>
  </si>
  <si>
    <t>Chlorodifluoromethane (Freon 22)</t>
  </si>
  <si>
    <t>75-00-3</t>
  </si>
  <si>
    <t>Chloroethane (ethyl chloride)</t>
  </si>
  <si>
    <t>67-66-3</t>
  </si>
  <si>
    <t>Chloroform</t>
  </si>
  <si>
    <t>74-87-3</t>
  </si>
  <si>
    <t>Chloromethane (methyl chloride)</t>
  </si>
  <si>
    <t>107-30-2</t>
  </si>
  <si>
    <t>Chloromethyl methyl ether (technical grade)</t>
  </si>
  <si>
    <t>76-06-2</t>
  </si>
  <si>
    <t>Chloropicrin</t>
  </si>
  <si>
    <t>126-99-8</t>
  </si>
  <si>
    <t>Chloroprene</t>
  </si>
  <si>
    <t>1897-45-6</t>
  </si>
  <si>
    <t>Chlorothalonil</t>
  </si>
  <si>
    <t>54749-90-5</t>
  </si>
  <si>
    <t>Chlorozotocin</t>
  </si>
  <si>
    <t>7738-94-5</t>
  </si>
  <si>
    <t>Chromic(VI) acid, including chromic acid aerosol mist and chromium trioxide</t>
  </si>
  <si>
    <t>218-01-9</t>
  </si>
  <si>
    <t>Chrysene</t>
  </si>
  <si>
    <t>87-29-6</t>
  </si>
  <si>
    <t>Cinnamyl anthranilate</t>
  </si>
  <si>
    <t>Coke oven emissions</t>
  </si>
  <si>
    <t>Creosotes</t>
  </si>
  <si>
    <t>1319-77-3</t>
  </si>
  <si>
    <t>Cresols (mixture), including m-cresol, o-cresol, p-cresol</t>
  </si>
  <si>
    <t>4170-30-3</t>
  </si>
  <si>
    <t>Crotonaldehyde</t>
  </si>
  <si>
    <t>80-15-9</t>
  </si>
  <si>
    <t>Cumene hydroperoxide</t>
  </si>
  <si>
    <t>135-20-6</t>
  </si>
  <si>
    <t>Cupferron</t>
  </si>
  <si>
    <t>74-90-8</t>
  </si>
  <si>
    <t>Cyanide, hydrogen</t>
  </si>
  <si>
    <t>110-82-7</t>
  </si>
  <si>
    <t>Cyclohexane</t>
  </si>
  <si>
    <t>108-93-0</t>
  </si>
  <si>
    <t>Cyclohexanol</t>
  </si>
  <si>
    <t>66-81-9</t>
  </si>
  <si>
    <t>Cycloheximide</t>
  </si>
  <si>
    <t>27208-37-3</t>
  </si>
  <si>
    <t>Cyclopenta[c,d]pyrene</t>
  </si>
  <si>
    <t>50-18-0</t>
  </si>
  <si>
    <t>Cyclophosphamide (anhydrous)</t>
  </si>
  <si>
    <t>6055-19-2</t>
  </si>
  <si>
    <t>Cyclophosphamide (hydrated)</t>
  </si>
  <si>
    <t>5160-02-1</t>
  </si>
  <si>
    <t>D &amp; C Red No. 9</t>
  </si>
  <si>
    <t>4342-03-4</t>
  </si>
  <si>
    <t>Dacarbazine</t>
  </si>
  <si>
    <t>117-10-2</t>
  </si>
  <si>
    <t>Danthron (chrysazin)</t>
  </si>
  <si>
    <t>3547-04-4</t>
  </si>
  <si>
    <t>DDE (1-chloro-4-[1-(4-chlorophenyl)ethyl]benzene)</t>
  </si>
  <si>
    <t>50-29-3</t>
  </si>
  <si>
    <t>DDT</t>
  </si>
  <si>
    <t>333-41-5</t>
  </si>
  <si>
    <t>Diazinon</t>
  </si>
  <si>
    <t>334-88-3</t>
  </si>
  <si>
    <t>Diazomethane</t>
  </si>
  <si>
    <t>226-36-8</t>
  </si>
  <si>
    <t>Dibenz[a,h]acridine</t>
  </si>
  <si>
    <t>53-70-3</t>
  </si>
  <si>
    <t>Dibenz[a,h]anthracene</t>
  </si>
  <si>
    <t>224-42-0</t>
  </si>
  <si>
    <t>Dibenz[a,j]acridine</t>
  </si>
  <si>
    <t>5385-75-1</t>
  </si>
  <si>
    <t>Dibenzo[a,e]fluoranthene</t>
  </si>
  <si>
    <t>192-65-4</t>
  </si>
  <si>
    <t>Dibenzo[a,e]pyrene</t>
  </si>
  <si>
    <t>189-64-0</t>
  </si>
  <si>
    <t>Dibenzo[a,h]pyrene</t>
  </si>
  <si>
    <t>189-55-9</t>
  </si>
  <si>
    <t>Dibenzo[a,i]pyrene</t>
  </si>
  <si>
    <t>191-30-0</t>
  </si>
  <si>
    <t>Dibenzo[a,l]pyrene</t>
  </si>
  <si>
    <t>132-64-9</t>
  </si>
  <si>
    <t>Dibenzofuran</t>
  </si>
  <si>
    <t>124-48-1</t>
  </si>
  <si>
    <t>Dibromochloromethane</t>
  </si>
  <si>
    <t>84-74-2</t>
  </si>
  <si>
    <t>Dibutyl phthalate</t>
  </si>
  <si>
    <t>75-71-8</t>
  </si>
  <si>
    <t>Dichlorodifluoromethane (Freon 12)</t>
  </si>
  <si>
    <t>75-43-4</t>
  </si>
  <si>
    <t>Dichlorofluoromethane (Freon 21)</t>
  </si>
  <si>
    <t>Dichloromethane (methylene chloride)</t>
  </si>
  <si>
    <t>94-75-7</t>
  </si>
  <si>
    <t>Dichlorophenoxyacetic acid, salts and esters (2,4-D)</t>
  </si>
  <si>
    <t>62-73-7</t>
  </si>
  <si>
    <t>Dichlorvos (DDVP)</t>
  </si>
  <si>
    <t>115-32-2</t>
  </si>
  <si>
    <t>Dicofol</t>
  </si>
  <si>
    <t>84-61-7</t>
  </si>
  <si>
    <t>Di-cyclohexyl phthalate (DCHP)</t>
  </si>
  <si>
    <t>60-57-1</t>
  </si>
  <si>
    <t>Dieldrin</t>
  </si>
  <si>
    <t>Diesel particulate matter</t>
  </si>
  <si>
    <t>111-42-2</t>
  </si>
  <si>
    <t>Diethanolamine</t>
  </si>
  <si>
    <t>64-67-5</t>
  </si>
  <si>
    <t>Diethyl sulfate</t>
  </si>
  <si>
    <t>111-46-6</t>
  </si>
  <si>
    <t>Diethylene glycol</t>
  </si>
  <si>
    <t>111-96-6</t>
  </si>
  <si>
    <t>Diethylene glycol dimethyl ether</t>
  </si>
  <si>
    <t>112-34-5</t>
  </si>
  <si>
    <t>Diethylene glycol monobutyl ether</t>
  </si>
  <si>
    <t>111-90-0</t>
  </si>
  <si>
    <t>Diethylene glycol monoethyl ether</t>
  </si>
  <si>
    <t>111-77-3</t>
  </si>
  <si>
    <t>Diethylene glycol monomethyl ether</t>
  </si>
  <si>
    <t>627-44-1</t>
  </si>
  <si>
    <t>Diethylmercury</t>
  </si>
  <si>
    <t>84-66-2</t>
  </si>
  <si>
    <t>Diethylphthalate</t>
  </si>
  <si>
    <t>101-90-6</t>
  </si>
  <si>
    <t>Diglycidyl resorcinol ether</t>
  </si>
  <si>
    <t>94-58-6</t>
  </si>
  <si>
    <t>Dihydrosafrole</t>
  </si>
  <si>
    <t>79-44-7</t>
  </si>
  <si>
    <t>Dimethyl carbamoyl chloride</t>
  </si>
  <si>
    <t>68-12-2</t>
  </si>
  <si>
    <t>Dimethyl formamide</t>
  </si>
  <si>
    <t>131-11-3</t>
  </si>
  <si>
    <t>Dimethyl phthalate</t>
  </si>
  <si>
    <t>77-78-1</t>
  </si>
  <si>
    <t>Dimethyl sulfate</t>
  </si>
  <si>
    <t>593-74-8</t>
  </si>
  <si>
    <t>Dimethylmercury</t>
  </si>
  <si>
    <t>513-37-1</t>
  </si>
  <si>
    <t>Dimethylvinylchloride</t>
  </si>
  <si>
    <t>630-93-3</t>
  </si>
  <si>
    <t>Diphenylhydantoin</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</si>
  <si>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</si>
  <si>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</si>
  <si>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</si>
  <si>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</si>
  <si>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</si>
  <si>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</si>
  <si>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</si>
  <si>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</si>
  <si>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</si>
  <si>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</si>
  <si>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</si>
  <si>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</si>
  <si>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</si>
  <si>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</si>
  <si>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</si>
  <si>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</si>
  <si>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Epoxy resins</t>
  </si>
  <si>
    <t>12510-42-8</t>
  </si>
  <si>
    <t>Erionite</t>
  </si>
  <si>
    <t>140-88-5</t>
  </si>
  <si>
    <t>Ethyl acrylate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</si>
  <si>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</si>
  <si>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</si>
  <si>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</si>
  <si>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</si>
  <si>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</si>
  <si>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</si>
  <si>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</si>
  <si>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</si>
  <si>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</si>
  <si>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</si>
  <si>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</si>
  <si>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</si>
  <si>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</si>
  <si>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</si>
  <si>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</si>
  <si>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</si>
  <si>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</si>
  <si>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</si>
  <si>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</si>
  <si>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</si>
  <si>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</si>
  <si>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</si>
  <si>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</si>
  <si>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</si>
  <si>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75-21-8</t>
  </si>
  <si>
    <t>Ethylene oxide</t>
  </si>
  <si>
    <t>96-45-7</t>
  </si>
  <si>
    <t>Ethylene thiourea</t>
  </si>
  <si>
    <t>151-56-4</t>
  </si>
  <si>
    <t>Ethyleneimine (aziridine)</t>
  </si>
  <si>
    <t>10028-22-5</t>
  </si>
  <si>
    <t>Ferric sulfate</t>
  </si>
  <si>
    <t>206-44-0</t>
  </si>
  <si>
    <t>Fluoranthene</t>
  </si>
  <si>
    <t>86-73-7</t>
  </si>
  <si>
    <t>Fluorene</t>
  </si>
  <si>
    <t>Fluorides</t>
  </si>
  <si>
    <t>7782-41-4</t>
  </si>
  <si>
    <t>Fluorine gas</t>
  </si>
  <si>
    <t>110-00-9</t>
  </si>
  <si>
    <t>Furan</t>
  </si>
  <si>
    <t>60568-05-0</t>
  </si>
  <si>
    <t>Furmecyclox</t>
  </si>
  <si>
    <t>3688-53-7</t>
  </si>
  <si>
    <t>Furylfuramide</t>
  </si>
  <si>
    <t>58-89-9</t>
  </si>
  <si>
    <t>gamma-Hexachlorocyclohexane (Lindane)</t>
  </si>
  <si>
    <t>Glasswool fibers</t>
  </si>
  <si>
    <t>67730-11-4</t>
  </si>
  <si>
    <t>Glu-P-1</t>
  </si>
  <si>
    <t>67730-10-3</t>
  </si>
  <si>
    <t>Glu-P-2</t>
  </si>
  <si>
    <t>111-30-8</t>
  </si>
  <si>
    <t>Glutaraldehyde</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</si>
  <si>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</si>
  <si>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</si>
  <si>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</si>
  <si>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</si>
  <si>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</si>
  <si>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</si>
  <si>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</si>
  <si>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</si>
  <si>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</si>
  <si>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</si>
  <si>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</si>
  <si>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</si>
  <si>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</si>
  <si>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</si>
  <si>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77-47-4</t>
  </si>
  <si>
    <t>Hexachlorocyclopentadiene</t>
  </si>
  <si>
    <t>67-72-1</t>
  </si>
  <si>
    <t>Hexachloroethane</t>
  </si>
  <si>
    <t>822-06-0</t>
  </si>
  <si>
    <t>Hexamethylene-1,6-diisocyanate</t>
  </si>
  <si>
    <t>680-31-9</t>
  </si>
  <si>
    <t>Hexamethylphosphoramide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</si>
  <si>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</si>
  <si>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</si>
  <si>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</si>
  <si>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</si>
  <si>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</si>
  <si>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</si>
  <si>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</si>
  <si>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</si>
  <si>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</si>
  <si>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</si>
  <si>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</si>
  <si>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</si>
  <si>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</si>
  <si>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</si>
  <si>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193-39-5</t>
  </si>
  <si>
    <t>Indeno[1,2,3-cd]pyrene</t>
  </si>
  <si>
    <t>10043-66-0</t>
  </si>
  <si>
    <t>Iodine-131</t>
  </si>
  <si>
    <t>13463-40-6</t>
  </si>
  <si>
    <t>Iron pentacarbonyl</t>
  </si>
  <si>
    <t>78-59-1</t>
  </si>
  <si>
    <t>Isophorone</t>
  </si>
  <si>
    <t>78-79-5</t>
  </si>
  <si>
    <t>Isoprene, except from vegetative emission sources</t>
  </si>
  <si>
    <t>67-63-0</t>
  </si>
  <si>
    <t>Isopropyl alcohol</t>
  </si>
  <si>
    <t>98-82-8</t>
  </si>
  <si>
    <t>Isopropylbenzene (cumene)</t>
  </si>
  <si>
    <t>303-34-4</t>
  </si>
  <si>
    <t>Lasiocarpine</t>
  </si>
  <si>
    <t>18454-12-1</t>
  </si>
  <si>
    <t>Lead chromate oxide</t>
  </si>
  <si>
    <t>108-31-6</t>
  </si>
  <si>
    <t>Maleic anhydride</t>
  </si>
  <si>
    <t>108-39-4</t>
  </si>
  <si>
    <t>m-Cresol</t>
  </si>
  <si>
    <t>148-82-3</t>
  </si>
  <si>
    <t>Melphalan</t>
  </si>
  <si>
    <t>3223-07-2</t>
  </si>
  <si>
    <t>Melphalan HCl</t>
  </si>
  <si>
    <t>72-43-5</t>
  </si>
  <si>
    <t>Methoxychlor</t>
  </si>
  <si>
    <t>60-34-4</t>
  </si>
  <si>
    <t>Methyl hydrazine</t>
  </si>
  <si>
    <t>74-88-4</t>
  </si>
  <si>
    <t>Methyl iodide (iodomethane)</t>
  </si>
  <si>
    <t>108-10-1</t>
  </si>
  <si>
    <t>Methyl isobutyl ketone (MIBK, hexone)</t>
  </si>
  <si>
    <t>624-83-9</t>
  </si>
  <si>
    <t>Methyl isocyanate</t>
  </si>
  <si>
    <t>80-62-6</t>
  </si>
  <si>
    <t>Methyl methacrylate</t>
  </si>
  <si>
    <t>66-27-3</t>
  </si>
  <si>
    <t>Methyl methanesulfonate</t>
  </si>
  <si>
    <t>1634-04-4</t>
  </si>
  <si>
    <t>Methyl tert-butyl ether</t>
  </si>
  <si>
    <t>101-68-8</t>
  </si>
  <si>
    <t>Methylene diphenyl diisocyanate (MDI)</t>
  </si>
  <si>
    <t>22967-92-6</t>
  </si>
  <si>
    <t>Methylmercury</t>
  </si>
  <si>
    <t>56-04-2</t>
  </si>
  <si>
    <t>Methylthiouracil</t>
  </si>
  <si>
    <t>90-94-8</t>
  </si>
  <si>
    <t>Michler's ketone</t>
  </si>
  <si>
    <t>Mineral fiber emissions from facilities manufacturing or processing glass, rock, or slag fibers (or other mineral derived fibers) of average diameter 1 micrometer or less.</t>
  </si>
  <si>
    <t>Mineral fibers (fine mineral fibers which are man-made, and are airborne particles of a respirable size greater than 5 microns in length, less than or equal to 3.5 microns in diameter, with a length to diameter ratio of 3:1)</t>
  </si>
  <si>
    <t>2385-85-5</t>
  </si>
  <si>
    <t>Mirex</t>
  </si>
  <si>
    <t>50-07-7</t>
  </si>
  <si>
    <t>Mitomycin C</t>
  </si>
  <si>
    <t>315-22-0</t>
  </si>
  <si>
    <t>Monocrotaline</t>
  </si>
  <si>
    <t>108-38-3</t>
  </si>
  <si>
    <t>m-Xylene</t>
  </si>
  <si>
    <t>134-62-3</t>
  </si>
  <si>
    <t>N,N-Diethyltoluamide (DEET)</t>
  </si>
  <si>
    <t>121-69-7</t>
  </si>
  <si>
    <t>N,N-Dimethylaniline</t>
  </si>
  <si>
    <t>531-82-8</t>
  </si>
  <si>
    <t>N-[4-(5-Nitro-2-furyl)-2-thiazolyl]-acetamide</t>
  </si>
  <si>
    <t>71-36-3</t>
  </si>
  <si>
    <t>n-Butyl alcohol</t>
  </si>
  <si>
    <t>373-02-4</t>
  </si>
  <si>
    <t>Nickel acetate</t>
  </si>
  <si>
    <t>7440-02-0</t>
  </si>
  <si>
    <t>Nickel and compounds</t>
  </si>
  <si>
    <t>3333-67-3</t>
  </si>
  <si>
    <t>Nickel carbonate</t>
  </si>
  <si>
    <t>12607-70-4</t>
  </si>
  <si>
    <t>Nickel carbonate hydroxide</t>
  </si>
  <si>
    <t>13463-39-3</t>
  </si>
  <si>
    <t>Nickel carbonyl</t>
  </si>
  <si>
    <t>7718-54-9</t>
  </si>
  <si>
    <t>Nickel chloride</t>
  </si>
  <si>
    <t>Nickel compounds, soluble</t>
  </si>
  <si>
    <t>12054-48-7</t>
  </si>
  <si>
    <t>Nickel hydroxide</t>
  </si>
  <si>
    <t>13478-00-7</t>
  </si>
  <si>
    <t>Nickel nitrate hexahydrate</t>
  </si>
  <si>
    <t>1313-99-1</t>
  </si>
  <si>
    <t>Nickel oxide</t>
  </si>
  <si>
    <t>12035-72-2</t>
  </si>
  <si>
    <t>Nickel subsulfide</t>
  </si>
  <si>
    <t>7786-81-4</t>
  </si>
  <si>
    <t>Nickel sulfate</t>
  </si>
  <si>
    <t>10101-97-0</t>
  </si>
  <si>
    <t>Nickel sulfate hexahydrate</t>
  </si>
  <si>
    <t>11113-75-0</t>
  </si>
  <si>
    <t>Nickel sulfide</t>
  </si>
  <si>
    <t>1271-28-9</t>
  </si>
  <si>
    <t>Nickelocene</t>
  </si>
  <si>
    <t>3570-75-0</t>
  </si>
  <si>
    <t>Nifurthiazole</t>
  </si>
  <si>
    <t>7697-37-2</t>
  </si>
  <si>
    <t>Nitric acid</t>
  </si>
  <si>
    <t>139-13-9</t>
  </si>
  <si>
    <t>Nitrilotriacetic acid</t>
  </si>
  <si>
    <t>18662-53-8</t>
  </si>
  <si>
    <t>Nitrilotriacetic acid, trisodium salt monohydrate</t>
  </si>
  <si>
    <t>98-95-3</t>
  </si>
  <si>
    <t>Nitrobenzene</t>
  </si>
  <si>
    <t>1836-75-5</t>
  </si>
  <si>
    <t>Nitrofen</t>
  </si>
  <si>
    <t>59-87-0</t>
  </si>
  <si>
    <t>Nitrofurazone</t>
  </si>
  <si>
    <t>302-70-5</t>
  </si>
  <si>
    <t>Nitrogen mustard N-oxide</t>
  </si>
  <si>
    <t>70-25-7</t>
  </si>
  <si>
    <t>N-Methyl-N-nitro-N-nitrosoguanidine</t>
  </si>
  <si>
    <t>1116-54-7</t>
  </si>
  <si>
    <t>N-Nitrosodiethanolamine</t>
  </si>
  <si>
    <t>55-18-5</t>
  </si>
  <si>
    <t>N-Nitrosodiethylamine</t>
  </si>
  <si>
    <t>62-75-9</t>
  </si>
  <si>
    <t>N-Nitrosodimethylamine</t>
  </si>
  <si>
    <t>924-16-3</t>
  </si>
  <si>
    <t>N-Nitrosodi-n-butylamine</t>
  </si>
  <si>
    <t>86-30-6</t>
  </si>
  <si>
    <t>N-Nitrosodiphenylamine</t>
  </si>
  <si>
    <t>621-64-7</t>
  </si>
  <si>
    <t>N-Nitrosodipropylamine</t>
  </si>
  <si>
    <t>10595-95-6</t>
  </si>
  <si>
    <t>N-Nitrosomethylethylamine</t>
  </si>
  <si>
    <t>59-89-2</t>
  </si>
  <si>
    <t>N-Nitrosomorpholine</t>
  </si>
  <si>
    <t>759-73-9</t>
  </si>
  <si>
    <t>N-Nitroso-N-ethylurea</t>
  </si>
  <si>
    <t>684-93-5</t>
  </si>
  <si>
    <t>N-Nitroso-N-methylurea</t>
  </si>
  <si>
    <t>615-53-2</t>
  </si>
  <si>
    <t>N-Nitroso-N-methylurethane</t>
  </si>
  <si>
    <t>16543-55-8</t>
  </si>
  <si>
    <t>N-Nitrosonornicotine</t>
  </si>
  <si>
    <t>100-75-4</t>
  </si>
  <si>
    <t>N-Nitrosopiperidine</t>
  </si>
  <si>
    <t>930-55-2</t>
  </si>
  <si>
    <t>N-Nitrosopyrrolidine</t>
  </si>
  <si>
    <t>90-04-0</t>
  </si>
  <si>
    <t>o-Anisidine</t>
  </si>
  <si>
    <t>134-29-2</t>
  </si>
  <si>
    <t>o-Anisidine hydrochloride</t>
  </si>
  <si>
    <t>95-48-7</t>
  </si>
  <si>
    <t>o-Cresol</t>
  </si>
  <si>
    <t>39001-02-0</t>
  </si>
  <si>
    <t>Octachlorodibenzofuran (OCDF)</t>
  </si>
  <si>
    <t>3268-87-9</t>
  </si>
  <si>
    <t>Octachlorodibenzo-p-dioxin (OCDD)</t>
  </si>
  <si>
    <t>8014-95-7</t>
  </si>
  <si>
    <t>Oleum (fuming sulfuric acid)</t>
  </si>
  <si>
    <t>132-27-4</t>
  </si>
  <si>
    <t>o-Phenylphenate, sodium</t>
  </si>
  <si>
    <t>97-56-3</t>
  </si>
  <si>
    <t>ortho-Aminoazotoluene</t>
  </si>
  <si>
    <t>95-53-4</t>
  </si>
  <si>
    <t>o-Toluidine</t>
  </si>
  <si>
    <t>636-21-5</t>
  </si>
  <si>
    <t>o-Toluidine hydrochloride</t>
  </si>
  <si>
    <t>95-47-6</t>
  </si>
  <si>
    <t>o-Xylene</t>
  </si>
  <si>
    <t>56-38-2</t>
  </si>
  <si>
    <t>Parathion</t>
  </si>
  <si>
    <t>189084-64-8</t>
  </si>
  <si>
    <t>PBDE-100 [2,2’,4,4’,6-pentabromodiphenyl ether]</t>
  </si>
  <si>
    <t>182677-30-1</t>
  </si>
  <si>
    <t>PBDE-138 [2,2’,3,4,4’,5’-hexabromodiphenyl ether]</t>
  </si>
  <si>
    <t>68631-49-2</t>
  </si>
  <si>
    <t>PBDE-153 [2,2',4,4',5,5'-hexabromodiphenyl ether]</t>
  </si>
  <si>
    <t>207122-15-4</t>
  </si>
  <si>
    <t>PBDE-154 [2,2’,4,4’,5,6’-hexabromodiphenyl ether]</t>
  </si>
  <si>
    <t>207122-16-5</t>
  </si>
  <si>
    <t>PBDE-183 [2,2',3,4,4',5',6-heptabromodiphenyl ether]</t>
  </si>
  <si>
    <t>1163-19-5</t>
  </si>
  <si>
    <t>PBDE-209 [decabromodiphenyl ether]</t>
  </si>
  <si>
    <t>5436-43-1</t>
  </si>
  <si>
    <t>PBDE-47 [2,2',4,4'-tetrabromodiphenyl ether]</t>
  </si>
  <si>
    <t>60348-60-9</t>
  </si>
  <si>
    <t>PBDE-99 [2,2’,4,4’,5-pentabromodiphenyl ether]</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</si>
  <si>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</si>
  <si>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</si>
  <si>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</si>
  <si>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</si>
  <si>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</si>
  <si>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</si>
  <si>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</si>
  <si>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</si>
  <si>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</si>
  <si>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</si>
  <si>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38380-08-4</t>
  </si>
  <si>
    <t>PCB 156 [2,3,3',4,4',5-hexachlorobiphenyl]</t>
  </si>
  <si>
    <t>69782-90-7</t>
  </si>
  <si>
    <t>PCB 157 [2,3,3',4,4',5'-hexachlorobiphenyl]</t>
  </si>
  <si>
    <t>52663-72-6</t>
  </si>
  <si>
    <t>PCB 167 [2,3',4,4',5,5'-hexachlorobiphenyl]</t>
  </si>
  <si>
    <t>32774-16-6</t>
  </si>
  <si>
    <t>PCB 169 [3,3',4,4',5,5'-hexachlorobiphenyl]</t>
  </si>
  <si>
    <t>37680-65-2</t>
  </si>
  <si>
    <t>PCB 18 [2,2',5-trichlorobiphenyl]</t>
  </si>
  <si>
    <t>39635-31-9</t>
  </si>
  <si>
    <t>PCB 189 [2,3,3',4,4',5,5'-heptachlorobiphenyl]</t>
  </si>
  <si>
    <t>32598-13-3</t>
  </si>
  <si>
    <t>PCB 77 [3,3',4,4'-tetrachlorobiphenyl]</t>
  </si>
  <si>
    <t>70362-50-4</t>
  </si>
  <si>
    <t>PCB 81 [3,4,4',5-tetrachlorobiphenyl]</t>
  </si>
  <si>
    <t>37680-73-2</t>
  </si>
  <si>
    <t>PCB-101 [2,2',4,5,5'-pentachlorobiphenyl]</t>
  </si>
  <si>
    <t>38380-07-3</t>
  </si>
  <si>
    <t>PCB-128 [2,2',3,3',4,4'-hexachlorobiphenyl]</t>
  </si>
  <si>
    <t>35065-28-2</t>
  </si>
  <si>
    <t>PCB-138 [2,2',3,4,4',5'-hexachlorobiphenyl]</t>
  </si>
  <si>
    <t>35065-27-1</t>
  </si>
  <si>
    <t>PCB-153 [2,2',4,4',5,5'-hexachlorobiphenyl]</t>
  </si>
  <si>
    <t>35065-30-6</t>
  </si>
  <si>
    <t>PCB-170 [2,2',3,3',4,4',5-heptachlorobiphenyl]</t>
  </si>
  <si>
    <t>35065-29-3</t>
  </si>
  <si>
    <t>PCB-180 [2,2',3,4,4',5,5'-heptachlorobiphenyl]</t>
  </si>
  <si>
    <t>52663-68-0</t>
  </si>
  <si>
    <t>PCB-187 [2,2',3,4',5,5',6-heptachlorobiphenyl]</t>
  </si>
  <si>
    <t>52663-78-2</t>
  </si>
  <si>
    <t>PCB-195 [2,2',3,3',4,4',5,6-octachlorobiphenyl]</t>
  </si>
  <si>
    <t>40186-72-9</t>
  </si>
  <si>
    <t>PCB-206 [2,2',3,3',4,4',5,5',6-nonachlorobiphenyl]</t>
  </si>
  <si>
    <t>2051-24-3</t>
  </si>
  <si>
    <t>PCB-209 [decachlorobiphenyl]</t>
  </si>
  <si>
    <t>7012-37-5</t>
  </si>
  <si>
    <t>PCB-28 [2,4,4'-trichlorobiphenyl]</t>
  </si>
  <si>
    <t>41464-39-5</t>
  </si>
  <si>
    <t>PCB-44 [2,2',3,5'-tetrachlorobiphenyl]</t>
  </si>
  <si>
    <t>35693-99-3</t>
  </si>
  <si>
    <t>PCB-52 [2,2',5,5'-tetrachlorobiphenyl]</t>
  </si>
  <si>
    <t>32598-10-0</t>
  </si>
  <si>
    <t>PCB-66 [2,3',4,4'-tetrachlorobiphenyl]</t>
  </si>
  <si>
    <t>34883-43-7</t>
  </si>
  <si>
    <t>PCB-8 [2,4'-dichlorobiphenyl]</t>
  </si>
  <si>
    <t>106-47-8</t>
  </si>
  <si>
    <t>p-Chloroaniline</t>
  </si>
  <si>
    <t>95-69-2</t>
  </si>
  <si>
    <t>p-Chloro-o-toluidine</t>
  </si>
  <si>
    <t>120-71-8</t>
  </si>
  <si>
    <t>p-Cresidine</t>
  </si>
  <si>
    <t>106-44-5</t>
  </si>
  <si>
    <t>p-Cresol</t>
  </si>
  <si>
    <t>106-46-7</t>
  </si>
  <si>
    <t>p-Dichlorobenzene (1,4-dichlorobenzene)</t>
  </si>
  <si>
    <t>32534-81-9</t>
  </si>
  <si>
    <t>Pentabromodiphenyl ether</t>
  </si>
  <si>
    <t>82-68-8</t>
  </si>
  <si>
    <t>Pentachloronitrobenzene (quintobenzene)</t>
  </si>
  <si>
    <t>87-86-5</t>
  </si>
  <si>
    <t>Pentachlorophenol</t>
  </si>
  <si>
    <t>79-21-0</t>
  </si>
  <si>
    <t>Peracetic acid</t>
  </si>
  <si>
    <t>Perfluorinated compounds (PFCs)</t>
  </si>
  <si>
    <t>1763-23-1</t>
  </si>
  <si>
    <t>Perfluorooctanesulfonic acid (PFOS)</t>
  </si>
  <si>
    <t>335-67-1</t>
  </si>
  <si>
    <t>Perfluorooctanoic acid (PFOA)</t>
  </si>
  <si>
    <t>198-55-0</t>
  </si>
  <si>
    <t>Perylene</t>
  </si>
  <si>
    <t>62-44-2</t>
  </si>
  <si>
    <t>Phenacetin</t>
  </si>
  <si>
    <t>85-01-8</t>
  </si>
  <si>
    <t>Phenanthrene</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</si>
  <si>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</si>
  <si>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</si>
  <si>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</si>
  <si>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</si>
  <si>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</si>
  <si>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</si>
  <si>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</si>
  <si>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</si>
  <si>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</si>
  <si>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</si>
  <si>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</si>
  <si>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</si>
  <si>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</si>
  <si>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</si>
  <si>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75-44-5</t>
  </si>
  <si>
    <t>Phosgene</t>
  </si>
  <si>
    <t>7803-51-2</t>
  </si>
  <si>
    <t>Phosphine</t>
  </si>
  <si>
    <t>7664-38-2</t>
  </si>
  <si>
    <t>Phosphoric acid</t>
  </si>
  <si>
    <t>Phosphorus and compounds</t>
  </si>
  <si>
    <t>10025-87-3</t>
  </si>
  <si>
    <t>Phosphorus oxychloride</t>
  </si>
  <si>
    <t>10026-13-8</t>
  </si>
  <si>
    <t>Phosphorus pentachloride</t>
  </si>
  <si>
    <t>1314-56-3</t>
  </si>
  <si>
    <t>Phosphorus pentoxide</t>
  </si>
  <si>
    <t>7719-12-2</t>
  </si>
  <si>
    <t>Phosphorus trichloride</t>
  </si>
  <si>
    <t>12185-10-3</t>
  </si>
  <si>
    <t>Phosphorus, white</t>
  </si>
  <si>
    <t>Phthalates</t>
  </si>
  <si>
    <t>85-44-9</t>
  </si>
  <si>
    <t>Phthalic anhydride</t>
  </si>
  <si>
    <t>156-10-5</t>
  </si>
  <si>
    <t>p-Nitrosodiphenylamine</t>
  </si>
  <si>
    <t>Polybrominated diphenyl ethers (PBDEs)</t>
  </si>
  <si>
    <t>1336-36-3</t>
  </si>
  <si>
    <t>Polychlorinated biphenyls (PCBs)</t>
  </si>
  <si>
    <t>Polychlorinated biphenyls (PCBs) TEQ</t>
  </si>
  <si>
    <t>Polychlorinated dibenzo-p-dioxins (PCDDs) &amp; dibenzofurans (PCDFs) TEQ</t>
  </si>
  <si>
    <t>Polycyclic aromatic hydrocarbon derivatives [PAH-Derivatives]</t>
  </si>
  <si>
    <t>3564-09-8</t>
  </si>
  <si>
    <t>Ponceau 3R</t>
  </si>
  <si>
    <t>3761-53-3</t>
  </si>
  <si>
    <t>Ponceau MX</t>
  </si>
  <si>
    <t>7758-01-2</t>
  </si>
  <si>
    <t>Potassium bromate</t>
  </si>
  <si>
    <t>106-50-3</t>
  </si>
  <si>
    <t>p-Phenylenediamine</t>
  </si>
  <si>
    <t>671-16-9</t>
  </si>
  <si>
    <t>Procarbazine</t>
  </si>
  <si>
    <t>366-70-1</t>
  </si>
  <si>
    <t>Procarbazine hydrochloride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</si>
  <si>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</si>
  <si>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</si>
  <si>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</si>
  <si>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</si>
  <si>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</si>
  <si>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</si>
  <si>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</si>
  <si>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</si>
  <si>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</si>
  <si>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</si>
  <si>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</si>
  <si>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</si>
  <si>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</si>
  <si>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</si>
  <si>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51-52-5</t>
  </si>
  <si>
    <t>Propylthiouracil</t>
  </si>
  <si>
    <t>106-42-3</t>
  </si>
  <si>
    <t>p-Xylene</t>
  </si>
  <si>
    <t>129-00-0</t>
  </si>
  <si>
    <t>Pyrene</t>
  </si>
  <si>
    <t>110-86-1</t>
  </si>
  <si>
    <t>Pyridine</t>
  </si>
  <si>
    <t>91-22-5</t>
  </si>
  <si>
    <t>Quinoline</t>
  </si>
  <si>
    <t>106-51-4</t>
  </si>
  <si>
    <t>Quinone</t>
  </si>
  <si>
    <t>Radon and its decay products</t>
  </si>
  <si>
    <t>Refractory ceramic fibers</t>
  </si>
  <si>
    <t>50-55-5</t>
  </si>
  <si>
    <t>Reserpine</t>
  </si>
  <si>
    <t>Rockwool</t>
  </si>
  <si>
    <t>94-59-7</t>
  </si>
  <si>
    <t>Safrole</t>
  </si>
  <si>
    <t>78-92-2</t>
  </si>
  <si>
    <t>sec-Butyl alcohol</t>
  </si>
  <si>
    <t>7783-07-5</t>
  </si>
  <si>
    <t>Selenide, hydrogen</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</si>
  <si>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</si>
  <si>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</si>
  <si>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</si>
  <si>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</si>
  <si>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</si>
  <si>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</si>
  <si>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</si>
  <si>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</si>
  <si>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</si>
  <si>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</si>
  <si>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</si>
  <si>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</si>
  <si>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</si>
  <si>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</si>
  <si>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</si>
  <si>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</si>
  <si>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</si>
  <si>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</si>
  <si>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</si>
  <si>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505-60-2</t>
  </si>
  <si>
    <t>Sulfur mustard</t>
  </si>
  <si>
    <t>7446-11-9</t>
  </si>
  <si>
    <t>Sulfur trioxide</t>
  </si>
  <si>
    <t>7664-93-9</t>
  </si>
  <si>
    <t>Sulfuric acid</t>
  </si>
  <si>
    <t>Talc containing asbestiform fibers</t>
  </si>
  <si>
    <t>540-88-5</t>
  </si>
  <si>
    <t>t-Butyl acetate</t>
  </si>
  <si>
    <t>100-21-0</t>
  </si>
  <si>
    <t>Terephthalic acid</t>
  </si>
  <si>
    <t>75-65-0</t>
  </si>
  <si>
    <t>tert-Butyl alcohol</t>
  </si>
  <si>
    <t>40088-47-9</t>
  </si>
  <si>
    <t>Tetrabromodiphenyl ether</t>
  </si>
  <si>
    <t>127-18-4</t>
  </si>
  <si>
    <t>Tetrachloroethene (perchloroethylene)</t>
  </si>
  <si>
    <t>7440-28-0</t>
  </si>
  <si>
    <t>Thallium and compounds</t>
  </si>
  <si>
    <t>62-55-5</t>
  </si>
  <si>
    <t>Thioacetamide</t>
  </si>
  <si>
    <t>62-56-6</t>
  </si>
  <si>
    <t>Thiourea</t>
  </si>
  <si>
    <t>7550-45-0</t>
  </si>
  <si>
    <t>Titanium tetrachloride</t>
  </si>
  <si>
    <t>26471-62-5</t>
  </si>
  <si>
    <t>Toluene diisocyanates (2,4- and 2,6-)</t>
  </si>
  <si>
    <t>584-84-9</t>
  </si>
  <si>
    <t>Toluene-2,4-diisocyanate</t>
  </si>
  <si>
    <t>91-08-7</t>
  </si>
  <si>
    <t>Toluene-2,6-diisocyanate</t>
  </si>
  <si>
    <t>38998-75-3</t>
  </si>
  <si>
    <t>Total heptachlorodibenzofuran</t>
  </si>
  <si>
    <t>37871-00-4</t>
  </si>
  <si>
    <t>Total heptachlorodibenzo-p-dioxin</t>
  </si>
  <si>
    <t>55684-94-1</t>
  </si>
  <si>
    <t>Total hexachlorodibenzofuran</t>
  </si>
  <si>
    <t>34465-46-8</t>
  </si>
  <si>
    <t>Total hexachlorodibenzo-p-dioxin</t>
  </si>
  <si>
    <t>30402-15-4</t>
  </si>
  <si>
    <t>Total pentachlorodibenzofuran</t>
  </si>
  <si>
    <t>36088-22-9</t>
  </si>
  <si>
    <t>Total pentachlorodibenzo-p-dioxin</t>
  </si>
  <si>
    <t>55722-27-5</t>
  </si>
  <si>
    <t>Total tetrachlorodibenzofuran</t>
  </si>
  <si>
    <t>41903-57-5</t>
  </si>
  <si>
    <t>Total tetrachlorodibenzo-p-dioxin</t>
  </si>
  <si>
    <t>8001-35-2</t>
  </si>
  <si>
    <t>Toxaphene (polychlorinated camphenes)</t>
  </si>
  <si>
    <t>156-60-5</t>
  </si>
  <si>
    <t>trans-1,2-Dichloroethene</t>
  </si>
  <si>
    <t>55738-54-0</t>
  </si>
  <si>
    <t>trans-2[(Dimethylamino)-methylimino]-5-[2-(5-nitro-2-furyl)-vinyl]-1,3,4-oxadiazole</t>
  </si>
  <si>
    <t>39765-80-5</t>
  </si>
  <si>
    <t>trans-Nonachlor</t>
  </si>
  <si>
    <t>126-73-8</t>
  </si>
  <si>
    <t>Tributyl phosphate</t>
  </si>
  <si>
    <t>79-01-6</t>
  </si>
  <si>
    <t>Trichloroethene (TCE, trichloroethylene)</t>
  </si>
  <si>
    <t>75-69-4</t>
  </si>
  <si>
    <t>Trichlorofluoromethane (Freon 11)</t>
  </si>
  <si>
    <t>78-40-0</t>
  </si>
  <si>
    <t>Triethyl phosphate</t>
  </si>
  <si>
    <t>121-44-8</t>
  </si>
  <si>
    <t>Triethylamine</t>
  </si>
  <si>
    <t>112-49-2</t>
  </si>
  <si>
    <t>Triethylene glycol dimethyl ether</t>
  </si>
  <si>
    <t>1582-09-8</t>
  </si>
  <si>
    <t>Trifluralin</t>
  </si>
  <si>
    <t>512-56-1</t>
  </si>
  <si>
    <t>Trimethyl phosphate</t>
  </si>
  <si>
    <t>78-30-8</t>
  </si>
  <si>
    <t>Triorthocresyl phosphate</t>
  </si>
  <si>
    <t>115-86-6</t>
  </si>
  <si>
    <t>Triphenyl phosphate</t>
  </si>
  <si>
    <t>101-02-0</t>
  </si>
  <si>
    <t>Triphenyl phosphite</t>
  </si>
  <si>
    <t>52-24-4</t>
  </si>
  <si>
    <t>tris-(1-Aziridinyl)phosphine sulfide</t>
  </si>
  <si>
    <t>126-72-7</t>
  </si>
  <si>
    <t>tris(2,3-Dibromopropyl)phosphate</t>
  </si>
  <si>
    <t>62450-06-0</t>
  </si>
  <si>
    <t>Tryptophan-P-1</t>
  </si>
  <si>
    <t>62450-07-1</t>
  </si>
  <si>
    <t>Tryptophan-P-2</t>
  </si>
  <si>
    <t>51-79-6</t>
  </si>
  <si>
    <t>Urethane (ethyl carbamate)</t>
  </si>
  <si>
    <t>1314-62-1</t>
  </si>
  <si>
    <t>Vanadium pentoxide</t>
  </si>
  <si>
    <t>108-05-4</t>
  </si>
  <si>
    <t>Vinyl acetate</t>
  </si>
  <si>
    <t>593-60-2</t>
  </si>
  <si>
    <t>Vinyl bromide</t>
  </si>
  <si>
    <t>75-01-4</t>
  </si>
  <si>
    <t>Vinyl chloride</t>
  </si>
  <si>
    <t>75-02-5</t>
  </si>
  <si>
    <t>Vinyl fluoride</t>
  </si>
  <si>
    <t>75-35-4</t>
  </si>
  <si>
    <t>Vinylidene chloride</t>
  </si>
  <si>
    <t>1314-13-2</t>
  </si>
  <si>
    <t>Zinc oxide</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</si>
  <si>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</si>
  <si>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</si>
  <si>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</si>
  <si>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</si>
  <si>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</si>
  <si>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</si>
  <si>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</si>
  <si>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Added chronic and acute activity levels and emissions unit ID column.
Added DEQ Sequence ID.</t>
  </si>
  <si>
    <t>J.Giska, J.Inahara, and PW</t>
  </si>
  <si>
    <t>Updated Emissions Unit to "Toxic Emissions Units."
Added conditional formatting for DEQ Sequence ID.
Moved EF reference to cell adjacent to EF value cell.
For efficiency values changed unit to "decimal fraction".
Asdgfdsg</t>
  </si>
  <si>
    <t>Added colors to column headings and instructions. Froze panes and locked calculation sheets for DEQ Sequence ID.</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</si>
  <si>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</si>
  <si>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</si>
  <si>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Corrected conditional formatting for HAP cell shading.</t>
  </si>
  <si>
    <t>formatting</t>
  </si>
  <si>
    <t>date update and unlocking facility information cells</t>
  </si>
  <si>
    <t>added DEQ IDs to TACs with no CAS</t>
  </si>
  <si>
    <t>K. Billings</t>
  </si>
  <si>
    <t>Updated form number to AQ520 (previously AQ405CAO).</t>
  </si>
  <si>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</si>
  <si>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</si>
  <si>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ST-Acetone</t>
  </si>
  <si>
    <t>ST-Methanol</t>
  </si>
  <si>
    <t>ST-Dicholomethane</t>
  </si>
  <si>
    <t>Acetone storage tanks (20, 100, 200 L), Exempt</t>
  </si>
  <si>
    <t>Methanol storage tanks (20, 100, 200 L), Exempt</t>
  </si>
  <si>
    <t>Dichloromethane storage tanks (20, 100, 200 L), Exempt</t>
  </si>
  <si>
    <t>Carbon Tetrachloride</t>
  </si>
  <si>
    <t>Ethylene dibromide (EDB, 1,2-Dibromoethane)</t>
  </si>
  <si>
    <t>Ethylene dichloride (EDC, 1,2-Dichloroethane)</t>
  </si>
  <si>
    <t>Dichloromethane (Methylene chloride)</t>
  </si>
  <si>
    <t>Vinyl Chloride</t>
  </si>
  <si>
    <t>1,1,2-Trichloroethane (Vinyl trichloride)</t>
  </si>
  <si>
    <t>1,2-Dichloropropane (Propylene dichloride)</t>
  </si>
  <si>
    <t>CAO NG Int. Comb.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</si>
</sst>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288">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7" fillId="3" borderId="0" xfId="0" applyFont="1" applyFill="1"/>
    <xf numFmtId="0" fontId="8" fillId="3" borderId="0" xfId="0" applyFont="1" applyFill="1"/>
    <xf numFmtId="0" fontId="9" fillId="3" borderId="0" xfId="0" applyFont="1" applyFill="1" applyAlignment="1">
      <alignment vertical="center" wrapText="1"/>
    </xf>
    <xf numFmtId="0" fontId="10" fillId="3" borderId="0" xfId="0" applyFont="1" applyFill="1"/>
    <xf numFmtId="0" fontId="11" fillId="3" borderId="0" xfId="0" applyFont="1" applyFill="1" applyAlignment="1">
      <alignment wrapText="1"/>
    </xf>
    <xf numFmtId="0" fontId="12" fillId="3" borderId="0" xfId="0" applyFont="1" applyFill="1"/>
    <xf numFmtId="0" fontId="12" fillId="3" borderId="0" xfId="0" applyFont="1" applyFill="1" applyAlignment="1">
      <alignment vertical="center"/>
    </xf>
    <xf numFmtId="0" fontId="12" fillId="3" borderId="0" xfId="0" applyFont="1" applyFill="1" applyAlignment="1">
      <alignment vertical="center" wrapText="1"/>
    </xf>
    <xf numFmtId="0" fontId="14" fillId="3" borderId="0" xfId="0" applyFont="1" applyFill="1"/>
    <xf numFmtId="0" fontId="14" fillId="3" borderId="0" xfId="0" applyFont="1" applyFill="1" applyAlignment="1">
      <alignment vertical="center"/>
    </xf>
    <xf numFmtId="0" fontId="15" fillId="3" borderId="0" xfId="0" applyFont="1" applyFill="1"/>
    <xf numFmtId="0" fontId="16" fillId="3" borderId="0" xfId="0" applyFont="1" applyFill="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Alignment="1">
      <alignment horizontal="center" vertical="center"/>
    </xf>
    <xf numFmtId="0" fontId="20" fillId="0" borderId="0" xfId="4" applyFont="1" applyAlignment="1">
      <alignment horizontal="left" vertical="top"/>
    </xf>
    <xf numFmtId="0" fontId="20" fillId="0" borderId="0" xfId="0" applyFont="1" applyAlignment="1">
      <alignment horizontal="left" vertical="center"/>
    </xf>
    <xf numFmtId="49" fontId="20" fillId="0" borderId="0" xfId="5" applyNumberFormat="1" applyFont="1" applyAlignment="1">
      <alignment horizontal="left" vertical="center"/>
    </xf>
    <xf numFmtId="0" fontId="20" fillId="0" borderId="0" xfId="5" applyFont="1" applyAlignment="1">
      <alignment horizontal="left" vertical="center"/>
    </xf>
    <xf numFmtId="14" fontId="20" fillId="0" borderId="0" xfId="0" quotePrefix="1" applyNumberFormat="1" applyFont="1" applyAlignment="1">
      <alignment horizontal="center" vertical="center"/>
    </xf>
    <xf numFmtId="49" fontId="20" fillId="0" borderId="0" xfId="0" applyNumberFormat="1" applyFont="1" applyAlignment="1">
      <alignment horizontal="center" vertical="center"/>
    </xf>
    <xf numFmtId="0" fontId="20" fillId="0" borderId="0" xfId="4" applyFont="1" applyAlignment="1">
      <alignment horizontal="left"/>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xf numFmtId="0" fontId="26" fillId="3" borderId="0" xfId="0" applyFont="1" applyFill="1" applyAlignment="1">
      <alignment wrapText="1"/>
    </xf>
    <xf numFmtId="0" fontId="26" fillId="3" borderId="0" xfId="0" applyFont="1" applyFill="1" applyAlignment="1">
      <alignment vertical="top" wrapText="1"/>
    </xf>
    <xf numFmtId="0" fontId="26" fillId="3" borderId="0" xfId="0" applyFont="1" applyFill="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Alignment="1">
      <alignment vertical="center"/>
    </xf>
    <xf numFmtId="0" fontId="27" fillId="3" borderId="36" xfId="0" applyFont="1" applyFill="1" applyBorder="1" applyAlignment="1">
      <alignment vertical="center"/>
    </xf>
    <xf numFmtId="0" fontId="27" fillId="3" borderId="0" xfId="0" applyFont="1" applyFill="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xf numFmtId="0" fontId="30" fillId="3" borderId="44" xfId="0" applyFont="1" applyFill="1" applyBorder="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Alignment="1">
      <alignment horizontal="left" vertical="center" wrapText="1"/>
    </xf>
    <xf numFmtId="0" fontId="27" fillId="3" borderId="0" xfId="0" applyFont="1" applyFill="1" applyAlignment="1">
      <alignment horizontal="left"/>
    </xf>
    <xf numFmtId="0" fontId="27" fillId="3" borderId="0" xfId="0" applyFont="1" applyFill="1" applyAlignment="1">
      <alignment horizontal="center"/>
    </xf>
    <xf numFmtId="0" fontId="27" fillId="0" borderId="0" xfId="0" applyFont="1"/>
    <xf numFmtId="0" fontId="34" fillId="3" borderId="0" xfId="0" applyFont="1" applyFill="1"/>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xf numFmtId="0" fontId="42" fillId="0" borderId="13" xfId="0" applyFont="1" applyBorder="1"/>
    <xf numFmtId="0" fontId="42" fillId="0" borderId="8"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Alignment="1">
      <alignment horizontal="center"/>
    </xf>
    <xf numFmtId="0" fontId="19" fillId="13" borderId="8" xfId="0" applyFont="1" applyFill="1" applyBorder="1"/>
    <xf numFmtId="0" fontId="19" fillId="13" borderId="0" xfId="0" applyFont="1" applyFill="1" applyAlignment="1">
      <alignment horizontal="center"/>
    </xf>
    <xf numFmtId="0" fontId="19" fillId="0" borderId="8" xfId="0" applyFont="1" applyBorder="1" applyProtection="1">
      <protection locked="0"/>
    </xf>
    <xf numFmtId="0" fontId="19" fillId="0" borderId="0" xfId="0" applyFont="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Alignment="1">
      <alignment wrapText="1"/>
    </xf>
    <xf numFmtId="0" fontId="20" fillId="0" borderId="0" xfId="0" applyFont="1" applyAlignment="1">
      <alignment horizontal="center"/>
    </xf>
    <xf numFmtId="0" fontId="46" fillId="0" borderId="0" xfId="0" applyFont="1"/>
    <xf numFmtId="49" fontId="20" fillId="0" borderId="0" xfId="0" applyNumberFormat="1" applyFont="1" applyAlignment="1">
      <alignment horizontal="center"/>
    </xf>
    <xf numFmtId="0" fontId="20" fillId="0" borderId="0" xfId="0" quotePrefix="1" applyFont="1" applyAlignment="1">
      <alignment horizontal="center"/>
    </xf>
    <xf numFmtId="49" fontId="18" fillId="11" borderId="3" xfId="1" applyNumberFormat="1" applyFont="1" applyFill="1" applyBorder="1" applyAlignment="1">
      <alignment horizontal="center" vertical="center" wrapText="1"/>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10" fontId="0" fillId="0" borderId="0" xfId="3" applyNumberFormat="1" applyFont="1" applyAlignment="1" applyProtection="1">
      <alignment horizontal="center"/>
    </xf>
    <xf numFmtId="10" fontId="19" fillId="0" borderId="0" xfId="3" applyNumberFormat="1" applyFont="1" applyFill="1" applyAlignment="1" applyProtection="1">
      <alignment horizontal="center"/>
    </xf>
    <xf numFmtId="49" fontId="27" fillId="0" borderId="2" xfId="0" applyNumberFormat="1" applyFont="1" applyBorder="1" applyAlignment="1">
      <alignment horizontal="center"/>
    </xf>
    <xf numFmtId="0" fontId="27" fillId="0" borderId="28" xfId="0" applyFont="1" applyBorder="1" applyAlignment="1">
      <alignment horizontal="center"/>
    </xf>
    <xf numFmtId="0" fontId="27" fillId="0" borderId="4" xfId="0" applyFont="1" applyBorder="1" applyAlignment="1">
      <alignment horizontal="center"/>
    </xf>
    <xf numFmtId="0" fontId="19" fillId="11" borderId="2" xfId="0" applyFont="1" applyFill="1" applyBorder="1" applyAlignment="1">
      <alignment horizontal="center" wrapText="1"/>
    </xf>
    <xf numFmtId="0" fontId="19" fillId="8" borderId="22" xfId="0" applyFont="1" applyFill="1" applyBorder="1" applyAlignment="1">
      <alignment horizontal="center"/>
    </xf>
    <xf numFmtId="0" fontId="27" fillId="6" borderId="28" xfId="0" applyFont="1" applyFill="1" applyBorder="1" applyAlignment="1">
      <alignment horizontal="center" vertical="center"/>
    </xf>
    <xf numFmtId="0" fontId="27" fillId="7" borderId="3" xfId="0" applyFont="1" applyFill="1" applyBorder="1" applyAlignment="1">
      <alignment horizontal="center" vertical="center"/>
    </xf>
    <xf numFmtId="0" fontId="27" fillId="10" borderId="2" xfId="0" applyFont="1" applyFill="1" applyBorder="1" applyAlignment="1">
      <alignment horizontal="center" vertical="center"/>
    </xf>
    <xf numFmtId="49" fontId="42" fillId="0" borderId="10" xfId="0" applyNumberFormat="1" applyFont="1" applyBorder="1" applyAlignment="1">
      <alignment horizontal="left"/>
    </xf>
    <xf numFmtId="0" fontId="42" fillId="0" borderId="9" xfId="0" applyFont="1" applyBorder="1"/>
    <xf numFmtId="10" fontId="42" fillId="0" borderId="11" xfId="3" applyNumberFormat="1" applyFont="1" applyBorder="1" applyAlignment="1" applyProtection="1">
      <alignment horizontal="center" vertical="center"/>
    </xf>
    <xf numFmtId="0" fontId="42" fillId="0" borderId="30" xfId="0" applyFont="1" applyBorder="1" applyAlignment="1">
      <alignment horizontal="center" vertical="center"/>
    </xf>
    <xf numFmtId="0" fontId="42" fillId="0" borderId="48" xfId="0" applyFont="1" applyBorder="1" applyAlignment="1">
      <alignment horizontal="center"/>
    </xf>
    <xf numFmtId="0" fontId="42" fillId="0" borderId="29" xfId="0" applyFont="1" applyBorder="1"/>
    <xf numFmtId="0" fontId="42" fillId="0" borderId="30" xfId="0" applyFont="1" applyBorder="1" applyAlignment="1">
      <alignment horizontal="center"/>
    </xf>
    <xf numFmtId="0" fontId="42" fillId="0" borderId="33" xfId="0" applyFont="1" applyBorder="1" applyAlignment="1">
      <alignment horizontal="center"/>
    </xf>
    <xf numFmtId="49" fontId="42" fillId="0" borderId="8" xfId="0" applyNumberFormat="1" applyFont="1" applyBorder="1" applyAlignment="1">
      <alignment horizontal="left"/>
    </xf>
    <xf numFmtId="10" fontId="42" fillId="0" borderId="29" xfId="3" applyNumberFormat="1" applyFont="1" applyBorder="1" applyAlignment="1" applyProtection="1">
      <alignment horizontal="center"/>
    </xf>
    <xf numFmtId="0" fontId="42" fillId="0" borderId="31" xfId="0" applyFont="1" applyBorder="1" applyAlignment="1">
      <alignment horizontal="center"/>
    </xf>
    <xf numFmtId="0" fontId="42" fillId="0" borderId="49" xfId="0" applyFont="1" applyBorder="1" applyAlignment="1">
      <alignment horizontal="center"/>
    </xf>
    <xf numFmtId="0" fontId="42" fillId="0" borderId="34" xfId="0" applyFont="1" applyBorder="1" applyAlignment="1">
      <alignment horizontal="center"/>
    </xf>
    <xf numFmtId="49" fontId="19" fillId="13" borderId="8" xfId="0" applyNumberFormat="1" applyFont="1" applyFill="1" applyBorder="1" applyAlignment="1">
      <alignment horizontal="left"/>
    </xf>
    <xf numFmtId="10" fontId="19" fillId="13" borderId="29" xfId="3" applyNumberFormat="1" applyFont="1" applyFill="1" applyBorder="1" applyAlignment="1" applyProtection="1">
      <alignment horizontal="center"/>
    </xf>
    <xf numFmtId="0" fontId="19" fillId="13" borderId="31" xfId="0" applyFont="1" applyFill="1" applyBorder="1" applyAlignment="1">
      <alignment horizontal="center"/>
    </xf>
    <xf numFmtId="0" fontId="19" fillId="13" borderId="49" xfId="0" applyFont="1" applyFill="1" applyBorder="1" applyAlignment="1">
      <alignment horizontal="center"/>
    </xf>
    <xf numFmtId="0" fontId="19" fillId="13" borderId="29" xfId="0" applyFont="1" applyFill="1" applyBorder="1"/>
    <xf numFmtId="0" fontId="19" fillId="13" borderId="34" xfId="0" applyFont="1" applyFill="1" applyBorder="1" applyAlignment="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Border="1" applyAlignment="1">
      <alignment horizontal="center" vertical="center"/>
    </xf>
    <xf numFmtId="0" fontId="27" fillId="6" borderId="22" xfId="0" applyFont="1" applyFill="1" applyBorder="1" applyAlignment="1">
      <alignment horizontal="center" vertical="center"/>
    </xf>
    <xf numFmtId="49" fontId="42" fillId="0" borderId="10" xfId="0" applyNumberFormat="1" applyFont="1" applyBorder="1" applyAlignment="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lignment horizontal="center"/>
    </xf>
    <xf numFmtId="0" fontId="42" fillId="0" borderId="39" xfId="0" applyFont="1" applyBorder="1" applyAlignment="1">
      <alignment horizontal="center"/>
    </xf>
    <xf numFmtId="49" fontId="42" fillId="0" borderId="8" xfId="0" applyNumberFormat="1" applyFont="1" applyBorder="1" applyAlignment="1">
      <alignment horizontal="center"/>
    </xf>
    <xf numFmtId="0" fontId="42" fillId="0" borderId="38" xfId="0" applyFont="1" applyBorder="1" applyAlignment="1">
      <alignment horizontal="center"/>
    </xf>
    <xf numFmtId="49" fontId="19" fillId="13" borderId="8" xfId="0" applyNumberFormat="1" applyFont="1" applyFill="1" applyBorder="1" applyAlignment="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0" fillId="0" borderId="0" xfId="0" applyProtection="1">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Alignment="1">
      <alignment vertical="top" wrapText="1"/>
    </xf>
    <xf numFmtId="0" fontId="26" fillId="3" borderId="0" xfId="0" applyFont="1" applyFill="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7" xfId="0" applyFont="1" applyBorder="1" applyAlignment="1">
      <alignment horizont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8" fillId="5" borderId="12" xfId="0" applyFont="1" applyFill="1" applyBorder="1" applyAlignment="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11" borderId="10" xfId="0" applyFont="1" applyFill="1" applyBorder="1" applyAlignment="1">
      <alignment horizontal="center" vertical="center"/>
    </xf>
    <xf numFmtId="0" fontId="28" fillId="11" borderId="9" xfId="0" applyFont="1" applyFill="1" applyBorder="1" applyAlignment="1">
      <alignment horizontal="center" vertical="center"/>
    </xf>
    <xf numFmtId="0" fontId="28" fillId="11" borderId="1" xfId="0" applyFont="1" applyFill="1" applyBorder="1" applyAlignment="1">
      <alignment horizontal="center" vertical="center"/>
    </xf>
    <xf numFmtId="0" fontId="28" fillId="11" borderId="2" xfId="0" applyFont="1" applyFill="1" applyBorder="1" applyAlignment="1">
      <alignment horizontal="center" vertical="center"/>
    </xf>
    <xf numFmtId="0" fontId="28" fillId="11" borderId="3" xfId="0" applyFont="1" applyFill="1" applyBorder="1" applyAlignment="1">
      <alignment horizontal="center" vertical="center"/>
    </xf>
    <xf numFmtId="0" fontId="28" fillId="11" borderId="4" xfId="0" applyFont="1" applyFill="1" applyBorder="1" applyAlignment="1">
      <alignment horizontal="center" vertical="center"/>
    </xf>
    <xf numFmtId="0" fontId="28" fillId="9" borderId="10" xfId="0" applyFont="1" applyFill="1" applyBorder="1" applyAlignment="1">
      <alignment horizontal="center" vertical="center"/>
    </xf>
    <xf numFmtId="0" fontId="28" fillId="9" borderId="9"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4" xfId="0" applyFont="1" applyFill="1" applyBorder="1" applyAlignment="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28" fillId="0" borderId="7" xfId="0" applyFont="1" applyBorder="1" applyAlignment="1">
      <alignment horizontal="center" vertical="center"/>
    </xf>
    <xf numFmtId="0" fontId="28" fillId="12" borderId="11" xfId="0" applyFont="1" applyFill="1" applyBorder="1" applyAlignment="1">
      <alignment horizontal="center" vertical="center"/>
    </xf>
    <xf numFmtId="0" fontId="28" fillId="12" borderId="12" xfId="0" applyFont="1" applyFill="1" applyBorder="1" applyAlignment="1">
      <alignment horizontal="center" vertic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anerAirOR/Facility%20Files/New%20facilities/Eastern%20Region/2023/Bend%20Bioscience/Emissions%20Inventory/AQ520Form_v2%20%20-%20Bend%20Biosci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Instructions"/>
      <sheetName val="1. Facility Information"/>
      <sheetName val="2. Emissions Units &amp; Activities"/>
      <sheetName val="3. Pollutant Emissions - EF"/>
      <sheetName val="4. Material Balance Activities"/>
      <sheetName val="5. Pollutant Emissions - MB"/>
      <sheetName val="DEQ Pollutant List"/>
      <sheetName val="RevHistory"/>
    </sheetNames>
    <sheetDataSet>
      <sheetData sheetId="0"/>
      <sheetData sheetId="1"/>
      <sheetData sheetId="2"/>
      <sheetData sheetId="3"/>
      <sheetData sheetId="4"/>
      <sheetData sheetId="5">
        <row r="19">
          <cell r="C19" t="str">
            <v>67-64-1</v>
          </cell>
        </row>
        <row r="20">
          <cell r="C20" t="str">
            <v>75-09-2</v>
          </cell>
        </row>
        <row r="21">
          <cell r="C21" t="str">
            <v>67-56-1</v>
          </cell>
        </row>
        <row r="22">
          <cell r="C22" t="str">
            <v>67-64-1</v>
          </cell>
        </row>
        <row r="23">
          <cell r="C23" t="str">
            <v>75-09-2</v>
          </cell>
        </row>
        <row r="24">
          <cell r="C24" t="str">
            <v>67-56-1</v>
          </cell>
        </row>
        <row r="25">
          <cell r="C25" t="str">
            <v>67-64-1</v>
          </cell>
        </row>
        <row r="26">
          <cell r="C26" t="str">
            <v>75-09-2</v>
          </cell>
        </row>
        <row r="27">
          <cell r="C27" t="str">
            <v>67-56-1</v>
          </cell>
        </row>
        <row r="28">
          <cell r="C28" t="str">
            <v>67-64-1</v>
          </cell>
        </row>
        <row r="29">
          <cell r="C29" t="str">
            <v>75-09-2</v>
          </cell>
        </row>
        <row r="30">
          <cell r="C30" t="str">
            <v>67-56-1</v>
          </cell>
        </row>
        <row r="31">
          <cell r="C31" t="str">
            <v>67-64-1</v>
          </cell>
        </row>
        <row r="32">
          <cell r="C32" t="str">
            <v>75-09-2</v>
          </cell>
        </row>
        <row r="33">
          <cell r="C33" t="str">
            <v>67-56-1</v>
          </cell>
        </row>
      </sheetData>
      <sheetData sheetId="6">
        <row r="7">
          <cell r="B7" t="str">
            <v>630-20-6</v>
          </cell>
          <cell r="C7" t="str">
            <v>1,1,1,2-Tetrachloroethane</v>
          </cell>
        </row>
        <row r="8">
          <cell r="B8" t="str">
            <v>811-97-2</v>
          </cell>
          <cell r="C8" t="str">
            <v>1,1,1,2-Tetrafluoroethane</v>
          </cell>
        </row>
        <row r="9">
          <cell r="B9" t="str">
            <v>71-55-6</v>
          </cell>
          <cell r="C9" t="str">
            <v>1,1,1-Trichloroethane (methyl chloroform)</v>
          </cell>
        </row>
        <row r="10">
          <cell r="B10" t="str">
            <v>79-34-5</v>
          </cell>
          <cell r="C10" t="str">
            <v>1,1,2,2-Tetrachloroethane</v>
          </cell>
        </row>
        <row r="11">
          <cell r="B11" t="str">
            <v>79-00-5</v>
          </cell>
          <cell r="C11" t="str">
            <v>1,1,2-Trichloroethane (vinyl trichloride)</v>
          </cell>
        </row>
        <row r="12">
          <cell r="B12" t="str">
            <v>75-34-3</v>
          </cell>
          <cell r="C12" t="str">
            <v>1,1-Dichloroethane (ethylidene dichloride)</v>
          </cell>
        </row>
        <row r="13">
          <cell r="B13" t="str">
            <v>75-37-6</v>
          </cell>
          <cell r="C13" t="str">
            <v>1,1-Difluoroethane</v>
          </cell>
        </row>
        <row r="14">
          <cell r="B14" t="str">
            <v>57-14-7</v>
          </cell>
          <cell r="C14" t="str">
            <v>1,1-Dimethylhydrazine</v>
          </cell>
        </row>
        <row r="15">
          <cell r="B15" t="str">
            <v>67562-39-4</v>
          </cell>
          <cell r="C15" t="str">
            <v>1,2,3,4,6,7,8-Heptachlorodibenzofuran (HpCDF)</v>
          </cell>
        </row>
        <row r="16">
          <cell r="B16" t="str">
            <v>35822-46-9</v>
          </cell>
          <cell r="C16" t="str">
            <v>1,2,3,4,6,7,8-Heptachlorodibenzo-p-dioxin (HpCDD)</v>
          </cell>
        </row>
        <row r="17">
          <cell r="B17" t="str">
            <v>55673-89-7</v>
          </cell>
          <cell r="C17" t="str">
            <v>1,2,3,4,7,8,9-Heptachlorodibenzofuran (HpCDF)</v>
          </cell>
        </row>
        <row r="18">
          <cell r="B18" t="str">
            <v>70648-26-9</v>
          </cell>
          <cell r="C18" t="str">
            <v>1,2,3,4,7,8-Hexachlorodibenzofuran (HxCDF)</v>
          </cell>
        </row>
        <row r="19">
          <cell r="B19" t="str">
            <v>39227-28-6</v>
          </cell>
          <cell r="C19" t="str">
            <v>1,2,3,4,7,8-Hexachlorodibenzo-p-dioxin (HxCDD)</v>
          </cell>
        </row>
        <row r="20">
          <cell r="B20" t="str">
            <v>57117-44-9</v>
          </cell>
          <cell r="C20" t="str">
            <v>1,2,3,6,7,8-Hexachlorodibenzofuran (HxCDF)</v>
          </cell>
        </row>
        <row r="21">
          <cell r="B21" t="str">
            <v>57653-85-7</v>
          </cell>
          <cell r="C21" t="str">
            <v>1,2,3,6,7,8-Hexachlorodibenzo-p-dioxin (HxCDD)</v>
          </cell>
        </row>
        <row r="22">
          <cell r="B22" t="str">
            <v>72918-21-9</v>
          </cell>
          <cell r="C22" t="str">
            <v>1,2,3,7,8,9-Hexachlorodibenzofuran (HxCDF)</v>
          </cell>
        </row>
        <row r="23">
          <cell r="B23" t="str">
            <v>19408-74-3</v>
          </cell>
          <cell r="C23" t="str">
            <v>1,2,3,7,8,9-Hexachlorodibenzo-p-dioxin (HxCDD)</v>
          </cell>
        </row>
        <row r="24">
          <cell r="B24" t="str">
            <v>57117-41-6</v>
          </cell>
          <cell r="C24" t="str">
            <v>1,2,3,7,8-Pentachlorodibenzofuran (PeCDF)</v>
          </cell>
        </row>
        <row r="25">
          <cell r="B25" t="str">
            <v>40321-76-4</v>
          </cell>
          <cell r="C25" t="str">
            <v>1,2,3,7,8-Pentachlorodibenzo-p-dioxin (PeCDD)</v>
          </cell>
        </row>
        <row r="26">
          <cell r="B26" t="str">
            <v>96-18-4</v>
          </cell>
          <cell r="C26" t="str">
            <v>1,2,3-Trichloropropane</v>
          </cell>
        </row>
        <row r="27">
          <cell r="B27" t="str">
            <v>526-73-8</v>
          </cell>
          <cell r="C27" t="str">
            <v>1,2,3-Trimethylbenzene</v>
          </cell>
        </row>
        <row r="28">
          <cell r="B28" t="str">
            <v>120-82-1</v>
          </cell>
          <cell r="C28" t="str">
            <v>1,2,4-Trichlorobenzene</v>
          </cell>
        </row>
        <row r="29">
          <cell r="B29" t="str">
            <v>95-63-6</v>
          </cell>
          <cell r="C29" t="str">
            <v>1,2,4-Trimethylbenzene</v>
          </cell>
        </row>
        <row r="30">
          <cell r="B30" t="str">
            <v>96-12-8</v>
          </cell>
          <cell r="C30" t="str">
            <v>1,2-Dibromo-3-chloropropane (DBCP)</v>
          </cell>
        </row>
        <row r="31">
          <cell r="B31" t="str">
            <v>95-50-1</v>
          </cell>
          <cell r="C31" t="str">
            <v>1,2-Dichlorobenzene</v>
          </cell>
        </row>
        <row r="32">
          <cell r="B32" t="str">
            <v>78-87-5</v>
          </cell>
          <cell r="C32" t="str">
            <v>1,2-Dichloropropane (propylene dichloride)</v>
          </cell>
        </row>
        <row r="33">
          <cell r="B33" t="str">
            <v>540-73-8</v>
          </cell>
          <cell r="C33" t="str">
            <v>1,2-Dimethylhydrazine</v>
          </cell>
        </row>
        <row r="34">
          <cell r="B34" t="str">
            <v>122-66-7</v>
          </cell>
          <cell r="C34" t="str">
            <v>1,2-Diphenylhydrazine (hydrazobenzene)</v>
          </cell>
        </row>
        <row r="35">
          <cell r="B35" t="str">
            <v>106-88-7</v>
          </cell>
          <cell r="C35" t="str">
            <v>1,2-Epoxybutane</v>
          </cell>
        </row>
        <row r="36">
          <cell r="B36" t="str">
            <v>75-55-8</v>
          </cell>
          <cell r="C36" t="str">
            <v>1,2-Propyleneimine (2-methylaziridine)</v>
          </cell>
        </row>
        <row r="37">
          <cell r="B37" t="str">
            <v>108-67-8</v>
          </cell>
          <cell r="C37" t="str">
            <v>1,3,5-Trimethylbenzene</v>
          </cell>
        </row>
        <row r="38">
          <cell r="B38" t="str">
            <v>106-99-0</v>
          </cell>
          <cell r="C38" t="str">
            <v>1,3-Butadiene</v>
          </cell>
        </row>
        <row r="39">
          <cell r="B39" t="str">
            <v>541-73-1</v>
          </cell>
          <cell r="C39" t="str">
            <v>1,3-Dichlorobenzene</v>
          </cell>
        </row>
        <row r="40">
          <cell r="B40" t="str">
            <v>542-75-6</v>
          </cell>
          <cell r="C40" t="str">
            <v>1,3-Dichloropropene</v>
          </cell>
        </row>
        <row r="41">
          <cell r="B41" t="str">
            <v>1120-71-4</v>
          </cell>
          <cell r="C41" t="str">
            <v>1,3-Propane sultone</v>
          </cell>
        </row>
        <row r="42">
          <cell r="B42" t="str">
            <v>123-91-1</v>
          </cell>
          <cell r="C42" t="str">
            <v>1,4-Dioxane</v>
          </cell>
        </row>
        <row r="43">
          <cell r="B43" t="str">
            <v>42397-64-8</v>
          </cell>
          <cell r="C43" t="str">
            <v>1,6-Dinitropyrene</v>
          </cell>
        </row>
        <row r="44">
          <cell r="B44" t="str">
            <v>42397-65-9</v>
          </cell>
          <cell r="C44" t="str">
            <v>1,8-Dinitropyrene</v>
          </cell>
        </row>
        <row r="45">
          <cell r="B45" t="str">
            <v>555-84-0</v>
          </cell>
          <cell r="C45" t="str">
            <v>1-[(5-Nitrofurfurylidene)-amino]-2-imidazolidinone</v>
          </cell>
        </row>
        <row r="46">
          <cell r="B46" t="str">
            <v>82-28-0</v>
          </cell>
          <cell r="C46" t="str">
            <v>1-Amino-2-methylanthraquinone</v>
          </cell>
        </row>
        <row r="47">
          <cell r="B47" t="str">
            <v>106-94-5</v>
          </cell>
          <cell r="C47" t="str">
            <v>1-Bromopropane (n-propyl bromide)</v>
          </cell>
        </row>
        <row r="48">
          <cell r="B48" t="str">
            <v>75-68-3</v>
          </cell>
          <cell r="C48" t="str">
            <v>1-Chloro-1,1-difluoroethane</v>
          </cell>
        </row>
        <row r="49">
          <cell r="B49" t="str">
            <v>832-69-9</v>
          </cell>
          <cell r="C49" t="str">
            <v>1-Methylphenanthrene</v>
          </cell>
        </row>
        <row r="50">
          <cell r="B50" t="str">
            <v>2381-21-7</v>
          </cell>
          <cell r="C50" t="str">
            <v>1-Methylpyrene</v>
          </cell>
        </row>
        <row r="51">
          <cell r="B51" t="str">
            <v>5522-43-0</v>
          </cell>
          <cell r="C51" t="str">
            <v>1-Nitropyrene</v>
          </cell>
        </row>
        <row r="52">
          <cell r="B52" t="str">
            <v>540-84-1</v>
          </cell>
          <cell r="C52" t="str">
            <v>2,2,4-Trimethylpentane</v>
          </cell>
        </row>
        <row r="53">
          <cell r="B53" t="str">
            <v>60851-34-5</v>
          </cell>
          <cell r="C53" t="str">
            <v>2,3,4,6,7,8-Hexachlorodibenzofuran (HxCDF)</v>
          </cell>
        </row>
        <row r="54">
          <cell r="B54" t="str">
            <v>58-90-2</v>
          </cell>
          <cell r="C54" t="str">
            <v>2,3,4,6-Tetrachlorophenol</v>
          </cell>
        </row>
        <row r="55">
          <cell r="B55" t="str">
            <v>57117-31-4</v>
          </cell>
          <cell r="C55" t="str">
            <v>2,3,4,7,8-Pentachlorodibenzofuran (PeCDF)</v>
          </cell>
        </row>
        <row r="56">
          <cell r="B56" t="str">
            <v>51207-31-9</v>
          </cell>
          <cell r="C56" t="str">
            <v>2,3,7,8-Tetrachlorodibenzofuran (TcDF)</v>
          </cell>
        </row>
        <row r="57">
          <cell r="B57" t="str">
            <v>1746-01-6</v>
          </cell>
          <cell r="C57" t="str">
            <v>2,3,7,8-Tetrachlorodibenzo-p-dioxin (TCDD)</v>
          </cell>
        </row>
        <row r="58">
          <cell r="B58" t="str">
            <v>96-13-9</v>
          </cell>
          <cell r="C58" t="str">
            <v>2,3-Dibromo-1-propanol</v>
          </cell>
        </row>
        <row r="59">
          <cell r="B59" t="str">
            <v>95-95-4</v>
          </cell>
          <cell r="C59" t="str">
            <v>2,4,5-Trichlorophenol</v>
          </cell>
        </row>
        <row r="60">
          <cell r="B60" t="str">
            <v>88-06-2</v>
          </cell>
          <cell r="C60" t="str">
            <v>2,4,6-Trichlorophenol</v>
          </cell>
        </row>
        <row r="61">
          <cell r="B61" t="str">
            <v>53-19-0</v>
          </cell>
          <cell r="C61" t="str">
            <v>2,4'-DDD (2,4'-dichlorodiphenyldichloroethane)</v>
          </cell>
        </row>
        <row r="62">
          <cell r="B62" t="str">
            <v>3424-82-6</v>
          </cell>
          <cell r="C62" t="str">
            <v>2,4'-DDE (2,4'-dichlorodiphenyldichloroethene)</v>
          </cell>
        </row>
        <row r="63">
          <cell r="B63" t="str">
            <v>789-02-6</v>
          </cell>
          <cell r="C63" t="str">
            <v>2,4'-DDT (2,4'-dichlorodiphenyltrichloroethane)</v>
          </cell>
        </row>
        <row r="64">
          <cell r="B64" t="str">
            <v>615-05-4</v>
          </cell>
          <cell r="C64" t="str">
            <v>2,4-Diaminoanisole</v>
          </cell>
        </row>
        <row r="65">
          <cell r="B65" t="str">
            <v>39156-41-7</v>
          </cell>
          <cell r="C65" t="str">
            <v>2,4-Diaminoanisole sulfate</v>
          </cell>
        </row>
        <row r="66">
          <cell r="B66" t="str">
            <v>95-80-7</v>
          </cell>
          <cell r="C66" t="str">
            <v>2,4-Diaminotoluene (2,4-toluene diamine)</v>
          </cell>
        </row>
        <row r="67">
          <cell r="B67" t="str">
            <v>120-83-2</v>
          </cell>
          <cell r="C67" t="str">
            <v>2,4-Dichlorophenol</v>
          </cell>
        </row>
        <row r="68">
          <cell r="B68" t="str">
            <v>51-28-5</v>
          </cell>
          <cell r="C68" t="str">
            <v>2,4-Dinitrophenol</v>
          </cell>
        </row>
        <row r="69">
          <cell r="B69" t="str">
            <v>121-14-2</v>
          </cell>
          <cell r="C69" t="str">
            <v>2,4-Dinitrotoluene</v>
          </cell>
        </row>
        <row r="70">
          <cell r="B70" t="str">
            <v>606-20-2</v>
          </cell>
          <cell r="C70" t="str">
            <v>2,6-Dinitrotoluene</v>
          </cell>
        </row>
        <row r="71">
          <cell r="B71" t="str">
            <v>53-96-3</v>
          </cell>
          <cell r="C71" t="str">
            <v>2-Acetylaminofluorene</v>
          </cell>
        </row>
        <row r="72">
          <cell r="B72" t="str">
            <v>68006-83-7</v>
          </cell>
          <cell r="C72" t="str">
            <v>2-Amino-3-methyl-9H pyrido[2,3-b]indole</v>
          </cell>
        </row>
        <row r="73">
          <cell r="B73" t="str">
            <v>76180-96-6</v>
          </cell>
          <cell r="C73" t="str">
            <v>2-Amino-3-methylimidazo-[4,5-f]quinoline</v>
          </cell>
        </row>
        <row r="74">
          <cell r="B74" t="str">
            <v>712-68-5</v>
          </cell>
          <cell r="C74" t="str">
            <v>2-Amino-5-(5-nitro-2-furyl)-1,3,4-thiadiazole</v>
          </cell>
        </row>
        <row r="75">
          <cell r="B75" t="str">
            <v>117-79-3</v>
          </cell>
          <cell r="C75" t="str">
            <v>2-Aminoanthraquinone</v>
          </cell>
        </row>
        <row r="76">
          <cell r="B76" t="str">
            <v>78-93-3</v>
          </cell>
          <cell r="C76" t="str">
            <v>2-Butanone (methyl ethyl ketone)</v>
          </cell>
        </row>
        <row r="77">
          <cell r="B77" t="str">
            <v>532-27-4</v>
          </cell>
          <cell r="C77" t="str">
            <v>2-Chloroacetophenone</v>
          </cell>
        </row>
        <row r="78">
          <cell r="B78" t="str">
            <v>95-57-8</v>
          </cell>
          <cell r="C78" t="str">
            <v>2-Chlorophenol</v>
          </cell>
        </row>
        <row r="79">
          <cell r="B79" t="str">
            <v>91-57-6</v>
          </cell>
          <cell r="C79" t="str">
            <v>2-Methyl naphthalene</v>
          </cell>
        </row>
        <row r="80">
          <cell r="B80" t="str">
            <v>129-15-7</v>
          </cell>
          <cell r="C80" t="str">
            <v>2-Methyl-1-nitroanthraquinone</v>
          </cell>
        </row>
        <row r="81">
          <cell r="B81" t="str">
            <v>75-86-5</v>
          </cell>
          <cell r="C81" t="str">
            <v>2-Methyllactonitrile (acetone cyanohydrin)</v>
          </cell>
        </row>
        <row r="82">
          <cell r="B82" t="str">
            <v>109-06-8</v>
          </cell>
          <cell r="C82" t="str">
            <v>2-Methylpyridine</v>
          </cell>
        </row>
        <row r="83">
          <cell r="B83" t="str">
            <v>91-59-8</v>
          </cell>
          <cell r="C83" t="str">
            <v>2-Naphthylamine</v>
          </cell>
        </row>
        <row r="84">
          <cell r="B84" t="str">
            <v>607-57-8</v>
          </cell>
          <cell r="C84" t="str">
            <v>2-Nitrofluorene</v>
          </cell>
        </row>
        <row r="85">
          <cell r="B85" t="str">
            <v>79-46-9</v>
          </cell>
          <cell r="C85" t="str">
            <v>2-Nitropropane</v>
          </cell>
        </row>
        <row r="86">
          <cell r="B86" t="str">
            <v>90-43-7</v>
          </cell>
          <cell r="C86" t="str">
            <v>2-Phenylphenol</v>
          </cell>
        </row>
        <row r="87">
          <cell r="B87" t="str">
            <v>91-94-1</v>
          </cell>
          <cell r="C87" t="str">
            <v>3,3'-Dichlorobenzidine</v>
          </cell>
        </row>
        <row r="88">
          <cell r="B88" t="str">
            <v>119-90-4</v>
          </cell>
          <cell r="C88" t="str">
            <v>3,3'-Dimethoxybenzidine</v>
          </cell>
        </row>
        <row r="89">
          <cell r="B89" t="str">
            <v>119-93-7</v>
          </cell>
          <cell r="C89" t="str">
            <v>3,3'-Dimethylbenzidine (o-tolidine)</v>
          </cell>
        </row>
        <row r="90">
          <cell r="B90" t="str">
            <v>6109-97-3</v>
          </cell>
          <cell r="C90" t="str">
            <v>3-Amino-9-ethylcarbazole hydrochloride</v>
          </cell>
        </row>
        <row r="91">
          <cell r="B91" t="str">
            <v>563-47-3</v>
          </cell>
          <cell r="C91" t="str">
            <v>3-Chloro-2-methyl-1-propene</v>
          </cell>
        </row>
        <row r="92">
          <cell r="B92" t="str">
            <v>56-49-5</v>
          </cell>
          <cell r="C92" t="str">
            <v>3-Methylcholanthrene</v>
          </cell>
        </row>
        <row r="93">
          <cell r="B93" t="str">
            <v>72-54-8</v>
          </cell>
          <cell r="C93" t="str">
            <v>4,4'-DDD (4,4'-dichlorodiphenyldichloroethane)</v>
          </cell>
        </row>
        <row r="94">
          <cell r="B94" t="str">
            <v>72-55-9</v>
          </cell>
          <cell r="C94" t="str">
            <v>4,4'-DDE (4,4'-dichlorodiphenyldichloroethene)</v>
          </cell>
        </row>
        <row r="95">
          <cell r="B95" t="str">
            <v>101-80-4</v>
          </cell>
          <cell r="C95" t="str">
            <v>4,4'-Diaminodiphenyl ether</v>
          </cell>
        </row>
        <row r="96">
          <cell r="B96" t="str">
            <v>80-05-7</v>
          </cell>
          <cell r="C96" t="str">
            <v>4,4'-Isopropylidenediphenol (bisphenol A)</v>
          </cell>
        </row>
        <row r="97">
          <cell r="B97" t="str">
            <v>101-14-4</v>
          </cell>
          <cell r="C97" t="str">
            <v>4,4'-Methylene bis(2-chloroaniline) (MOCA)</v>
          </cell>
        </row>
        <row r="98">
          <cell r="B98" t="str">
            <v>838-88-0</v>
          </cell>
          <cell r="C98" t="str">
            <v>4,4'-Methylene bis(2-methylaniline)</v>
          </cell>
        </row>
        <row r="99">
          <cell r="B99" t="str">
            <v>101-61-1</v>
          </cell>
          <cell r="C99" t="str">
            <v>4,4'-Methylene bis(N,N'-dimethyl)aniline</v>
          </cell>
        </row>
        <row r="100">
          <cell r="B100" t="str">
            <v>101-77-9</v>
          </cell>
          <cell r="C100" t="str">
            <v>4,4'-Methylenedianiline (and its dichloride)</v>
          </cell>
        </row>
        <row r="101">
          <cell r="B101" t="str">
            <v>13552-44-8</v>
          </cell>
          <cell r="C101" t="str">
            <v>4,4'-Methylenedianiline dihydrochloride</v>
          </cell>
        </row>
        <row r="102">
          <cell r="B102" t="str">
            <v>139-65-1</v>
          </cell>
          <cell r="C102" t="str">
            <v>4,4'-Thiodianiline</v>
          </cell>
        </row>
        <row r="103">
          <cell r="B103" t="str">
            <v>534-52-1</v>
          </cell>
          <cell r="C103" t="str">
            <v>4,6-Dinitro-o-cresol (and salts)</v>
          </cell>
        </row>
        <row r="104">
          <cell r="B104" t="str">
            <v>92-67-1</v>
          </cell>
          <cell r="C104" t="str">
            <v>4-Aminobiphenyl</v>
          </cell>
        </row>
        <row r="105">
          <cell r="B105" t="str">
            <v>95-83-0</v>
          </cell>
          <cell r="C105" t="str">
            <v>4-Chloro-o-phenylenediamine</v>
          </cell>
        </row>
        <row r="106">
          <cell r="B106" t="str">
            <v>60-11-7</v>
          </cell>
          <cell r="C106" t="str">
            <v>4-Dimethylaminoazobenzene</v>
          </cell>
        </row>
        <row r="107">
          <cell r="B107" t="str">
            <v>92-93-3</v>
          </cell>
          <cell r="C107" t="str">
            <v>4-Nitrobiphenyl</v>
          </cell>
        </row>
        <row r="108">
          <cell r="B108" t="str">
            <v>100-02-7</v>
          </cell>
          <cell r="C108" t="str">
            <v>4-Nitrophenol</v>
          </cell>
        </row>
        <row r="109">
          <cell r="B109" t="str">
            <v>57835-92-4</v>
          </cell>
          <cell r="C109" t="str">
            <v>4-Nitropyrene</v>
          </cell>
        </row>
        <row r="110">
          <cell r="B110" t="str">
            <v>104-40-5</v>
          </cell>
          <cell r="C110" t="str">
            <v>4-Nonylphenol (and ethoxylates)</v>
          </cell>
        </row>
        <row r="111">
          <cell r="B111" t="str">
            <v>100-40-3</v>
          </cell>
          <cell r="C111" t="str">
            <v>4-Vinylcyclohexene</v>
          </cell>
        </row>
        <row r="112">
          <cell r="B112" t="str">
            <v>3697-24-3</v>
          </cell>
          <cell r="C112" t="str">
            <v>5-Methylchrysene</v>
          </cell>
        </row>
        <row r="113">
          <cell r="B113" t="str">
            <v>602-87-9</v>
          </cell>
          <cell r="C113" t="str">
            <v>5-Nitroacenaphthene</v>
          </cell>
        </row>
        <row r="114">
          <cell r="B114" t="str">
            <v>99-59-2</v>
          </cell>
          <cell r="C114" t="str">
            <v>5-Nitro-o-anisidine</v>
          </cell>
        </row>
        <row r="115">
          <cell r="B115" t="str">
            <v>7496-02-8</v>
          </cell>
          <cell r="C115" t="str">
            <v>6-Nitrochrysene</v>
          </cell>
        </row>
        <row r="116">
          <cell r="B116" t="str">
            <v>57-97-6</v>
          </cell>
          <cell r="C116" t="str">
            <v>7,12-Dimethylbenz[a]anthracene</v>
          </cell>
        </row>
        <row r="117">
          <cell r="B117" t="str">
            <v>194-59-2</v>
          </cell>
          <cell r="C117" t="str">
            <v>7H-Dibenzo[c,g]carbazole</v>
          </cell>
        </row>
        <row r="118">
          <cell r="B118" t="str">
            <v>26148-68-5</v>
          </cell>
          <cell r="C118" t="str">
            <v>A-alpha-c(2-amino-9h-pyrido[2,3-b]indole)</v>
          </cell>
        </row>
        <row r="119">
          <cell r="B119" t="str">
            <v>83-32-9</v>
          </cell>
          <cell r="C119" t="str">
            <v>Acenaphthene</v>
          </cell>
        </row>
        <row r="120">
          <cell r="B120" t="str">
            <v>208-96-8</v>
          </cell>
          <cell r="C120" t="str">
            <v>Acenaphthylene</v>
          </cell>
        </row>
        <row r="121">
          <cell r="B121" t="str">
            <v>75-07-0</v>
          </cell>
          <cell r="C121" t="str">
            <v>Acetaldehyde</v>
          </cell>
        </row>
        <row r="122">
          <cell r="B122" t="str">
            <v>60-35-5</v>
          </cell>
          <cell r="C122" t="str">
            <v>Acetamide</v>
          </cell>
        </row>
        <row r="123">
          <cell r="B123" t="str">
            <v>67-64-1</v>
          </cell>
          <cell r="C123" t="str">
            <v>Acetone</v>
          </cell>
        </row>
        <row r="124">
          <cell r="B124" t="str">
            <v>75-05-8</v>
          </cell>
          <cell r="C124" t="str">
            <v>Acetonitrile</v>
          </cell>
        </row>
        <row r="125">
          <cell r="B125" t="str">
            <v>98-86-2</v>
          </cell>
          <cell r="C125" t="str">
            <v>Acetophenone</v>
          </cell>
        </row>
        <row r="126">
          <cell r="B126" t="str">
            <v>107-02-8</v>
          </cell>
          <cell r="C126" t="str">
            <v>Acrolein</v>
          </cell>
        </row>
        <row r="127">
          <cell r="B127" t="str">
            <v>79-06-1</v>
          </cell>
          <cell r="C127" t="str">
            <v>Acrylamide</v>
          </cell>
        </row>
        <row r="128">
          <cell r="B128" t="str">
            <v>79-10-7</v>
          </cell>
          <cell r="C128" t="str">
            <v>Acrylic acid</v>
          </cell>
        </row>
        <row r="129">
          <cell r="B129" t="str">
            <v>107-13-1</v>
          </cell>
          <cell r="C129" t="str">
            <v>Acrylonitrile</v>
          </cell>
        </row>
        <row r="130">
          <cell r="B130" t="str">
            <v>50-76-0</v>
          </cell>
          <cell r="C130" t="str">
            <v>Actinomycin D</v>
          </cell>
        </row>
        <row r="131">
          <cell r="B131" t="str">
            <v>1596-84-5</v>
          </cell>
          <cell r="C131" t="str">
            <v>Alar</v>
          </cell>
        </row>
        <row r="132">
          <cell r="B132" t="str">
            <v>309-00-2</v>
          </cell>
          <cell r="C132" t="str">
            <v>Aldrin</v>
          </cell>
        </row>
        <row r="133">
          <cell r="B133" t="str">
            <v>107-05-1</v>
          </cell>
          <cell r="C133" t="str">
            <v>Allyl chloride</v>
          </cell>
        </row>
        <row r="134">
          <cell r="B134" t="str">
            <v>319-84-6</v>
          </cell>
          <cell r="C134" t="str">
            <v>alpha-Hexachlorocyclohexane</v>
          </cell>
        </row>
        <row r="135">
          <cell r="B135" t="str">
            <v>7429-90-5</v>
          </cell>
          <cell r="C135" t="str">
            <v>Aluminum and compounds</v>
          </cell>
        </row>
        <row r="136">
          <cell r="B136" t="str">
            <v>1344-28-1</v>
          </cell>
          <cell r="C136" t="str">
            <v>Aluminum oxide (fibrous forms)</v>
          </cell>
        </row>
        <row r="137">
          <cell r="B137" t="str">
            <v>61-82-5</v>
          </cell>
          <cell r="C137" t="str">
            <v>Amitrole</v>
          </cell>
        </row>
        <row r="138">
          <cell r="B138" t="str">
            <v>7664-41-7</v>
          </cell>
          <cell r="C138" t="str">
            <v>Ammonia</v>
          </cell>
        </row>
        <row r="139">
          <cell r="B139" t="str">
            <v>7803-63-6</v>
          </cell>
          <cell r="C139" t="str">
            <v>Ammonium bisulfate</v>
          </cell>
        </row>
        <row r="140">
          <cell r="B140" t="str">
            <v>6484-52-2</v>
          </cell>
          <cell r="C140" t="str">
            <v>Ammonium nitrate</v>
          </cell>
        </row>
        <row r="141">
          <cell r="B141" t="str">
            <v>7783-20-2</v>
          </cell>
          <cell r="C141" t="str">
            <v>Ammonium sulfate</v>
          </cell>
        </row>
        <row r="142">
          <cell r="B142" t="str">
            <v>62-53-3</v>
          </cell>
          <cell r="C142" t="str">
            <v>Aniline</v>
          </cell>
        </row>
        <row r="143">
          <cell r="B143" t="str">
            <v>191-26-4</v>
          </cell>
          <cell r="C143" t="str">
            <v>Anthanthrene</v>
          </cell>
        </row>
        <row r="144">
          <cell r="B144" t="str">
            <v>120-12-7</v>
          </cell>
          <cell r="C144" t="str">
            <v>Anthracene</v>
          </cell>
        </row>
        <row r="145">
          <cell r="B145" t="str">
            <v>7440-36-0</v>
          </cell>
          <cell r="C145" t="str">
            <v>Antimony and compounds</v>
          </cell>
        </row>
        <row r="146">
          <cell r="B146" t="str">
            <v>1309-64-4</v>
          </cell>
          <cell r="C146" t="str">
            <v>Antimony trioxide</v>
          </cell>
        </row>
        <row r="147">
          <cell r="B147" t="str">
            <v>140-57-8</v>
          </cell>
          <cell r="C147" t="str">
            <v>Aramite</v>
          </cell>
        </row>
        <row r="148">
          <cell r="B148" t="str">
            <v>7440-38-2</v>
          </cell>
          <cell r="C148" t="str">
            <v>Arsenic and compounds</v>
          </cell>
        </row>
        <row r="149">
          <cell r="B149" t="str">
            <v>7784-42-1</v>
          </cell>
          <cell r="C149" t="str">
            <v>Arsine</v>
          </cell>
        </row>
        <row r="150">
          <cell r="B150" t="str">
            <v>1332-21-4</v>
          </cell>
          <cell r="C150" t="str">
            <v>Asbestos</v>
          </cell>
        </row>
        <row r="151">
          <cell r="B151" t="str">
            <v>492-80-8</v>
          </cell>
          <cell r="C151" t="str">
            <v>Auramine</v>
          </cell>
        </row>
        <row r="152">
          <cell r="B152" t="str">
            <v>115-02-6</v>
          </cell>
          <cell r="C152" t="str">
            <v>Azaserine</v>
          </cell>
        </row>
        <row r="153">
          <cell r="B153" t="str">
            <v>446-86-6</v>
          </cell>
          <cell r="C153" t="str">
            <v>Azathioprine</v>
          </cell>
        </row>
        <row r="154">
          <cell r="B154" t="str">
            <v>103-33-3</v>
          </cell>
          <cell r="C154" t="str">
            <v>Azobenzene</v>
          </cell>
        </row>
        <row r="155">
          <cell r="B155" t="str">
            <v>7440-39-3</v>
          </cell>
          <cell r="C155" t="str">
            <v>Barium and compounds</v>
          </cell>
        </row>
        <row r="156">
          <cell r="B156" t="str">
            <v>56-55-3</v>
          </cell>
          <cell r="C156" t="str">
            <v>Benz[a]anthracene</v>
          </cell>
        </row>
        <row r="157">
          <cell r="B157" t="str">
            <v>71-43-2</v>
          </cell>
          <cell r="C157" t="str">
            <v>Benzene</v>
          </cell>
        </row>
        <row r="158">
          <cell r="B158" t="str">
            <v>92-87-5</v>
          </cell>
          <cell r="C158" t="str">
            <v>Benzidine (and its salts)</v>
          </cell>
        </row>
        <row r="159">
          <cell r="B159" t="str">
            <v>50-32-8</v>
          </cell>
          <cell r="C159" t="str">
            <v>Benzo[a]pyrene</v>
          </cell>
        </row>
        <row r="160">
          <cell r="B160" t="str">
            <v>205-99-2</v>
          </cell>
          <cell r="C160" t="str">
            <v>Benzo[b]fluoranthene</v>
          </cell>
        </row>
        <row r="161">
          <cell r="B161" t="str">
            <v>205-12-9</v>
          </cell>
          <cell r="C161" t="str">
            <v>Benzo[c]fluorene</v>
          </cell>
        </row>
        <row r="162">
          <cell r="B162" t="str">
            <v>192-97-2</v>
          </cell>
          <cell r="C162" t="str">
            <v>Benzo[e]pyrene</v>
          </cell>
        </row>
        <row r="163">
          <cell r="B163" t="str">
            <v>191-24-2</v>
          </cell>
          <cell r="C163" t="str">
            <v>Benzo[g,h,i]perylene</v>
          </cell>
        </row>
        <row r="164">
          <cell r="B164" t="str">
            <v>205-82-3</v>
          </cell>
          <cell r="C164" t="str">
            <v>Benzo[j]fluoranthene</v>
          </cell>
        </row>
        <row r="165">
          <cell r="B165" t="str">
            <v>207-08-9</v>
          </cell>
          <cell r="C165" t="str">
            <v>Benzo[k]fluoranthene</v>
          </cell>
        </row>
        <row r="166">
          <cell r="B166" t="str">
            <v>271-89-6</v>
          </cell>
          <cell r="C166" t="str">
            <v>Benzofuran</v>
          </cell>
        </row>
        <row r="167">
          <cell r="B167" t="str">
            <v>98-07-7</v>
          </cell>
          <cell r="C167" t="str">
            <v>Benzoic trichloride (benzotrichloride)</v>
          </cell>
        </row>
        <row r="168">
          <cell r="B168" t="str">
            <v>98-88-4</v>
          </cell>
          <cell r="C168" t="str">
            <v>Benzoyl chloride</v>
          </cell>
        </row>
        <row r="169">
          <cell r="B169" t="str">
            <v>94-36-0</v>
          </cell>
          <cell r="C169" t="str">
            <v>Benzoyl peroxide</v>
          </cell>
        </row>
        <row r="170">
          <cell r="B170" t="str">
            <v>100-44-7</v>
          </cell>
          <cell r="C170" t="str">
            <v>Benzyl chloride</v>
          </cell>
        </row>
        <row r="171">
          <cell r="B171" t="str">
            <v>1694-09-3</v>
          </cell>
          <cell r="C171" t="str">
            <v>Benzyl Violet 4B</v>
          </cell>
        </row>
        <row r="172">
          <cell r="B172" t="str">
            <v>7440-41-7</v>
          </cell>
          <cell r="C172" t="str">
            <v>Beryllium and compounds</v>
          </cell>
        </row>
        <row r="173">
          <cell r="B173" t="str">
            <v>1304-56-9</v>
          </cell>
          <cell r="C173" t="str">
            <v>Beryllium oxide</v>
          </cell>
        </row>
        <row r="174">
          <cell r="B174" t="str">
            <v>13510-49-1</v>
          </cell>
          <cell r="C174" t="str">
            <v>Beryllium sulfate</v>
          </cell>
        </row>
        <row r="175">
          <cell r="B175" t="str">
            <v>3068-88-0</v>
          </cell>
          <cell r="C175" t="str">
            <v>beta-Butyrolactone</v>
          </cell>
        </row>
        <row r="176">
          <cell r="B176" t="str">
            <v>319-85-7</v>
          </cell>
          <cell r="C176" t="str">
            <v>beta-Hexachlorocyclohexane</v>
          </cell>
        </row>
        <row r="177">
          <cell r="B177" t="str">
            <v>57-57-8</v>
          </cell>
          <cell r="C177" t="str">
            <v>beta-Propiolactone</v>
          </cell>
        </row>
        <row r="178">
          <cell r="B178" t="str">
            <v>92-52-4</v>
          </cell>
          <cell r="C178" t="str">
            <v>Biphenyl</v>
          </cell>
        </row>
        <row r="179">
          <cell r="B179" t="str">
            <v>111-44-4</v>
          </cell>
          <cell r="C179" t="str">
            <v>bis(2-Chloroethyl) ether (BCEE)</v>
          </cell>
        </row>
        <row r="180">
          <cell r="B180" t="str">
            <v>103-23-1</v>
          </cell>
          <cell r="C180" t="str">
            <v>bis(2-Ethylhexyl) adipate</v>
          </cell>
        </row>
        <row r="181">
          <cell r="B181" t="str">
            <v>117-81-7</v>
          </cell>
          <cell r="C181" t="str">
            <v>bis(2-Ethylhexyl) phthalate (DEHP)</v>
          </cell>
        </row>
        <row r="182">
          <cell r="B182" t="str">
            <v>542-88-1</v>
          </cell>
          <cell r="C182" t="str">
            <v>bis(Chloromethyl) ether</v>
          </cell>
        </row>
        <row r="183">
          <cell r="B183" t="str">
            <v>7726-95-6</v>
          </cell>
          <cell r="C183" t="str">
            <v>Bromine and compounds</v>
          </cell>
        </row>
        <row r="184">
          <cell r="B184" t="str">
            <v>7789-30-2</v>
          </cell>
          <cell r="C184" t="str">
            <v>Bromine pentafluoride</v>
          </cell>
        </row>
        <row r="185">
          <cell r="B185" t="str">
            <v>75-27-4</v>
          </cell>
          <cell r="C185" t="str">
            <v>Bromodichloromethane</v>
          </cell>
        </row>
        <row r="186">
          <cell r="B186" t="str">
            <v>75-25-2</v>
          </cell>
          <cell r="C186" t="str">
            <v>Bromoform</v>
          </cell>
        </row>
        <row r="187">
          <cell r="B187" t="str">
            <v>74-83-9</v>
          </cell>
          <cell r="C187" t="str">
            <v>Bromomethane (methyl bromide)</v>
          </cell>
        </row>
        <row r="188">
          <cell r="B188" t="str">
            <v>141-32-2</v>
          </cell>
          <cell r="C188" t="str">
            <v>Butyl acrylate</v>
          </cell>
        </row>
        <row r="189">
          <cell r="B189" t="str">
            <v>85-68-7</v>
          </cell>
          <cell r="C189" t="str">
            <v>Butyl benzyl phthalate</v>
          </cell>
        </row>
        <row r="190">
          <cell r="B190" t="str">
            <v>25013-16-5</v>
          </cell>
          <cell r="C190" t="str">
            <v>Butylated hydroxyanisole</v>
          </cell>
        </row>
        <row r="191">
          <cell r="B191" t="str">
            <v>569-61-9</v>
          </cell>
          <cell r="C191" t="str">
            <v>C.I. Basic Red 9 monohydrochloride</v>
          </cell>
        </row>
        <row r="192">
          <cell r="B192" t="str">
            <v>7440-43-9</v>
          </cell>
          <cell r="C192" t="str">
            <v>Cadmium and compounds</v>
          </cell>
        </row>
        <row r="193">
          <cell r="B193" t="str">
            <v>156-62-7</v>
          </cell>
          <cell r="C193" t="str">
            <v>Calcium cyanamide</v>
          </cell>
        </row>
        <row r="194">
          <cell r="B194" t="str">
            <v>105-60-2</v>
          </cell>
          <cell r="C194" t="str">
            <v>Caprolactam</v>
          </cell>
        </row>
        <row r="195">
          <cell r="B195" t="str">
            <v>2425-06-1</v>
          </cell>
          <cell r="C195" t="str">
            <v>Captafol</v>
          </cell>
        </row>
        <row r="196">
          <cell r="B196" t="str">
            <v>133-06-2</v>
          </cell>
          <cell r="C196" t="str">
            <v>Captan</v>
          </cell>
        </row>
        <row r="197">
          <cell r="B197" t="str">
            <v>63-25-2</v>
          </cell>
          <cell r="C197" t="str">
            <v>Carbaryl</v>
          </cell>
        </row>
        <row r="198">
          <cell r="B198" t="str">
            <v>86-74-8</v>
          </cell>
          <cell r="C198" t="str">
            <v>Carbazole</v>
          </cell>
        </row>
        <row r="199">
          <cell r="B199">
            <v>89</v>
          </cell>
          <cell r="C199" t="str">
            <v>Carbon black extracts</v>
          </cell>
        </row>
        <row r="200">
          <cell r="B200" t="str">
            <v>75-15-0</v>
          </cell>
          <cell r="C200" t="str">
            <v>Carbon disulfide</v>
          </cell>
        </row>
        <row r="201">
          <cell r="B201" t="str">
            <v>56-23-5</v>
          </cell>
          <cell r="C201" t="str">
            <v>Carbon tetrachloride</v>
          </cell>
        </row>
        <row r="202">
          <cell r="B202" t="str">
            <v>463-58-1</v>
          </cell>
          <cell r="C202" t="str">
            <v>Carbonyl sulfide</v>
          </cell>
        </row>
        <row r="203">
          <cell r="B203" t="str">
            <v>9000-07-1</v>
          </cell>
          <cell r="C203" t="str">
            <v>Carrageenan (degraded)</v>
          </cell>
        </row>
        <row r="204">
          <cell r="B204" t="str">
            <v>120-80-9</v>
          </cell>
          <cell r="C204" t="str">
            <v>Catechol</v>
          </cell>
        </row>
        <row r="205">
          <cell r="B205">
            <v>351</v>
          </cell>
          <cell r="C205" t="str">
            <v>Ceramic fibers</v>
          </cell>
        </row>
        <row r="206">
          <cell r="B206" t="str">
            <v>133-90-4</v>
          </cell>
          <cell r="C206" t="str">
            <v>Chloramben</v>
          </cell>
        </row>
        <row r="207">
          <cell r="B207" t="str">
            <v>305-03-3</v>
          </cell>
          <cell r="C207" t="str">
            <v>Chlorambucil</v>
          </cell>
        </row>
        <row r="208">
          <cell r="B208" t="str">
            <v>57-74-9</v>
          </cell>
          <cell r="C208" t="str">
            <v>Chlordane</v>
          </cell>
        </row>
        <row r="209">
          <cell r="B209" t="str">
            <v>143-50-0</v>
          </cell>
          <cell r="C209" t="str">
            <v>Chlordecone</v>
          </cell>
        </row>
        <row r="210">
          <cell r="B210" t="str">
            <v>115-28-6</v>
          </cell>
          <cell r="C210" t="str">
            <v>Chlorendic acid</v>
          </cell>
        </row>
        <row r="211">
          <cell r="B211" t="str">
            <v>76-13-1</v>
          </cell>
          <cell r="C211" t="str">
            <v>Chlorinated fluorocarbon (1,1,2-trichloro-1,2,2-trifluoroethane, CFC-113)</v>
          </cell>
        </row>
        <row r="212">
          <cell r="B212" t="str">
            <v>108171-26-2</v>
          </cell>
          <cell r="C212" t="str">
            <v>Chlorinated paraffins</v>
          </cell>
        </row>
        <row r="213">
          <cell r="B213" t="str">
            <v>7782-50-5</v>
          </cell>
          <cell r="C213" t="str">
            <v>Chlorine</v>
          </cell>
        </row>
        <row r="214">
          <cell r="B214" t="str">
            <v>10049-04-4</v>
          </cell>
          <cell r="C214" t="str">
            <v>Chlorine dioxide</v>
          </cell>
        </row>
        <row r="215">
          <cell r="B215" t="str">
            <v>79-11-8</v>
          </cell>
          <cell r="C215" t="str">
            <v>Chloroacetic acid</v>
          </cell>
        </row>
        <row r="216">
          <cell r="B216" t="str">
            <v>85535-84-8</v>
          </cell>
          <cell r="C216" t="str">
            <v>Chloroalkanes C10-13 (chlorinated paraffins)</v>
          </cell>
        </row>
        <row r="217">
          <cell r="B217" t="str">
            <v>108-90-7</v>
          </cell>
          <cell r="C217" t="str">
            <v>Chlorobenzene</v>
          </cell>
        </row>
        <row r="218">
          <cell r="B218" t="str">
            <v>510-15-6</v>
          </cell>
          <cell r="C218" t="str">
            <v>Chlorobenzilate (ethyl-4,4'-dichlorobenzilate)</v>
          </cell>
        </row>
        <row r="219">
          <cell r="B219" t="str">
            <v>75-45-6</v>
          </cell>
          <cell r="C219" t="str">
            <v>Chlorodifluoromethane (Freon 22)</v>
          </cell>
        </row>
        <row r="220">
          <cell r="B220" t="str">
            <v>75-00-3</v>
          </cell>
          <cell r="C220" t="str">
            <v>Chloroethane (ethyl chloride)</v>
          </cell>
        </row>
        <row r="221">
          <cell r="B221" t="str">
            <v>67-66-3</v>
          </cell>
          <cell r="C221" t="str">
            <v>Chloroform</v>
          </cell>
        </row>
        <row r="222">
          <cell r="B222" t="str">
            <v>74-87-3</v>
          </cell>
          <cell r="C222" t="str">
            <v>Chloromethane (methyl chloride)</v>
          </cell>
        </row>
        <row r="223">
          <cell r="B223" t="str">
            <v>107-30-2</v>
          </cell>
          <cell r="C223" t="str">
            <v>Chloromethyl methyl ether (technical grade)</v>
          </cell>
        </row>
        <row r="224">
          <cell r="B224" t="str">
            <v>76-06-2</v>
          </cell>
          <cell r="C224" t="str">
            <v>Chloropicrin</v>
          </cell>
        </row>
        <row r="225">
          <cell r="B225" t="str">
            <v>126-99-8</v>
          </cell>
          <cell r="C225" t="str">
            <v>Chloroprene</v>
          </cell>
        </row>
        <row r="226">
          <cell r="B226" t="str">
            <v>1897-45-6</v>
          </cell>
          <cell r="C226" t="str">
            <v>Chlorothalonil</v>
          </cell>
        </row>
        <row r="227">
          <cell r="B227" t="str">
            <v>54749-90-5</v>
          </cell>
          <cell r="C227" t="str">
            <v>Chlorozotocin</v>
          </cell>
        </row>
        <row r="228">
          <cell r="B228" t="str">
            <v>7738-94-5</v>
          </cell>
          <cell r="C228" t="str">
            <v>Chromic(VI) acid, including chromic acid aerosol mist and chromium trioxide</v>
          </cell>
        </row>
        <row r="229">
          <cell r="B229" t="str">
            <v>18540-29-9</v>
          </cell>
          <cell r="C229" t="str">
            <v>Chromium VI, chromate and dichromate particulate</v>
          </cell>
        </row>
        <row r="230">
          <cell r="B230" t="str">
            <v>218-01-9</v>
          </cell>
          <cell r="C230" t="str">
            <v>Chrysene</v>
          </cell>
        </row>
        <row r="231">
          <cell r="B231" t="str">
            <v>87-29-6</v>
          </cell>
          <cell r="C231" t="str">
            <v>Cinnamyl anthranilate</v>
          </cell>
        </row>
        <row r="232">
          <cell r="B232" t="str">
            <v>7440-48-4</v>
          </cell>
          <cell r="C232" t="str">
            <v>Cobalt and compounds</v>
          </cell>
        </row>
        <row r="233">
          <cell r="B233">
            <v>148</v>
          </cell>
          <cell r="C233" t="str">
            <v>Coke oven emissions</v>
          </cell>
        </row>
        <row r="234">
          <cell r="B234" t="str">
            <v>7440-50-8</v>
          </cell>
          <cell r="C234" t="str">
            <v>Copper and compounds</v>
          </cell>
        </row>
        <row r="235">
          <cell r="B235">
            <v>150</v>
          </cell>
          <cell r="C235" t="str">
            <v>Creosotes</v>
          </cell>
        </row>
        <row r="236">
          <cell r="B236" t="str">
            <v>1319-77-3</v>
          </cell>
          <cell r="C236" t="str">
            <v>Cresols (mixture), including m-cresol, o-cresol, p-cresol</v>
          </cell>
        </row>
        <row r="237">
          <cell r="B237" t="str">
            <v>4170-30-3</v>
          </cell>
          <cell r="C237" t="str">
            <v>Crotonaldehyde</v>
          </cell>
        </row>
        <row r="238">
          <cell r="B238" t="str">
            <v>80-15-9</v>
          </cell>
          <cell r="C238" t="str">
            <v>Cumene hydroperoxide</v>
          </cell>
        </row>
        <row r="239">
          <cell r="B239" t="str">
            <v>135-20-6</v>
          </cell>
          <cell r="C239" t="str">
            <v>Cupferron</v>
          </cell>
        </row>
        <row r="240">
          <cell r="B240" t="str">
            <v>74-90-8</v>
          </cell>
          <cell r="C240" t="str">
            <v>Cyanide, hydrogen</v>
          </cell>
        </row>
        <row r="241">
          <cell r="B241" t="str">
            <v>110-82-7</v>
          </cell>
          <cell r="C241" t="str">
            <v>Cyclohexane</v>
          </cell>
        </row>
        <row r="242">
          <cell r="B242" t="str">
            <v>108-93-0</v>
          </cell>
          <cell r="C242" t="str">
            <v>Cyclohexanol</v>
          </cell>
        </row>
        <row r="243">
          <cell r="B243" t="str">
            <v>66-81-9</v>
          </cell>
          <cell r="C243" t="str">
            <v>Cycloheximide</v>
          </cell>
        </row>
        <row r="244">
          <cell r="B244" t="str">
            <v>27208-37-3</v>
          </cell>
          <cell r="C244" t="str">
            <v>Cyclopenta[c,d]pyrene</v>
          </cell>
        </row>
        <row r="245">
          <cell r="B245" t="str">
            <v>50-18-0</v>
          </cell>
          <cell r="C245" t="str">
            <v>Cyclophosphamide (anhydrous)</v>
          </cell>
        </row>
        <row r="246">
          <cell r="B246" t="str">
            <v>6055-19-2</v>
          </cell>
          <cell r="C246" t="str">
            <v>Cyclophosphamide (hydrated)</v>
          </cell>
        </row>
        <row r="247">
          <cell r="B247" t="str">
            <v>5160-02-1</v>
          </cell>
          <cell r="C247" t="str">
            <v>D &amp; C Red No. 9</v>
          </cell>
        </row>
        <row r="248">
          <cell r="B248" t="str">
            <v>4342-03-4</v>
          </cell>
          <cell r="C248" t="str">
            <v>Dacarbazine</v>
          </cell>
        </row>
        <row r="249">
          <cell r="B249" t="str">
            <v>117-10-2</v>
          </cell>
          <cell r="C249" t="str">
            <v>Danthron (chrysazin)</v>
          </cell>
        </row>
        <row r="250">
          <cell r="B250" t="str">
            <v>3547-04-4</v>
          </cell>
          <cell r="C250" t="str">
            <v>DDE (1-chloro-4-[1-(4-chlorophenyl)ethyl]benzene)</v>
          </cell>
        </row>
        <row r="251">
          <cell r="B251" t="str">
            <v>50-29-3</v>
          </cell>
          <cell r="C251" t="str">
            <v>DDT</v>
          </cell>
        </row>
        <row r="252">
          <cell r="B252" t="str">
            <v>333-41-5</v>
          </cell>
          <cell r="C252" t="str">
            <v>Diazinon</v>
          </cell>
        </row>
        <row r="253">
          <cell r="B253" t="str">
            <v>334-88-3</v>
          </cell>
          <cell r="C253" t="str">
            <v>Diazomethane</v>
          </cell>
        </row>
        <row r="254">
          <cell r="B254" t="str">
            <v>226-36-8</v>
          </cell>
          <cell r="C254" t="str">
            <v>Dibenz[a,h]acridine</v>
          </cell>
        </row>
        <row r="255">
          <cell r="B255" t="str">
            <v>53-70-3</v>
          </cell>
          <cell r="C255" t="str">
            <v>Dibenz[a,h]anthracene</v>
          </cell>
        </row>
        <row r="256">
          <cell r="B256" t="str">
            <v>224-42-0</v>
          </cell>
          <cell r="C256" t="str">
            <v>Dibenz[a,j]acridine</v>
          </cell>
        </row>
        <row r="257">
          <cell r="B257" t="str">
            <v>5385-75-1</v>
          </cell>
          <cell r="C257" t="str">
            <v>Dibenzo[a,e]fluoranthene</v>
          </cell>
        </row>
        <row r="258">
          <cell r="B258" t="str">
            <v>192-65-4</v>
          </cell>
          <cell r="C258" t="str">
            <v>Dibenzo[a,e]pyrene</v>
          </cell>
        </row>
        <row r="259">
          <cell r="B259" t="str">
            <v>189-64-0</v>
          </cell>
          <cell r="C259" t="str">
            <v>Dibenzo[a,h]pyrene</v>
          </cell>
        </row>
        <row r="260">
          <cell r="B260" t="str">
            <v>189-55-9</v>
          </cell>
          <cell r="C260" t="str">
            <v>Dibenzo[a,i]pyrene</v>
          </cell>
        </row>
        <row r="261">
          <cell r="B261" t="str">
            <v>191-30-0</v>
          </cell>
          <cell r="C261" t="str">
            <v>Dibenzo[a,l]pyrene</v>
          </cell>
        </row>
        <row r="262">
          <cell r="B262" t="str">
            <v>132-64-9</v>
          </cell>
          <cell r="C262" t="str">
            <v>Dibenzofuran</v>
          </cell>
        </row>
        <row r="263">
          <cell r="B263" t="str">
            <v>124-48-1</v>
          </cell>
          <cell r="C263" t="str">
            <v>Dibromochloromethane</v>
          </cell>
        </row>
        <row r="264">
          <cell r="B264" t="str">
            <v>84-74-2</v>
          </cell>
          <cell r="C264" t="str">
            <v>Dibutyl phthalate</v>
          </cell>
        </row>
        <row r="265">
          <cell r="B265" t="str">
            <v>75-71-8</v>
          </cell>
          <cell r="C265" t="str">
            <v>Dichlorodifluoromethane (Freon 12)</v>
          </cell>
        </row>
        <row r="266">
          <cell r="B266" t="str">
            <v>75-43-4</v>
          </cell>
          <cell r="C266" t="str">
            <v>Dichlorofluoromethane (Freon 21)</v>
          </cell>
        </row>
        <row r="267">
          <cell r="B267" t="str">
            <v>75-09-2</v>
          </cell>
          <cell r="C267" t="str">
            <v>Dichloromethane (methylene chloride)</v>
          </cell>
        </row>
        <row r="268">
          <cell r="B268" t="str">
            <v>94-75-7</v>
          </cell>
          <cell r="C268" t="str">
            <v>Dichlorophenoxyacetic acid, salts and esters (2,4-D)</v>
          </cell>
        </row>
        <row r="269">
          <cell r="B269" t="str">
            <v>62-73-7</v>
          </cell>
          <cell r="C269" t="str">
            <v>Dichlorvos (DDVP)</v>
          </cell>
        </row>
        <row r="270">
          <cell r="B270" t="str">
            <v>115-32-2</v>
          </cell>
          <cell r="C270" t="str">
            <v>Dicofol</v>
          </cell>
        </row>
        <row r="271">
          <cell r="B271" t="str">
            <v>84-61-7</v>
          </cell>
          <cell r="C271" t="str">
            <v>Di-cyclohexyl phthalate (DCHP)</v>
          </cell>
        </row>
        <row r="272">
          <cell r="B272" t="str">
            <v>60-57-1</v>
          </cell>
          <cell r="C272" t="str">
            <v>Dieldrin</v>
          </cell>
        </row>
        <row r="273">
          <cell r="B273">
            <v>200</v>
          </cell>
          <cell r="C273" t="str">
            <v>Diesel particulate matter</v>
          </cell>
        </row>
        <row r="274">
          <cell r="B274" t="str">
            <v>111-42-2</v>
          </cell>
          <cell r="C274" t="str">
            <v>Diethanolamine</v>
          </cell>
        </row>
        <row r="275">
          <cell r="B275" t="str">
            <v>64-67-5</v>
          </cell>
          <cell r="C275" t="str">
            <v>Diethyl sulfate</v>
          </cell>
        </row>
        <row r="276">
          <cell r="B276" t="str">
            <v>111-46-6</v>
          </cell>
          <cell r="C276" t="str">
            <v>Diethylene glycol</v>
          </cell>
        </row>
        <row r="277">
          <cell r="B277" t="str">
            <v>111-96-6</v>
          </cell>
          <cell r="C277" t="str">
            <v>Diethylene glycol dimethyl ether</v>
          </cell>
        </row>
        <row r="278">
          <cell r="B278" t="str">
            <v>112-34-5</v>
          </cell>
          <cell r="C278" t="str">
            <v>Diethylene glycol monobutyl ether</v>
          </cell>
        </row>
        <row r="279">
          <cell r="B279" t="str">
            <v>111-90-0</v>
          </cell>
          <cell r="C279" t="str">
            <v>Diethylene glycol monoethyl ether</v>
          </cell>
        </row>
        <row r="280">
          <cell r="B280" t="str">
            <v>111-77-3</v>
          </cell>
          <cell r="C280" t="str">
            <v>Diethylene glycol monomethyl ether</v>
          </cell>
        </row>
        <row r="281">
          <cell r="B281" t="str">
            <v>627-44-1</v>
          </cell>
          <cell r="C281" t="str">
            <v>Diethylmercury</v>
          </cell>
        </row>
        <row r="282">
          <cell r="B282" t="str">
            <v>84-66-2</v>
          </cell>
          <cell r="C282" t="str">
            <v>Diethylphthalate</v>
          </cell>
        </row>
        <row r="283">
          <cell r="B283" t="str">
            <v>101-90-6</v>
          </cell>
          <cell r="C283" t="str">
            <v>Diglycidyl resorcinol ether</v>
          </cell>
        </row>
        <row r="284">
          <cell r="B284" t="str">
            <v>94-58-6</v>
          </cell>
          <cell r="C284" t="str">
            <v>Dihydrosafrole</v>
          </cell>
        </row>
        <row r="285">
          <cell r="B285" t="str">
            <v>79-44-7</v>
          </cell>
          <cell r="C285" t="str">
            <v>Dimethyl carbamoyl chloride</v>
          </cell>
        </row>
        <row r="286">
          <cell r="B286" t="str">
            <v>68-12-2</v>
          </cell>
          <cell r="C286" t="str">
            <v>Dimethyl formamide</v>
          </cell>
        </row>
        <row r="287">
          <cell r="B287" t="str">
            <v>131-11-3</v>
          </cell>
          <cell r="C287" t="str">
            <v>Dimethyl phthalate</v>
          </cell>
        </row>
        <row r="288">
          <cell r="B288" t="str">
            <v>77-78-1</v>
          </cell>
          <cell r="C288" t="str">
            <v>Dimethyl sulfate</v>
          </cell>
        </row>
        <row r="289">
          <cell r="B289" t="str">
            <v>593-74-8</v>
          </cell>
          <cell r="C289" t="str">
            <v>Dimethylmercury</v>
          </cell>
        </row>
        <row r="290">
          <cell r="B290" t="str">
            <v>513-37-1</v>
          </cell>
          <cell r="C290" t="str">
            <v>Dimethylvinylchloride</v>
          </cell>
        </row>
        <row r="291">
          <cell r="B291" t="str">
            <v>630-93-3</v>
          </cell>
          <cell r="C291" t="str">
            <v>Diphenylhydantoin</v>
          </cell>
        </row>
        <row r="292">
          <cell r="B292" t="str">
            <v>25265-71-8</v>
          </cell>
          <cell r="C292" t="str">
            <v>Dipropylene glycol</v>
          </cell>
        </row>
        <row r="293">
          <cell r="B293" t="str">
            <v>34590-94-8</v>
          </cell>
          <cell r="C293" t="str">
            <v>Dipropylene glycol monomethyl ether</v>
          </cell>
        </row>
        <row r="294">
          <cell r="B294" t="str">
            <v>1937-37-7</v>
          </cell>
          <cell r="C294" t="str">
            <v>Direct Black 38</v>
          </cell>
        </row>
        <row r="295">
          <cell r="B295" t="str">
            <v>2602-46-2</v>
          </cell>
          <cell r="C295" t="str">
            <v>Direct Blue 6</v>
          </cell>
        </row>
        <row r="296">
          <cell r="B296" t="str">
            <v>16071-86-6</v>
          </cell>
          <cell r="C296" t="str">
            <v>Direct Brown 95 (technical grade)</v>
          </cell>
        </row>
        <row r="297">
          <cell r="B297" t="str">
            <v>2475-45-8</v>
          </cell>
          <cell r="C297" t="str">
            <v>Disperse Blue 1</v>
          </cell>
        </row>
        <row r="298">
          <cell r="B298" t="str">
            <v>298-04-4</v>
          </cell>
          <cell r="C298" t="str">
            <v>Disulfoton</v>
          </cell>
        </row>
        <row r="299">
          <cell r="B299" t="str">
            <v>106-89-8</v>
          </cell>
          <cell r="C299" t="str">
            <v>Epichlorohydrin</v>
          </cell>
        </row>
        <row r="300">
          <cell r="B300">
            <v>227</v>
          </cell>
          <cell r="C300" t="str">
            <v>Epoxy resins</v>
          </cell>
        </row>
        <row r="301">
          <cell r="B301" t="str">
            <v>12510-42-8</v>
          </cell>
          <cell r="C301" t="str">
            <v>Erionite</v>
          </cell>
        </row>
        <row r="302">
          <cell r="B302" t="str">
            <v>140-88-5</v>
          </cell>
          <cell r="C302" t="str">
            <v>Ethyl acrylate</v>
          </cell>
        </row>
        <row r="303">
          <cell r="B303" t="str">
            <v>100-41-4</v>
          </cell>
          <cell r="C303" t="str">
            <v>Ethyl benzene</v>
          </cell>
        </row>
        <row r="304">
          <cell r="B304" t="str">
            <v>74-85-1</v>
          </cell>
          <cell r="C304" t="str">
            <v>Ethylene</v>
          </cell>
        </row>
        <row r="305">
          <cell r="B305" t="str">
            <v>106-93-4</v>
          </cell>
          <cell r="C305" t="str">
            <v>Ethylene dibromide (EDB, 1,2-dibromoethane)</v>
          </cell>
        </row>
        <row r="306">
          <cell r="B306" t="str">
            <v>107-06-2</v>
          </cell>
          <cell r="C306" t="str">
            <v>Ethylene dichloride (EDC, 1,2-dichloroethane)</v>
          </cell>
        </row>
        <row r="307">
          <cell r="B307" t="str">
            <v>107-21-1</v>
          </cell>
          <cell r="C307" t="str">
            <v>Ethylene glycol</v>
          </cell>
        </row>
        <row r="308">
          <cell r="B308" t="str">
            <v>629-14-1</v>
          </cell>
          <cell r="C308" t="str">
            <v>Ethylene glycol diethyl ether</v>
          </cell>
        </row>
        <row r="309">
          <cell r="B309" t="str">
            <v>110-71-4</v>
          </cell>
          <cell r="C309" t="str">
            <v>Ethylene glycol dimethyl ether</v>
          </cell>
        </row>
        <row r="310">
          <cell r="B310" t="str">
            <v>111-76-2</v>
          </cell>
          <cell r="C310" t="str">
            <v>Ethylene glycol monobutyl ether</v>
          </cell>
        </row>
        <row r="311">
          <cell r="B311" t="str">
            <v>110-80-5</v>
          </cell>
          <cell r="C311" t="str">
            <v>Ethylene glycol monoethyl ether</v>
          </cell>
        </row>
        <row r="312">
          <cell r="B312" t="str">
            <v>111-15-9</v>
          </cell>
          <cell r="C312" t="str">
            <v>Ethylene glycol monoethyl ether acetate</v>
          </cell>
        </row>
        <row r="313">
          <cell r="B313" t="str">
            <v>109-86-4</v>
          </cell>
          <cell r="C313" t="str">
            <v>Ethylene glycol monomethyl ether</v>
          </cell>
        </row>
        <row r="314">
          <cell r="B314" t="str">
            <v>110-49-6</v>
          </cell>
          <cell r="C314" t="str">
            <v>Ethylene glycol monomethyl ether acetate</v>
          </cell>
        </row>
        <row r="315">
          <cell r="B315" t="str">
            <v>2807-30-9</v>
          </cell>
          <cell r="C315" t="str">
            <v>Ethylene glycol monopropyl ether</v>
          </cell>
        </row>
        <row r="316">
          <cell r="B316" t="str">
            <v>75-21-8</v>
          </cell>
          <cell r="C316" t="str">
            <v>Ethylene oxide</v>
          </cell>
        </row>
        <row r="317">
          <cell r="B317" t="str">
            <v>96-45-7</v>
          </cell>
          <cell r="C317" t="str">
            <v>Ethylene thiourea</v>
          </cell>
        </row>
        <row r="318">
          <cell r="B318" t="str">
            <v>151-56-4</v>
          </cell>
          <cell r="C318" t="str">
            <v>Ethyleneimine (aziridine)</v>
          </cell>
        </row>
        <row r="319">
          <cell r="B319" t="str">
            <v>10028-22-5</v>
          </cell>
          <cell r="C319" t="str">
            <v>Ferric sulfate</v>
          </cell>
        </row>
        <row r="320">
          <cell r="B320" t="str">
            <v>206-44-0</v>
          </cell>
          <cell r="C320" t="str">
            <v>Fluoranthene</v>
          </cell>
        </row>
        <row r="321">
          <cell r="B321" t="str">
            <v>86-73-7</v>
          </cell>
          <cell r="C321" t="str">
            <v>Fluorene</v>
          </cell>
        </row>
        <row r="322">
          <cell r="B322">
            <v>239</v>
          </cell>
          <cell r="C322" t="str">
            <v>Fluorides</v>
          </cell>
        </row>
        <row r="323">
          <cell r="B323" t="str">
            <v>7782-41-4</v>
          </cell>
          <cell r="C323" t="str">
            <v>Fluorine gas</v>
          </cell>
        </row>
        <row r="324">
          <cell r="B324" t="str">
            <v>50-00-0</v>
          </cell>
          <cell r="C324" t="str">
            <v>Formaldehyde</v>
          </cell>
        </row>
        <row r="325">
          <cell r="B325" t="str">
            <v>110-00-9</v>
          </cell>
          <cell r="C325" t="str">
            <v>Furan</v>
          </cell>
        </row>
        <row r="326">
          <cell r="B326" t="str">
            <v>60568-05-0</v>
          </cell>
          <cell r="C326" t="str">
            <v>Furmecyclox</v>
          </cell>
        </row>
        <row r="327">
          <cell r="B327" t="str">
            <v>3688-53-7</v>
          </cell>
          <cell r="C327" t="str">
            <v>Furylfuramide</v>
          </cell>
        </row>
        <row r="328">
          <cell r="B328" t="str">
            <v>58-89-9</v>
          </cell>
          <cell r="C328" t="str">
            <v>gamma-Hexachlorocyclohexane (Lindane)</v>
          </cell>
        </row>
        <row r="329">
          <cell r="B329">
            <v>352</v>
          </cell>
          <cell r="C329" t="str">
            <v>Glasswool fibers</v>
          </cell>
        </row>
        <row r="330">
          <cell r="B330" t="str">
            <v>67730-11-4</v>
          </cell>
          <cell r="C330" t="str">
            <v>Glu-P-1</v>
          </cell>
        </row>
        <row r="331">
          <cell r="B331" t="str">
            <v>67730-10-3</v>
          </cell>
          <cell r="C331" t="str">
            <v>Glu-P-2</v>
          </cell>
        </row>
        <row r="332">
          <cell r="B332" t="str">
            <v>111-30-8</v>
          </cell>
          <cell r="C332" t="str">
            <v>Glutaraldehyde</v>
          </cell>
        </row>
        <row r="333">
          <cell r="B333" t="str">
            <v>16568-02-8</v>
          </cell>
          <cell r="C333" t="str">
            <v>Gyromitrin</v>
          </cell>
        </row>
        <row r="334">
          <cell r="B334" t="str">
            <v>2784-94-3</v>
          </cell>
          <cell r="C334" t="str">
            <v>HC Blue 1</v>
          </cell>
        </row>
        <row r="335">
          <cell r="B335" t="str">
            <v>76-44-8</v>
          </cell>
          <cell r="C335" t="str">
            <v>Heptachlor</v>
          </cell>
        </row>
        <row r="336">
          <cell r="B336" t="str">
            <v>1024-57-3</v>
          </cell>
          <cell r="C336" t="str">
            <v>Heptachlor epoxide</v>
          </cell>
        </row>
        <row r="337">
          <cell r="B337" t="str">
            <v>118-74-1</v>
          </cell>
          <cell r="C337" t="str">
            <v>Hexachlorobenzene</v>
          </cell>
        </row>
        <row r="338">
          <cell r="B338" t="str">
            <v>87-68-3</v>
          </cell>
          <cell r="C338" t="str">
            <v>Hexachlorobutadiene</v>
          </cell>
        </row>
        <row r="339">
          <cell r="B339" t="str">
            <v>608-73-1</v>
          </cell>
          <cell r="C339" t="str">
            <v>Hexachlorocyclohexanes (mixture) including but not limited to:</v>
          </cell>
        </row>
        <row r="340">
          <cell r="B340" t="str">
            <v>77-47-4</v>
          </cell>
          <cell r="C340" t="str">
            <v>Hexachlorocyclopentadiene</v>
          </cell>
        </row>
        <row r="341">
          <cell r="B341" t="str">
            <v>67-72-1</v>
          </cell>
          <cell r="C341" t="str">
            <v>Hexachloroethane</v>
          </cell>
        </row>
        <row r="342">
          <cell r="B342" t="str">
            <v>822-06-0</v>
          </cell>
          <cell r="C342" t="str">
            <v>Hexamethylene-1,6-diisocyanate</v>
          </cell>
        </row>
        <row r="343">
          <cell r="B343" t="str">
            <v>680-31-9</v>
          </cell>
          <cell r="C343" t="str">
            <v>Hexamethylphosphoramide</v>
          </cell>
        </row>
        <row r="344">
          <cell r="B344" t="str">
            <v>110-54-3</v>
          </cell>
          <cell r="C344" t="str">
            <v>Hexane</v>
          </cell>
        </row>
        <row r="345">
          <cell r="B345" t="str">
            <v>302-01-2</v>
          </cell>
          <cell r="C345" t="str">
            <v>Hydrazine</v>
          </cell>
        </row>
        <row r="346">
          <cell r="B346" t="str">
            <v>10034-93-2</v>
          </cell>
          <cell r="C346" t="str">
            <v>Hydrazine sulfate</v>
          </cell>
        </row>
        <row r="347">
          <cell r="B347" t="str">
            <v>7647-01-0</v>
          </cell>
          <cell r="C347" t="str">
            <v>Hydrochloric acid</v>
          </cell>
        </row>
        <row r="348">
          <cell r="B348" t="str">
            <v>10035-10-6</v>
          </cell>
          <cell r="C348" t="str">
            <v>Hydrogen bromide</v>
          </cell>
        </row>
        <row r="349">
          <cell r="B349" t="str">
            <v>7664-39-3</v>
          </cell>
          <cell r="C349" t="str">
            <v>Hydrogen fluoride</v>
          </cell>
        </row>
        <row r="350">
          <cell r="B350" t="str">
            <v>7783-06-4</v>
          </cell>
          <cell r="C350" t="str">
            <v>Hydrogen sulfide</v>
          </cell>
        </row>
        <row r="351">
          <cell r="B351" t="str">
            <v>123-31-9</v>
          </cell>
          <cell r="C351" t="str">
            <v>Hydroquinone</v>
          </cell>
        </row>
        <row r="352">
          <cell r="B352" t="str">
            <v>193-39-5</v>
          </cell>
          <cell r="C352" t="str">
            <v>Indeno[1,2,3-cd]pyrene</v>
          </cell>
        </row>
        <row r="353">
          <cell r="B353" t="str">
            <v>10043-66-0</v>
          </cell>
          <cell r="C353" t="str">
            <v>Iodine-131</v>
          </cell>
        </row>
        <row r="354">
          <cell r="B354" t="str">
            <v>13463-40-6</v>
          </cell>
          <cell r="C354" t="str">
            <v>Iron pentacarbonyl</v>
          </cell>
        </row>
        <row r="355">
          <cell r="B355" t="str">
            <v>78-59-1</v>
          </cell>
          <cell r="C355" t="str">
            <v>Isophorone</v>
          </cell>
        </row>
        <row r="356">
          <cell r="B356" t="str">
            <v>78-79-5</v>
          </cell>
          <cell r="C356" t="str">
            <v>Isoprene, except from vegetative emission sources</v>
          </cell>
        </row>
        <row r="357">
          <cell r="B357" t="str">
            <v>67-63-0</v>
          </cell>
          <cell r="C357" t="str">
            <v>Isopropyl alcohol</v>
          </cell>
        </row>
        <row r="358">
          <cell r="B358" t="str">
            <v>98-82-8</v>
          </cell>
          <cell r="C358" t="str">
            <v>Isopropylbenzene (cumene)</v>
          </cell>
        </row>
        <row r="359">
          <cell r="B359" t="str">
            <v>303-34-4</v>
          </cell>
          <cell r="C359" t="str">
            <v>Lasiocarpine</v>
          </cell>
        </row>
        <row r="360">
          <cell r="B360" t="str">
            <v>7439-92-1</v>
          </cell>
          <cell r="C360" t="str">
            <v>Lead and compounds</v>
          </cell>
        </row>
        <row r="361">
          <cell r="B361" t="str">
            <v>18454-12-1</v>
          </cell>
          <cell r="C361" t="str">
            <v>Lead chromate oxide</v>
          </cell>
        </row>
        <row r="362">
          <cell r="B362" t="str">
            <v>108-31-6</v>
          </cell>
          <cell r="C362" t="str">
            <v>Maleic anhydride</v>
          </cell>
        </row>
        <row r="363">
          <cell r="B363" t="str">
            <v>7439-96-5</v>
          </cell>
          <cell r="C363" t="str">
            <v>Manganese and compounds</v>
          </cell>
        </row>
        <row r="364">
          <cell r="B364" t="str">
            <v>108-39-4</v>
          </cell>
          <cell r="C364" t="str">
            <v>m-Cresol</v>
          </cell>
        </row>
        <row r="365">
          <cell r="B365" t="str">
            <v>148-82-3</v>
          </cell>
          <cell r="C365" t="str">
            <v>Melphalan</v>
          </cell>
        </row>
        <row r="366">
          <cell r="B366" t="str">
            <v>3223-07-2</v>
          </cell>
          <cell r="C366" t="str">
            <v>Melphalan HCl</v>
          </cell>
        </row>
        <row r="367">
          <cell r="B367" t="str">
            <v>7439-97-6</v>
          </cell>
          <cell r="C367" t="str">
            <v>Mercury and compounds</v>
          </cell>
        </row>
        <row r="368">
          <cell r="B368" t="str">
            <v>67-56-1</v>
          </cell>
          <cell r="C368" t="str">
            <v>Methanol</v>
          </cell>
        </row>
        <row r="369">
          <cell r="B369" t="str">
            <v>72-43-5</v>
          </cell>
          <cell r="C369" t="str">
            <v>Methoxychlor</v>
          </cell>
        </row>
        <row r="370">
          <cell r="B370" t="str">
            <v>60-34-4</v>
          </cell>
          <cell r="C370" t="str">
            <v>Methyl hydrazine</v>
          </cell>
        </row>
        <row r="371">
          <cell r="B371" t="str">
            <v>74-88-4</v>
          </cell>
          <cell r="C371" t="str">
            <v>Methyl iodide (iodomethane)</v>
          </cell>
        </row>
        <row r="372">
          <cell r="B372" t="str">
            <v>108-10-1</v>
          </cell>
          <cell r="C372" t="str">
            <v>Methyl isobutyl ketone (MIBK, hexone)</v>
          </cell>
        </row>
        <row r="373">
          <cell r="B373" t="str">
            <v>624-83-9</v>
          </cell>
          <cell r="C373" t="str">
            <v>Methyl isocyanate</v>
          </cell>
        </row>
        <row r="374">
          <cell r="B374" t="str">
            <v>80-62-6</v>
          </cell>
          <cell r="C374" t="str">
            <v>Methyl methacrylate</v>
          </cell>
        </row>
        <row r="375">
          <cell r="B375" t="str">
            <v>66-27-3</v>
          </cell>
          <cell r="C375" t="str">
            <v>Methyl methanesulfonate</v>
          </cell>
        </row>
        <row r="376">
          <cell r="B376" t="str">
            <v>1634-04-4</v>
          </cell>
          <cell r="C376" t="str">
            <v>Methyl tert-butyl ether</v>
          </cell>
        </row>
        <row r="377">
          <cell r="B377" t="str">
            <v>101-68-8</v>
          </cell>
          <cell r="C377" t="str">
            <v>Methylene diphenyl diisocyanate (MDI)</v>
          </cell>
        </row>
        <row r="378">
          <cell r="B378" t="str">
            <v>22967-92-6</v>
          </cell>
          <cell r="C378" t="str">
            <v>Methylmercury</v>
          </cell>
        </row>
        <row r="379">
          <cell r="B379" t="str">
            <v>56-04-2</v>
          </cell>
          <cell r="C379" t="str">
            <v>Methylthiouracil</v>
          </cell>
        </row>
        <row r="380">
          <cell r="B380" t="str">
            <v>90-94-8</v>
          </cell>
          <cell r="C380" t="str">
            <v>Michler's ketone</v>
          </cell>
        </row>
        <row r="381">
          <cell r="B381">
            <v>349</v>
          </cell>
          <cell r="C381" t="str">
            <v>Mineral fiber emissions from facilities manufacturing or processing glass, rock, or slag fibers (or other mineral derived fibers) of average diameter 1 micrometer or less.</v>
          </cell>
        </row>
        <row r="382">
          <cell r="B382">
            <v>350</v>
          </cell>
          <cell r="C382" t="str">
            <v>Mineral fibers (fine mineral fibers which are man-made, and are airborne particles of a respirable size greater than 5 microns in length, less than or equal to 3.5 microns in diameter, with a length to diameter ratio of 3:1)</v>
          </cell>
        </row>
        <row r="383">
          <cell r="B383" t="str">
            <v>2385-85-5</v>
          </cell>
          <cell r="C383" t="str">
            <v>Mirex</v>
          </cell>
        </row>
        <row r="384">
          <cell r="B384" t="str">
            <v>50-07-7</v>
          </cell>
          <cell r="C384" t="str">
            <v>Mitomycin C</v>
          </cell>
        </row>
        <row r="385">
          <cell r="B385" t="str">
            <v>1313-27-5</v>
          </cell>
          <cell r="C385" t="str">
            <v>Molybdenum trioxide</v>
          </cell>
        </row>
        <row r="386">
          <cell r="B386" t="str">
            <v>315-22-0</v>
          </cell>
          <cell r="C386" t="str">
            <v>Monocrotaline</v>
          </cell>
        </row>
        <row r="387">
          <cell r="B387" t="str">
            <v>108-38-3</v>
          </cell>
          <cell r="C387" t="str">
            <v>m-Xylene</v>
          </cell>
        </row>
        <row r="388">
          <cell r="B388" t="str">
            <v>134-62-3</v>
          </cell>
          <cell r="C388" t="str">
            <v>N,N-Diethyltoluamide (DEET)</v>
          </cell>
        </row>
        <row r="389">
          <cell r="B389" t="str">
            <v>121-69-7</v>
          </cell>
          <cell r="C389" t="str">
            <v>N,N-Dimethylaniline</v>
          </cell>
        </row>
        <row r="390">
          <cell r="B390" t="str">
            <v>531-82-8</v>
          </cell>
          <cell r="C390" t="str">
            <v>N-[4-(5-Nitro-2-furyl)-2-thiazolyl]-acetamide</v>
          </cell>
        </row>
        <row r="391">
          <cell r="B391" t="str">
            <v>91-20-3</v>
          </cell>
          <cell r="C391" t="str">
            <v>Naphthalene</v>
          </cell>
        </row>
        <row r="392">
          <cell r="B392" t="str">
            <v>71-36-3</v>
          </cell>
          <cell r="C392" t="str">
            <v>n-Butyl alcohol</v>
          </cell>
        </row>
        <row r="393">
          <cell r="B393" t="str">
            <v>373-02-4</v>
          </cell>
          <cell r="C393" t="str">
            <v>Nickel acetate</v>
          </cell>
        </row>
        <row r="394">
          <cell r="B394" t="str">
            <v>7440-02-0</v>
          </cell>
          <cell r="C394" t="str">
            <v>Nickel and compounds</v>
          </cell>
        </row>
        <row r="395">
          <cell r="B395" t="str">
            <v>3333-67-3</v>
          </cell>
          <cell r="C395" t="str">
            <v>Nickel carbonate</v>
          </cell>
        </row>
        <row r="396">
          <cell r="B396" t="str">
            <v>12607-70-4</v>
          </cell>
          <cell r="C396" t="str">
            <v>Nickel carbonate hydroxide</v>
          </cell>
        </row>
        <row r="397">
          <cell r="B397" t="str">
            <v>13463-39-3</v>
          </cell>
          <cell r="C397" t="str">
            <v>Nickel carbonyl</v>
          </cell>
        </row>
        <row r="398">
          <cell r="B398" t="str">
            <v>7718-54-9</v>
          </cell>
          <cell r="C398" t="str">
            <v>Nickel chloride</v>
          </cell>
        </row>
        <row r="399">
          <cell r="B399">
            <v>365</v>
          </cell>
          <cell r="C399" t="str">
            <v>Nickel compounds, insoluble</v>
          </cell>
        </row>
        <row r="400">
          <cell r="B400">
            <v>368</v>
          </cell>
          <cell r="C400" t="str">
            <v>Nickel compounds, soluble</v>
          </cell>
        </row>
        <row r="401">
          <cell r="B401" t="str">
            <v>12054-48-7</v>
          </cell>
          <cell r="C401" t="str">
            <v>Nickel hydroxide</v>
          </cell>
        </row>
        <row r="402">
          <cell r="B402" t="str">
            <v>13478-00-7</v>
          </cell>
          <cell r="C402" t="str">
            <v>Nickel nitrate hexahydrate</v>
          </cell>
        </row>
        <row r="403">
          <cell r="B403" t="str">
            <v>1313-99-1</v>
          </cell>
          <cell r="C403" t="str">
            <v>Nickel oxide</v>
          </cell>
        </row>
        <row r="404">
          <cell r="B404" t="str">
            <v>12035-72-2</v>
          </cell>
          <cell r="C404" t="str">
            <v>Nickel subsulfide</v>
          </cell>
        </row>
        <row r="405">
          <cell r="B405" t="str">
            <v>7786-81-4</v>
          </cell>
          <cell r="C405" t="str">
            <v>Nickel sulfate</v>
          </cell>
        </row>
        <row r="406">
          <cell r="B406" t="str">
            <v>10101-97-0</v>
          </cell>
          <cell r="C406" t="str">
            <v>Nickel sulfate hexahydrate</v>
          </cell>
        </row>
        <row r="407">
          <cell r="B407" t="str">
            <v>11113-75-0</v>
          </cell>
          <cell r="C407" t="str">
            <v>Nickel sulfide</v>
          </cell>
        </row>
        <row r="408">
          <cell r="B408" t="str">
            <v>1271-28-9</v>
          </cell>
          <cell r="C408" t="str">
            <v>Nickelocene</v>
          </cell>
        </row>
        <row r="409">
          <cell r="B409" t="str">
            <v>3570-75-0</v>
          </cell>
          <cell r="C409" t="str">
            <v>Nifurthiazole</v>
          </cell>
        </row>
        <row r="410">
          <cell r="B410" t="str">
            <v>7697-37-2</v>
          </cell>
          <cell r="C410" t="str">
            <v>Nitric acid</v>
          </cell>
        </row>
        <row r="411">
          <cell r="B411" t="str">
            <v>139-13-9</v>
          </cell>
          <cell r="C411" t="str">
            <v>Nitrilotriacetic acid</v>
          </cell>
        </row>
        <row r="412">
          <cell r="B412" t="str">
            <v>18662-53-8</v>
          </cell>
          <cell r="C412" t="str">
            <v>Nitrilotriacetic acid, trisodium salt monohydrate</v>
          </cell>
        </row>
        <row r="413">
          <cell r="B413" t="str">
            <v>98-95-3</v>
          </cell>
          <cell r="C413" t="str">
            <v>Nitrobenzene</v>
          </cell>
        </row>
        <row r="414">
          <cell r="B414" t="str">
            <v>1836-75-5</v>
          </cell>
          <cell r="C414" t="str">
            <v>Nitrofen</v>
          </cell>
        </row>
        <row r="415">
          <cell r="B415" t="str">
            <v>59-87-0</v>
          </cell>
          <cell r="C415" t="str">
            <v>Nitrofurazone</v>
          </cell>
        </row>
        <row r="416">
          <cell r="B416" t="str">
            <v>302-70-5</v>
          </cell>
          <cell r="C416" t="str">
            <v>Nitrogen mustard N-oxide</v>
          </cell>
        </row>
        <row r="417">
          <cell r="B417" t="str">
            <v>70-25-7</v>
          </cell>
          <cell r="C417" t="str">
            <v>N-Methyl-N-nitro-N-nitrosoguanidine</v>
          </cell>
        </row>
        <row r="418">
          <cell r="B418" t="str">
            <v>1116-54-7</v>
          </cell>
          <cell r="C418" t="str">
            <v>N-Nitrosodiethanolamine</v>
          </cell>
        </row>
        <row r="419">
          <cell r="B419" t="str">
            <v>55-18-5</v>
          </cell>
          <cell r="C419" t="str">
            <v>N-Nitrosodiethylamine</v>
          </cell>
        </row>
        <row r="420">
          <cell r="B420" t="str">
            <v>62-75-9</v>
          </cell>
          <cell r="C420" t="str">
            <v>N-Nitrosodimethylamine</v>
          </cell>
        </row>
        <row r="421">
          <cell r="B421" t="str">
            <v>924-16-3</v>
          </cell>
          <cell r="C421" t="str">
            <v>N-Nitrosodi-n-butylamine</v>
          </cell>
        </row>
        <row r="422">
          <cell r="B422" t="str">
            <v>86-30-6</v>
          </cell>
          <cell r="C422" t="str">
            <v>N-Nitrosodiphenylamine</v>
          </cell>
        </row>
        <row r="423">
          <cell r="B423" t="str">
            <v>621-64-7</v>
          </cell>
          <cell r="C423" t="str">
            <v>N-Nitrosodipropylamine</v>
          </cell>
        </row>
        <row r="424">
          <cell r="B424" t="str">
            <v>10595-95-6</v>
          </cell>
          <cell r="C424" t="str">
            <v>N-Nitrosomethylethylamine</v>
          </cell>
        </row>
        <row r="425">
          <cell r="B425" t="str">
            <v>59-89-2</v>
          </cell>
          <cell r="C425" t="str">
            <v>N-Nitrosomorpholine</v>
          </cell>
        </row>
        <row r="426">
          <cell r="B426" t="str">
            <v>759-73-9</v>
          </cell>
          <cell r="C426" t="str">
            <v>N-Nitroso-N-ethylurea</v>
          </cell>
        </row>
        <row r="427">
          <cell r="B427" t="str">
            <v>684-93-5</v>
          </cell>
          <cell r="C427" t="str">
            <v>N-Nitroso-N-methylurea</v>
          </cell>
        </row>
        <row r="428">
          <cell r="B428" t="str">
            <v>615-53-2</v>
          </cell>
          <cell r="C428" t="str">
            <v>N-Nitroso-N-methylurethane</v>
          </cell>
        </row>
        <row r="429">
          <cell r="B429" t="str">
            <v>16543-55-8</v>
          </cell>
          <cell r="C429" t="str">
            <v>N-Nitrosonornicotine</v>
          </cell>
        </row>
        <row r="430">
          <cell r="B430" t="str">
            <v>100-75-4</v>
          </cell>
          <cell r="C430" t="str">
            <v>N-Nitrosopiperidine</v>
          </cell>
        </row>
        <row r="431">
          <cell r="B431" t="str">
            <v>930-55-2</v>
          </cell>
          <cell r="C431" t="str">
            <v>N-Nitrosopyrrolidine</v>
          </cell>
        </row>
        <row r="432">
          <cell r="B432" t="str">
            <v>90-04-0</v>
          </cell>
          <cell r="C432" t="str">
            <v>o-Anisidine</v>
          </cell>
        </row>
        <row r="433">
          <cell r="B433" t="str">
            <v>134-29-2</v>
          </cell>
          <cell r="C433" t="str">
            <v>o-Anisidine hydrochloride</v>
          </cell>
        </row>
        <row r="434">
          <cell r="B434" t="str">
            <v>95-48-7</v>
          </cell>
          <cell r="C434" t="str">
            <v>o-Cresol</v>
          </cell>
        </row>
        <row r="435">
          <cell r="B435" t="str">
            <v>39001-02-0</v>
          </cell>
          <cell r="C435" t="str">
            <v>Octachlorodibenzofuran (OCDF)</v>
          </cell>
        </row>
        <row r="436">
          <cell r="B436" t="str">
            <v>3268-87-9</v>
          </cell>
          <cell r="C436" t="str">
            <v>Octachlorodibenzo-p-dioxin (OCDD)</v>
          </cell>
        </row>
        <row r="437">
          <cell r="B437" t="str">
            <v>8014-95-7</v>
          </cell>
          <cell r="C437" t="str">
            <v>Oleum (fuming sulfuric acid)</v>
          </cell>
        </row>
        <row r="438">
          <cell r="B438" t="str">
            <v>132-27-4</v>
          </cell>
          <cell r="C438" t="str">
            <v>o-Phenylphenate, sodium</v>
          </cell>
        </row>
        <row r="439">
          <cell r="B439" t="str">
            <v>97-56-3</v>
          </cell>
          <cell r="C439" t="str">
            <v>ortho-Aminoazotoluene</v>
          </cell>
        </row>
        <row r="440">
          <cell r="B440" t="str">
            <v>95-53-4</v>
          </cell>
          <cell r="C440" t="str">
            <v>o-Toluidine</v>
          </cell>
        </row>
        <row r="441">
          <cell r="B441" t="str">
            <v>636-21-5</v>
          </cell>
          <cell r="C441" t="str">
            <v>o-Toluidine hydrochloride</v>
          </cell>
        </row>
        <row r="442">
          <cell r="B442" t="str">
            <v>95-47-6</v>
          </cell>
          <cell r="C442" t="str">
            <v>o-Xylene</v>
          </cell>
        </row>
        <row r="443">
          <cell r="B443" t="str">
            <v>56-38-2</v>
          </cell>
          <cell r="C443" t="str">
            <v>Parathion</v>
          </cell>
        </row>
        <row r="444">
          <cell r="B444" t="str">
            <v>189084-64-8</v>
          </cell>
          <cell r="C444" t="str">
            <v>PBDE-100 [2,2’,4,4’,6-pentabromodiphenyl ether]</v>
          </cell>
        </row>
        <row r="445">
          <cell r="B445" t="str">
            <v>182677-30-1</v>
          </cell>
          <cell r="C445" t="str">
            <v>PBDE-138 [2,2’,3,4,4’,5’-hexabromodiphenyl ether]</v>
          </cell>
        </row>
        <row r="446">
          <cell r="B446" t="str">
            <v>68631-49-2</v>
          </cell>
          <cell r="C446" t="str">
            <v>PBDE-153 [2,2',4,4',5,5'-hexabromodiphenyl ether]</v>
          </cell>
        </row>
        <row r="447">
          <cell r="B447" t="str">
            <v>207122-15-4</v>
          </cell>
          <cell r="C447" t="str">
            <v>PBDE-154 [2,2’,4,4’,5,6’-hexabromodiphenyl ether]</v>
          </cell>
        </row>
        <row r="448">
          <cell r="B448" t="str">
            <v>207122-16-5</v>
          </cell>
          <cell r="C448" t="str">
            <v>PBDE-183 [2,2',3,4,4',5',6-heptabromodiphenyl ether]</v>
          </cell>
        </row>
        <row r="449">
          <cell r="B449" t="str">
            <v>1163-19-5</v>
          </cell>
          <cell r="C449" t="str">
            <v>PBDE-209 [decabromodiphenyl ether]</v>
          </cell>
        </row>
        <row r="450">
          <cell r="B450" t="str">
            <v>5436-43-1</v>
          </cell>
          <cell r="C450" t="str">
            <v>PBDE-47 [2,2',4,4'-tetrabromodiphenyl ether]</v>
          </cell>
        </row>
        <row r="451">
          <cell r="B451" t="str">
            <v>60348-60-9</v>
          </cell>
          <cell r="C451" t="str">
            <v>PBDE-99 [2,2’,4,4’,5-pentabromodiphenyl ether]</v>
          </cell>
        </row>
        <row r="452">
          <cell r="B452" t="str">
            <v>32598-14-4</v>
          </cell>
          <cell r="C452" t="str">
            <v>PCB 105 [2,3,3',4,4'-pentachlorobiphenyl]</v>
          </cell>
        </row>
        <row r="453">
          <cell r="B453" t="str">
            <v>74472-37-0</v>
          </cell>
          <cell r="C453" t="str">
            <v>PCB 114 [2,3,4,4',5-pentachlorobiphenyl]</v>
          </cell>
        </row>
        <row r="454">
          <cell r="B454" t="str">
            <v>31508-00-6</v>
          </cell>
          <cell r="C454" t="str">
            <v>PCB 118 [2,3',4,4',5-pentachlorobiphenyl]</v>
          </cell>
        </row>
        <row r="455">
          <cell r="B455" t="str">
            <v>65510-44-3</v>
          </cell>
          <cell r="C455" t="str">
            <v>PCB 123 [2,3',4,4',5'-pentachlorobiphenyl]</v>
          </cell>
        </row>
        <row r="456">
          <cell r="B456" t="str">
            <v>57465-28-8</v>
          </cell>
          <cell r="C456" t="str">
            <v>PCB 126 [3,3',4,4',5-pentachlorobiphenyl]</v>
          </cell>
        </row>
        <row r="457">
          <cell r="B457" t="str">
            <v>38380-08-4</v>
          </cell>
          <cell r="C457" t="str">
            <v>PCB 156 [2,3,3',4,4',5-hexachlorobiphenyl]</v>
          </cell>
        </row>
        <row r="458">
          <cell r="B458" t="str">
            <v>69782-90-7</v>
          </cell>
          <cell r="C458" t="str">
            <v>PCB 157 [2,3,3',4,4',5'-hexachlorobiphenyl]</v>
          </cell>
        </row>
        <row r="459">
          <cell r="B459" t="str">
            <v>52663-72-6</v>
          </cell>
          <cell r="C459" t="str">
            <v>PCB 167 [2,3',4,4',5,5'-hexachlorobiphenyl]</v>
          </cell>
        </row>
        <row r="460">
          <cell r="B460" t="str">
            <v>32774-16-6</v>
          </cell>
          <cell r="C460" t="str">
            <v>PCB 169 [3,3',4,4',5,5'-hexachlorobiphenyl]</v>
          </cell>
        </row>
        <row r="461">
          <cell r="B461" t="str">
            <v>37680-65-2</v>
          </cell>
          <cell r="C461" t="str">
            <v>PCB 18 [2,2',5-trichlorobiphenyl]</v>
          </cell>
        </row>
        <row r="462">
          <cell r="B462" t="str">
            <v>39635-31-9</v>
          </cell>
          <cell r="C462" t="str">
            <v>PCB 189 [2,3,3',4,4',5,5'-heptachlorobiphenyl]</v>
          </cell>
        </row>
        <row r="463">
          <cell r="B463" t="str">
            <v>32598-13-3</v>
          </cell>
          <cell r="C463" t="str">
            <v>PCB 77 [3,3',4,4'-tetrachlorobiphenyl]</v>
          </cell>
        </row>
        <row r="464">
          <cell r="B464" t="str">
            <v>70362-50-4</v>
          </cell>
          <cell r="C464" t="str">
            <v>PCB 81 [3,4,4',5-tetrachlorobiphenyl]</v>
          </cell>
        </row>
        <row r="465">
          <cell r="B465" t="str">
            <v>37680-73-2</v>
          </cell>
          <cell r="C465" t="str">
            <v>PCB-101 [2,2',4,5,5'-pentachlorobiphenyl]</v>
          </cell>
        </row>
        <row r="466">
          <cell r="B466" t="str">
            <v>38380-07-3</v>
          </cell>
          <cell r="C466" t="str">
            <v>PCB-128 [2,2',3,3',4,4'-hexachlorobiphenyl]</v>
          </cell>
        </row>
        <row r="467">
          <cell r="B467" t="str">
            <v>35065-28-2</v>
          </cell>
          <cell r="C467" t="str">
            <v>PCB-138 [2,2',3,4,4',5'-hexachlorobiphenyl]</v>
          </cell>
        </row>
        <row r="468">
          <cell r="B468" t="str">
            <v>35065-27-1</v>
          </cell>
          <cell r="C468" t="str">
            <v>PCB-153 [2,2',4,4',5,5'-hexachlorobiphenyl]</v>
          </cell>
        </row>
        <row r="469">
          <cell r="B469" t="str">
            <v>35065-30-6</v>
          </cell>
          <cell r="C469" t="str">
            <v>PCB-170 [2,2',3,3',4,4',5-heptachlorobiphenyl]</v>
          </cell>
        </row>
        <row r="470">
          <cell r="B470" t="str">
            <v>35065-29-3</v>
          </cell>
          <cell r="C470" t="str">
            <v>PCB-180 [2,2',3,4,4',5,5'-heptachlorobiphenyl]</v>
          </cell>
        </row>
        <row r="471">
          <cell r="B471" t="str">
            <v>52663-68-0</v>
          </cell>
          <cell r="C471" t="str">
            <v>PCB-187 [2,2',3,4',5,5',6-heptachlorobiphenyl]</v>
          </cell>
        </row>
        <row r="472">
          <cell r="B472" t="str">
            <v>52663-78-2</v>
          </cell>
          <cell r="C472" t="str">
            <v>PCB-195 [2,2',3,3',4,4',5,6-octachlorobiphenyl]</v>
          </cell>
        </row>
        <row r="473">
          <cell r="B473" t="str">
            <v>40186-72-9</v>
          </cell>
          <cell r="C473" t="str">
            <v>PCB-206 [2,2',3,3',4,4',5,5',6-nonachlorobiphenyl]</v>
          </cell>
        </row>
        <row r="474">
          <cell r="B474" t="str">
            <v>2051-24-3</v>
          </cell>
          <cell r="C474" t="str">
            <v>PCB-209 [decachlorobiphenyl]</v>
          </cell>
        </row>
        <row r="475">
          <cell r="B475" t="str">
            <v>7012-37-5</v>
          </cell>
          <cell r="C475" t="str">
            <v>PCB-28 [2,4,4'-trichlorobiphenyl]</v>
          </cell>
        </row>
        <row r="476">
          <cell r="B476" t="str">
            <v>41464-39-5</v>
          </cell>
          <cell r="C476" t="str">
            <v>PCB-44 [2,2',3,5'-tetrachlorobiphenyl]</v>
          </cell>
        </row>
        <row r="477">
          <cell r="B477" t="str">
            <v>35693-99-3</v>
          </cell>
          <cell r="C477" t="str">
            <v>PCB-52 [2,2',5,5'-tetrachlorobiphenyl]</v>
          </cell>
        </row>
        <row r="478">
          <cell r="B478" t="str">
            <v>32598-10-0</v>
          </cell>
          <cell r="C478" t="str">
            <v>PCB-66 [2,3',4,4'-tetrachlorobiphenyl]</v>
          </cell>
        </row>
        <row r="479">
          <cell r="B479" t="str">
            <v>34883-43-7</v>
          </cell>
          <cell r="C479" t="str">
            <v>PCB-8 [2,4'-dichlorobiphenyl]</v>
          </cell>
        </row>
        <row r="480">
          <cell r="B480" t="str">
            <v>106-47-8</v>
          </cell>
          <cell r="C480" t="str">
            <v>p-Chloroaniline</v>
          </cell>
        </row>
        <row r="481">
          <cell r="B481" t="str">
            <v>95-69-2</v>
          </cell>
          <cell r="C481" t="str">
            <v>p-Chloro-o-toluidine</v>
          </cell>
        </row>
        <row r="482">
          <cell r="B482" t="str">
            <v>120-71-8</v>
          </cell>
          <cell r="C482" t="str">
            <v>p-Cresidine</v>
          </cell>
        </row>
        <row r="483">
          <cell r="B483" t="str">
            <v>106-44-5</v>
          </cell>
          <cell r="C483" t="str">
            <v>p-Cresol</v>
          </cell>
        </row>
        <row r="484">
          <cell r="B484" t="str">
            <v>106-46-7</v>
          </cell>
          <cell r="C484" t="str">
            <v>p-Dichlorobenzene (1,4-dichlorobenzene)</v>
          </cell>
        </row>
        <row r="485">
          <cell r="B485" t="str">
            <v>32534-81-9</v>
          </cell>
          <cell r="C485" t="str">
            <v>Pentabromodiphenyl ether</v>
          </cell>
        </row>
        <row r="486">
          <cell r="B486" t="str">
            <v>82-68-8</v>
          </cell>
          <cell r="C486" t="str">
            <v>Pentachloronitrobenzene (quintobenzene)</v>
          </cell>
        </row>
        <row r="487">
          <cell r="B487" t="str">
            <v>87-86-5</v>
          </cell>
          <cell r="C487" t="str">
            <v>Pentachlorophenol</v>
          </cell>
        </row>
        <row r="488">
          <cell r="B488" t="str">
            <v>79-21-0</v>
          </cell>
          <cell r="C488" t="str">
            <v>Peracetic acid</v>
          </cell>
        </row>
        <row r="489">
          <cell r="B489">
            <v>489</v>
          </cell>
          <cell r="C489" t="str">
            <v>Perfluorinated compounds (PFCs)</v>
          </cell>
        </row>
        <row r="490">
          <cell r="B490" t="str">
            <v>1763-23-1</v>
          </cell>
          <cell r="C490" t="str">
            <v>Perfluorooctanesulfonic acid (PFOS)</v>
          </cell>
        </row>
        <row r="491">
          <cell r="B491" t="str">
            <v>335-67-1</v>
          </cell>
          <cell r="C491" t="str">
            <v>Perfluorooctanoic acid (PFOA)</v>
          </cell>
        </row>
        <row r="492">
          <cell r="B492" t="str">
            <v>198-55-0</v>
          </cell>
          <cell r="C492" t="str">
            <v>Perylene</v>
          </cell>
        </row>
        <row r="493">
          <cell r="B493" t="str">
            <v>62-44-2</v>
          </cell>
          <cell r="C493" t="str">
            <v>Phenacetin</v>
          </cell>
        </row>
        <row r="494">
          <cell r="B494" t="str">
            <v>85-01-8</v>
          </cell>
          <cell r="C494" t="str">
            <v>Phenanthrene</v>
          </cell>
        </row>
        <row r="495">
          <cell r="B495" t="str">
            <v>94-78-0</v>
          </cell>
          <cell r="C495" t="str">
            <v>Phenazopyridine</v>
          </cell>
        </row>
        <row r="496">
          <cell r="B496" t="str">
            <v>136-40-3</v>
          </cell>
          <cell r="C496" t="str">
            <v>Phenazopyridine hydrochloride</v>
          </cell>
        </row>
        <row r="497">
          <cell r="B497" t="str">
            <v>3546-10-9</v>
          </cell>
          <cell r="C497" t="str">
            <v>Phenesterin</v>
          </cell>
        </row>
        <row r="498">
          <cell r="B498" t="str">
            <v>50-06-6</v>
          </cell>
          <cell r="C498" t="str">
            <v>Phenobarbital</v>
          </cell>
        </row>
        <row r="499">
          <cell r="B499" t="str">
            <v>108-95-2</v>
          </cell>
          <cell r="C499" t="str">
            <v>Phenol</v>
          </cell>
        </row>
        <row r="500">
          <cell r="B500" t="str">
            <v>59-96-1</v>
          </cell>
          <cell r="C500" t="str">
            <v>Phenoxybenzamine</v>
          </cell>
        </row>
        <row r="501">
          <cell r="B501" t="str">
            <v>63-92-3</v>
          </cell>
          <cell r="C501" t="str">
            <v>Phenoxybenzamine hydrochloride</v>
          </cell>
        </row>
        <row r="502">
          <cell r="B502" t="str">
            <v>75-44-5</v>
          </cell>
          <cell r="C502" t="str">
            <v>Phosgene</v>
          </cell>
        </row>
        <row r="503">
          <cell r="B503" t="str">
            <v>7803-51-2</v>
          </cell>
          <cell r="C503" t="str">
            <v>Phosphine</v>
          </cell>
        </row>
        <row r="504">
          <cell r="B504" t="str">
            <v>7664-38-2</v>
          </cell>
          <cell r="C504" t="str">
            <v>Phosphoric acid</v>
          </cell>
        </row>
        <row r="505">
          <cell r="B505">
            <v>504</v>
          </cell>
          <cell r="C505" t="str">
            <v>Phosphorus and compounds</v>
          </cell>
        </row>
        <row r="506">
          <cell r="B506" t="str">
            <v>10025-87-3</v>
          </cell>
          <cell r="C506" t="str">
            <v>Phosphorus oxychloride</v>
          </cell>
        </row>
        <row r="507">
          <cell r="B507" t="str">
            <v>10026-13-8</v>
          </cell>
          <cell r="C507" t="str">
            <v>Phosphorus pentachloride</v>
          </cell>
        </row>
        <row r="508">
          <cell r="B508" t="str">
            <v>1314-56-3</v>
          </cell>
          <cell r="C508" t="str">
            <v>Phosphorus pentoxide</v>
          </cell>
        </row>
        <row r="509">
          <cell r="B509" t="str">
            <v>7719-12-2</v>
          </cell>
          <cell r="C509" t="str">
            <v>Phosphorus trichloride</v>
          </cell>
        </row>
        <row r="510">
          <cell r="B510" t="str">
            <v>12185-10-3</v>
          </cell>
          <cell r="C510" t="str">
            <v>Phosphorus, white</v>
          </cell>
        </row>
        <row r="511">
          <cell r="B511">
            <v>518</v>
          </cell>
          <cell r="C511" t="str">
            <v>Phthalates</v>
          </cell>
        </row>
        <row r="512">
          <cell r="B512" t="str">
            <v>85-44-9</v>
          </cell>
          <cell r="C512" t="str">
            <v>Phthalic anhydride</v>
          </cell>
        </row>
        <row r="513">
          <cell r="B513" t="str">
            <v>156-10-5</v>
          </cell>
          <cell r="C513" t="str">
            <v>p-Nitrosodiphenylamine</v>
          </cell>
        </row>
        <row r="514">
          <cell r="B514">
            <v>447</v>
          </cell>
          <cell r="C514" t="str">
            <v>Polybrominated diphenyl ethers (PBDEs)</v>
          </cell>
        </row>
        <row r="515">
          <cell r="B515" t="str">
            <v>1336-36-3</v>
          </cell>
          <cell r="C515" t="str">
            <v>Polychlorinated biphenyls (PCBs)</v>
          </cell>
        </row>
        <row r="516">
          <cell r="B516">
            <v>645</v>
          </cell>
          <cell r="C516" t="str">
            <v>Polychlorinated biphenyls (PCBs) TEQ</v>
          </cell>
        </row>
        <row r="517">
          <cell r="B517">
            <v>646</v>
          </cell>
          <cell r="C517" t="str">
            <v>Polychlorinated dibenzo-p-dioxins (PCDDs) &amp; dibenzofurans (PCDFs) TEQ</v>
          </cell>
        </row>
        <row r="518">
          <cell r="B518">
            <v>432</v>
          </cell>
          <cell r="C518" t="str">
            <v>Polycyclic aromatic hydrocarbon derivatives [PAH-Derivatives]</v>
          </cell>
        </row>
        <row r="519">
          <cell r="B519">
            <v>401</v>
          </cell>
          <cell r="C519" t="str">
            <v>Polycyclic aromatic hydrocarbons (PAHs)</v>
          </cell>
        </row>
        <row r="520">
          <cell r="B520" t="str">
            <v>3564-09-8</v>
          </cell>
          <cell r="C520" t="str">
            <v>Ponceau 3R</v>
          </cell>
        </row>
        <row r="521">
          <cell r="B521" t="str">
            <v>3761-53-3</v>
          </cell>
          <cell r="C521" t="str">
            <v>Ponceau MX</v>
          </cell>
        </row>
        <row r="522">
          <cell r="B522" t="str">
            <v>7758-01-2</v>
          </cell>
          <cell r="C522" t="str">
            <v>Potassium bromate</v>
          </cell>
        </row>
        <row r="523">
          <cell r="B523" t="str">
            <v>106-50-3</v>
          </cell>
          <cell r="C523" t="str">
            <v>p-Phenylenediamine</v>
          </cell>
        </row>
        <row r="524">
          <cell r="B524" t="str">
            <v>671-16-9</v>
          </cell>
          <cell r="C524" t="str">
            <v>Procarbazine</v>
          </cell>
        </row>
        <row r="525">
          <cell r="B525" t="str">
            <v>366-70-1</v>
          </cell>
          <cell r="C525" t="str">
            <v>Procarbazine hydrochloride</v>
          </cell>
        </row>
        <row r="526">
          <cell r="B526" t="str">
            <v>123-38-6</v>
          </cell>
          <cell r="C526" t="str">
            <v>Propionaldehyde</v>
          </cell>
        </row>
        <row r="527">
          <cell r="B527" t="str">
            <v>114-26-1</v>
          </cell>
          <cell r="C527" t="str">
            <v>Propoxur (Baygon)</v>
          </cell>
        </row>
        <row r="528">
          <cell r="B528" t="str">
            <v>115-07-1</v>
          </cell>
          <cell r="C528" t="str">
            <v>Propylene</v>
          </cell>
        </row>
        <row r="529">
          <cell r="B529" t="str">
            <v>6423-43-4</v>
          </cell>
          <cell r="C529" t="str">
            <v>Propylene glycol dinitrate</v>
          </cell>
        </row>
        <row r="530">
          <cell r="B530" t="str">
            <v>107-98-2</v>
          </cell>
          <cell r="C530" t="str">
            <v>Propylene glycol monomethyl ether</v>
          </cell>
        </row>
        <row r="531">
          <cell r="B531" t="str">
            <v>108-65-6</v>
          </cell>
          <cell r="C531" t="str">
            <v>Propylene glycol monomethyl ether acetate</v>
          </cell>
        </row>
        <row r="532">
          <cell r="B532" t="str">
            <v>75-56-9</v>
          </cell>
          <cell r="C532" t="str">
            <v>Propylene oxide</v>
          </cell>
        </row>
        <row r="533">
          <cell r="B533" t="str">
            <v>51-52-5</v>
          </cell>
          <cell r="C533" t="str">
            <v>Propylthiouracil</v>
          </cell>
        </row>
        <row r="534">
          <cell r="B534" t="str">
            <v>106-42-3</v>
          </cell>
          <cell r="C534" t="str">
            <v>p-Xylene</v>
          </cell>
        </row>
        <row r="535">
          <cell r="B535" t="str">
            <v>129-00-0</v>
          </cell>
          <cell r="C535" t="str">
            <v>Pyrene</v>
          </cell>
        </row>
        <row r="536">
          <cell r="B536" t="str">
            <v>110-86-1</v>
          </cell>
          <cell r="C536" t="str">
            <v>Pyridine</v>
          </cell>
        </row>
        <row r="537">
          <cell r="B537" t="str">
            <v>91-22-5</v>
          </cell>
          <cell r="C537" t="str">
            <v>Quinoline</v>
          </cell>
        </row>
        <row r="538">
          <cell r="B538" t="str">
            <v>106-51-4</v>
          </cell>
          <cell r="C538" t="str">
            <v>Quinone</v>
          </cell>
        </row>
        <row r="539">
          <cell r="B539">
            <v>571</v>
          </cell>
          <cell r="C539" t="str">
            <v>Radon and its decay products</v>
          </cell>
        </row>
        <row r="540">
          <cell r="B540">
            <v>572</v>
          </cell>
          <cell r="C540" t="str">
            <v>Refractory ceramic fibers</v>
          </cell>
        </row>
        <row r="541">
          <cell r="B541" t="str">
            <v>50-55-5</v>
          </cell>
          <cell r="C541" t="str">
            <v>Reserpine</v>
          </cell>
        </row>
        <row r="542">
          <cell r="B542">
            <v>353</v>
          </cell>
          <cell r="C542" t="str">
            <v>Rockwool</v>
          </cell>
        </row>
        <row r="543">
          <cell r="B543" t="str">
            <v>94-59-7</v>
          </cell>
          <cell r="C543" t="str">
            <v>Safrole</v>
          </cell>
        </row>
        <row r="544">
          <cell r="B544" t="str">
            <v>78-92-2</v>
          </cell>
          <cell r="C544" t="str">
            <v>sec-Butyl alcohol</v>
          </cell>
        </row>
        <row r="545">
          <cell r="B545" t="str">
            <v>7783-07-5</v>
          </cell>
          <cell r="C545" t="str">
            <v>Selenide, hydrogen</v>
          </cell>
        </row>
        <row r="546">
          <cell r="B546" t="str">
            <v>7782-49-2</v>
          </cell>
          <cell r="C546" t="str">
            <v>Selenium and compounds</v>
          </cell>
        </row>
        <row r="547">
          <cell r="B547" t="str">
            <v>7446-34-6</v>
          </cell>
          <cell r="C547" t="str">
            <v>Selenium sulfide</v>
          </cell>
        </row>
        <row r="548">
          <cell r="B548" t="str">
            <v>7631-86-9</v>
          </cell>
          <cell r="C548" t="str">
            <v>Silica, crystalline (respirable)</v>
          </cell>
        </row>
        <row r="549">
          <cell r="B549" t="str">
            <v>7440-22-4</v>
          </cell>
          <cell r="C549" t="str">
            <v>Silver and compounds</v>
          </cell>
        </row>
        <row r="550">
          <cell r="B550">
            <v>354</v>
          </cell>
          <cell r="C550" t="str">
            <v>Slagwool</v>
          </cell>
        </row>
        <row r="551">
          <cell r="B551" t="str">
            <v>1310-73-2</v>
          </cell>
          <cell r="C551" t="str">
            <v>Sodium hydroxide</v>
          </cell>
        </row>
        <row r="552">
          <cell r="B552" t="str">
            <v>10048-13-2</v>
          </cell>
          <cell r="C552" t="str">
            <v>Sterigmatocystin</v>
          </cell>
        </row>
        <row r="553">
          <cell r="B553" t="str">
            <v>18883-66-4</v>
          </cell>
          <cell r="C553" t="str">
            <v>Streptozotocin</v>
          </cell>
        </row>
        <row r="554">
          <cell r="B554" t="str">
            <v>100-42-5</v>
          </cell>
          <cell r="C554" t="str">
            <v>Styrene</v>
          </cell>
        </row>
        <row r="555">
          <cell r="B555" t="str">
            <v>96-09-3</v>
          </cell>
          <cell r="C555" t="str">
            <v>Styrene oxide</v>
          </cell>
        </row>
        <row r="556">
          <cell r="B556" t="str">
            <v>95-06-7</v>
          </cell>
          <cell r="C556" t="str">
            <v>Sulfallate</v>
          </cell>
        </row>
        <row r="557">
          <cell r="B557" t="str">
            <v>505-60-2</v>
          </cell>
          <cell r="C557" t="str">
            <v>Sulfur mustard</v>
          </cell>
        </row>
        <row r="558">
          <cell r="B558" t="str">
            <v>7446-11-9</v>
          </cell>
          <cell r="C558" t="str">
            <v>Sulfur trioxide</v>
          </cell>
        </row>
        <row r="559">
          <cell r="B559" t="str">
            <v>7664-93-9</v>
          </cell>
          <cell r="C559" t="str">
            <v>Sulfuric acid</v>
          </cell>
        </row>
        <row r="560">
          <cell r="B560">
            <v>358</v>
          </cell>
          <cell r="C560" t="str">
            <v>Talc containing asbestiform fibers</v>
          </cell>
        </row>
        <row r="561">
          <cell r="B561" t="str">
            <v>540-88-5</v>
          </cell>
          <cell r="C561" t="str">
            <v>t-Butyl acetate</v>
          </cell>
        </row>
        <row r="562">
          <cell r="B562" t="str">
            <v>100-21-0</v>
          </cell>
          <cell r="C562" t="str">
            <v>Terephthalic acid</v>
          </cell>
        </row>
        <row r="563">
          <cell r="B563" t="str">
            <v>75-65-0</v>
          </cell>
          <cell r="C563" t="str">
            <v>tert-Butyl alcohol</v>
          </cell>
        </row>
        <row r="564">
          <cell r="B564" t="str">
            <v>40088-47-9</v>
          </cell>
          <cell r="C564" t="str">
            <v>Tetrabromodiphenyl ether</v>
          </cell>
        </row>
        <row r="565">
          <cell r="B565" t="str">
            <v>127-18-4</v>
          </cell>
          <cell r="C565" t="str">
            <v>Tetrachloroethene (perchloroethylene)</v>
          </cell>
        </row>
        <row r="566">
          <cell r="B566" t="str">
            <v>7440-28-0</v>
          </cell>
          <cell r="C566" t="str">
            <v>Thallium and compounds</v>
          </cell>
        </row>
        <row r="567">
          <cell r="B567" t="str">
            <v>62-55-5</v>
          </cell>
          <cell r="C567" t="str">
            <v>Thioacetamide</v>
          </cell>
        </row>
        <row r="568">
          <cell r="B568" t="str">
            <v>62-56-6</v>
          </cell>
          <cell r="C568" t="str">
            <v>Thiourea</v>
          </cell>
        </row>
        <row r="569">
          <cell r="B569" t="str">
            <v>7550-45-0</v>
          </cell>
          <cell r="C569" t="str">
            <v>Titanium tetrachloride</v>
          </cell>
        </row>
        <row r="570">
          <cell r="B570" t="str">
            <v>108-88-3</v>
          </cell>
          <cell r="C570" t="str">
            <v>Toluene</v>
          </cell>
        </row>
        <row r="571">
          <cell r="B571" t="str">
            <v>26471-62-5</v>
          </cell>
          <cell r="C571" t="str">
            <v>Toluene diisocyanates (2,4- and 2,6-)</v>
          </cell>
        </row>
        <row r="572">
          <cell r="B572" t="str">
            <v>584-84-9</v>
          </cell>
          <cell r="C572" t="str">
            <v>Toluene-2,4-diisocyanate</v>
          </cell>
        </row>
        <row r="573">
          <cell r="B573" t="str">
            <v>91-08-7</v>
          </cell>
          <cell r="C573" t="str">
            <v>Toluene-2,6-diisocyanate</v>
          </cell>
        </row>
        <row r="574">
          <cell r="B574" t="str">
            <v>38998-75-3</v>
          </cell>
          <cell r="C574" t="str">
            <v>Total heptachlorodibenzofuran</v>
          </cell>
        </row>
        <row r="575">
          <cell r="B575" t="str">
            <v>37871-00-4</v>
          </cell>
          <cell r="C575" t="str">
            <v>Total heptachlorodibenzo-p-dioxin</v>
          </cell>
        </row>
        <row r="576">
          <cell r="B576" t="str">
            <v>55684-94-1</v>
          </cell>
          <cell r="C576" t="str">
            <v>Total hexachlorodibenzofuran</v>
          </cell>
        </row>
        <row r="577">
          <cell r="B577" t="str">
            <v>34465-46-8</v>
          </cell>
          <cell r="C577" t="str">
            <v>Total hexachlorodibenzo-p-dioxin</v>
          </cell>
        </row>
        <row r="578">
          <cell r="B578" t="str">
            <v>30402-15-4</v>
          </cell>
          <cell r="C578" t="str">
            <v>Total pentachlorodibenzofuran</v>
          </cell>
        </row>
        <row r="579">
          <cell r="B579" t="str">
            <v>36088-22-9</v>
          </cell>
          <cell r="C579" t="str">
            <v>Total pentachlorodibenzo-p-dioxin</v>
          </cell>
        </row>
        <row r="580">
          <cell r="B580" t="str">
            <v>55722-27-5</v>
          </cell>
          <cell r="C580" t="str">
            <v>Total tetrachlorodibenzofuran</v>
          </cell>
        </row>
        <row r="581">
          <cell r="B581" t="str">
            <v>41903-57-5</v>
          </cell>
          <cell r="C581" t="str">
            <v>Total tetrachlorodibenzo-p-dioxin</v>
          </cell>
        </row>
        <row r="582">
          <cell r="B582" t="str">
            <v>8001-35-2</v>
          </cell>
          <cell r="C582" t="str">
            <v>Toxaphene (polychlorinated camphenes)</v>
          </cell>
        </row>
        <row r="583">
          <cell r="B583" t="str">
            <v>156-60-5</v>
          </cell>
          <cell r="C583" t="str">
            <v>trans-1,2-Dichloroethene</v>
          </cell>
        </row>
        <row r="584">
          <cell r="B584" t="str">
            <v>55738-54-0</v>
          </cell>
          <cell r="C584" t="str">
            <v>trans-2[(Dimethylamino)-methylimino]-5-[2-(5-nitro-2-furyl)-vinyl]-1,3,4-oxadiazole</v>
          </cell>
        </row>
        <row r="585">
          <cell r="B585" t="str">
            <v>39765-80-5</v>
          </cell>
          <cell r="C585" t="str">
            <v>trans-Nonachlor</v>
          </cell>
        </row>
        <row r="586">
          <cell r="B586" t="str">
            <v>126-73-8</v>
          </cell>
          <cell r="C586" t="str">
            <v>Tributyl phosphate</v>
          </cell>
        </row>
        <row r="587">
          <cell r="B587" t="str">
            <v>79-01-6</v>
          </cell>
          <cell r="C587" t="str">
            <v>Trichloroethene (TCE, trichloroethylene)</v>
          </cell>
        </row>
        <row r="588">
          <cell r="B588" t="str">
            <v>75-69-4</v>
          </cell>
          <cell r="C588" t="str">
            <v>Trichlorofluoromethane (Freon 11)</v>
          </cell>
        </row>
        <row r="589">
          <cell r="B589" t="str">
            <v>78-40-0</v>
          </cell>
          <cell r="C589" t="str">
            <v>Triethyl phosphate</v>
          </cell>
        </row>
        <row r="590">
          <cell r="B590" t="str">
            <v>121-44-8</v>
          </cell>
          <cell r="C590" t="str">
            <v>Triethylamine</v>
          </cell>
        </row>
        <row r="591">
          <cell r="B591" t="str">
            <v>112-49-2</v>
          </cell>
          <cell r="C591" t="str">
            <v>Triethylene glycol dimethyl ether</v>
          </cell>
        </row>
        <row r="592">
          <cell r="B592" t="str">
            <v>1582-09-8</v>
          </cell>
          <cell r="C592" t="str">
            <v>Trifluralin</v>
          </cell>
        </row>
        <row r="593">
          <cell r="B593" t="str">
            <v>512-56-1</v>
          </cell>
          <cell r="C593" t="str">
            <v>Trimethyl phosphate</v>
          </cell>
        </row>
        <row r="594">
          <cell r="B594" t="str">
            <v>78-30-8</v>
          </cell>
          <cell r="C594" t="str">
            <v>Triorthocresyl phosphate</v>
          </cell>
        </row>
        <row r="595">
          <cell r="B595" t="str">
            <v>115-86-6</v>
          </cell>
          <cell r="C595" t="str">
            <v>Triphenyl phosphate</v>
          </cell>
        </row>
        <row r="596">
          <cell r="B596" t="str">
            <v>101-02-0</v>
          </cell>
          <cell r="C596" t="str">
            <v>Triphenyl phosphite</v>
          </cell>
        </row>
        <row r="597">
          <cell r="B597" t="str">
            <v>52-24-4</v>
          </cell>
          <cell r="C597" t="str">
            <v>tris-(1-Aziridinyl)phosphine sulfide</v>
          </cell>
        </row>
        <row r="598">
          <cell r="B598" t="str">
            <v>126-72-7</v>
          </cell>
          <cell r="C598" t="str">
            <v>tris(2,3-Dibromopropyl)phosphate</v>
          </cell>
        </row>
        <row r="599">
          <cell r="B599" t="str">
            <v>62450-06-0</v>
          </cell>
          <cell r="C599" t="str">
            <v>Tryptophan-P-1</v>
          </cell>
        </row>
        <row r="600">
          <cell r="B600" t="str">
            <v>62450-07-1</v>
          </cell>
          <cell r="C600" t="str">
            <v>Tryptophan-P-2</v>
          </cell>
        </row>
        <row r="601">
          <cell r="B601" t="str">
            <v>51-79-6</v>
          </cell>
          <cell r="C601" t="str">
            <v>Urethane (ethyl carbamate)</v>
          </cell>
        </row>
        <row r="602">
          <cell r="B602" t="str">
            <v>7440-62-2</v>
          </cell>
          <cell r="C602" t="str">
            <v>Vanadium (fume or dust)</v>
          </cell>
        </row>
        <row r="603">
          <cell r="B603" t="str">
            <v>1314-62-1</v>
          </cell>
          <cell r="C603" t="str">
            <v>Vanadium pentoxide</v>
          </cell>
        </row>
        <row r="604">
          <cell r="B604" t="str">
            <v>108-05-4</v>
          </cell>
          <cell r="C604" t="str">
            <v>Vinyl acetate</v>
          </cell>
        </row>
        <row r="605">
          <cell r="B605" t="str">
            <v>593-60-2</v>
          </cell>
          <cell r="C605" t="str">
            <v>Vinyl bromide</v>
          </cell>
        </row>
        <row r="606">
          <cell r="B606" t="str">
            <v>75-01-4</v>
          </cell>
          <cell r="C606" t="str">
            <v>Vinyl chloride</v>
          </cell>
        </row>
        <row r="607">
          <cell r="B607" t="str">
            <v>75-02-5</v>
          </cell>
          <cell r="C607" t="str">
            <v>Vinyl fluoride</v>
          </cell>
        </row>
        <row r="608">
          <cell r="B608" t="str">
            <v>75-35-4</v>
          </cell>
          <cell r="C608" t="str">
            <v>Vinylidene chloride</v>
          </cell>
        </row>
        <row r="609">
          <cell r="B609" t="str">
            <v>1330-20-7</v>
          </cell>
          <cell r="C609" t="str">
            <v>Xylene (mixture), including m-xylene, o-xylene, p-xylene</v>
          </cell>
        </row>
        <row r="610">
          <cell r="B610" t="str">
            <v>7440-66-6</v>
          </cell>
          <cell r="C610" t="str">
            <v>Zinc and compounds</v>
          </cell>
        </row>
        <row r="611">
          <cell r="B611" t="str">
            <v>1314-13-2</v>
          </cell>
          <cell r="C611" t="str">
            <v>Zinc oxide</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197" t="s">
        <v>0</v>
      </c>
      <c r="B5" s="197"/>
      <c r="C5" s="197"/>
      <c r="D5" s="197"/>
      <c r="E5" s="197"/>
      <c r="F5" s="197"/>
      <c r="G5" s="197"/>
      <c r="H5" s="197"/>
      <c r="I5" s="197"/>
      <c r="J5" s="197"/>
      <c r="K5" s="197"/>
      <c r="L5" s="197"/>
      <c r="M5" s="197"/>
    </row>
    <row r="6" spans="1:21" ht="34.5" customHeight="1" x14ac:dyDescent="0.35">
      <c r="A6" s="32" t="s">
        <v>1</v>
      </c>
      <c r="B6" s="33"/>
      <c r="C6" s="33"/>
      <c r="D6" s="33"/>
      <c r="E6" s="33"/>
      <c r="F6" s="33"/>
      <c r="G6" s="33"/>
      <c r="H6" s="33"/>
      <c r="I6" s="33"/>
      <c r="J6" s="33"/>
      <c r="K6" s="33"/>
      <c r="L6" s="33"/>
      <c r="M6" s="33"/>
    </row>
    <row r="7" spans="1:21" ht="34.5" customHeight="1" x14ac:dyDescent="0.35">
      <c r="A7" s="203" t="s">
        <v>2</v>
      </c>
      <c r="B7" s="203"/>
      <c r="C7" s="203"/>
      <c r="D7" s="203"/>
      <c r="E7" s="203"/>
      <c r="F7" s="33"/>
      <c r="G7" s="33"/>
      <c r="H7" s="33"/>
      <c r="I7" s="33"/>
      <c r="J7" s="33"/>
      <c r="K7" s="33"/>
      <c r="L7" s="33"/>
      <c r="M7" s="33"/>
    </row>
    <row r="8" spans="1:21" ht="15.75" thickBot="1" x14ac:dyDescent="0.3">
      <c r="A8" s="202"/>
      <c r="B8" s="202"/>
      <c r="C8" s="202"/>
      <c r="D8" s="202"/>
      <c r="E8" s="202"/>
      <c r="F8" s="34"/>
      <c r="G8" s="34"/>
      <c r="H8" s="34"/>
      <c r="I8" s="34"/>
      <c r="J8" s="34"/>
      <c r="K8" s="34"/>
      <c r="L8" s="34"/>
      <c r="M8" s="35"/>
    </row>
    <row r="9" spans="1:21" s="13" customFormat="1" ht="15" customHeight="1" x14ac:dyDescent="0.25">
      <c r="A9" s="198" t="s">
        <v>3</v>
      </c>
      <c r="B9" s="198"/>
      <c r="C9" s="198"/>
      <c r="D9" s="198"/>
      <c r="E9" s="198"/>
      <c r="F9" s="198"/>
      <c r="G9" s="198"/>
      <c r="H9" s="198"/>
      <c r="I9" s="198"/>
      <c r="J9" s="198"/>
      <c r="K9" s="198"/>
      <c r="L9" s="198"/>
      <c r="M9" s="36"/>
      <c r="N9" s="12"/>
      <c r="O9" s="12"/>
      <c r="P9" s="12"/>
      <c r="Q9" s="12"/>
      <c r="R9" s="12"/>
      <c r="S9" s="12"/>
      <c r="T9" s="12"/>
      <c r="U9" s="12"/>
    </row>
    <row r="10" spans="1:21" s="13" customFormat="1" ht="21.75" customHeight="1" x14ac:dyDescent="0.25">
      <c r="A10" s="199"/>
      <c r="B10" s="199"/>
      <c r="C10" s="199"/>
      <c r="D10" s="199"/>
      <c r="E10" s="199"/>
      <c r="F10" s="199"/>
      <c r="G10" s="199"/>
      <c r="H10" s="199"/>
      <c r="I10" s="199"/>
      <c r="J10" s="199"/>
      <c r="K10" s="199"/>
      <c r="L10" s="199"/>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0" t="s">
        <v>4</v>
      </c>
      <c r="B12" s="200"/>
      <c r="C12" s="200"/>
      <c r="D12" s="200"/>
      <c r="E12" s="200"/>
      <c r="F12" s="200"/>
      <c r="G12" s="200"/>
      <c r="H12" s="200"/>
      <c r="I12" s="200"/>
      <c r="J12" s="200"/>
      <c r="K12" s="200"/>
      <c r="L12" s="200"/>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5</v>
      </c>
      <c r="B14" s="40" t="s">
        <v>6</v>
      </c>
      <c r="C14" s="201" t="s">
        <v>7</v>
      </c>
      <c r="D14" s="201"/>
      <c r="E14" s="201"/>
      <c r="F14" s="201"/>
      <c r="G14" s="201"/>
      <c r="H14" s="201"/>
      <c r="I14" s="201"/>
      <c r="J14" s="201"/>
      <c r="K14" s="201"/>
      <c r="L14" s="201"/>
      <c r="M14" s="41"/>
      <c r="N14" s="14"/>
      <c r="O14" s="14"/>
      <c r="P14" s="14"/>
    </row>
    <row r="15" spans="1:21" s="13" customFormat="1" ht="69" customHeight="1" x14ac:dyDescent="0.25">
      <c r="A15" s="40" t="s">
        <v>8</v>
      </c>
      <c r="B15" s="40" t="s">
        <v>9</v>
      </c>
      <c r="C15" s="201" t="s">
        <v>10</v>
      </c>
      <c r="D15" s="201"/>
      <c r="E15" s="201"/>
      <c r="F15" s="201"/>
      <c r="G15" s="201"/>
      <c r="H15" s="201"/>
      <c r="I15" s="201"/>
      <c r="J15" s="201"/>
      <c r="K15" s="201"/>
      <c r="L15" s="201"/>
      <c r="M15" s="41"/>
      <c r="N15" s="14"/>
      <c r="O15" s="14"/>
      <c r="P15" s="14"/>
    </row>
    <row r="16" spans="1:21" s="13" customFormat="1" ht="46.5" customHeight="1" x14ac:dyDescent="0.25">
      <c r="A16" s="42" t="s">
        <v>11</v>
      </c>
      <c r="B16" s="42" t="s">
        <v>12</v>
      </c>
      <c r="C16" s="201" t="s">
        <v>13</v>
      </c>
      <c r="D16" s="201"/>
      <c r="E16" s="201"/>
      <c r="F16" s="201"/>
      <c r="G16" s="201"/>
      <c r="H16" s="201"/>
      <c r="I16" s="201"/>
      <c r="J16" s="201"/>
      <c r="K16" s="201"/>
      <c r="L16" s="201"/>
      <c r="M16" s="43"/>
      <c r="N16" s="15"/>
      <c r="O16" s="15"/>
      <c r="P16" s="15"/>
    </row>
    <row r="17" spans="1:16" s="13" customFormat="1" ht="69" customHeight="1" x14ac:dyDescent="0.25">
      <c r="A17" s="42" t="s">
        <v>14</v>
      </c>
      <c r="B17" s="42" t="s">
        <v>15</v>
      </c>
      <c r="C17" s="201" t="s">
        <v>16</v>
      </c>
      <c r="D17" s="201"/>
      <c r="E17" s="201"/>
      <c r="F17" s="201"/>
      <c r="G17" s="201"/>
      <c r="H17" s="201"/>
      <c r="I17" s="201"/>
      <c r="J17" s="201"/>
      <c r="K17" s="201"/>
      <c r="L17" s="201"/>
      <c r="M17" s="41"/>
      <c r="N17" s="14"/>
      <c r="O17" s="14"/>
      <c r="P17" s="14"/>
    </row>
    <row r="18" spans="1:16" s="13" customFormat="1" ht="46.5" customHeight="1" x14ac:dyDescent="0.25">
      <c r="A18" s="42" t="s">
        <v>17</v>
      </c>
      <c r="B18" s="42" t="s">
        <v>18</v>
      </c>
      <c r="C18" s="201" t="s">
        <v>19</v>
      </c>
      <c r="D18" s="201"/>
      <c r="E18" s="201"/>
      <c r="F18" s="201"/>
      <c r="G18" s="201"/>
      <c r="H18" s="201"/>
      <c r="I18" s="201"/>
      <c r="J18" s="201"/>
      <c r="K18" s="201"/>
      <c r="L18" s="201"/>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20</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21</v>
      </c>
      <c r="B23" s="47"/>
      <c r="C23" s="47"/>
      <c r="D23" s="47"/>
      <c r="E23" s="47"/>
      <c r="F23" s="47"/>
      <c r="G23" s="47"/>
      <c r="H23" s="47"/>
      <c r="I23" s="47"/>
      <c r="J23" s="47"/>
      <c r="K23" s="47"/>
      <c r="L23" s="48"/>
      <c r="M23" s="39"/>
    </row>
    <row r="24" spans="1:16" s="16" customFormat="1" ht="15.75" x14ac:dyDescent="0.25">
      <c r="A24" s="49" t="s">
        <v>22</v>
      </c>
      <c r="B24" s="50"/>
      <c r="C24" s="50"/>
      <c r="D24" s="50"/>
      <c r="E24" s="50"/>
      <c r="F24" s="50"/>
      <c r="G24" s="50"/>
      <c r="H24" s="50"/>
      <c r="I24" s="50"/>
      <c r="J24" s="50"/>
      <c r="K24" s="50"/>
      <c r="L24" s="51"/>
      <c r="M24" s="50"/>
    </row>
    <row r="25" spans="1:16" s="16" customFormat="1" ht="15.75" x14ac:dyDescent="0.25">
      <c r="A25" s="49" t="s">
        <v>23</v>
      </c>
      <c r="B25" s="50"/>
      <c r="C25" s="50"/>
      <c r="D25" s="50"/>
      <c r="E25" s="50"/>
      <c r="F25" s="50"/>
      <c r="G25" s="50"/>
      <c r="H25" s="50"/>
      <c r="I25" s="50"/>
      <c r="J25" s="50"/>
      <c r="K25" s="50"/>
      <c r="L25" s="51"/>
      <c r="M25" s="50"/>
    </row>
    <row r="26" spans="1:16" s="16" customFormat="1" ht="15.75" x14ac:dyDescent="0.25">
      <c r="A26" s="49" t="s">
        <v>24</v>
      </c>
      <c r="B26" s="50"/>
      <c r="C26" s="50"/>
      <c r="D26" s="50"/>
      <c r="E26" s="50"/>
      <c r="F26" s="50"/>
      <c r="G26" s="50"/>
      <c r="H26" s="50"/>
      <c r="I26" s="50"/>
      <c r="J26" s="50"/>
      <c r="K26" s="50"/>
      <c r="L26" s="51"/>
      <c r="M26" s="50"/>
    </row>
    <row r="27" spans="1:16" s="16" customFormat="1" ht="15.75" x14ac:dyDescent="0.25">
      <c r="A27" s="49" t="s">
        <v>25</v>
      </c>
      <c r="B27" s="50"/>
      <c r="C27" s="50"/>
      <c r="D27" s="50"/>
      <c r="E27" s="50"/>
      <c r="F27" s="50"/>
      <c r="G27" s="50"/>
      <c r="H27" s="50"/>
      <c r="I27" s="50"/>
      <c r="J27" s="50"/>
      <c r="K27" s="50"/>
      <c r="L27" s="51"/>
      <c r="M27" s="50"/>
    </row>
    <row r="28" spans="1:16" s="16" customFormat="1" ht="15.75" x14ac:dyDescent="0.25">
      <c r="A28" s="52" t="s">
        <v>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27</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204" t="s">
        <v>28</v>
      </c>
      <c r="B32" s="204"/>
      <c r="C32" s="204"/>
      <c r="D32" s="204"/>
      <c r="E32" s="204"/>
      <c r="F32" s="204"/>
      <c r="G32" s="204"/>
      <c r="H32" s="204"/>
      <c r="I32" s="204"/>
      <c r="J32" s="204"/>
      <c r="K32" s="204"/>
      <c r="L32" s="204"/>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29</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204" t="s">
        <v>30</v>
      </c>
      <c r="B36" s="204"/>
      <c r="C36" s="204"/>
      <c r="D36" s="204"/>
      <c r="E36" s="204"/>
      <c r="F36" s="204"/>
      <c r="G36" s="204"/>
      <c r="H36" s="204"/>
      <c r="I36" s="204"/>
      <c r="J36" s="204"/>
      <c r="K36" s="204"/>
      <c r="L36" s="204"/>
      <c r="M36" s="39"/>
    </row>
    <row r="37" spans="1:13" s="13" customFormat="1" ht="46.5" customHeight="1" x14ac:dyDescent="0.25">
      <c r="A37" s="204" t="s">
        <v>31</v>
      </c>
      <c r="B37" s="204"/>
      <c r="C37" s="204"/>
      <c r="D37" s="204"/>
      <c r="E37" s="204"/>
      <c r="F37" s="204"/>
      <c r="G37" s="204"/>
      <c r="H37" s="204"/>
      <c r="I37" s="204"/>
      <c r="J37" s="204"/>
      <c r="K37" s="204"/>
      <c r="L37" s="204"/>
      <c r="M37" s="39"/>
    </row>
    <row r="38" spans="1:13" s="13" customFormat="1" ht="37.5" customHeight="1" x14ac:dyDescent="0.25">
      <c r="A38" s="204" t="s">
        <v>32</v>
      </c>
      <c r="B38" s="204"/>
      <c r="C38" s="204"/>
      <c r="D38" s="204"/>
      <c r="E38" s="204"/>
      <c r="F38" s="204"/>
      <c r="G38" s="204"/>
      <c r="H38" s="204"/>
      <c r="I38" s="204"/>
      <c r="J38" s="204"/>
      <c r="K38" s="204"/>
      <c r="L38" s="204"/>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204" t="s">
        <v>33</v>
      </c>
      <c r="B40" s="204"/>
      <c r="C40" s="204"/>
      <c r="D40" s="204"/>
      <c r="E40" s="204"/>
      <c r="F40" s="204"/>
      <c r="G40" s="204"/>
      <c r="H40" s="204"/>
      <c r="I40" s="204"/>
      <c r="J40" s="204"/>
      <c r="K40" s="204"/>
      <c r="L40" s="204"/>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34</v>
      </c>
      <c r="C42" s="39"/>
      <c r="D42" s="39"/>
      <c r="E42" s="39"/>
      <c r="F42" s="39"/>
      <c r="G42" s="39"/>
      <c r="H42" s="39"/>
      <c r="I42" s="39"/>
      <c r="J42" s="39"/>
      <c r="K42" s="39"/>
      <c r="L42" s="39"/>
      <c r="M42" s="39"/>
    </row>
    <row r="43" spans="1:13" s="13" customFormat="1" ht="15.75" x14ac:dyDescent="0.25">
      <c r="A43" s="39"/>
      <c r="B43" s="39" t="s">
        <v>35</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36</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204" t="s">
        <v>37</v>
      </c>
      <c r="B47" s="204"/>
      <c r="C47" s="204"/>
      <c r="D47" s="204"/>
      <c r="E47" s="204"/>
      <c r="F47" s="204"/>
      <c r="G47" s="204"/>
      <c r="H47" s="204"/>
      <c r="I47" s="204"/>
      <c r="J47" s="204"/>
      <c r="K47" s="204"/>
      <c r="L47" s="204"/>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204" t="s">
        <v>38</v>
      </c>
      <c r="B49" s="204"/>
      <c r="C49" s="204"/>
      <c r="D49" s="204"/>
      <c r="E49" s="204"/>
      <c r="F49" s="204"/>
      <c r="G49" s="204"/>
      <c r="H49" s="204"/>
      <c r="I49" s="204"/>
      <c r="J49" s="204"/>
      <c r="K49" s="204"/>
      <c r="L49" s="204"/>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204" t="s">
        <v>39</v>
      </c>
      <c r="B51" s="204"/>
      <c r="C51" s="204"/>
      <c r="D51" s="204"/>
      <c r="E51" s="204"/>
      <c r="F51" s="204"/>
      <c r="G51" s="204"/>
      <c r="H51" s="204"/>
      <c r="I51" s="204"/>
      <c r="J51" s="204"/>
      <c r="K51" s="204"/>
      <c r="L51" s="204"/>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204" t="s">
        <v>40</v>
      </c>
      <c r="B53" s="204"/>
      <c r="C53" s="204"/>
      <c r="D53" s="204"/>
      <c r="E53" s="204"/>
      <c r="F53" s="204"/>
      <c r="G53" s="204"/>
      <c r="H53" s="204"/>
      <c r="I53" s="204"/>
      <c r="J53" s="204"/>
      <c r="K53" s="204"/>
      <c r="L53" s="204"/>
      <c r="M53" s="39"/>
    </row>
    <row r="54" spans="1:13" s="13" customFormat="1" ht="18.75" x14ac:dyDescent="0.35">
      <c r="A54" s="39"/>
      <c r="B54" s="58" t="s">
        <v>41</v>
      </c>
      <c r="C54" s="39"/>
      <c r="D54" s="39"/>
      <c r="E54" s="39"/>
      <c r="F54" s="39"/>
      <c r="G54" s="39"/>
      <c r="H54" s="39"/>
      <c r="I54" s="39"/>
      <c r="J54" s="39"/>
      <c r="K54" s="39"/>
      <c r="L54" s="39"/>
      <c r="M54" s="39"/>
    </row>
    <row r="55" spans="1:13" s="13" customFormat="1" ht="15.75" x14ac:dyDescent="0.25">
      <c r="A55" s="39"/>
      <c r="B55" s="39" t="s">
        <v>42</v>
      </c>
      <c r="C55" s="62" t="s">
        <v>43</v>
      </c>
      <c r="D55" s="39" t="s">
        <v>44</v>
      </c>
      <c r="E55" s="39"/>
      <c r="F55" s="39"/>
      <c r="G55" s="39"/>
      <c r="H55" s="39"/>
      <c r="I55" s="39"/>
      <c r="J55" s="39"/>
      <c r="K55" s="39"/>
      <c r="L55" s="39"/>
      <c r="M55" s="39"/>
    </row>
    <row r="56" spans="1:13" s="13" customFormat="1" ht="15.75" x14ac:dyDescent="0.25">
      <c r="A56" s="39"/>
      <c r="B56" s="39" t="s">
        <v>45</v>
      </c>
      <c r="C56" s="62" t="s">
        <v>43</v>
      </c>
      <c r="D56" s="39" t="s">
        <v>46</v>
      </c>
      <c r="E56" s="39"/>
      <c r="F56" s="39"/>
      <c r="G56" s="39"/>
      <c r="H56" s="39"/>
      <c r="I56" s="39"/>
      <c r="J56" s="39"/>
      <c r="K56" s="39"/>
      <c r="L56" s="39"/>
      <c r="M56" s="39"/>
    </row>
    <row r="57" spans="1:13" s="13" customFormat="1" ht="15.75" x14ac:dyDescent="0.25">
      <c r="A57" s="39"/>
      <c r="B57" s="39" t="s">
        <v>47</v>
      </c>
      <c r="C57" s="62" t="s">
        <v>43</v>
      </c>
      <c r="D57" s="39" t="s">
        <v>48</v>
      </c>
      <c r="E57" s="39"/>
      <c r="F57" s="39"/>
      <c r="G57" s="39"/>
      <c r="H57" s="39"/>
      <c r="I57" s="39"/>
      <c r="J57" s="39"/>
      <c r="K57" s="39"/>
      <c r="L57" s="39"/>
      <c r="M57" s="39"/>
    </row>
    <row r="58" spans="1:13" s="13" customFormat="1" ht="15.75" x14ac:dyDescent="0.25">
      <c r="A58" s="39"/>
      <c r="B58" s="39" t="s">
        <v>49</v>
      </c>
      <c r="C58" s="62" t="s">
        <v>43</v>
      </c>
      <c r="D58" s="39" t="s">
        <v>50</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51</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52</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53</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204" t="s">
        <v>54</v>
      </c>
      <c r="B66" s="204"/>
      <c r="C66" s="204"/>
      <c r="D66" s="204"/>
      <c r="E66" s="204"/>
      <c r="F66" s="204"/>
      <c r="G66" s="204"/>
      <c r="H66" s="204"/>
      <c r="I66" s="204"/>
      <c r="J66" s="204"/>
      <c r="K66" s="204"/>
      <c r="L66" s="204"/>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204" t="s">
        <v>55</v>
      </c>
      <c r="B68" s="204"/>
      <c r="C68" s="204"/>
      <c r="D68" s="204"/>
      <c r="E68" s="204"/>
      <c r="F68" s="204"/>
      <c r="G68" s="204"/>
      <c r="H68" s="204"/>
      <c r="I68" s="204"/>
      <c r="J68" s="204"/>
      <c r="K68" s="204"/>
      <c r="L68" s="204"/>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34</v>
      </c>
      <c r="C70" s="39"/>
      <c r="D70" s="39"/>
      <c r="E70" s="39"/>
      <c r="F70" s="39"/>
      <c r="G70" s="39"/>
      <c r="H70" s="39"/>
      <c r="I70" s="39"/>
      <c r="J70" s="39"/>
      <c r="K70" s="39"/>
      <c r="L70" s="39"/>
      <c r="M70" s="39"/>
    </row>
    <row r="71" spans="1:13" s="13" customFormat="1" ht="15.75" x14ac:dyDescent="0.25">
      <c r="A71" s="39"/>
      <c r="B71" s="39" t="s">
        <v>35</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56</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57</v>
      </c>
      <c r="C75" s="39"/>
      <c r="D75" s="39"/>
      <c r="E75" s="39"/>
      <c r="F75" s="39"/>
      <c r="G75" s="39"/>
      <c r="H75" s="39"/>
      <c r="I75" s="39"/>
      <c r="J75" s="39"/>
      <c r="K75" s="39"/>
      <c r="L75" s="39"/>
      <c r="M75" s="39"/>
    </row>
    <row r="76" spans="1:13" s="13" customFormat="1" ht="15.75" x14ac:dyDescent="0.25">
      <c r="A76" s="39"/>
      <c r="B76" s="39" t="s">
        <v>58</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59</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204" t="s">
        <v>60</v>
      </c>
      <c r="B80" s="204"/>
      <c r="C80" s="204"/>
      <c r="D80" s="204"/>
      <c r="E80" s="204"/>
      <c r="F80" s="204"/>
      <c r="G80" s="204"/>
      <c r="H80" s="204"/>
      <c r="I80" s="204"/>
      <c r="J80" s="204"/>
      <c r="K80" s="204"/>
      <c r="L80" s="204"/>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204" t="s">
        <v>61</v>
      </c>
      <c r="B82" s="204"/>
      <c r="C82" s="204"/>
      <c r="D82" s="204"/>
      <c r="E82" s="204"/>
      <c r="F82" s="204"/>
      <c r="G82" s="204"/>
      <c r="H82" s="204"/>
      <c r="I82" s="204"/>
      <c r="J82" s="204"/>
      <c r="K82" s="204"/>
      <c r="L82" s="204"/>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204" t="s">
        <v>62</v>
      </c>
      <c r="B84" s="204"/>
      <c r="C84" s="204"/>
      <c r="D84" s="204"/>
      <c r="E84" s="204"/>
      <c r="F84" s="204"/>
      <c r="G84" s="204"/>
      <c r="H84" s="204"/>
      <c r="I84" s="204"/>
      <c r="J84" s="204"/>
      <c r="K84" s="204"/>
      <c r="L84" s="204"/>
      <c r="M84" s="39"/>
    </row>
    <row r="85" spans="1:13" s="13" customFormat="1" ht="15.75" x14ac:dyDescent="0.25">
      <c r="A85" s="39"/>
      <c r="B85" s="64" t="s">
        <v>63</v>
      </c>
      <c r="C85" s="39"/>
      <c r="D85" s="39"/>
      <c r="E85" s="39"/>
      <c r="F85" s="39"/>
      <c r="G85" s="39"/>
      <c r="H85" s="39"/>
      <c r="I85" s="39"/>
      <c r="J85" s="39"/>
      <c r="K85" s="39"/>
      <c r="L85" s="39"/>
      <c r="M85" s="39"/>
    </row>
    <row r="86" spans="1:13" s="13" customFormat="1" ht="15.75" customHeight="1" x14ac:dyDescent="0.25">
      <c r="A86" s="39"/>
      <c r="B86" s="204" t="s">
        <v>64</v>
      </c>
      <c r="C86" s="204"/>
      <c r="D86" s="204"/>
      <c r="E86" s="204"/>
      <c r="F86" s="204"/>
      <c r="G86" s="204"/>
      <c r="H86" s="204"/>
      <c r="I86" s="204"/>
      <c r="J86" s="204"/>
      <c r="K86" s="204"/>
      <c r="L86" s="204"/>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204" t="s">
        <v>65</v>
      </c>
      <c r="B88" s="204"/>
      <c r="C88" s="204"/>
      <c r="D88" s="204"/>
      <c r="E88" s="204"/>
      <c r="F88" s="204"/>
      <c r="G88" s="204"/>
      <c r="H88" s="204"/>
      <c r="I88" s="204"/>
      <c r="J88" s="204"/>
      <c r="K88" s="204"/>
      <c r="L88" s="204"/>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204" t="s">
        <v>66</v>
      </c>
      <c r="B90" s="204"/>
      <c r="C90" s="204"/>
      <c r="D90" s="204"/>
      <c r="E90" s="204"/>
      <c r="F90" s="204"/>
      <c r="G90" s="204"/>
      <c r="H90" s="204"/>
      <c r="I90" s="204"/>
      <c r="J90" s="204"/>
      <c r="K90" s="204"/>
      <c r="L90" s="204"/>
      <c r="M90" s="39"/>
    </row>
    <row r="91" spans="1:13" s="13" customFormat="1" ht="18.75" x14ac:dyDescent="0.35">
      <c r="A91" s="39"/>
      <c r="B91" s="58" t="s">
        <v>67</v>
      </c>
      <c r="C91" s="39"/>
      <c r="D91" s="39"/>
      <c r="E91" s="39"/>
      <c r="F91" s="39"/>
      <c r="G91" s="39"/>
      <c r="H91" s="39"/>
      <c r="I91" s="39"/>
      <c r="J91" s="39"/>
      <c r="K91" s="39"/>
      <c r="L91" s="39"/>
      <c r="M91" s="39"/>
    </row>
    <row r="92" spans="1:13" s="13" customFormat="1" ht="15.75" x14ac:dyDescent="0.25">
      <c r="A92" s="39"/>
      <c r="B92" s="39" t="s">
        <v>42</v>
      </c>
      <c r="C92" s="62" t="s">
        <v>43</v>
      </c>
      <c r="D92" s="39" t="s">
        <v>68</v>
      </c>
      <c r="E92" s="39"/>
      <c r="F92" s="39"/>
      <c r="G92" s="39"/>
      <c r="H92" s="39"/>
      <c r="I92" s="39"/>
      <c r="J92" s="39"/>
      <c r="K92" s="39"/>
      <c r="L92" s="39"/>
      <c r="M92" s="39"/>
    </row>
    <row r="93" spans="1:13" s="13" customFormat="1" ht="15.75" x14ac:dyDescent="0.25">
      <c r="A93" s="39"/>
      <c r="B93" s="39" t="s">
        <v>69</v>
      </c>
      <c r="C93" s="62" t="s">
        <v>43</v>
      </c>
      <c r="D93" s="39" t="s">
        <v>70</v>
      </c>
      <c r="E93" s="39"/>
      <c r="F93" s="39"/>
      <c r="G93" s="39"/>
      <c r="H93" s="39"/>
      <c r="I93" s="39"/>
      <c r="J93" s="39"/>
      <c r="K93" s="39"/>
      <c r="L93" s="39"/>
      <c r="M93" s="39"/>
    </row>
    <row r="94" spans="1:13" s="13" customFormat="1" ht="15.75" x14ac:dyDescent="0.25">
      <c r="A94" s="39"/>
      <c r="B94" s="39" t="s">
        <v>71</v>
      </c>
      <c r="C94" s="62" t="s">
        <v>43</v>
      </c>
      <c r="D94" s="39" t="s">
        <v>72</v>
      </c>
      <c r="E94" s="39"/>
      <c r="F94" s="39"/>
      <c r="G94" s="39"/>
      <c r="H94" s="39"/>
      <c r="I94" s="39"/>
      <c r="J94" s="39"/>
      <c r="K94" s="39"/>
      <c r="L94" s="39"/>
      <c r="M94" s="39"/>
    </row>
    <row r="95" spans="1:13" s="13" customFormat="1" ht="15.75" x14ac:dyDescent="0.25">
      <c r="A95" s="39"/>
      <c r="B95" s="39" t="s">
        <v>73</v>
      </c>
      <c r="C95" s="62" t="s">
        <v>43</v>
      </c>
      <c r="D95" s="39" t="s">
        <v>74</v>
      </c>
      <c r="E95" s="39"/>
      <c r="F95" s="39"/>
      <c r="G95" s="39"/>
      <c r="H95" s="39"/>
      <c r="I95" s="39"/>
      <c r="J95" s="39"/>
      <c r="K95" s="39"/>
      <c r="L95" s="39"/>
      <c r="M95" s="39"/>
    </row>
    <row r="96" spans="1:13" s="13" customFormat="1" ht="15.75" x14ac:dyDescent="0.25">
      <c r="A96" s="39"/>
      <c r="B96" s="39" t="s">
        <v>75</v>
      </c>
      <c r="C96" s="62" t="s">
        <v>43</v>
      </c>
      <c r="D96" s="39" t="s">
        <v>76</v>
      </c>
      <c r="E96" s="39"/>
      <c r="F96" s="39"/>
      <c r="G96" s="39"/>
      <c r="H96" s="39"/>
      <c r="I96" s="39"/>
      <c r="J96" s="39"/>
      <c r="K96" s="39"/>
      <c r="L96" s="39"/>
      <c r="M96" s="39"/>
    </row>
    <row r="97" spans="1:13" s="13" customFormat="1" ht="15.75" x14ac:dyDescent="0.25">
      <c r="A97" s="39"/>
      <c r="B97" s="39" t="s">
        <v>49</v>
      </c>
      <c r="C97" s="62" t="s">
        <v>43</v>
      </c>
      <c r="D97" s="39" t="s">
        <v>77</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G13" sqref="G13"/>
    </sheetView>
  </sheetViews>
  <sheetFormatPr defaultColWidth="9.140625" defaultRowHeight="15" x14ac:dyDescent="0.25"/>
  <cols>
    <col min="1" max="1" width="30.5703125" customWidth="1"/>
    <col min="2" max="2" width="60.5703125" customWidth="1"/>
  </cols>
  <sheetData>
    <row r="5" spans="1:2" ht="20.25" x14ac:dyDescent="0.3">
      <c r="A5" s="205" t="s">
        <v>78</v>
      </c>
      <c r="B5" s="205"/>
    </row>
    <row r="6" spans="1:2" ht="21.95" customHeight="1" x14ac:dyDescent="0.25">
      <c r="A6" s="65" t="s">
        <v>79</v>
      </c>
      <c r="B6" s="66" t="s">
        <v>80</v>
      </c>
    </row>
    <row r="7" spans="1:2" ht="21.95" customHeight="1" x14ac:dyDescent="0.25">
      <c r="A7" s="65" t="s">
        <v>81</v>
      </c>
      <c r="B7" s="66" t="s">
        <v>82</v>
      </c>
    </row>
    <row r="8" spans="1:2" ht="21.95" customHeight="1" x14ac:dyDescent="0.25">
      <c r="A8" s="65" t="s">
        <v>83</v>
      </c>
      <c r="B8" s="66" t="s">
        <v>84</v>
      </c>
    </row>
    <row r="9" spans="1:2" ht="21.95" customHeight="1" x14ac:dyDescent="0.25">
      <c r="A9" s="65" t="s">
        <v>85</v>
      </c>
      <c r="B9" s="66">
        <v>97701</v>
      </c>
    </row>
    <row r="10" spans="1:2" ht="60.75" x14ac:dyDescent="0.25">
      <c r="A10" s="65" t="s">
        <v>86</v>
      </c>
      <c r="B10" s="66"/>
    </row>
    <row r="11" spans="1:2" ht="21.95" customHeight="1" x14ac:dyDescent="0.25">
      <c r="A11" s="65" t="s">
        <v>87</v>
      </c>
      <c r="B11" s="66" t="s">
        <v>88</v>
      </c>
    </row>
    <row r="12" spans="1:2" ht="21.95" customHeight="1" x14ac:dyDescent="0.25">
      <c r="A12" s="65" t="s">
        <v>89</v>
      </c>
      <c r="B12" s="66" t="s">
        <v>90</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A10" zoomScaleNormal="100" workbookViewId="0">
      <selection activeCell="B18" sqref="B18"/>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09" t="s">
        <v>91</v>
      </c>
      <c r="B10" s="210"/>
      <c r="C10" s="210"/>
      <c r="D10" s="225" t="s">
        <v>92</v>
      </c>
      <c r="E10" s="226"/>
      <c r="F10" s="209" t="s">
        <v>93</v>
      </c>
      <c r="G10" s="210"/>
      <c r="H10" s="210"/>
      <c r="I10" s="210"/>
      <c r="J10" s="210"/>
      <c r="K10" s="210"/>
      <c r="L10" s="210"/>
      <c r="M10" s="211"/>
    </row>
    <row r="11" spans="1:13" ht="20.100000000000001" customHeight="1" thickBot="1" x14ac:dyDescent="0.3">
      <c r="A11" s="227" t="s">
        <v>94</v>
      </c>
      <c r="B11" s="212" t="s">
        <v>95</v>
      </c>
      <c r="C11" s="214" t="s">
        <v>96</v>
      </c>
      <c r="D11" s="223" t="s">
        <v>97</v>
      </c>
      <c r="E11" s="216" t="s">
        <v>98</v>
      </c>
      <c r="F11" s="218" t="s">
        <v>99</v>
      </c>
      <c r="G11" s="216" t="s">
        <v>100</v>
      </c>
      <c r="H11" s="220" t="s">
        <v>101</v>
      </c>
      <c r="I11" s="221"/>
      <c r="J11" s="222"/>
      <c r="K11" s="206" t="s">
        <v>102</v>
      </c>
      <c r="L11" s="207"/>
      <c r="M11" s="208"/>
    </row>
    <row r="12" spans="1:13" ht="48" customHeight="1" thickBot="1" x14ac:dyDescent="0.3">
      <c r="A12" s="228"/>
      <c r="B12" s="213"/>
      <c r="C12" s="215"/>
      <c r="D12" s="224"/>
      <c r="E12" s="217"/>
      <c r="F12" s="219"/>
      <c r="G12" s="217"/>
      <c r="H12" s="67" t="s">
        <v>103</v>
      </c>
      <c r="I12" s="68" t="s">
        <v>104</v>
      </c>
      <c r="J12" s="69" t="s">
        <v>105</v>
      </c>
      <c r="K12" s="70" t="s">
        <v>103</v>
      </c>
      <c r="L12" s="68" t="s">
        <v>104</v>
      </c>
      <c r="M12" s="69" t="s">
        <v>105</v>
      </c>
    </row>
    <row r="13" spans="1:13" x14ac:dyDescent="0.25">
      <c r="A13" s="149" t="s">
        <v>106</v>
      </c>
      <c r="B13" s="150" t="s">
        <v>107</v>
      </c>
      <c r="C13" s="121" t="s">
        <v>108</v>
      </c>
      <c r="D13" s="123" t="s">
        <v>109</v>
      </c>
      <c r="E13" s="115" t="s">
        <v>110</v>
      </c>
      <c r="F13" s="123" t="s">
        <v>111</v>
      </c>
      <c r="G13" s="122" t="s">
        <v>112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113</v>
      </c>
      <c r="B15" s="80" t="s">
        <v>114</v>
      </c>
      <c r="C15" s="81"/>
      <c r="D15" s="82" t="s">
        <v>109</v>
      </c>
      <c r="E15" s="83" t="s">
        <v>115</v>
      </c>
      <c r="F15" s="82" t="s">
        <v>116</v>
      </c>
      <c r="G15" s="84" t="s">
        <v>117</v>
      </c>
      <c r="H15" s="85">
        <f>0.000875*100</f>
        <v>8.7500000000000008E-2</v>
      </c>
      <c r="I15" s="86">
        <f>0.000875*100</f>
        <v>8.7500000000000008E-2</v>
      </c>
      <c r="J15" s="83">
        <f>0.000875*100</f>
        <v>8.7500000000000008E-2</v>
      </c>
      <c r="K15" s="85">
        <f>0.000875*24</f>
        <v>2.1000000000000001E-2</v>
      </c>
      <c r="L15" s="86">
        <f>0.000875*24</f>
        <v>2.1000000000000001E-2</v>
      </c>
      <c r="M15" s="83">
        <f>0.000875*24</f>
        <v>2.1000000000000001E-2</v>
      </c>
    </row>
    <row r="16" spans="1:13" x14ac:dyDescent="0.25">
      <c r="A16" s="79" t="s">
        <v>1395</v>
      </c>
      <c r="B16" s="80" t="s">
        <v>1398</v>
      </c>
      <c r="C16" s="81"/>
      <c r="D16" s="82"/>
      <c r="E16" s="83"/>
      <c r="F16" s="82"/>
      <c r="G16" s="84"/>
      <c r="H16" s="85"/>
      <c r="I16" s="86"/>
      <c r="J16" s="83"/>
      <c r="K16" s="85"/>
      <c r="L16" s="86"/>
      <c r="M16" s="83"/>
    </row>
    <row r="17" spans="1:13" x14ac:dyDescent="0.25">
      <c r="A17" s="79" t="s">
        <v>1396</v>
      </c>
      <c r="B17" s="80" t="s">
        <v>1399</v>
      </c>
      <c r="C17" s="81"/>
      <c r="D17" s="82"/>
      <c r="E17" s="83"/>
      <c r="F17" s="82"/>
      <c r="G17" s="84"/>
      <c r="H17" s="85"/>
      <c r="I17" s="86"/>
      <c r="J17" s="83"/>
      <c r="K17" s="85"/>
      <c r="L17" s="86"/>
      <c r="M17" s="83"/>
    </row>
    <row r="18" spans="1:13" x14ac:dyDescent="0.25">
      <c r="A18" s="79" t="s">
        <v>1397</v>
      </c>
      <c r="B18" s="80" t="s">
        <v>1400</v>
      </c>
      <c r="C18" s="81"/>
      <c r="D18" s="82"/>
      <c r="E18" s="83"/>
      <c r="F18" s="82"/>
      <c r="G18" s="84"/>
      <c r="H18" s="85"/>
      <c r="I18" s="86"/>
      <c r="J18" s="83"/>
      <c r="K18" s="85"/>
      <c r="L18" s="86"/>
      <c r="M18" s="83"/>
    </row>
    <row r="19" spans="1:13" x14ac:dyDescent="0.25">
      <c r="A19" s="79"/>
      <c r="B19" s="196"/>
      <c r="C19" s="81"/>
      <c r="D19" s="82"/>
      <c r="E19" s="83"/>
      <c r="F19" s="82"/>
      <c r="G19" s="84"/>
      <c r="H19" s="85"/>
      <c r="I19" s="86"/>
      <c r="J19" s="83"/>
      <c r="K19" s="85"/>
      <c r="L19" s="86"/>
      <c r="M19" s="83"/>
    </row>
    <row r="20" spans="1:13" x14ac:dyDescent="0.25">
      <c r="A20" s="79"/>
      <c r="B20" s="80"/>
      <c r="C20" s="81"/>
      <c r="D20" s="82"/>
      <c r="E20" s="83"/>
      <c r="F20" s="82"/>
      <c r="G20" s="84"/>
      <c r="H20" s="85"/>
      <c r="I20" s="86"/>
      <c r="J20" s="83"/>
      <c r="K20" s="85"/>
      <c r="L20" s="86"/>
      <c r="M20" s="83"/>
    </row>
    <row r="21" spans="1:13" x14ac:dyDescent="0.25">
      <c r="A21" s="79"/>
      <c r="B21" s="80"/>
      <c r="C21" s="81"/>
      <c r="D21" s="82"/>
      <c r="E21" s="83"/>
      <c r="F21" s="82"/>
      <c r="G21" s="84"/>
      <c r="H21" s="85"/>
      <c r="I21" s="86"/>
      <c r="J21" s="83"/>
      <c r="K21" s="85"/>
      <c r="L21" s="86"/>
      <c r="M21" s="83"/>
    </row>
    <row r="22" spans="1:13" x14ac:dyDescent="0.25">
      <c r="A22" s="79"/>
      <c r="B22" s="80"/>
      <c r="C22" s="81"/>
      <c r="D22" s="82"/>
      <c r="E22" s="83"/>
      <c r="F22" s="82"/>
      <c r="G22" s="84"/>
      <c r="H22" s="85"/>
      <c r="I22" s="86"/>
      <c r="J22" s="83"/>
      <c r="K22" s="85"/>
      <c r="L22" s="86"/>
      <c r="M22" s="83"/>
    </row>
    <row r="23" spans="1:13" x14ac:dyDescent="0.25">
      <c r="A23" s="79"/>
      <c r="B23" s="80"/>
      <c r="C23" s="81"/>
      <c r="D23" s="82"/>
      <c r="E23" s="83"/>
      <c r="F23" s="82"/>
      <c r="G23" s="84"/>
      <c r="H23" s="85"/>
      <c r="I23" s="86"/>
      <c r="J23" s="83"/>
      <c r="K23" s="85"/>
      <c r="L23" s="86"/>
      <c r="M23" s="83"/>
    </row>
    <row r="24" spans="1:13" x14ac:dyDescent="0.25">
      <c r="A24" s="79"/>
      <c r="B24" s="80"/>
      <c r="C24" s="81"/>
      <c r="D24" s="82"/>
      <c r="E24" s="83"/>
      <c r="F24" s="82"/>
      <c r="G24" s="84"/>
      <c r="H24" s="85"/>
      <c r="I24" s="86"/>
      <c r="J24" s="83"/>
      <c r="K24" s="85"/>
      <c r="L24" s="86"/>
      <c r="M24" s="83"/>
    </row>
    <row r="25" spans="1:13" x14ac:dyDescent="0.25">
      <c r="A25" s="79"/>
      <c r="B25" s="80"/>
      <c r="C25" s="81"/>
      <c r="D25" s="82"/>
      <c r="E25" s="83"/>
      <c r="F25" s="82"/>
      <c r="G25" s="84"/>
      <c r="H25" s="85"/>
      <c r="I25" s="86"/>
      <c r="J25" s="83"/>
      <c r="K25" s="85"/>
      <c r="L25" s="86"/>
      <c r="M25" s="83"/>
    </row>
    <row r="26" spans="1:13" x14ac:dyDescent="0.25">
      <c r="A26" s="79"/>
      <c r="B26" s="80"/>
      <c r="C26" s="81"/>
      <c r="D26" s="82"/>
      <c r="E26" s="83"/>
      <c r="F26" s="82"/>
      <c r="G26" s="84"/>
      <c r="H26" s="85"/>
      <c r="I26" s="86"/>
      <c r="J26" s="83"/>
      <c r="K26" s="85"/>
      <c r="L26" s="86"/>
      <c r="M26" s="83"/>
    </row>
    <row r="27" spans="1:13" x14ac:dyDescent="0.25">
      <c r="A27" s="79"/>
      <c r="B27" s="80"/>
      <c r="C27" s="81"/>
      <c r="D27" s="82"/>
      <c r="E27" s="83"/>
      <c r="F27" s="82"/>
      <c r="G27" s="84"/>
      <c r="H27" s="85"/>
      <c r="I27" s="86"/>
      <c r="J27" s="83"/>
      <c r="K27" s="85"/>
      <c r="L27" s="86"/>
      <c r="M27" s="83"/>
    </row>
    <row r="28" spans="1:13" x14ac:dyDescent="0.25">
      <c r="A28" s="79"/>
      <c r="B28" s="80"/>
      <c r="C28" s="81"/>
      <c r="D28" s="82"/>
      <c r="E28" s="83"/>
      <c r="F28" s="82"/>
      <c r="G28" s="84"/>
      <c r="H28" s="85"/>
      <c r="I28" s="86"/>
      <c r="J28" s="83"/>
      <c r="K28" s="85"/>
      <c r="L28" s="86"/>
      <c r="M28" s="83"/>
    </row>
    <row r="29" spans="1:13" x14ac:dyDescent="0.25">
      <c r="A29" s="79"/>
      <c r="B29" s="80"/>
      <c r="C29" s="81"/>
      <c r="D29" s="82"/>
      <c r="E29" s="83"/>
      <c r="F29" s="82"/>
      <c r="G29" s="84"/>
      <c r="H29" s="85"/>
      <c r="I29" s="86"/>
      <c r="J29" s="83"/>
      <c r="K29" s="85"/>
      <c r="L29" s="86"/>
      <c r="M29" s="83"/>
    </row>
    <row r="30" spans="1:13" x14ac:dyDescent="0.25">
      <c r="A30" s="79"/>
      <c r="B30" s="80"/>
      <c r="C30" s="81"/>
      <c r="D30" s="82"/>
      <c r="E30" s="83"/>
      <c r="F30" s="82"/>
      <c r="G30" s="84"/>
      <c r="H30" s="85"/>
      <c r="I30" s="86"/>
      <c r="J30" s="83"/>
      <c r="K30" s="85"/>
      <c r="L30" s="86"/>
      <c r="M30" s="83"/>
    </row>
    <row r="31" spans="1:13" x14ac:dyDescent="0.25">
      <c r="A31" s="79"/>
      <c r="B31" s="80"/>
      <c r="C31" s="81"/>
      <c r="D31" s="82"/>
      <c r="E31" s="83"/>
      <c r="F31" s="82"/>
      <c r="G31" s="84"/>
      <c r="H31" s="85"/>
      <c r="I31" s="86"/>
      <c r="J31" s="83"/>
      <c r="K31" s="85"/>
      <c r="L31" s="86"/>
      <c r="M31" s="83"/>
    </row>
    <row r="32" spans="1:13" x14ac:dyDescent="0.25">
      <c r="A32" s="79"/>
      <c r="B32" s="80"/>
      <c r="C32" s="81"/>
      <c r="D32" s="82"/>
      <c r="E32" s="83"/>
      <c r="F32" s="82"/>
      <c r="G32" s="84"/>
      <c r="H32" s="85"/>
      <c r="I32" s="86"/>
      <c r="J32" s="83"/>
      <c r="K32" s="85"/>
      <c r="L32" s="86"/>
      <c r="M32" s="83"/>
    </row>
    <row r="33" spans="1:13" x14ac:dyDescent="0.25">
      <c r="A33" s="79"/>
      <c r="B33" s="80"/>
      <c r="C33" s="81"/>
      <c r="D33" s="82"/>
      <c r="E33" s="83"/>
      <c r="F33" s="82"/>
      <c r="G33" s="84"/>
      <c r="H33" s="85"/>
      <c r="I33" s="86"/>
      <c r="J33" s="83"/>
      <c r="K33" s="85"/>
      <c r="L33" s="86"/>
      <c r="M33" s="83"/>
    </row>
    <row r="34" spans="1:13" x14ac:dyDescent="0.25">
      <c r="A34" s="79"/>
      <c r="B34" s="80"/>
      <c r="C34" s="81"/>
      <c r="D34" s="82"/>
      <c r="E34" s="83"/>
      <c r="F34" s="82"/>
      <c r="G34" s="84"/>
      <c r="H34" s="85"/>
      <c r="I34" s="86"/>
      <c r="J34" s="83"/>
      <c r="K34" s="85"/>
      <c r="L34" s="86"/>
      <c r="M34" s="83"/>
    </row>
    <row r="35" spans="1:13" x14ac:dyDescent="0.25">
      <c r="A35" s="79"/>
      <c r="B35" s="80"/>
      <c r="C35" s="81"/>
      <c r="D35" s="82"/>
      <c r="E35" s="83"/>
      <c r="F35" s="82"/>
      <c r="G35" s="84"/>
      <c r="H35" s="85"/>
      <c r="I35" s="86"/>
      <c r="J35" s="83"/>
      <c r="K35" s="85"/>
      <c r="L35" s="86"/>
      <c r="M35" s="83"/>
    </row>
    <row r="36" spans="1:13" x14ac:dyDescent="0.25">
      <c r="A36" s="79"/>
      <c r="B36" s="80"/>
      <c r="C36" s="81"/>
      <c r="D36" s="82"/>
      <c r="E36" s="83"/>
      <c r="F36" s="82"/>
      <c r="G36" s="84"/>
      <c r="H36" s="85"/>
      <c r="I36" s="86"/>
      <c r="J36" s="83"/>
      <c r="K36" s="85"/>
      <c r="L36" s="86"/>
      <c r="M36" s="83"/>
    </row>
    <row r="37" spans="1:13" x14ac:dyDescent="0.25">
      <c r="A37" s="79"/>
      <c r="B37" s="80"/>
      <c r="C37" s="81"/>
      <c r="D37" s="82"/>
      <c r="E37" s="83"/>
      <c r="F37" s="82"/>
      <c r="G37" s="84"/>
      <c r="H37" s="85"/>
      <c r="I37" s="86"/>
      <c r="J37" s="83"/>
      <c r="K37" s="85"/>
      <c r="L37" s="86"/>
      <c r="M37" s="83"/>
    </row>
    <row r="38" spans="1:13" x14ac:dyDescent="0.25">
      <c r="A38" s="79"/>
      <c r="B38" s="80"/>
      <c r="C38" s="81"/>
      <c r="D38" s="82"/>
      <c r="E38" s="83"/>
      <c r="F38" s="82"/>
      <c r="G38" s="84"/>
      <c r="H38" s="85"/>
      <c r="I38" s="86"/>
      <c r="J38" s="83"/>
      <c r="K38" s="85"/>
      <c r="L38" s="86"/>
      <c r="M38" s="83"/>
    </row>
    <row r="39" spans="1:13" x14ac:dyDescent="0.25">
      <c r="A39" s="79"/>
      <c r="B39" s="80"/>
      <c r="C39" s="81"/>
      <c r="D39" s="82"/>
      <c r="E39" s="83"/>
      <c r="F39" s="82"/>
      <c r="G39" s="84"/>
      <c r="H39" s="85"/>
      <c r="I39" s="86"/>
      <c r="J39" s="83"/>
      <c r="K39" s="85"/>
      <c r="L39" s="86"/>
      <c r="M39" s="83"/>
    </row>
    <row r="40" spans="1:13" x14ac:dyDescent="0.25">
      <c r="A40" s="79"/>
      <c r="B40" s="80"/>
      <c r="C40" s="81"/>
      <c r="D40" s="82"/>
      <c r="E40" s="83"/>
      <c r="F40" s="82"/>
      <c r="G40" s="84"/>
      <c r="H40" s="85"/>
      <c r="I40" s="86"/>
      <c r="J40" s="83"/>
      <c r="K40" s="85"/>
      <c r="L40" s="86"/>
      <c r="M40" s="83"/>
    </row>
    <row r="41" spans="1:13" x14ac:dyDescent="0.25">
      <c r="A41" s="79"/>
      <c r="B41" s="80"/>
      <c r="C41" s="81"/>
      <c r="D41" s="82"/>
      <c r="E41" s="83"/>
      <c r="F41" s="82"/>
      <c r="G41" s="84"/>
      <c r="H41" s="85"/>
      <c r="I41" s="86"/>
      <c r="J41" s="83"/>
      <c r="K41" s="85"/>
      <c r="L41" s="86"/>
      <c r="M41" s="83"/>
    </row>
    <row r="42" spans="1:13" x14ac:dyDescent="0.25">
      <c r="A42" s="79"/>
      <c r="B42" s="80"/>
      <c r="C42" s="81"/>
      <c r="D42" s="82"/>
      <c r="E42" s="83"/>
      <c r="F42" s="82"/>
      <c r="G42" s="84"/>
      <c r="H42" s="85"/>
      <c r="I42" s="86"/>
      <c r="J42" s="83"/>
      <c r="K42" s="85"/>
      <c r="L42" s="86"/>
      <c r="M42" s="83"/>
    </row>
    <row r="43" spans="1:13" x14ac:dyDescent="0.25">
      <c r="A43" s="79"/>
      <c r="B43" s="80"/>
      <c r="C43" s="81"/>
      <c r="D43" s="82"/>
      <c r="E43" s="83"/>
      <c r="F43" s="82"/>
      <c r="G43" s="84"/>
      <c r="H43" s="85"/>
      <c r="I43" s="86"/>
      <c r="J43" s="83"/>
      <c r="K43" s="85"/>
      <c r="L43" s="86"/>
      <c r="M43" s="83"/>
    </row>
    <row r="44" spans="1:13" x14ac:dyDescent="0.25">
      <c r="A44" s="79"/>
      <c r="B44" s="80"/>
      <c r="C44" s="81"/>
      <c r="D44" s="82"/>
      <c r="E44" s="83"/>
      <c r="F44" s="82"/>
      <c r="G44" s="84"/>
      <c r="H44" s="85"/>
      <c r="I44" s="86"/>
      <c r="J44" s="83"/>
      <c r="K44" s="85"/>
      <c r="L44" s="86"/>
      <c r="M44" s="83"/>
    </row>
    <row r="45" spans="1:13" x14ac:dyDescent="0.25">
      <c r="A45" s="79"/>
      <c r="B45" s="80"/>
      <c r="C45" s="81"/>
      <c r="D45" s="82"/>
      <c r="E45" s="83"/>
      <c r="F45" s="82"/>
      <c r="G45" s="84"/>
      <c r="H45" s="85"/>
      <c r="I45" s="86"/>
      <c r="J45" s="83"/>
      <c r="K45" s="85"/>
      <c r="L45" s="86"/>
      <c r="M45" s="83"/>
    </row>
    <row r="46" spans="1:13" x14ac:dyDescent="0.25">
      <c r="A46" s="79"/>
      <c r="B46" s="80"/>
      <c r="C46" s="81"/>
      <c r="D46" s="82"/>
      <c r="E46" s="83"/>
      <c r="F46" s="82"/>
      <c r="G46" s="84"/>
      <c r="H46" s="85"/>
      <c r="I46" s="86"/>
      <c r="J46" s="83"/>
      <c r="K46" s="85"/>
      <c r="L46" s="86"/>
      <c r="M46" s="83"/>
    </row>
    <row r="47" spans="1:13" x14ac:dyDescent="0.25">
      <c r="A47" s="79"/>
      <c r="B47" s="80"/>
      <c r="C47" s="81"/>
      <c r="D47" s="82"/>
      <c r="E47" s="83"/>
      <c r="F47" s="82"/>
      <c r="G47" s="84"/>
      <c r="H47" s="85"/>
      <c r="I47" s="86"/>
      <c r="J47" s="83"/>
      <c r="K47" s="85"/>
      <c r="L47" s="86"/>
      <c r="M47" s="83"/>
    </row>
    <row r="48" spans="1:13" x14ac:dyDescent="0.25">
      <c r="A48" s="79"/>
      <c r="B48" s="80"/>
      <c r="C48" s="81"/>
      <c r="D48" s="82"/>
      <c r="E48" s="83"/>
      <c r="F48" s="82"/>
      <c r="G48" s="84"/>
      <c r="H48" s="85"/>
      <c r="I48" s="86"/>
      <c r="J48" s="83"/>
      <c r="K48" s="85"/>
      <c r="L48" s="86"/>
      <c r="M48" s="83"/>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85"/>
      <c r="I50" s="86"/>
      <c r="J50" s="83"/>
      <c r="K50" s="85"/>
      <c r="L50" s="86"/>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ht="15.75" thickBot="1" x14ac:dyDescent="0.3">
      <c r="A200" s="87"/>
      <c r="B200" s="88"/>
      <c r="C200" s="89"/>
      <c r="D200" s="90"/>
      <c r="E200" s="91"/>
      <c r="F200" s="90"/>
      <c r="G200" s="92"/>
      <c r="H200" s="93"/>
      <c r="I200" s="94"/>
      <c r="J200" s="91"/>
      <c r="K200" s="93"/>
      <c r="L200" s="94"/>
      <c r="M200" s="91"/>
    </row>
    <row r="201" spans="1:13" ht="39.950000000000003" customHeight="1" thickBot="1" x14ac:dyDescent="0.3">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topLeftCell="I1" zoomScaleNormal="100" workbookViewId="0">
      <selection activeCell="I39" sqref="I39"/>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29" t="s">
        <v>118</v>
      </c>
      <c r="K9" s="230"/>
      <c r="L9" s="230"/>
      <c r="M9" s="230"/>
      <c r="N9" s="230"/>
      <c r="O9" s="231"/>
    </row>
    <row r="10" spans="1:15" ht="21" thickBot="1" x14ac:dyDescent="0.3">
      <c r="A10" s="244" t="s">
        <v>119</v>
      </c>
      <c r="B10" s="250" t="s">
        <v>120</v>
      </c>
      <c r="C10" s="214"/>
      <c r="D10" s="251"/>
      <c r="E10" s="247" t="s">
        <v>121</v>
      </c>
      <c r="F10" s="232" t="s">
        <v>122</v>
      </c>
      <c r="G10" s="233"/>
      <c r="H10" s="233"/>
      <c r="I10" s="234"/>
      <c r="J10" s="258" t="s">
        <v>123</v>
      </c>
      <c r="K10" s="259"/>
      <c r="L10" s="260"/>
      <c r="M10" s="264" t="s">
        <v>124</v>
      </c>
      <c r="N10" s="265"/>
      <c r="O10" s="266"/>
    </row>
    <row r="11" spans="1:15" ht="18.75" thickBot="1" x14ac:dyDescent="0.3">
      <c r="A11" s="245"/>
      <c r="B11" s="252"/>
      <c r="C11" s="215"/>
      <c r="D11" s="253"/>
      <c r="E11" s="248"/>
      <c r="F11" s="254" t="s">
        <v>125</v>
      </c>
      <c r="G11" s="255"/>
      <c r="H11" s="256" t="s">
        <v>126</v>
      </c>
      <c r="I11" s="256" t="s">
        <v>127</v>
      </c>
      <c r="J11" s="261"/>
      <c r="K11" s="262"/>
      <c r="L11" s="263"/>
      <c r="M11" s="267"/>
      <c r="N11" s="268"/>
      <c r="O11" s="269"/>
    </row>
    <row r="12" spans="1:15" ht="20.100000000000001" customHeight="1" thickBot="1" x14ac:dyDescent="0.3">
      <c r="A12" s="246"/>
      <c r="B12" s="155" t="s">
        <v>128</v>
      </c>
      <c r="C12" s="156" t="s">
        <v>129</v>
      </c>
      <c r="D12" s="157" t="s">
        <v>130</v>
      </c>
      <c r="E12" s="249"/>
      <c r="F12" s="158" t="s">
        <v>131</v>
      </c>
      <c r="G12" s="159" t="s">
        <v>132</v>
      </c>
      <c r="H12" s="257"/>
      <c r="I12" s="257"/>
      <c r="J12" s="99" t="s">
        <v>103</v>
      </c>
      <c r="K12" s="160" t="s">
        <v>133</v>
      </c>
      <c r="L12" s="161" t="s">
        <v>105</v>
      </c>
      <c r="M12" s="162" t="s">
        <v>103</v>
      </c>
      <c r="N12" s="160" t="s">
        <v>133</v>
      </c>
      <c r="O12" s="69" t="s">
        <v>105</v>
      </c>
    </row>
    <row r="13" spans="1:15" ht="15.75" customHeight="1" x14ac:dyDescent="0.25">
      <c r="A13" s="119" t="s">
        <v>106</v>
      </c>
      <c r="B13" s="163" t="s">
        <v>134</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135</v>
      </c>
      <c r="I13" s="168" t="s">
        <v>136</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106</v>
      </c>
      <c r="B14" s="171" t="s">
        <v>137</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135</v>
      </c>
      <c r="I14" s="168" t="s">
        <v>138</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113</v>
      </c>
      <c r="B16" s="100" t="s">
        <v>139</v>
      </c>
      <c r="C16" s="81" t="s">
        <v>140</v>
      </c>
      <c r="D16" s="115">
        <f>IFERROR(IF(OR($B16="",$B16="No CAS"),INDEX('DEQ Pollutant List'!$A$7:$A$611,MATCH($C16,'DEQ Pollutant List'!$C$7:$C$611,0)),INDEX('DEQ Pollutant List'!$A$7:$A$611,MATCH($B16,'DEQ Pollutant List'!$B$7:$B$611,0))),"")</f>
        <v>46</v>
      </c>
      <c r="E16" s="101">
        <v>0</v>
      </c>
      <c r="F16" s="102">
        <v>1.61</v>
      </c>
      <c r="G16" s="103">
        <v>1.61</v>
      </c>
      <c r="H16" s="83" t="s">
        <v>141</v>
      </c>
      <c r="I16" s="104" t="s">
        <v>1408</v>
      </c>
      <c r="J16" s="102"/>
      <c r="K16" s="105">
        <f>$F16*'2. Emissions Units &amp; Activities'!I$15*(1-$E16)</f>
        <v>0.14087500000000003</v>
      </c>
      <c r="L16" s="83"/>
      <c r="M16" s="102"/>
      <c r="N16" s="105">
        <f>$F16*'2. Emissions Units &amp; Activities'!L$15*(1-$E16)</f>
        <v>3.3810000000000007E-2</v>
      </c>
      <c r="O16" s="83"/>
    </row>
    <row r="17" spans="1:15" x14ac:dyDescent="0.25">
      <c r="A17" s="79" t="s">
        <v>113</v>
      </c>
      <c r="B17" s="100" t="s">
        <v>312</v>
      </c>
      <c r="C17" s="81" t="s">
        <v>313</v>
      </c>
      <c r="D17" s="115">
        <f>IFERROR(IF(OR($B17="",$B17="No CAS"),INDEX('DEQ Pollutant List'!$A$7:$A$611,MATCH($C17,'DEQ Pollutant List'!$C$7:$C$611,0)),INDEX('DEQ Pollutant List'!$A$7:$A$611,MATCH($B17,'DEQ Pollutant List'!$B$7:$B$611,0))),"")</f>
        <v>75</v>
      </c>
      <c r="E17" s="101">
        <v>0</v>
      </c>
      <c r="F17" s="102">
        <v>0.67600000000000005</v>
      </c>
      <c r="G17" s="103">
        <v>0.67600000000000005</v>
      </c>
      <c r="H17" s="83" t="s">
        <v>141</v>
      </c>
      <c r="I17" s="104" t="s">
        <v>1408</v>
      </c>
      <c r="J17" s="102"/>
      <c r="K17" s="105">
        <f>$F17*'2. Emissions Units &amp; Activities'!I$15*(1-$E17)</f>
        <v>5.9150000000000008E-2</v>
      </c>
      <c r="L17" s="83"/>
      <c r="M17" s="102"/>
      <c r="N17" s="105">
        <f>$F17*'2. Emissions Units &amp; Activities'!L$15*(1-$E17)</f>
        <v>1.4196000000000002E-2</v>
      </c>
      <c r="O17" s="83"/>
    </row>
    <row r="18" spans="1:15" x14ac:dyDescent="0.25">
      <c r="A18" s="79" t="s">
        <v>113</v>
      </c>
      <c r="B18" s="100" t="s">
        <v>613</v>
      </c>
      <c r="C18" s="81" t="s">
        <v>1401</v>
      </c>
      <c r="D18" s="115">
        <f>IFERROR(IF(OR($B18="",$B18="No CAS"),INDEX('DEQ Pollutant List'!$A$7:$A$611,MATCH($C18,'DEQ Pollutant List'!$C$7:$C$611,0)),INDEX('DEQ Pollutant List'!$A$7:$A$611,MATCH($B18,'DEQ Pollutant List'!$B$7:$B$611,0))),"")</f>
        <v>91</v>
      </c>
      <c r="E18" s="101">
        <v>0</v>
      </c>
      <c r="F18" s="102">
        <v>1.8100000000000002E-2</v>
      </c>
      <c r="G18" s="103">
        <v>1.8100000000000002E-2</v>
      </c>
      <c r="H18" s="83" t="s">
        <v>141</v>
      </c>
      <c r="I18" s="104" t="s">
        <v>1408</v>
      </c>
      <c r="J18" s="102"/>
      <c r="K18" s="105">
        <f>$F18*'2. Emissions Units &amp; Activities'!I$15*(1-$E18)</f>
        <v>1.5837500000000003E-3</v>
      </c>
      <c r="L18" s="83"/>
      <c r="M18" s="102"/>
      <c r="N18" s="105">
        <f>$F18*'2. Emissions Units &amp; Activities'!L$15*(1-$E18)</f>
        <v>3.8010000000000008E-4</v>
      </c>
      <c r="O18" s="83"/>
    </row>
    <row r="19" spans="1:15" x14ac:dyDescent="0.25">
      <c r="A19" s="79" t="s">
        <v>113</v>
      </c>
      <c r="B19" s="100" t="s">
        <v>807</v>
      </c>
      <c r="C19" s="81" t="s">
        <v>1402</v>
      </c>
      <c r="D19" s="115">
        <f>IFERROR(IF(OR($B19="",$B19="No CAS"),INDEX('DEQ Pollutant List'!$A$7:$A$611,MATCH($C19,'DEQ Pollutant List'!$C$7:$C$611,0)),INDEX('DEQ Pollutant List'!$A$7:$A$611,MATCH($B19,'DEQ Pollutant List'!$B$7:$B$611,0))),"")</f>
        <v>232</v>
      </c>
      <c r="E19" s="101">
        <v>0</v>
      </c>
      <c r="F19" s="102">
        <v>2.1700000000000001E-2</v>
      </c>
      <c r="G19" s="103">
        <v>2.1700000000000001E-2</v>
      </c>
      <c r="H19" s="83" t="s">
        <v>141</v>
      </c>
      <c r="I19" s="104" t="s">
        <v>1408</v>
      </c>
      <c r="J19" s="102"/>
      <c r="K19" s="105">
        <f>$F19*'2. Emissions Units &amp; Activities'!I$15*(1-$E19)</f>
        <v>1.8987500000000003E-3</v>
      </c>
      <c r="L19" s="83"/>
      <c r="M19" s="102"/>
      <c r="N19" s="105">
        <f>$F19*'2. Emissions Units &amp; Activities'!L$15*(1-$E19)</f>
        <v>4.5570000000000002E-4</v>
      </c>
      <c r="O19" s="83"/>
    </row>
    <row r="20" spans="1:15" x14ac:dyDescent="0.25">
      <c r="A20" s="79" t="s">
        <v>113</v>
      </c>
      <c r="B20" s="100" t="s">
        <v>809</v>
      </c>
      <c r="C20" s="81" t="s">
        <v>1403</v>
      </c>
      <c r="D20" s="115">
        <f>IFERROR(IF(OR($B20="",$B20="No CAS"),INDEX('DEQ Pollutant List'!$A$7:$A$611,MATCH($C20,'DEQ Pollutant List'!$C$7:$C$611,0)),INDEX('DEQ Pollutant List'!$A$7:$A$611,MATCH($B20,'DEQ Pollutant List'!$B$7:$B$611,0))),"")</f>
        <v>233</v>
      </c>
      <c r="E20" s="101">
        <v>0</v>
      </c>
      <c r="F20" s="102">
        <v>1.15E-2</v>
      </c>
      <c r="G20" s="103">
        <v>1.15E-2</v>
      </c>
      <c r="H20" s="83" t="s">
        <v>141</v>
      </c>
      <c r="I20" s="104" t="s">
        <v>1408</v>
      </c>
      <c r="J20" s="102"/>
      <c r="K20" s="105">
        <f>$F20*'2. Emissions Units &amp; Activities'!I$15*(1-$E20)</f>
        <v>1.00625E-3</v>
      </c>
      <c r="L20" s="83"/>
      <c r="M20" s="102"/>
      <c r="N20" s="105">
        <f>$F20*'2. Emissions Units &amp; Activities'!L$15*(1-$E20)</f>
        <v>2.4150000000000002E-4</v>
      </c>
      <c r="O20" s="83"/>
    </row>
    <row r="21" spans="1:15" x14ac:dyDescent="0.25">
      <c r="A21" s="79" t="s">
        <v>113</v>
      </c>
      <c r="B21" s="100" t="s">
        <v>142</v>
      </c>
      <c r="C21" s="81" t="s">
        <v>143</v>
      </c>
      <c r="D21" s="115">
        <f>IFERROR(IF(OR($B21="",$B21="No CAS"),INDEX('DEQ Pollutant List'!$A$7:$A$611,MATCH($C21,'DEQ Pollutant List'!$C$7:$C$611,0)),INDEX('DEQ Pollutant List'!$A$7:$A$611,MATCH($B21,'DEQ Pollutant List'!$B$7:$B$611,0))),"")</f>
        <v>250</v>
      </c>
      <c r="E21" s="101">
        <v>0</v>
      </c>
      <c r="F21" s="102">
        <v>20.9</v>
      </c>
      <c r="G21" s="103">
        <v>20.9</v>
      </c>
      <c r="H21" s="83" t="s">
        <v>141</v>
      </c>
      <c r="I21" s="104" t="s">
        <v>1408</v>
      </c>
      <c r="J21" s="102"/>
      <c r="K21" s="105">
        <f>$F21*'2. Emissions Units &amp; Activities'!I$15*(1-$E21)</f>
        <v>1.8287500000000001</v>
      </c>
      <c r="L21" s="83"/>
      <c r="M21" s="102"/>
      <c r="N21" s="105">
        <f>$F21*'2. Emissions Units &amp; Activities'!L$15*(1-$E21)</f>
        <v>0.43890000000000001</v>
      </c>
      <c r="O21" s="83"/>
    </row>
    <row r="22" spans="1:15" x14ac:dyDescent="0.25">
      <c r="A22" s="79" t="s">
        <v>113</v>
      </c>
      <c r="B22" s="100" t="s">
        <v>244</v>
      </c>
      <c r="C22" s="81" t="s">
        <v>1404</v>
      </c>
      <c r="D22" s="115">
        <f>IFERROR(IF(OR($B22="",$B22="No CAS"),INDEX('DEQ Pollutant List'!$A$7:$A$611,MATCH($C22,'DEQ Pollutant List'!$C$7:$C$611,0)),INDEX('DEQ Pollutant List'!$A$7:$A$611,MATCH($B22,'DEQ Pollutant List'!$B$7:$B$611,0))),"")</f>
        <v>328</v>
      </c>
      <c r="E22" s="101">
        <v>0</v>
      </c>
      <c r="F22" s="102">
        <v>4.2000000000000003E-2</v>
      </c>
      <c r="G22" s="103">
        <v>4.2000000000000003E-2</v>
      </c>
      <c r="H22" s="83" t="s">
        <v>141</v>
      </c>
      <c r="I22" s="104" t="s">
        <v>1408</v>
      </c>
      <c r="J22" s="102"/>
      <c r="K22" s="105">
        <f>$F22*'2. Emissions Units &amp; Activities'!I$15*(1-$E22)</f>
        <v>3.6750000000000007E-3</v>
      </c>
      <c r="L22" s="83"/>
      <c r="M22" s="102"/>
      <c r="N22" s="105">
        <f>$F22*'2. Emissions Units &amp; Activities'!L$15*(1-$E22)</f>
        <v>8.8200000000000008E-4</v>
      </c>
      <c r="O22" s="83"/>
    </row>
    <row r="23" spans="1:15" x14ac:dyDescent="0.25">
      <c r="A23" s="79" t="s">
        <v>113</v>
      </c>
      <c r="B23" s="100" t="s">
        <v>147</v>
      </c>
      <c r="C23" s="81" t="s">
        <v>148</v>
      </c>
      <c r="D23" s="115">
        <f>IFERROR(IF(OR($B23="",$B23="No CAS"),INDEX('DEQ Pollutant List'!$A$7:$A$611,MATCH($C23,'DEQ Pollutant List'!$C$7:$C$611,0)),INDEX('DEQ Pollutant List'!$A$7:$A$611,MATCH($B23,'DEQ Pollutant List'!$B$7:$B$611,0))),"")</f>
        <v>428</v>
      </c>
      <c r="E23" s="101">
        <v>0</v>
      </c>
      <c r="F23" s="102">
        <v>9.9000000000000005E-2</v>
      </c>
      <c r="G23" s="103">
        <v>9.9000000000000005E-2</v>
      </c>
      <c r="H23" s="83" t="s">
        <v>141</v>
      </c>
      <c r="I23" s="104" t="s">
        <v>1408</v>
      </c>
      <c r="J23" s="102"/>
      <c r="K23" s="105">
        <f>$F23*'2. Emissions Units &amp; Activities'!I$15*(1-$E23)</f>
        <v>8.6625000000000018E-3</v>
      </c>
      <c r="L23" s="83"/>
      <c r="M23" s="102"/>
      <c r="N23" s="105">
        <f>$F23*'2. Emissions Units &amp; Activities'!L$15*(1-$E23)</f>
        <v>2.0790000000000001E-3</v>
      </c>
      <c r="O23" s="83"/>
    </row>
    <row r="24" spans="1:15" x14ac:dyDescent="0.25">
      <c r="A24" s="79" t="s">
        <v>113</v>
      </c>
      <c r="B24" s="100" t="s">
        <v>1366</v>
      </c>
      <c r="C24" s="81" t="s">
        <v>1405</v>
      </c>
      <c r="D24" s="115">
        <f>IFERROR(IF(OR($B24="",$B24="No CAS"),INDEX('DEQ Pollutant List'!$A$7:$A$611,MATCH($C24,'DEQ Pollutant List'!$C$7:$C$611,0)),INDEX('DEQ Pollutant List'!$A$7:$A$611,MATCH($B24,'DEQ Pollutant List'!$B$7:$B$611,0))),"")</f>
        <v>624</v>
      </c>
      <c r="E24" s="101">
        <v>0</v>
      </c>
      <c r="F24" s="102">
        <v>7.3200000000000001E-3</v>
      </c>
      <c r="G24" s="103">
        <v>7.3200000000000001E-3</v>
      </c>
      <c r="H24" s="83" t="s">
        <v>141</v>
      </c>
      <c r="I24" s="104" t="s">
        <v>1408</v>
      </c>
      <c r="J24" s="102"/>
      <c r="K24" s="105">
        <f>$F24*'2. Emissions Units &amp; Activities'!I$15*(1-$E24)</f>
        <v>6.4050000000000012E-4</v>
      </c>
      <c r="L24" s="83"/>
      <c r="M24" s="102"/>
      <c r="N24" s="105">
        <f>$F24*'2. Emissions Units &amp; Activities'!L$15*(1-$E24)</f>
        <v>1.5372000000000001E-4</v>
      </c>
      <c r="O24" s="83"/>
    </row>
    <row r="25" spans="1:15" x14ac:dyDescent="0.25">
      <c r="A25" s="79" t="s">
        <v>113</v>
      </c>
      <c r="B25" s="100" t="s">
        <v>256</v>
      </c>
      <c r="C25" s="81" t="s">
        <v>257</v>
      </c>
      <c r="D25" s="115">
        <f>IFERROR(IF(OR($B25="",$B25="No CAS"),INDEX('DEQ Pollutant List'!$A$7:$A$611,MATCH($C25,'DEQ Pollutant List'!$C$7:$C$611,0)),INDEX('DEQ Pollutant List'!$A$7:$A$611,MATCH($B25,'DEQ Pollutant List'!$B$7:$B$611,0))),"")</f>
        <v>594</v>
      </c>
      <c r="E25" s="101">
        <v>0</v>
      </c>
      <c r="F25" s="102">
        <v>2.58E-2</v>
      </c>
      <c r="G25" s="103">
        <v>2.58E-2</v>
      </c>
      <c r="H25" s="83" t="s">
        <v>141</v>
      </c>
      <c r="I25" s="104" t="s">
        <v>1408</v>
      </c>
      <c r="J25" s="102"/>
      <c r="K25" s="105">
        <f>$F25*'2. Emissions Units &amp; Activities'!I$15*(1-$E25)</f>
        <v>2.2575000000000004E-3</v>
      </c>
      <c r="L25" s="83"/>
      <c r="M25" s="102"/>
      <c r="N25" s="105">
        <f>$F25*'2. Emissions Units &amp; Activities'!L$15*(1-$E25)</f>
        <v>5.4180000000000005E-4</v>
      </c>
      <c r="O25" s="83"/>
    </row>
    <row r="26" spans="1:15" x14ac:dyDescent="0.25">
      <c r="A26" s="79" t="s">
        <v>113</v>
      </c>
      <c r="B26" s="100" t="s">
        <v>258</v>
      </c>
      <c r="C26" s="81" t="s">
        <v>1406</v>
      </c>
      <c r="D26" s="115">
        <f>IFERROR(IF(OR($B26="",$B26="No CAS"),INDEX('DEQ Pollutant List'!$A$7:$A$611,MATCH($C26,'DEQ Pollutant List'!$C$7:$C$611,0)),INDEX('DEQ Pollutant List'!$A$7:$A$611,MATCH($B26,'DEQ Pollutant List'!$B$7:$B$611,0))),"")</f>
        <v>607</v>
      </c>
      <c r="E26" s="101">
        <v>0</v>
      </c>
      <c r="F26" s="102">
        <v>1.5599999999999999E-2</v>
      </c>
      <c r="G26" s="103">
        <v>1.5599999999999999E-2</v>
      </c>
      <c r="H26" s="83" t="s">
        <v>141</v>
      </c>
      <c r="I26" s="104" t="s">
        <v>1408</v>
      </c>
      <c r="J26" s="102"/>
      <c r="K26" s="105">
        <f>$F26*'2. Emissions Units &amp; Activities'!I$15*(1-$E26)</f>
        <v>1.3650000000000001E-3</v>
      </c>
      <c r="L26" s="83"/>
      <c r="M26" s="102"/>
      <c r="N26" s="105">
        <f>$F26*'2. Emissions Units &amp; Activities'!L$15*(1-$E26)</f>
        <v>3.2759999999999999E-4</v>
      </c>
      <c r="O26" s="83"/>
    </row>
    <row r="27" spans="1:15" x14ac:dyDescent="0.25">
      <c r="A27" s="79" t="s">
        <v>113</v>
      </c>
      <c r="B27" s="100" t="s">
        <v>300</v>
      </c>
      <c r="C27" s="81" t="s">
        <v>1407</v>
      </c>
      <c r="D27" s="115">
        <f>IFERROR(IF(OR($B27="",$B27="No CAS"),INDEX('DEQ Pollutant List'!$A$7:$A$611,MATCH($C27,'DEQ Pollutant List'!$C$7:$C$611,0)),INDEX('DEQ Pollutant List'!$A$7:$A$611,MATCH($B27,'DEQ Pollutant List'!$B$7:$B$611,0))),"")</f>
        <v>195</v>
      </c>
      <c r="E27" s="101">
        <v>0</v>
      </c>
      <c r="F27" s="102">
        <v>1.3299999999999999E-2</v>
      </c>
      <c r="G27" s="103">
        <v>1.3299999999999999E-2</v>
      </c>
      <c r="H27" s="83" t="s">
        <v>141</v>
      </c>
      <c r="I27" s="104" t="s">
        <v>1408</v>
      </c>
      <c r="J27" s="102"/>
      <c r="K27" s="105">
        <f>$F27*'2. Emissions Units &amp; Activities'!I$15*(1-$E27)</f>
        <v>1.1637500000000001E-3</v>
      </c>
      <c r="L27" s="83"/>
      <c r="M27" s="102"/>
      <c r="N27" s="105">
        <f>$F27*'2. Emissions Units &amp; Activities'!L$15*(1-$E27)</f>
        <v>2.7930000000000001E-4</v>
      </c>
      <c r="O27" s="83"/>
    </row>
    <row r="28" spans="1:15" x14ac:dyDescent="0.25">
      <c r="A28" s="79" t="s">
        <v>113</v>
      </c>
      <c r="B28" s="100" t="s">
        <v>316</v>
      </c>
      <c r="C28" s="81" t="s">
        <v>317</v>
      </c>
      <c r="D28" s="115">
        <f>IFERROR(IF(OR($B28="",$B28="No CAS"),INDEX('DEQ Pollutant List'!$A$7:$A$611,MATCH($C28,'DEQ Pollutant List'!$C$7:$C$611,0)),INDEX('DEQ Pollutant List'!$A$7:$A$611,MATCH($B28,'DEQ Pollutant List'!$B$7:$B$611,0))),"")</f>
        <v>196</v>
      </c>
      <c r="E28" s="101">
        <v>0</v>
      </c>
      <c r="F28" s="102">
        <v>1.2999999999999999E-2</v>
      </c>
      <c r="G28" s="103">
        <v>1.2999999999999999E-2</v>
      </c>
      <c r="H28" s="83" t="s">
        <v>141</v>
      </c>
      <c r="I28" s="104" t="s">
        <v>1408</v>
      </c>
      <c r="J28" s="102"/>
      <c r="K28" s="105">
        <f>$F28*'2. Emissions Units &amp; Activities'!I$15*(1-$E28)</f>
        <v>1.1375000000000001E-3</v>
      </c>
      <c r="L28" s="83"/>
      <c r="M28" s="102"/>
      <c r="N28" s="105">
        <f>$F28*'2. Emissions Units &amp; Activities'!L$15*(1-$E28)</f>
        <v>2.7300000000000002E-4</v>
      </c>
      <c r="O28" s="83"/>
    </row>
    <row r="29" spans="1:15" x14ac:dyDescent="0.25">
      <c r="A29" s="79" t="s">
        <v>113</v>
      </c>
      <c r="B29" s="100" t="s">
        <v>149</v>
      </c>
      <c r="C29" s="81" t="s">
        <v>150</v>
      </c>
      <c r="D29" s="115">
        <f>IFERROR(IF(OR($B29="",$B29="No CAS"),INDEX('DEQ Pollutant List'!$A$7:$A$611,MATCH($C29,'DEQ Pollutant List'!$C$7:$C$611,0)),INDEX('DEQ Pollutant List'!$A$7:$A$611,MATCH($B29,'DEQ Pollutant List'!$B$7:$B$611,0))),"")</f>
        <v>1</v>
      </c>
      <c r="E29" s="101">
        <v>0</v>
      </c>
      <c r="F29" s="102">
        <v>2.85</v>
      </c>
      <c r="G29" s="103">
        <v>2.85</v>
      </c>
      <c r="H29" s="83" t="s">
        <v>141</v>
      </c>
      <c r="I29" s="104" t="s">
        <v>1408</v>
      </c>
      <c r="J29" s="102"/>
      <c r="K29" s="105">
        <f>$F29*'2. Emissions Units &amp; Activities'!I$15*(1-$E29)</f>
        <v>0.24937500000000004</v>
      </c>
      <c r="L29" s="83"/>
      <c r="M29" s="102"/>
      <c r="N29" s="105">
        <f>$F29*'2. Emissions Units &amp; Activities'!L$15*(1-$E29)</f>
        <v>5.9850000000000007E-2</v>
      </c>
      <c r="O29" s="83"/>
    </row>
    <row r="30" spans="1:15" x14ac:dyDescent="0.25">
      <c r="A30" s="79" t="s">
        <v>113</v>
      </c>
      <c r="B30" s="100" t="s">
        <v>151</v>
      </c>
      <c r="C30" s="81" t="s">
        <v>152</v>
      </c>
      <c r="D30" s="115">
        <f>IFERROR(IF(OR($B30="",$B30="No CAS"),INDEX('DEQ Pollutant List'!$A$7:$A$611,MATCH($C30,'DEQ Pollutant List'!$C$7:$C$611,0)),INDEX('DEQ Pollutant List'!$A$7:$A$611,MATCH($B30,'DEQ Pollutant List'!$B$7:$B$611,0))),"")</f>
        <v>5</v>
      </c>
      <c r="E30" s="101">
        <v>0</v>
      </c>
      <c r="F30" s="102">
        <v>2.68</v>
      </c>
      <c r="G30" s="103">
        <v>2.68</v>
      </c>
      <c r="H30" s="83" t="s">
        <v>141</v>
      </c>
      <c r="I30" s="104" t="s">
        <v>1408</v>
      </c>
      <c r="J30" s="102"/>
      <c r="K30" s="105">
        <f>$F30*'2. Emissions Units &amp; Activities'!I$15*(1-$E30)</f>
        <v>0.23450000000000004</v>
      </c>
      <c r="L30" s="83"/>
      <c r="M30" s="102"/>
      <c r="N30" s="105">
        <f>$F30*'2. Emissions Units &amp; Activities'!L$15*(1-$E30)</f>
        <v>5.6280000000000004E-2</v>
      </c>
      <c r="O30" s="83"/>
    </row>
    <row r="31" spans="1:15" x14ac:dyDescent="0.25">
      <c r="A31" s="79" t="s">
        <v>113</v>
      </c>
      <c r="B31" s="100" t="s">
        <v>153</v>
      </c>
      <c r="C31" s="81" t="s">
        <v>154</v>
      </c>
      <c r="D31" s="115">
        <f>IFERROR(IF(OR($B31="",$B31="No CAS"),INDEX('DEQ Pollutant List'!$A$7:$A$611,MATCH($C31,'DEQ Pollutant List'!$C$7:$C$611,0)),INDEX('DEQ Pollutant List'!$A$7:$A$611,MATCH($B31,'DEQ Pollutant List'!$B$7:$B$611,0))),"")</f>
        <v>26</v>
      </c>
      <c r="E31" s="101">
        <v>0</v>
      </c>
      <c r="F31" s="102">
        <v>18</v>
      </c>
      <c r="G31" s="103">
        <v>18</v>
      </c>
      <c r="H31" s="83" t="s">
        <v>141</v>
      </c>
      <c r="I31" s="104" t="s">
        <v>1408</v>
      </c>
      <c r="J31" s="102"/>
      <c r="K31" s="105">
        <f>$F31*'2. Emissions Units &amp; Activities'!I$15*(1-$E31)</f>
        <v>1.5750000000000002</v>
      </c>
      <c r="L31" s="83"/>
      <c r="M31" s="102"/>
      <c r="N31" s="105">
        <f>$F31*'2. Emissions Units &amp; Activities'!L$15*(1-$E31)</f>
        <v>0.378</v>
      </c>
      <c r="O31" s="83"/>
    </row>
    <row r="32" spans="1:15" x14ac:dyDescent="0.25">
      <c r="A32" s="79" t="s">
        <v>113</v>
      </c>
      <c r="B32" s="100" t="s">
        <v>652</v>
      </c>
      <c r="C32" s="81" t="s">
        <v>653</v>
      </c>
      <c r="D32" s="115">
        <f>IFERROR(IF(OR($B32="",$B32="No CAS"),INDEX('DEQ Pollutant List'!$A$7:$A$611,MATCH($C32,'DEQ Pollutant List'!$C$7:$C$611,0)),INDEX('DEQ Pollutant List'!$A$7:$A$611,MATCH($B32,'DEQ Pollutant List'!$B$7:$B$611,0))),"")</f>
        <v>118</v>
      </c>
      <c r="E32" s="101">
        <v>0</v>
      </c>
      <c r="F32" s="102">
        <v>1.4E-2</v>
      </c>
      <c r="G32" s="103">
        <v>1.4E-2</v>
      </c>
      <c r="H32" s="83" t="s">
        <v>141</v>
      </c>
      <c r="I32" s="104" t="s">
        <v>1408</v>
      </c>
      <c r="J32" s="102"/>
      <c r="K32" s="105">
        <f>$F32*'2. Emissions Units &amp; Activities'!I$15*(1-$E32)</f>
        <v>1.2250000000000002E-3</v>
      </c>
      <c r="L32" s="83"/>
      <c r="M32" s="102"/>
      <c r="N32" s="105">
        <f>$F32*'2. Emissions Units &amp; Activities'!L$15*(1-$E32)</f>
        <v>2.9400000000000004E-4</v>
      </c>
      <c r="O32" s="83"/>
    </row>
    <row r="33" spans="1:15" x14ac:dyDescent="0.25">
      <c r="A33" s="79" t="s">
        <v>113</v>
      </c>
      <c r="B33" s="100" t="s">
        <v>168</v>
      </c>
      <c r="C33" s="81" t="s">
        <v>169</v>
      </c>
      <c r="D33" s="115">
        <f>IFERROR(IF(OR($B33="",$B33="No CAS"),INDEX('DEQ Pollutant List'!$A$7:$A$611,MATCH($C33,'DEQ Pollutant List'!$C$7:$C$611,0)),INDEX('DEQ Pollutant List'!$A$7:$A$611,MATCH($B33,'DEQ Pollutant List'!$B$7:$B$611,0))),"")</f>
        <v>229</v>
      </c>
      <c r="E33" s="101">
        <v>0</v>
      </c>
      <c r="F33" s="102">
        <v>2.53E-2</v>
      </c>
      <c r="G33" s="103">
        <v>2.53E-2</v>
      </c>
      <c r="H33" s="83" t="s">
        <v>141</v>
      </c>
      <c r="I33" s="104" t="s">
        <v>1408</v>
      </c>
      <c r="J33" s="102"/>
      <c r="K33" s="105">
        <f>$F33*'2. Emissions Units &amp; Activities'!I$15*(1-$E33)</f>
        <v>2.21375E-3</v>
      </c>
      <c r="L33" s="83"/>
      <c r="M33" s="102"/>
      <c r="N33" s="105">
        <f>$F33*'2. Emissions Units &amp; Activities'!L$15*(1-$E33)</f>
        <v>5.3130000000000007E-4</v>
      </c>
      <c r="O33" s="83"/>
    </row>
    <row r="34" spans="1:15" x14ac:dyDescent="0.25">
      <c r="A34" s="79" t="s">
        <v>113</v>
      </c>
      <c r="B34" s="100" t="s">
        <v>238</v>
      </c>
      <c r="C34" s="81" t="s">
        <v>212</v>
      </c>
      <c r="D34" s="115">
        <f>IFERROR(IF(OR($B34="",$B34="No CAS"),INDEX('DEQ Pollutant List'!$A$7:$A$611,MATCH($C34,'DEQ Pollutant List'!$C$7:$C$611,0)),INDEX('DEQ Pollutant List'!$A$7:$A$611,MATCH($B34,'DEQ Pollutant List'!$B$7:$B$611,0))),"")</f>
        <v>321</v>
      </c>
      <c r="E34" s="101">
        <v>0</v>
      </c>
      <c r="F34" s="102">
        <v>3.12</v>
      </c>
      <c r="G34" s="103">
        <v>3.12</v>
      </c>
      <c r="H34" s="83" t="s">
        <v>141</v>
      </c>
      <c r="I34" s="104" t="s">
        <v>1408</v>
      </c>
      <c r="J34" s="102"/>
      <c r="K34" s="105">
        <f>$F34*'2. Emissions Units &amp; Activities'!I$15*(1-$E34)</f>
        <v>0.27300000000000002</v>
      </c>
      <c r="L34" s="83"/>
      <c r="M34" s="102"/>
      <c r="N34" s="105">
        <f>$F34*'2. Emissions Units &amp; Activities'!L$15*(1-$E34)</f>
        <v>6.5520000000000009E-2</v>
      </c>
      <c r="O34" s="83"/>
    </row>
    <row r="35" spans="1:15" x14ac:dyDescent="0.25">
      <c r="A35" s="79" t="s">
        <v>113</v>
      </c>
      <c r="B35" s="100" t="s">
        <v>1267</v>
      </c>
      <c r="C35" s="81" t="s">
        <v>1268</v>
      </c>
      <c r="D35" s="115">
        <f>IFERROR(IF(OR($B35="",$B35="No CAS"),INDEX('DEQ Pollutant List'!$A$7:$A$611,MATCH($C35,'DEQ Pollutant List'!$C$7:$C$611,0)),INDEX('DEQ Pollutant List'!$A$7:$A$611,MATCH($B35,'DEQ Pollutant List'!$B$7:$B$611,0))),"")</f>
        <v>585</v>
      </c>
      <c r="E35" s="101">
        <v>0</v>
      </c>
      <c r="F35" s="102">
        <v>1.21E-2</v>
      </c>
      <c r="G35" s="103">
        <v>1.21E-2</v>
      </c>
      <c r="H35" s="83" t="s">
        <v>141</v>
      </c>
      <c r="I35" s="104" t="s">
        <v>1408</v>
      </c>
      <c r="J35" s="102"/>
      <c r="K35" s="105">
        <f>$F35*'2. Emissions Units &amp; Activities'!I$15*(1-$E35)</f>
        <v>1.05875E-3</v>
      </c>
      <c r="L35" s="83"/>
      <c r="M35" s="102"/>
      <c r="N35" s="105">
        <f>$F35*'2. Emissions Units &amp; Activities'!L$15*(1-$E35)</f>
        <v>2.541E-4</v>
      </c>
      <c r="O35" s="83"/>
    </row>
    <row r="36" spans="1:15" x14ac:dyDescent="0.25">
      <c r="A36" s="79" t="s">
        <v>113</v>
      </c>
      <c r="B36" s="100" t="s">
        <v>183</v>
      </c>
      <c r="C36" s="81" t="s">
        <v>184</v>
      </c>
      <c r="D36" s="115">
        <f>IFERROR(IF(OR($B36="",$B36="No CAS"),INDEX('DEQ Pollutant List'!$A$7:$A$611,MATCH($C36,'DEQ Pollutant List'!$C$7:$C$611,0)),INDEX('DEQ Pollutant List'!$A$7:$A$611,MATCH($B36,'DEQ Pollutant List'!$B$7:$B$611,0))),"")</f>
        <v>600</v>
      </c>
      <c r="E36" s="101">
        <v>0</v>
      </c>
      <c r="F36" s="102">
        <v>0.56899999999999995</v>
      </c>
      <c r="G36" s="103">
        <v>0.56899999999999995</v>
      </c>
      <c r="H36" s="83" t="s">
        <v>141</v>
      </c>
      <c r="I36" s="104" t="s">
        <v>1408</v>
      </c>
      <c r="J36" s="102"/>
      <c r="K36" s="105">
        <f>$F36*'2. Emissions Units &amp; Activities'!I$15*(1-$E36)</f>
        <v>4.9787499999999998E-2</v>
      </c>
      <c r="L36" s="83"/>
      <c r="M36" s="102"/>
      <c r="N36" s="105">
        <f>$F36*'2. Emissions Units &amp; Activities'!L$15*(1-$E36)</f>
        <v>1.1949E-2</v>
      </c>
      <c r="O36" s="83"/>
    </row>
    <row r="37" spans="1:15" x14ac:dyDescent="0.25">
      <c r="A37" s="79" t="s">
        <v>113</v>
      </c>
      <c r="B37" s="100" t="s">
        <v>187</v>
      </c>
      <c r="C37" s="81" t="s">
        <v>188</v>
      </c>
      <c r="D37" s="115">
        <f>IFERROR(IF(OR($B37="",$B37="No CAS"),INDEX('DEQ Pollutant List'!$A$7:$A$611,MATCH($C37,'DEQ Pollutant List'!$C$7:$C$611,0)),INDEX('DEQ Pollutant List'!$A$7:$A$611,MATCH($B37,'DEQ Pollutant List'!$B$7:$B$611,0))),"")</f>
        <v>628</v>
      </c>
      <c r="E37" s="101">
        <v>0</v>
      </c>
      <c r="F37" s="102">
        <v>0.19900000000000001</v>
      </c>
      <c r="G37" s="103">
        <v>0.19900000000000001</v>
      </c>
      <c r="H37" s="83" t="s">
        <v>141</v>
      </c>
      <c r="I37" s="104" t="s">
        <v>1408</v>
      </c>
      <c r="J37" s="102"/>
      <c r="K37" s="105">
        <f>$F37*'2. Emissions Units &amp; Activities'!I$15*(1-$E37)</f>
        <v>1.7412500000000001E-2</v>
      </c>
      <c r="L37" s="83"/>
      <c r="M37" s="102"/>
      <c r="N37" s="105">
        <f>$F37*'2. Emissions Units &amp; Activities'!L$15*(1-$E37)</f>
        <v>4.1790000000000004E-3</v>
      </c>
      <c r="O37" s="83"/>
    </row>
    <row r="38" spans="1:15" x14ac:dyDescent="0.25">
      <c r="A38" s="79"/>
      <c r="B38" s="100"/>
      <c r="C38" s="81"/>
      <c r="D38" s="115" t="str">
        <f>IFERROR(IF(OR($B38="",$B38="No CAS"),INDEX('DEQ Pollutant List'!$A$7:$A$611,MATCH($C38,'DEQ Pollutant List'!$C$7:$C$611,0)),INDEX('DEQ Pollutant List'!$A$7:$A$611,MATCH($B38,'DEQ Pollutant List'!$B$7:$B$611,0))),"")</f>
        <v/>
      </c>
      <c r="E38" s="101"/>
      <c r="F38" s="102"/>
      <c r="G38" s="103"/>
      <c r="H38" s="83"/>
      <c r="I38" s="104"/>
      <c r="J38" s="102"/>
      <c r="K38" s="105"/>
      <c r="L38" s="83"/>
      <c r="M38" s="102"/>
      <c r="N38" s="105"/>
      <c r="O38" s="83"/>
    </row>
    <row r="39" spans="1:15" x14ac:dyDescent="0.25">
      <c r="A39" s="79"/>
      <c r="B39" s="100"/>
      <c r="C39" s="81"/>
      <c r="D39" s="115" t="str">
        <f>IFERROR(IF(OR($B39="",$B39="No CAS"),INDEX('DEQ Pollutant List'!$A$7:$A$611,MATCH($C39,'DEQ Pollutant List'!$C$7:$C$611,0)),INDEX('DEQ Pollutant List'!$A$7:$A$611,MATCH($B39,'DEQ Pollutant List'!$B$7:$B$611,0))),"")</f>
        <v/>
      </c>
      <c r="E39" s="101"/>
      <c r="F39" s="102"/>
      <c r="G39" s="103"/>
      <c r="H39" s="83"/>
      <c r="I39" s="104"/>
      <c r="J39" s="102"/>
      <c r="K39" s="105"/>
      <c r="L39" s="83"/>
      <c r="M39" s="102"/>
      <c r="N39" s="105"/>
      <c r="O39" s="83"/>
    </row>
    <row r="40" spans="1:15" x14ac:dyDescent="0.25">
      <c r="A40" s="79"/>
      <c r="B40" s="100"/>
      <c r="C40" s="81"/>
      <c r="D40" s="115" t="str">
        <f>IFERROR(IF(OR($B40="",$B40="No CAS"),INDEX('DEQ Pollutant List'!$A$7:$A$611,MATCH($C40,'DEQ Pollutant List'!$C$7:$C$611,0)),INDEX('DEQ Pollutant List'!$A$7:$A$611,MATCH($B40,'DEQ Pollutant List'!$B$7:$B$611,0))),"")</f>
        <v/>
      </c>
      <c r="E40" s="101"/>
      <c r="F40" s="102"/>
      <c r="G40" s="103"/>
      <c r="H40" s="83"/>
      <c r="I40" s="104"/>
      <c r="J40" s="102"/>
      <c r="K40" s="105"/>
      <c r="L40" s="83"/>
      <c r="M40" s="102"/>
      <c r="N40" s="105"/>
      <c r="O40" s="83"/>
    </row>
    <row r="41" spans="1:15" x14ac:dyDescent="0.25">
      <c r="A41" s="79"/>
      <c r="B41" s="100"/>
      <c r="C41" s="81"/>
      <c r="D41" s="115" t="str">
        <f>IFERROR(IF(OR($B41="",$B41="No CAS"),INDEX('DEQ Pollutant List'!$A$7:$A$611,MATCH($C41,'DEQ Pollutant List'!$C$7:$C$611,0)),INDEX('DEQ Pollutant List'!$A$7:$A$611,MATCH($B41,'DEQ Pollutant List'!$B$7:$B$611,0))),"")</f>
        <v/>
      </c>
      <c r="E41" s="101"/>
      <c r="F41" s="102"/>
      <c r="G41" s="103"/>
      <c r="H41" s="83"/>
      <c r="I41" s="104"/>
      <c r="J41" s="102"/>
      <c r="K41" s="105"/>
      <c r="L41" s="83"/>
      <c r="M41" s="102"/>
      <c r="N41" s="105"/>
      <c r="O41" s="83"/>
    </row>
    <row r="42" spans="1:15" x14ac:dyDescent="0.25">
      <c r="A42" s="79"/>
      <c r="B42" s="100"/>
      <c r="C42" s="81"/>
      <c r="D42" s="115" t="str">
        <f>IFERROR(IF(OR($B42="",$B42="No CAS"),INDEX('DEQ Pollutant List'!$A$7:$A$611,MATCH($C42,'DEQ Pollutant List'!$C$7:$C$611,0)),INDEX('DEQ Pollutant List'!$A$7:$A$611,MATCH($B42,'DEQ Pollutant List'!$B$7:$B$611,0))),"")</f>
        <v/>
      </c>
      <c r="E42" s="101"/>
      <c r="F42" s="102"/>
      <c r="G42" s="103"/>
      <c r="H42" s="83"/>
      <c r="I42" s="104"/>
      <c r="J42" s="102"/>
      <c r="K42" s="105"/>
      <c r="L42" s="83"/>
      <c r="M42" s="102"/>
      <c r="N42" s="105"/>
      <c r="O42" s="83"/>
    </row>
    <row r="43" spans="1:15" x14ac:dyDescent="0.25">
      <c r="A43" s="79"/>
      <c r="B43" s="100"/>
      <c r="C43" s="81"/>
      <c r="D43" s="115" t="str">
        <f>IFERROR(IF(OR($B43="",$B43="No CAS"),INDEX('DEQ Pollutant List'!$A$7:$A$611,MATCH($C43,'DEQ Pollutant List'!$C$7:$C$611,0)),INDEX('DEQ Pollutant List'!$A$7:$A$611,MATCH($B43,'DEQ Pollutant List'!$B$7:$B$611,0))),"")</f>
        <v/>
      </c>
      <c r="E43" s="101"/>
      <c r="F43" s="102"/>
      <c r="G43" s="103"/>
      <c r="H43" s="83"/>
      <c r="I43" s="104"/>
      <c r="J43" s="102"/>
      <c r="K43" s="105"/>
      <c r="L43" s="83"/>
      <c r="M43" s="102"/>
      <c r="N43" s="105"/>
      <c r="O43" s="83"/>
    </row>
    <row r="44" spans="1:15" x14ac:dyDescent="0.25">
      <c r="A44" s="79"/>
      <c r="B44" s="100"/>
      <c r="C44" s="81"/>
      <c r="D44" s="115" t="str">
        <f>IFERROR(IF(OR($B44="",$B44="No CAS"),INDEX('DEQ Pollutant List'!$A$7:$A$611,MATCH($C44,'DEQ Pollutant List'!$C$7:$C$611,0)),INDEX('DEQ Pollutant List'!$A$7:$A$611,MATCH($B44,'DEQ Pollutant List'!$B$7:$B$611,0))),"")</f>
        <v/>
      </c>
      <c r="E44" s="101"/>
      <c r="F44" s="102"/>
      <c r="G44" s="103"/>
      <c r="H44" s="83"/>
      <c r="I44" s="104"/>
      <c r="J44" s="102"/>
      <c r="K44" s="105"/>
      <c r="L44" s="83"/>
      <c r="M44" s="102"/>
      <c r="N44" s="105"/>
      <c r="O44" s="83"/>
    </row>
    <row r="45" spans="1:15" x14ac:dyDescent="0.25">
      <c r="A45" s="79"/>
      <c r="B45" s="100"/>
      <c r="C45" s="81" t="str">
        <f>IFERROR(IF(B45="No CAS","",INDEX('DEQ Pollutant List'!$C$7:$C$611,MATCH('3. Pollutant Emissions - EF'!B45,'DEQ Pollutant List'!$B$7:$B$611,0))),"")</f>
        <v/>
      </c>
      <c r="D45" s="115" t="str">
        <f>IFERROR(IF(OR($B45="",$B45="No CAS"),INDEX('DEQ Pollutant List'!$A$7:$A$611,MATCH($C45,'DEQ Pollutant List'!$C$7:$C$611,0)),INDEX('DEQ Pollutant List'!$A$7:$A$611,MATCH($B45,'DEQ Pollutant List'!$B$7:$B$611,0))),"")</f>
        <v/>
      </c>
      <c r="E45" s="101"/>
      <c r="F45" s="102"/>
      <c r="G45" s="103"/>
      <c r="H45" s="83"/>
      <c r="I45" s="104"/>
      <c r="J45" s="102"/>
      <c r="K45" s="105"/>
      <c r="L45" s="83"/>
      <c r="M45" s="102"/>
      <c r="N45" s="105"/>
      <c r="O45" s="83"/>
    </row>
    <row r="46" spans="1:15" x14ac:dyDescent="0.25">
      <c r="A46" s="79"/>
      <c r="B46" s="100"/>
      <c r="C46" s="81" t="str">
        <f>IFERROR(IF(B46="No CAS","",INDEX('DEQ Pollutant List'!$C$7:$C$611,MATCH('3. Pollutant Emissions - EF'!B46,'DEQ Pollutant List'!$B$7:$B$611,0))),"")</f>
        <v/>
      </c>
      <c r="D46" s="115" t="str">
        <f>IFERROR(IF(OR($B46="",$B46="No CAS"),INDEX('DEQ Pollutant List'!$A$7:$A$611,MATCH($C46,'DEQ Pollutant List'!$C$7:$C$611,0)),INDEX('DEQ Pollutant List'!$A$7:$A$611,MATCH($B46,'DEQ Pollutant List'!$B$7:$B$611,0))),"")</f>
        <v/>
      </c>
      <c r="E46" s="101"/>
      <c r="F46" s="102"/>
      <c r="G46" s="103"/>
      <c r="H46" s="83"/>
      <c r="I46" s="104"/>
      <c r="J46" s="102"/>
      <c r="K46" s="105"/>
      <c r="L46" s="83"/>
      <c r="M46" s="102"/>
      <c r="N46" s="105"/>
      <c r="O46" s="83"/>
    </row>
    <row r="47" spans="1:15" x14ac:dyDescent="0.25">
      <c r="A47" s="79"/>
      <c r="B47" s="100"/>
      <c r="C47" s="81" t="str">
        <f>IFERROR(IF(B47="No CAS","",INDEX('DEQ Pollutant List'!$C$7:$C$611,MATCH('3. Pollutant Emissions - EF'!B47,'DEQ Pollutant List'!$B$7:$B$611,0))),"")</f>
        <v/>
      </c>
      <c r="D47" s="115" t="str">
        <f>IFERROR(IF(OR($B47="",$B47="No CAS"),INDEX('DEQ Pollutant List'!$A$7:$A$611,MATCH($C47,'DEQ Pollutant List'!$C$7:$C$611,0)),INDEX('DEQ Pollutant List'!$A$7:$A$611,MATCH($B47,'DEQ Pollutant List'!$B$7:$B$611,0))),"")</f>
        <v/>
      </c>
      <c r="E47" s="101"/>
      <c r="F47" s="102"/>
      <c r="G47" s="103"/>
      <c r="H47" s="83"/>
      <c r="I47" s="104"/>
      <c r="J47" s="102"/>
      <c r="K47" s="105"/>
      <c r="L47" s="83"/>
      <c r="M47" s="102"/>
      <c r="N47" s="105"/>
      <c r="O47" s="83"/>
    </row>
    <row r="48" spans="1:15" x14ac:dyDescent="0.25">
      <c r="A48" s="79"/>
      <c r="B48" s="100"/>
      <c r="C48" s="81" t="str">
        <f>IFERROR(IF(B48="No CAS","",INDEX('DEQ Pollutant List'!$C$7:$C$611,MATCH('3. Pollutant Emissions - EF'!B48,'DEQ Pollutant List'!$B$7:$B$611,0))),"")</f>
        <v/>
      </c>
      <c r="D48" s="115" t="str">
        <f>IFERROR(IF(OR($B48="",$B48="No CAS"),INDEX('DEQ Pollutant List'!$A$7:$A$611,MATCH($C48,'DEQ Pollutant List'!$C$7:$C$611,0)),INDEX('DEQ Pollutant List'!$A$7:$A$611,MATCH($B48,'DEQ Pollutant List'!$B$7:$B$611,0))),"")</f>
        <v/>
      </c>
      <c r="E48" s="101"/>
      <c r="F48" s="102"/>
      <c r="G48" s="103"/>
      <c r="H48" s="83"/>
      <c r="I48" s="104"/>
      <c r="J48" s="102"/>
      <c r="K48" s="105"/>
      <c r="L48" s="83"/>
      <c r="M48" s="102"/>
      <c r="N48" s="105"/>
      <c r="O48" s="83"/>
    </row>
    <row r="49" spans="1:15" x14ac:dyDescent="0.25">
      <c r="A49" s="79"/>
      <c r="B49" s="100"/>
      <c r="C49" s="81" t="str">
        <f>IFERROR(IF(B49="No CAS","",INDEX('DEQ Pollutant List'!$C$7:$C$611,MATCH('3. Pollutant Emissions - EF'!B49,'DEQ Pollutant List'!$B$7:$B$611,0))),"")</f>
        <v/>
      </c>
      <c r="D49" s="115" t="str">
        <f>IFERROR(IF(OR($B49="",$B49="No CAS"),INDEX('DEQ Pollutant List'!$A$7:$A$611,MATCH($C49,'DEQ Pollutant List'!$C$7:$C$611,0)),INDEX('DEQ Pollutant List'!$A$7:$A$611,MATCH($B49,'DEQ Pollutant List'!$B$7:$B$611,0))),"")</f>
        <v/>
      </c>
      <c r="E49" s="101"/>
      <c r="F49" s="102"/>
      <c r="G49" s="103"/>
      <c r="H49" s="83"/>
      <c r="I49" s="104"/>
      <c r="J49" s="102"/>
      <c r="K49" s="105"/>
      <c r="L49" s="83"/>
      <c r="M49" s="102"/>
      <c r="N49" s="105"/>
      <c r="O49" s="83"/>
    </row>
    <row r="50" spans="1:15" x14ac:dyDescent="0.25">
      <c r="A50" s="79"/>
      <c r="B50" s="100"/>
      <c r="C50" s="81" t="str">
        <f>IFERROR(IF(B50="No CAS","",INDEX('DEQ Pollutant List'!$C$7:$C$611,MATCH('3. Pollutant Emissions - EF'!B50,'DEQ Pollutant List'!$B$7:$B$611,0))),"")</f>
        <v/>
      </c>
      <c r="D50" s="115" t="str">
        <f>IFERROR(IF(OR($B50="",$B50="No CAS"),INDEX('DEQ Pollutant List'!$A$7:$A$611,MATCH($C50,'DEQ Pollutant List'!$C$7:$C$611,0)),INDEX('DEQ Pollutant List'!$A$7:$A$611,MATCH($B50,'DEQ Pollutant List'!$B$7:$B$611,0))),"")</f>
        <v/>
      </c>
      <c r="E50" s="101"/>
      <c r="F50" s="102"/>
      <c r="G50" s="103"/>
      <c r="H50" s="83"/>
      <c r="I50" s="104"/>
      <c r="J50" s="102"/>
      <c r="K50" s="105"/>
      <c r="L50" s="83"/>
      <c r="M50" s="102"/>
      <c r="N50" s="105"/>
      <c r="O50" s="83"/>
    </row>
    <row r="51" spans="1:15" x14ac:dyDescent="0.25">
      <c r="A51" s="79"/>
      <c r="B51" s="100"/>
      <c r="C51" s="81" t="str">
        <f>IFERROR(IF(B51="No CAS","",INDEX('DEQ Pollutant List'!$C$7:$C$611,MATCH('3. Pollutant Emissions - EF'!B51,'DEQ Pollutant List'!$B$7:$B$611,0))),"")</f>
        <v/>
      </c>
      <c r="D51" s="115" t="str">
        <f>IFERROR(IF(OR($B51="",$B51="No CAS"),INDEX('DEQ Pollutant List'!$A$7:$A$611,MATCH($C51,'DEQ Pollutant List'!$C$7:$C$611,0)),INDEX('DEQ Pollutant List'!$A$7:$A$611,MATCH($B51,'DEQ Pollutant List'!$B$7:$B$611,0))),"")</f>
        <v/>
      </c>
      <c r="E51" s="101"/>
      <c r="F51" s="102"/>
      <c r="G51" s="103"/>
      <c r="H51" s="83"/>
      <c r="I51" s="104"/>
      <c r="J51" s="102"/>
      <c r="K51" s="105"/>
      <c r="L51" s="83"/>
      <c r="M51" s="102"/>
      <c r="N51" s="105"/>
      <c r="O51" s="83"/>
    </row>
    <row r="52" spans="1:15" x14ac:dyDescent="0.25">
      <c r="A52" s="79"/>
      <c r="B52" s="100"/>
      <c r="C52" s="81" t="str">
        <f>IFERROR(IF(B52="No CAS","",INDEX('DEQ Pollutant List'!$C$7:$C$611,MATCH('3. Pollutant Emissions - EF'!B52,'DEQ Pollutant List'!$B$7:$B$611,0))),"")</f>
        <v/>
      </c>
      <c r="D52" s="115" t="str">
        <f>IFERROR(IF(OR($B52="",$B52="No CAS"),INDEX('DEQ Pollutant List'!$A$7:$A$611,MATCH($C52,'DEQ Pollutant List'!$C$7:$C$611,0)),INDEX('DEQ Pollutant List'!$A$7:$A$611,MATCH($B52,'DEQ Pollutant List'!$B$7:$B$611,0))),"")</f>
        <v/>
      </c>
      <c r="E52" s="101"/>
      <c r="F52" s="102"/>
      <c r="G52" s="103"/>
      <c r="H52" s="83"/>
      <c r="I52" s="104"/>
      <c r="J52" s="102"/>
      <c r="K52" s="105"/>
      <c r="L52" s="83"/>
      <c r="M52" s="102"/>
      <c r="N52" s="105"/>
      <c r="O52" s="83"/>
    </row>
    <row r="53" spans="1:15" x14ac:dyDescent="0.25">
      <c r="A53" s="79"/>
      <c r="B53" s="100"/>
      <c r="C53" s="81" t="str">
        <f>IFERROR(IF(B53="No CAS","",INDEX('DEQ Pollutant List'!$C$7:$C$611,MATCH('3. Pollutant Emissions - EF'!B53,'DEQ Pollutant List'!$B$7:$B$611,0))),"")</f>
        <v/>
      </c>
      <c r="D53" s="115" t="str">
        <f>IFERROR(IF(OR($B53="",$B53="No CAS"),INDEX('DEQ Pollutant List'!$A$7:$A$611,MATCH($C53,'DEQ Pollutant List'!$C$7:$C$611,0)),INDEX('DEQ Pollutant List'!$A$7:$A$611,MATCH($B53,'DEQ Pollutant List'!$B$7:$B$611,0))),"")</f>
        <v/>
      </c>
      <c r="E53" s="101"/>
      <c r="F53" s="102"/>
      <c r="G53" s="103"/>
      <c r="H53" s="83"/>
      <c r="I53" s="104"/>
      <c r="J53" s="102"/>
      <c r="K53" s="105"/>
      <c r="L53" s="83"/>
      <c r="M53" s="102"/>
      <c r="N53" s="105"/>
      <c r="O53" s="83"/>
    </row>
    <row r="54" spans="1:15" x14ac:dyDescent="0.25">
      <c r="A54" s="79"/>
      <c r="B54" s="100"/>
      <c r="C54" s="81" t="str">
        <f>IFERROR(IF(B54="No CAS","",INDEX('DEQ Pollutant List'!$C$7:$C$611,MATCH('3. Pollutant Emissions - EF'!B54,'DEQ Pollutant List'!$B$7:$B$611,0))),"")</f>
        <v/>
      </c>
      <c r="D54" s="115" t="str">
        <f>IFERROR(IF(OR($B54="",$B54="No CAS"),INDEX('DEQ Pollutant List'!$A$7:$A$611,MATCH($C54,'DEQ Pollutant List'!$C$7:$C$611,0)),INDEX('DEQ Pollutant List'!$A$7:$A$611,MATCH($B54,'DEQ Pollutant List'!$B$7:$B$611,0))),"")</f>
        <v/>
      </c>
      <c r="E54" s="101"/>
      <c r="F54" s="102"/>
      <c r="G54" s="103"/>
      <c r="H54" s="83"/>
      <c r="I54" s="104"/>
      <c r="J54" s="102"/>
      <c r="K54" s="105"/>
      <c r="L54" s="83"/>
      <c r="M54" s="102"/>
      <c r="N54" s="105"/>
      <c r="O54" s="83"/>
    </row>
    <row r="55" spans="1:15" x14ac:dyDescent="0.25">
      <c r="A55" s="79"/>
      <c r="B55" s="100"/>
      <c r="C55" s="81" t="str">
        <f>IFERROR(IF(B55="No CAS","",INDEX('DEQ Pollutant List'!$C$7:$C$611,MATCH('3. Pollutant Emissions - EF'!B55,'DEQ Pollutant List'!$B$7:$B$611,0))),"")</f>
        <v/>
      </c>
      <c r="D55" s="115" t="str">
        <f>IFERROR(IF(OR($B55="",$B55="No CAS"),INDEX('DEQ Pollutant List'!$A$7:$A$611,MATCH($C55,'DEQ Pollutant List'!$C$7:$C$611,0)),INDEX('DEQ Pollutant List'!$A$7:$A$611,MATCH($B55,'DEQ Pollutant List'!$B$7:$B$611,0))),"")</f>
        <v/>
      </c>
      <c r="E55" s="101"/>
      <c r="F55" s="102"/>
      <c r="G55" s="103"/>
      <c r="H55" s="83"/>
      <c r="I55" s="104"/>
      <c r="J55" s="102"/>
      <c r="K55" s="105"/>
      <c r="L55" s="83"/>
      <c r="M55" s="102"/>
      <c r="N55" s="105"/>
      <c r="O55" s="83"/>
    </row>
    <row r="56" spans="1:15" x14ac:dyDescent="0.25">
      <c r="A56" s="79"/>
      <c r="B56" s="100"/>
      <c r="C56" s="81" t="str">
        <f>IFERROR(IF(B56="No CAS","",INDEX('DEQ Pollutant List'!$C$7:$C$611,MATCH('3. Pollutant Emissions - EF'!B56,'DEQ Pollutant List'!$B$7:$B$611,0))),"")</f>
        <v/>
      </c>
      <c r="D56" s="115" t="str">
        <f>IFERROR(IF(OR($B56="",$B56="No CAS"),INDEX('DEQ Pollutant List'!$A$7:$A$611,MATCH($C56,'DEQ Pollutant List'!$C$7:$C$611,0)),INDEX('DEQ Pollutant List'!$A$7:$A$611,MATCH($B56,'DEQ Pollutant List'!$B$7:$B$611,0))),"")</f>
        <v/>
      </c>
      <c r="E56" s="101"/>
      <c r="F56" s="102"/>
      <c r="G56" s="103"/>
      <c r="H56" s="83"/>
      <c r="I56" s="104"/>
      <c r="J56" s="102"/>
      <c r="K56" s="105"/>
      <c r="L56" s="83"/>
      <c r="M56" s="102"/>
      <c r="N56" s="105"/>
      <c r="O56" s="83"/>
    </row>
    <row r="57" spans="1:15" x14ac:dyDescent="0.25">
      <c r="A57" s="79"/>
      <c r="B57" s="100"/>
      <c r="C57" s="81" t="str">
        <f>IFERROR(IF(B57="No CAS","",INDEX('DEQ Pollutant List'!$C$7:$C$611,MATCH('3. Pollutant Emissions - EF'!B57,'DEQ Pollutant List'!$B$7:$B$611,0))),"")</f>
        <v/>
      </c>
      <c r="D57" s="115" t="str">
        <f>IFERROR(IF(OR($B57="",$B57="No CAS"),INDEX('DEQ Pollutant List'!$A$7:$A$611,MATCH($C57,'DEQ Pollutant List'!$C$7:$C$611,0)),INDEX('DEQ Pollutant List'!$A$7:$A$611,MATCH($B57,'DEQ Pollutant List'!$B$7:$B$611,0))),"")</f>
        <v/>
      </c>
      <c r="E57" s="101"/>
      <c r="F57" s="102"/>
      <c r="G57" s="103"/>
      <c r="H57" s="83"/>
      <c r="I57" s="104"/>
      <c r="J57" s="102"/>
      <c r="K57" s="105"/>
      <c r="L57" s="83"/>
      <c r="M57" s="102"/>
      <c r="N57" s="105"/>
      <c r="O57" s="83"/>
    </row>
    <row r="58" spans="1:15" x14ac:dyDescent="0.25">
      <c r="A58" s="79"/>
      <c r="B58" s="100"/>
      <c r="C58" s="81" t="str">
        <f>IFERROR(IF(B58="No CAS","",INDEX('DEQ Pollutant List'!$C$7:$C$611,MATCH('3. Pollutant Emissions - EF'!B58,'DEQ Pollutant List'!$B$7:$B$611,0))),"")</f>
        <v/>
      </c>
      <c r="D58" s="115" t="str">
        <f>IFERROR(IF(OR($B58="",$B58="No CAS"),INDEX('DEQ Pollutant List'!$A$7:$A$611,MATCH($C58,'DEQ Pollutant List'!$C$7:$C$611,0)),INDEX('DEQ Pollutant List'!$A$7:$A$611,MATCH($B58,'DEQ Pollutant List'!$B$7:$B$611,0))),"")</f>
        <v/>
      </c>
      <c r="E58" s="101"/>
      <c r="F58" s="102"/>
      <c r="G58" s="103"/>
      <c r="H58" s="83"/>
      <c r="I58" s="104"/>
      <c r="J58" s="102"/>
      <c r="K58" s="105"/>
      <c r="L58" s="83"/>
      <c r="M58" s="102"/>
      <c r="N58" s="105"/>
      <c r="O58" s="83"/>
    </row>
    <row r="59" spans="1:15" x14ac:dyDescent="0.25">
      <c r="A59" s="79"/>
      <c r="B59" s="100"/>
      <c r="C59" s="81" t="str">
        <f>IFERROR(IF(B59="No CAS","",INDEX('DEQ Pollutant List'!$C$7:$C$611,MATCH('3. Pollutant Emissions - EF'!B59,'DEQ Pollutant List'!$B$7:$B$611,0))),"")</f>
        <v/>
      </c>
      <c r="D59" s="115" t="str">
        <f>IFERROR(IF(OR($B59="",$B59="No CAS"),INDEX('DEQ Pollutant List'!$A$7:$A$611,MATCH($C59,'DEQ Pollutant List'!$C$7:$C$611,0)),INDEX('DEQ Pollutant List'!$A$7:$A$611,MATCH($B59,'DEQ Pollutant List'!$B$7:$B$611,0))),"")</f>
        <v/>
      </c>
      <c r="E59" s="101"/>
      <c r="F59" s="102"/>
      <c r="G59" s="103"/>
      <c r="H59" s="83"/>
      <c r="I59" s="104"/>
      <c r="J59" s="102"/>
      <c r="K59" s="105"/>
      <c r="L59" s="83"/>
      <c r="M59" s="102"/>
      <c r="N59" s="105"/>
      <c r="O59" s="83"/>
    </row>
    <row r="60" spans="1:15" x14ac:dyDescent="0.25">
      <c r="A60" s="79"/>
      <c r="B60" s="100"/>
      <c r="C60" s="81" t="str">
        <f>IFERROR(IF(B60="No CAS","",INDEX('DEQ Pollutant List'!$C$7:$C$611,MATCH('3. Pollutant Emissions - EF'!B60,'DEQ Pollutant List'!$B$7:$B$611,0))),"")</f>
        <v/>
      </c>
      <c r="D60" s="115" t="str">
        <f>IFERROR(IF(OR($B60="",$B60="No CAS"),INDEX('DEQ Pollutant List'!$A$7:$A$611,MATCH($C60,'DEQ Pollutant List'!$C$7:$C$611,0)),INDEX('DEQ Pollutant List'!$A$7:$A$611,MATCH($B60,'DEQ Pollutant List'!$B$7:$B$611,0))),"")</f>
        <v/>
      </c>
      <c r="E60" s="101"/>
      <c r="F60" s="102"/>
      <c r="G60" s="103"/>
      <c r="H60" s="83"/>
      <c r="I60" s="104"/>
      <c r="J60" s="102"/>
      <c r="K60" s="105"/>
      <c r="L60" s="83"/>
      <c r="M60" s="102"/>
      <c r="N60" s="105"/>
      <c r="O60" s="83"/>
    </row>
    <row r="61" spans="1:15" x14ac:dyDescent="0.25">
      <c r="A61" s="79"/>
      <c r="B61" s="100"/>
      <c r="C61" s="81" t="str">
        <f>IFERROR(IF(B61="No CAS","",INDEX('DEQ Pollutant List'!$C$7:$C$611,MATCH('3. Pollutant Emissions - EF'!B61,'DEQ Pollutant List'!$B$7:$B$611,0))),"")</f>
        <v/>
      </c>
      <c r="D61" s="115" t="str">
        <f>IFERROR(IF(OR($B61="",$B61="No CAS"),INDEX('DEQ Pollutant List'!$A$7:$A$611,MATCH($C61,'DEQ Pollutant List'!$C$7:$C$611,0)),INDEX('DEQ Pollutant List'!$A$7:$A$611,MATCH($B61,'DEQ Pollutant List'!$B$7:$B$611,0))),"")</f>
        <v/>
      </c>
      <c r="E61" s="101"/>
      <c r="F61" s="102"/>
      <c r="G61" s="103"/>
      <c r="H61" s="83"/>
      <c r="I61" s="104"/>
      <c r="J61" s="102"/>
      <c r="K61" s="105"/>
      <c r="L61" s="83"/>
      <c r="M61" s="102"/>
      <c r="N61" s="105"/>
      <c r="O61" s="83"/>
    </row>
    <row r="62" spans="1:15" x14ac:dyDescent="0.25">
      <c r="A62" s="79"/>
      <c r="B62" s="100"/>
      <c r="C62" s="81" t="str">
        <f>IFERROR(IF(B62="No CAS","",INDEX('DEQ Pollutant List'!$C$7:$C$611,MATCH('3. Pollutant Emissions - EF'!B62,'DEQ Pollutant List'!$B$7:$B$611,0))),"")</f>
        <v/>
      </c>
      <c r="D62" s="115" t="str">
        <f>IFERROR(IF(OR($B62="",$B62="No CAS"),INDEX('DEQ Pollutant List'!$A$7:$A$611,MATCH($C62,'DEQ Pollutant List'!$C$7:$C$611,0)),INDEX('DEQ Pollutant List'!$A$7:$A$611,MATCH($B62,'DEQ Pollutant List'!$B$7:$B$611,0))),"")</f>
        <v/>
      </c>
      <c r="E62" s="101"/>
      <c r="F62" s="102"/>
      <c r="G62" s="103"/>
      <c r="H62" s="83"/>
      <c r="I62" s="104"/>
      <c r="J62" s="102"/>
      <c r="K62" s="105"/>
      <c r="L62" s="83"/>
      <c r="M62" s="102"/>
      <c r="N62" s="105"/>
      <c r="O62" s="83"/>
    </row>
    <row r="63" spans="1:15" x14ac:dyDescent="0.25">
      <c r="A63" s="79"/>
      <c r="B63" s="100"/>
      <c r="C63" s="81" t="str">
        <f>IFERROR(IF(B63="No CAS","",INDEX('DEQ Pollutant List'!$C$7:$C$611,MATCH('3. Pollutant Emissions - EF'!B63,'DEQ Pollutant List'!$B$7:$B$611,0))),"")</f>
        <v/>
      </c>
      <c r="D63" s="115" t="str">
        <f>IFERROR(IF(OR($B63="",$B63="No CAS"),INDEX('DEQ Pollutant List'!$A$7:$A$611,MATCH($C63,'DEQ Pollutant List'!$C$7:$C$611,0)),INDEX('DEQ Pollutant List'!$A$7:$A$611,MATCH($B63,'DEQ Pollutant List'!$B$7:$B$611,0))),"")</f>
        <v/>
      </c>
      <c r="E63" s="101"/>
      <c r="F63" s="102"/>
      <c r="G63" s="103"/>
      <c r="H63" s="83"/>
      <c r="I63" s="104"/>
      <c r="J63" s="102"/>
      <c r="K63" s="105"/>
      <c r="L63" s="83"/>
      <c r="M63" s="102"/>
      <c r="N63" s="105"/>
      <c r="O63" s="83"/>
    </row>
    <row r="64" spans="1:15" x14ac:dyDescent="0.25">
      <c r="A64" s="79"/>
      <c r="B64" s="100"/>
      <c r="C64" s="81" t="str">
        <f>IFERROR(IF(B64="No CAS","",INDEX('DEQ Pollutant List'!$C$7:$C$611,MATCH('3. Pollutant Emissions - EF'!B64,'DEQ Pollutant List'!$B$7:$B$611,0))),"")</f>
        <v/>
      </c>
      <c r="D64" s="115" t="str">
        <f>IFERROR(IF(OR($B64="",$B64="No CAS"),INDEX('DEQ Pollutant List'!$A$7:$A$611,MATCH($C64,'DEQ Pollutant List'!$C$7:$C$611,0)),INDEX('DEQ Pollutant List'!$A$7:$A$611,MATCH($B64,'DEQ Pollutant List'!$B$7:$B$611,0))),"")</f>
        <v/>
      </c>
      <c r="E64" s="101"/>
      <c r="F64" s="102"/>
      <c r="G64" s="103"/>
      <c r="H64" s="83"/>
      <c r="I64" s="104"/>
      <c r="J64" s="102"/>
      <c r="K64" s="105"/>
      <c r="L64" s="83"/>
      <c r="M64" s="102"/>
      <c r="N64" s="105"/>
      <c r="O64" s="83"/>
    </row>
    <row r="65" spans="1:15" x14ac:dyDescent="0.25">
      <c r="A65" s="79"/>
      <c r="B65" s="100"/>
      <c r="C65" s="81" t="str">
        <f>IFERROR(IF(B65="No CAS","",INDEX('DEQ Pollutant List'!$C$7:$C$611,MATCH('3. Pollutant Emissions - EF'!B65,'DEQ Pollutant List'!$B$7:$B$611,0))),"")</f>
        <v/>
      </c>
      <c r="D65" s="115" t="str">
        <f>IFERROR(IF(OR($B65="",$B65="No CAS"),INDEX('DEQ Pollutant List'!$A$7:$A$611,MATCH($C65,'DEQ Pollutant List'!$C$7:$C$611,0)),INDEX('DEQ Pollutant List'!$A$7:$A$611,MATCH($B65,'DEQ Pollutant List'!$B$7:$B$611,0))),"")</f>
        <v/>
      </c>
      <c r="E65" s="101"/>
      <c r="F65" s="102"/>
      <c r="G65" s="103"/>
      <c r="H65" s="83"/>
      <c r="I65" s="104"/>
      <c r="J65" s="102"/>
      <c r="K65" s="105"/>
      <c r="L65" s="83"/>
      <c r="M65" s="102"/>
      <c r="N65" s="105"/>
      <c r="O65" s="83"/>
    </row>
    <row r="66" spans="1:15" x14ac:dyDescent="0.25">
      <c r="A66" s="79"/>
      <c r="B66" s="100"/>
      <c r="C66" s="81" t="str">
        <f>IFERROR(IF(B66="No CAS","",INDEX('DEQ Pollutant List'!$C$7:$C$611,MATCH('3. Pollutant Emissions - EF'!B66,'DEQ Pollutant List'!$B$7:$B$611,0))),"")</f>
        <v/>
      </c>
      <c r="D66" s="115" t="str">
        <f>IFERROR(IF(OR($B66="",$B66="No CAS"),INDEX('DEQ Pollutant List'!$A$7:$A$611,MATCH($C66,'DEQ Pollutant List'!$C$7:$C$611,0)),INDEX('DEQ Pollutant List'!$A$7:$A$611,MATCH($B66,'DEQ Pollutant List'!$B$7:$B$611,0))),"")</f>
        <v/>
      </c>
      <c r="E66" s="101"/>
      <c r="F66" s="102"/>
      <c r="G66" s="103"/>
      <c r="H66" s="83"/>
      <c r="I66" s="104"/>
      <c r="J66" s="102"/>
      <c r="K66" s="105"/>
      <c r="L66" s="83"/>
      <c r="M66" s="102"/>
      <c r="N66" s="105"/>
      <c r="O66" s="83"/>
    </row>
    <row r="67" spans="1:15" x14ac:dyDescent="0.25">
      <c r="A67" s="79"/>
      <c r="B67" s="100"/>
      <c r="C67" s="81" t="str">
        <f>IFERROR(IF(B67="No CAS","",INDEX('DEQ Pollutant List'!$C$7:$C$611,MATCH('3. Pollutant Emissions - EF'!B67,'DEQ Pollutant List'!$B$7:$B$611,0))),"")</f>
        <v/>
      </c>
      <c r="D67" s="115" t="str">
        <f>IFERROR(IF(OR($B67="",$B67="No CAS"),INDEX('DEQ Pollutant List'!$A$7:$A$611,MATCH($C67,'DEQ Pollutant List'!$C$7:$C$611,0)),INDEX('DEQ Pollutant List'!$A$7:$A$611,MATCH($B67,'DEQ Pollutant List'!$B$7:$B$611,0))),"")</f>
        <v/>
      </c>
      <c r="E67" s="101"/>
      <c r="F67" s="102"/>
      <c r="G67" s="103"/>
      <c r="H67" s="83"/>
      <c r="I67" s="104"/>
      <c r="J67" s="102"/>
      <c r="K67" s="105"/>
      <c r="L67" s="83"/>
      <c r="M67" s="102"/>
      <c r="N67" s="105"/>
      <c r="O67" s="83"/>
    </row>
    <row r="68" spans="1:15" x14ac:dyDescent="0.25">
      <c r="A68" s="79"/>
      <c r="B68" s="100"/>
      <c r="C68" s="81" t="str">
        <f>IFERROR(IF(B68="No CAS","",INDEX('DEQ Pollutant List'!$C$7:$C$611,MATCH('3. Pollutant Emissions - EF'!B68,'DEQ Pollutant List'!$B$7:$B$611,0))),"")</f>
        <v/>
      </c>
      <c r="D68" s="115" t="str">
        <f>IFERROR(IF(OR($B68="",$B68="No CAS"),INDEX('DEQ Pollutant List'!$A$7:$A$611,MATCH($C68,'DEQ Pollutant List'!$C$7:$C$611,0)),INDEX('DEQ Pollutant List'!$A$7:$A$611,MATCH($B68,'DEQ Pollutant List'!$B$7:$B$611,0))),"")</f>
        <v/>
      </c>
      <c r="E68" s="101"/>
      <c r="F68" s="102"/>
      <c r="G68" s="103"/>
      <c r="H68" s="83"/>
      <c r="I68" s="104"/>
      <c r="J68" s="102"/>
      <c r="K68" s="105"/>
      <c r="L68" s="83"/>
      <c r="M68" s="102"/>
      <c r="N68" s="105"/>
      <c r="O68" s="83"/>
    </row>
    <row r="69" spans="1:15" x14ac:dyDescent="0.25">
      <c r="A69" s="79"/>
      <c r="B69" s="100"/>
      <c r="C69" s="81" t="str">
        <f>IFERROR(IF(B69="No CAS","",INDEX('DEQ Pollutant List'!$C$7:$C$611,MATCH('3. Pollutant Emissions - EF'!B69,'DEQ Pollutant List'!$B$7:$B$611,0))),"")</f>
        <v/>
      </c>
      <c r="D69" s="115" t="str">
        <f>IFERROR(IF(OR($B69="",$B69="No CAS"),INDEX('DEQ Pollutant List'!$A$7:$A$611,MATCH($C69,'DEQ Pollutant List'!$C$7:$C$611,0)),INDEX('DEQ Pollutant List'!$A$7:$A$611,MATCH($B69,'DEQ Pollutant List'!$B$7:$B$611,0))),"")</f>
        <v/>
      </c>
      <c r="E69" s="101"/>
      <c r="F69" s="102"/>
      <c r="G69" s="103"/>
      <c r="H69" s="83"/>
      <c r="I69" s="104"/>
      <c r="J69" s="102"/>
      <c r="K69" s="105"/>
      <c r="L69" s="83"/>
      <c r="M69" s="102"/>
      <c r="N69" s="105"/>
      <c r="O69" s="83"/>
    </row>
    <row r="70" spans="1:15" x14ac:dyDescent="0.25">
      <c r="A70" s="79"/>
      <c r="B70" s="100"/>
      <c r="C70" s="81" t="str">
        <f>IFERROR(IF(B70="No CAS","",INDEX('DEQ Pollutant List'!$C$7:$C$611,MATCH('3. Pollutant Emissions - EF'!B70,'DEQ Pollutant List'!$B$7:$B$611,0))),"")</f>
        <v/>
      </c>
      <c r="D70" s="115" t="str">
        <f>IFERROR(IF(OR($B70="",$B70="No CAS"),INDEX('DEQ Pollutant List'!$A$7:$A$611,MATCH($C70,'DEQ Pollutant List'!$C$7:$C$611,0)),INDEX('DEQ Pollutant List'!$A$7:$A$611,MATCH($B70,'DEQ Pollutant List'!$B$7:$B$611,0))),"")</f>
        <v/>
      </c>
      <c r="E70" s="101"/>
      <c r="F70" s="102"/>
      <c r="G70" s="103"/>
      <c r="H70" s="83"/>
      <c r="I70" s="104"/>
      <c r="J70" s="102"/>
      <c r="K70" s="105"/>
      <c r="L70" s="83"/>
      <c r="M70" s="102"/>
      <c r="N70" s="105"/>
      <c r="O70" s="83"/>
    </row>
    <row r="71" spans="1:15" x14ac:dyDescent="0.25">
      <c r="A71" s="79"/>
      <c r="B71" s="100"/>
      <c r="C71" s="81" t="str">
        <f>IFERROR(IF(B71="No CAS","",INDEX('DEQ Pollutant List'!$C$7:$C$611,MATCH('3. Pollutant Emissions - EF'!B71,'DEQ Pollutant List'!$B$7:$B$611,0))),"")</f>
        <v/>
      </c>
      <c r="D71" s="115" t="str">
        <f>IFERROR(IF(OR($B71="",$B71="No CAS"),INDEX('DEQ Pollutant List'!$A$7:$A$611,MATCH($C71,'DEQ Pollutant List'!$C$7:$C$611,0)),INDEX('DEQ Pollutant List'!$A$7:$A$611,MATCH($B71,'DEQ Pollutant List'!$B$7:$B$611,0))),"")</f>
        <v/>
      </c>
      <c r="E71" s="101"/>
      <c r="F71" s="102"/>
      <c r="G71" s="103"/>
      <c r="H71" s="83"/>
      <c r="I71" s="104"/>
      <c r="J71" s="102"/>
      <c r="K71" s="105"/>
      <c r="L71" s="83"/>
      <c r="M71" s="102"/>
      <c r="N71" s="105"/>
      <c r="O71" s="83"/>
    </row>
    <row r="72" spans="1:15" x14ac:dyDescent="0.25">
      <c r="A72" s="79"/>
      <c r="B72" s="100"/>
      <c r="C72" s="81" t="str">
        <f>IFERROR(IF(B72="No CAS","",INDEX('DEQ Pollutant List'!$C$7:$C$611,MATCH('3. Pollutant Emissions - EF'!B72,'DEQ Pollutant List'!$B$7:$B$611,0))),"")</f>
        <v/>
      </c>
      <c r="D72" s="115" t="str">
        <f>IFERROR(IF(OR($B72="",$B72="No CAS"),INDEX('DEQ Pollutant List'!$A$7:$A$611,MATCH($C72,'DEQ Pollutant List'!$C$7:$C$611,0)),INDEX('DEQ Pollutant List'!$A$7:$A$611,MATCH($B72,'DEQ Pollutant List'!$B$7:$B$611,0))),"")</f>
        <v/>
      </c>
      <c r="E72" s="101"/>
      <c r="F72" s="102"/>
      <c r="G72" s="103"/>
      <c r="H72" s="83"/>
      <c r="I72" s="104"/>
      <c r="J72" s="102"/>
      <c r="K72" s="105"/>
      <c r="L72" s="83"/>
      <c r="M72" s="102"/>
      <c r="N72" s="105"/>
      <c r="O72" s="83"/>
    </row>
    <row r="73" spans="1:15" x14ac:dyDescent="0.25">
      <c r="A73" s="79"/>
      <c r="B73" s="100"/>
      <c r="C73" s="81" t="str">
        <f>IFERROR(IF(B73="No CAS","",INDEX('DEQ Pollutant List'!$C$7:$C$611,MATCH('3. Pollutant Emissions - EF'!B73,'DEQ Pollutant List'!$B$7:$B$611,0))),"")</f>
        <v/>
      </c>
      <c r="D73" s="115" t="str">
        <f>IFERROR(IF(OR($B73="",$B73="No CAS"),INDEX('DEQ Pollutant List'!$A$7:$A$611,MATCH($C73,'DEQ Pollutant List'!$C$7:$C$611,0)),INDEX('DEQ Pollutant List'!$A$7:$A$611,MATCH($B73,'DEQ Pollutant List'!$B$7:$B$611,0))),"")</f>
        <v/>
      </c>
      <c r="E73" s="101"/>
      <c r="F73" s="102"/>
      <c r="G73" s="103"/>
      <c r="H73" s="83"/>
      <c r="I73" s="104"/>
      <c r="J73" s="102"/>
      <c r="K73" s="105"/>
      <c r="L73" s="83"/>
      <c r="M73" s="102"/>
      <c r="N73" s="105"/>
      <c r="O73" s="83"/>
    </row>
    <row r="74" spans="1:15" x14ac:dyDescent="0.25">
      <c r="A74" s="79"/>
      <c r="B74" s="100"/>
      <c r="C74" s="81" t="str">
        <f>IFERROR(IF(B74="No CAS","",INDEX('DEQ Pollutant List'!$C$7:$C$611,MATCH('3. Pollutant Emissions - EF'!B74,'DEQ Pollutant List'!$B$7:$B$611,0))),"")</f>
        <v/>
      </c>
      <c r="D74" s="115" t="str">
        <f>IFERROR(IF(OR($B74="",$B74="No CAS"),INDEX('DEQ Pollutant List'!$A$7:$A$611,MATCH($C74,'DEQ Pollutant List'!$C$7:$C$611,0)),INDEX('DEQ Pollutant List'!$A$7:$A$611,MATCH($B74,'DEQ Pollutant List'!$B$7:$B$611,0))),"")</f>
        <v/>
      </c>
      <c r="E74" s="101"/>
      <c r="F74" s="102"/>
      <c r="G74" s="103"/>
      <c r="H74" s="83"/>
      <c r="I74" s="104"/>
      <c r="J74" s="102"/>
      <c r="K74" s="105"/>
      <c r="L74" s="83"/>
      <c r="M74" s="102"/>
      <c r="N74" s="105"/>
      <c r="O74" s="83"/>
    </row>
    <row r="75" spans="1:15" x14ac:dyDescent="0.25">
      <c r="A75" s="79"/>
      <c r="B75" s="100"/>
      <c r="C75" s="81" t="str">
        <f>IFERROR(IF(B75="No CAS","",INDEX('DEQ Pollutant List'!$C$7:$C$611,MATCH('3. Pollutant Emissions - EF'!B75,'DEQ Pollutant List'!$B$7:$B$611,0))),"")</f>
        <v/>
      </c>
      <c r="D75" s="115" t="str">
        <f>IFERROR(IF(OR($B75="",$B75="No CAS"),INDEX('DEQ Pollutant List'!$A$7:$A$611,MATCH($C75,'DEQ Pollutant List'!$C$7:$C$611,0)),INDEX('DEQ Pollutant List'!$A$7:$A$611,MATCH($B75,'DEQ Pollutant List'!$B$7:$B$611,0))),"")</f>
        <v/>
      </c>
      <c r="E75" s="101"/>
      <c r="F75" s="102"/>
      <c r="G75" s="103"/>
      <c r="H75" s="83"/>
      <c r="I75" s="104"/>
      <c r="J75" s="102"/>
      <c r="K75" s="105"/>
      <c r="L75" s="83"/>
      <c r="M75" s="102"/>
      <c r="N75" s="105"/>
      <c r="O75" s="83"/>
    </row>
    <row r="76" spans="1:15" x14ac:dyDescent="0.25">
      <c r="A76" s="79"/>
      <c r="B76" s="100"/>
      <c r="C76" s="81" t="str">
        <f>IFERROR(IF(B76="No CAS","",INDEX('DEQ Pollutant List'!$C$7:$C$611,MATCH('3. Pollutant Emissions - EF'!B76,'DEQ Pollutant List'!$B$7:$B$611,0))),"")</f>
        <v/>
      </c>
      <c r="D76" s="115" t="str">
        <f>IFERROR(IF(OR($B76="",$B76="No CAS"),INDEX('DEQ Pollutant List'!$A$7:$A$611,MATCH($C76,'DEQ Pollutant List'!$C$7:$C$611,0)),INDEX('DEQ Pollutant List'!$A$7:$A$611,MATCH($B76,'DEQ Pollutant List'!$B$7:$B$611,0))),"")</f>
        <v/>
      </c>
      <c r="E76" s="101"/>
      <c r="F76" s="102"/>
      <c r="G76" s="103"/>
      <c r="H76" s="83"/>
      <c r="I76" s="104"/>
      <c r="J76" s="102"/>
      <c r="K76" s="105"/>
      <c r="L76" s="83"/>
      <c r="M76" s="102"/>
      <c r="N76" s="105"/>
      <c r="O76" s="83"/>
    </row>
    <row r="77" spans="1:15" x14ac:dyDescent="0.25">
      <c r="A77" s="79"/>
      <c r="B77" s="100"/>
      <c r="C77" s="81" t="str">
        <f>IFERROR(IF(B77="No CAS","",INDEX('DEQ Pollutant List'!$C$7:$C$611,MATCH('3. Pollutant Emissions - EF'!B77,'DEQ Pollutant List'!$B$7:$B$611,0))),"")</f>
        <v/>
      </c>
      <c r="D77" s="115" t="str">
        <f>IFERROR(IF(OR($B77="",$B77="No CAS"),INDEX('DEQ Pollutant List'!$A$7:$A$611,MATCH($C77,'DEQ Pollutant List'!$C$7:$C$611,0)),INDEX('DEQ Pollutant List'!$A$7:$A$611,MATCH($B77,'DEQ Pollutant List'!$B$7:$B$611,0))),"")</f>
        <v/>
      </c>
      <c r="E77" s="101"/>
      <c r="F77" s="102"/>
      <c r="G77" s="103"/>
      <c r="H77" s="83"/>
      <c r="I77" s="104"/>
      <c r="J77" s="102"/>
      <c r="K77" s="105"/>
      <c r="L77" s="83"/>
      <c r="M77" s="102"/>
      <c r="N77" s="105"/>
      <c r="O77" s="83"/>
    </row>
    <row r="78" spans="1:15" x14ac:dyDescent="0.25">
      <c r="A78" s="79"/>
      <c r="B78" s="100"/>
      <c r="C78" s="81" t="str">
        <f>IFERROR(IF(B78="No CAS","",INDEX('DEQ Pollutant List'!$C$7:$C$611,MATCH('3. Pollutant Emissions - EF'!B78,'DEQ Pollutant List'!$B$7:$B$611,0))),"")</f>
        <v/>
      </c>
      <c r="D78" s="115" t="str">
        <f>IFERROR(IF(OR($B78="",$B78="No CAS"),INDEX('DEQ Pollutant List'!$A$7:$A$611,MATCH($C78,'DEQ Pollutant List'!$C$7:$C$611,0)),INDEX('DEQ Pollutant List'!$A$7:$A$611,MATCH($B78,'DEQ Pollutant List'!$B$7:$B$611,0))),"")</f>
        <v/>
      </c>
      <c r="E78" s="101"/>
      <c r="F78" s="102"/>
      <c r="G78" s="103"/>
      <c r="H78" s="83"/>
      <c r="I78" s="104"/>
      <c r="J78" s="102"/>
      <c r="K78" s="105"/>
      <c r="L78" s="83"/>
      <c r="M78" s="102"/>
      <c r="N78" s="105"/>
      <c r="O78" s="83"/>
    </row>
    <row r="79" spans="1:15" x14ac:dyDescent="0.25">
      <c r="A79" s="79"/>
      <c r="B79" s="100"/>
      <c r="C79" s="81" t="str">
        <f>IFERROR(IF(B79="No CAS","",INDEX('DEQ Pollutant List'!$C$7:$C$611,MATCH('3. Pollutant Emissions - EF'!B79,'DEQ Pollutant List'!$B$7:$B$611,0))),"")</f>
        <v/>
      </c>
      <c r="D79" s="115" t="str">
        <f>IFERROR(IF(OR($B79="",$B79="No CAS"),INDEX('DEQ Pollutant List'!$A$7:$A$611,MATCH($C79,'DEQ Pollutant List'!$C$7:$C$611,0)),INDEX('DEQ Pollutant List'!$A$7:$A$611,MATCH($B79,'DEQ Pollutant List'!$B$7:$B$611,0))),"")</f>
        <v/>
      </c>
      <c r="E79" s="101"/>
      <c r="F79" s="102"/>
      <c r="G79" s="103"/>
      <c r="H79" s="83"/>
      <c r="I79" s="104"/>
      <c r="J79" s="102"/>
      <c r="K79" s="105"/>
      <c r="L79" s="83"/>
      <c r="M79" s="102"/>
      <c r="N79" s="105"/>
      <c r="O79" s="83"/>
    </row>
    <row r="80" spans="1:15" x14ac:dyDescent="0.25">
      <c r="A80" s="79"/>
      <c r="B80" s="100"/>
      <c r="C80" s="81" t="str">
        <f>IFERROR(IF(B80="No CAS","",INDEX('DEQ Pollutant List'!$C$7:$C$611,MATCH('3. Pollutant Emissions - EF'!B80,'DEQ Pollutant List'!$B$7:$B$611,0))),"")</f>
        <v/>
      </c>
      <c r="D80" s="115" t="str">
        <f>IFERROR(IF(OR($B80="",$B80="No CAS"),INDEX('DEQ Pollutant List'!$A$7:$A$611,MATCH($C80,'DEQ Pollutant List'!$C$7:$C$611,0)),INDEX('DEQ Pollutant List'!$A$7:$A$611,MATCH($B80,'DEQ Pollutant List'!$B$7:$B$611,0))),"")</f>
        <v/>
      </c>
      <c r="E80" s="101"/>
      <c r="F80" s="102"/>
      <c r="G80" s="103"/>
      <c r="H80" s="83"/>
      <c r="I80" s="104"/>
      <c r="J80" s="102"/>
      <c r="K80" s="105"/>
      <c r="L80" s="83"/>
      <c r="M80" s="102"/>
      <c r="N80" s="105"/>
      <c r="O80" s="83"/>
    </row>
    <row r="81" spans="1:15" x14ac:dyDescent="0.25">
      <c r="A81" s="79"/>
      <c r="B81" s="100"/>
      <c r="C81" s="81" t="str">
        <f>IFERROR(IF(B81="No CAS","",INDEX('DEQ Pollutant List'!$C$7:$C$611,MATCH('3. Pollutant Emissions - EF'!B81,'DEQ Pollutant List'!$B$7:$B$611,0))),"")</f>
        <v/>
      </c>
      <c r="D81" s="115" t="str">
        <f>IFERROR(IF(OR($B81="",$B81="No CAS"),INDEX('DEQ Pollutant List'!$A$7:$A$611,MATCH($C81,'DEQ Pollutant List'!$C$7:$C$611,0)),INDEX('DEQ Pollutant List'!$A$7:$A$611,MATCH($B81,'DEQ Pollutant List'!$B$7:$B$611,0))),"")</f>
        <v/>
      </c>
      <c r="E81" s="101"/>
      <c r="F81" s="102"/>
      <c r="G81" s="103"/>
      <c r="H81" s="83"/>
      <c r="I81" s="104"/>
      <c r="J81" s="102"/>
      <c r="K81" s="105"/>
      <c r="L81" s="83"/>
      <c r="M81" s="102"/>
      <c r="N81" s="105"/>
      <c r="O81" s="83"/>
    </row>
    <row r="82" spans="1:15" x14ac:dyDescent="0.25">
      <c r="A82" s="79"/>
      <c r="B82" s="100"/>
      <c r="C82" s="81" t="str">
        <f>IFERROR(IF(B82="No CAS","",INDEX('DEQ Pollutant List'!$C$7:$C$611,MATCH('3. Pollutant Emissions - EF'!B82,'DEQ Pollutant List'!$B$7:$B$611,0))),"")</f>
        <v/>
      </c>
      <c r="D82" s="115" t="str">
        <f>IFERROR(IF(OR($B82="",$B82="No CAS"),INDEX('DEQ Pollutant List'!$A$7:$A$611,MATCH($C82,'DEQ Pollutant List'!$C$7:$C$611,0)),INDEX('DEQ Pollutant List'!$A$7:$A$611,MATCH($B82,'DEQ Pollutant List'!$B$7:$B$611,0))),"")</f>
        <v/>
      </c>
      <c r="E82" s="101"/>
      <c r="F82" s="102"/>
      <c r="G82" s="103"/>
      <c r="H82" s="83"/>
      <c r="I82" s="104"/>
      <c r="J82" s="102"/>
      <c r="K82" s="105"/>
      <c r="L82" s="83"/>
      <c r="M82" s="102"/>
      <c r="N82" s="105"/>
      <c r="O82" s="83"/>
    </row>
    <row r="83" spans="1:15" x14ac:dyDescent="0.25">
      <c r="A83" s="79"/>
      <c r="B83" s="100"/>
      <c r="C83" s="81" t="str">
        <f>IFERROR(IF(B83="No CAS","",INDEX('DEQ Pollutant List'!$C$7:$C$611,MATCH('3. Pollutant Emissions - EF'!B83,'DEQ Pollutant List'!$B$7:$B$611,0))),"")</f>
        <v/>
      </c>
      <c r="D83" s="115" t="str">
        <f>IFERROR(IF(OR($B83="",$B83="No CAS"),INDEX('DEQ Pollutant List'!$A$7:$A$611,MATCH($C83,'DEQ Pollutant List'!$C$7:$C$611,0)),INDEX('DEQ Pollutant List'!$A$7:$A$611,MATCH($B83,'DEQ Pollutant List'!$B$7:$B$611,0))),"")</f>
        <v/>
      </c>
      <c r="E83" s="101"/>
      <c r="F83" s="102"/>
      <c r="G83" s="103"/>
      <c r="H83" s="83"/>
      <c r="I83" s="104"/>
      <c r="J83" s="102"/>
      <c r="K83" s="105"/>
      <c r="L83" s="83"/>
      <c r="M83" s="102"/>
      <c r="N83" s="105"/>
      <c r="O83" s="83"/>
    </row>
    <row r="84" spans="1:15" x14ac:dyDescent="0.25">
      <c r="A84" s="79"/>
      <c r="B84" s="100"/>
      <c r="C84" s="81" t="str">
        <f>IFERROR(IF(B84="No CAS","",INDEX('DEQ Pollutant List'!$C$7:$C$611,MATCH('3. Pollutant Emissions - EF'!B84,'DEQ Pollutant List'!$B$7:$B$611,0))),"")</f>
        <v/>
      </c>
      <c r="D84" s="115" t="str">
        <f>IFERROR(IF(OR($B84="",$B84="No CAS"),INDEX('DEQ Pollutant List'!$A$7:$A$611,MATCH($C84,'DEQ Pollutant List'!$C$7:$C$611,0)),INDEX('DEQ Pollutant List'!$A$7:$A$611,MATCH($B84,'DEQ Pollutant List'!$B$7:$B$611,0))),"")</f>
        <v/>
      </c>
      <c r="E84" s="101"/>
      <c r="F84" s="102"/>
      <c r="G84" s="103"/>
      <c r="H84" s="83"/>
      <c r="I84" s="104"/>
      <c r="J84" s="102"/>
      <c r="K84" s="105"/>
      <c r="L84" s="83"/>
      <c r="M84" s="102"/>
      <c r="N84" s="105"/>
      <c r="O84" s="83"/>
    </row>
    <row r="85" spans="1:15" x14ac:dyDescent="0.25">
      <c r="A85" s="79"/>
      <c r="B85" s="100"/>
      <c r="C85" s="81" t="str">
        <f>IFERROR(IF(B85="No CAS","",INDEX('DEQ Pollutant List'!$C$7:$C$611,MATCH('3. Pollutant Emissions - EF'!B85,'DEQ Pollutant List'!$B$7:$B$611,0))),"")</f>
        <v/>
      </c>
      <c r="D85" s="115" t="str">
        <f>IFERROR(IF(OR($B85="",$B85="No CAS"),INDEX('DEQ Pollutant List'!$A$7:$A$611,MATCH($C85,'DEQ Pollutant List'!$C$7:$C$611,0)),INDEX('DEQ Pollutant List'!$A$7:$A$611,MATCH($B85,'DEQ Pollutant List'!$B$7:$B$611,0))),"")</f>
        <v/>
      </c>
      <c r="E85" s="101"/>
      <c r="F85" s="102"/>
      <c r="G85" s="103"/>
      <c r="H85" s="83"/>
      <c r="I85" s="104"/>
      <c r="J85" s="102"/>
      <c r="K85" s="105"/>
      <c r="L85" s="83"/>
      <c r="M85" s="102"/>
      <c r="N85" s="105"/>
      <c r="O85" s="83"/>
    </row>
    <row r="86" spans="1:15" x14ac:dyDescent="0.25">
      <c r="A86" s="79"/>
      <c r="B86" s="100"/>
      <c r="C86" s="81" t="str">
        <f>IFERROR(IF(B86="No CAS","",INDEX('DEQ Pollutant List'!$C$7:$C$611,MATCH('3. Pollutant Emissions - EF'!B86,'DEQ Pollutant List'!$B$7:$B$611,0))),"")</f>
        <v/>
      </c>
      <c r="D86" s="115" t="str">
        <f>IFERROR(IF(OR($B86="",$B86="No CAS"),INDEX('DEQ Pollutant List'!$A$7:$A$611,MATCH($C86,'DEQ Pollutant List'!$C$7:$C$611,0)),INDEX('DEQ Pollutant List'!$A$7:$A$611,MATCH($B86,'DEQ Pollutant List'!$B$7:$B$611,0))),"")</f>
        <v/>
      </c>
      <c r="E86" s="101"/>
      <c r="F86" s="102"/>
      <c r="G86" s="103"/>
      <c r="H86" s="83"/>
      <c r="I86" s="104"/>
      <c r="J86" s="102"/>
      <c r="K86" s="105"/>
      <c r="L86" s="83"/>
      <c r="M86" s="102"/>
      <c r="N86" s="105"/>
      <c r="O86" s="83"/>
    </row>
    <row r="87" spans="1:15" x14ac:dyDescent="0.25">
      <c r="A87" s="79"/>
      <c r="B87" s="100"/>
      <c r="C87" s="81" t="str">
        <f>IFERROR(IF(B87="No CAS","",INDEX('DEQ Pollutant List'!$C$7:$C$611,MATCH('3. Pollutant Emissions - EF'!B87,'DEQ Pollutant List'!$B$7:$B$611,0))),"")</f>
        <v/>
      </c>
      <c r="D87" s="115" t="str">
        <f>IFERROR(IF(OR($B87="",$B87="No CAS"),INDEX('DEQ Pollutant List'!$A$7:$A$611,MATCH($C87,'DEQ Pollutant List'!$C$7:$C$611,0)),INDEX('DEQ Pollutant List'!$A$7:$A$611,MATCH($B87,'DEQ Pollutant List'!$B$7:$B$611,0))),"")</f>
        <v/>
      </c>
      <c r="E87" s="101"/>
      <c r="F87" s="102"/>
      <c r="G87" s="103"/>
      <c r="H87" s="83"/>
      <c r="I87" s="104"/>
      <c r="J87" s="102"/>
      <c r="K87" s="105"/>
      <c r="L87" s="83"/>
      <c r="M87" s="102"/>
      <c r="N87" s="105"/>
      <c r="O87" s="83"/>
    </row>
    <row r="88" spans="1:15" x14ac:dyDescent="0.25">
      <c r="A88" s="79"/>
      <c r="B88" s="100"/>
      <c r="C88" s="81" t="str">
        <f>IFERROR(IF(B88="No CAS","",INDEX('DEQ Pollutant List'!$C$7:$C$611,MATCH('3. Pollutant Emissions - EF'!B88,'DEQ Pollutant List'!$B$7:$B$611,0))),"")</f>
        <v/>
      </c>
      <c r="D88" s="115" t="str">
        <f>IFERROR(IF(OR($B88="",$B88="No CAS"),INDEX('DEQ Pollutant List'!$A$7:$A$611,MATCH($C88,'DEQ Pollutant List'!$C$7:$C$611,0)),INDEX('DEQ Pollutant List'!$A$7:$A$611,MATCH($B88,'DEQ Pollutant List'!$B$7:$B$611,0))),"")</f>
        <v/>
      </c>
      <c r="E88" s="101"/>
      <c r="F88" s="102"/>
      <c r="G88" s="103"/>
      <c r="H88" s="83"/>
      <c r="I88" s="104"/>
      <c r="J88" s="102"/>
      <c r="K88" s="105"/>
      <c r="L88" s="83"/>
      <c r="M88" s="102"/>
      <c r="N88" s="105"/>
      <c r="O88" s="83"/>
    </row>
    <row r="89" spans="1:15" x14ac:dyDescent="0.25">
      <c r="A89" s="79"/>
      <c r="B89" s="100"/>
      <c r="C89" s="81" t="str">
        <f>IFERROR(IF(B89="No CAS","",INDEX('DEQ Pollutant List'!$C$7:$C$611,MATCH('3. Pollutant Emissions - EF'!B89,'DEQ Pollutant List'!$B$7:$B$611,0))),"")</f>
        <v/>
      </c>
      <c r="D89" s="115" t="str">
        <f>IFERROR(IF(OR($B89="",$B89="No CAS"),INDEX('DEQ Pollutant List'!$A$7:$A$611,MATCH($C89,'DEQ Pollutant List'!$C$7:$C$611,0)),INDEX('DEQ Pollutant List'!$A$7:$A$611,MATCH($B89,'DEQ Pollutant List'!$B$7:$B$611,0))),"")</f>
        <v/>
      </c>
      <c r="E89" s="101"/>
      <c r="F89" s="102"/>
      <c r="G89" s="103"/>
      <c r="H89" s="83"/>
      <c r="I89" s="104"/>
      <c r="J89" s="102"/>
      <c r="K89" s="105"/>
      <c r="L89" s="83"/>
      <c r="M89" s="102"/>
      <c r="N89" s="105"/>
      <c r="O89" s="83"/>
    </row>
    <row r="90" spans="1:15" x14ac:dyDescent="0.25">
      <c r="A90" s="79"/>
      <c r="B90" s="100"/>
      <c r="C90" s="81" t="str">
        <f>IFERROR(IF(B90="No CAS","",INDEX('DEQ Pollutant List'!$C$7:$C$611,MATCH('3. Pollutant Emissions - EF'!B90,'DEQ Pollutant List'!$B$7:$B$611,0))),"")</f>
        <v/>
      </c>
      <c r="D90" s="115" t="str">
        <f>IFERROR(IF(OR($B90="",$B90="No CAS"),INDEX('DEQ Pollutant List'!$A$7:$A$611,MATCH($C90,'DEQ Pollutant List'!$C$7:$C$611,0)),INDEX('DEQ Pollutant List'!$A$7:$A$611,MATCH($B90,'DEQ Pollutant List'!$B$7:$B$611,0))),"")</f>
        <v/>
      </c>
      <c r="E90" s="101"/>
      <c r="F90" s="102"/>
      <c r="G90" s="103"/>
      <c r="H90" s="83"/>
      <c r="I90" s="104"/>
      <c r="J90" s="102"/>
      <c r="K90" s="105"/>
      <c r="L90" s="83"/>
      <c r="M90" s="102"/>
      <c r="N90" s="105"/>
      <c r="O90" s="83"/>
    </row>
    <row r="91" spans="1:15" x14ac:dyDescent="0.25">
      <c r="A91" s="79"/>
      <c r="B91" s="100"/>
      <c r="C91" s="81" t="str">
        <f>IFERROR(IF(B91="No CAS","",INDEX('DEQ Pollutant List'!$C$7:$C$611,MATCH('3. Pollutant Emissions - EF'!B91,'DEQ Pollutant List'!$B$7:$B$611,0))),"")</f>
        <v/>
      </c>
      <c r="D91" s="115" t="str">
        <f>IFERROR(IF(OR($B91="",$B91="No CAS"),INDEX('DEQ Pollutant List'!$A$7:$A$611,MATCH($C91,'DEQ Pollutant List'!$C$7:$C$611,0)),INDEX('DEQ Pollutant List'!$A$7:$A$611,MATCH($B91,'DEQ Pollutant List'!$B$7:$B$611,0))),"")</f>
        <v/>
      </c>
      <c r="E91" s="101"/>
      <c r="F91" s="102"/>
      <c r="G91" s="103"/>
      <c r="H91" s="83"/>
      <c r="I91" s="104"/>
      <c r="J91" s="102"/>
      <c r="K91" s="105"/>
      <c r="L91" s="83"/>
      <c r="M91" s="102"/>
      <c r="N91" s="105"/>
      <c r="O91" s="83"/>
    </row>
    <row r="92" spans="1:15" x14ac:dyDescent="0.25">
      <c r="A92" s="79"/>
      <c r="B92" s="100"/>
      <c r="C92" s="81" t="str">
        <f>IFERROR(IF(B92="No CAS","",INDEX('DEQ Pollutant List'!$C$7:$C$611,MATCH('3. Pollutant Emissions - EF'!B92,'DEQ Pollutant List'!$B$7:$B$611,0))),"")</f>
        <v/>
      </c>
      <c r="D92" s="115" t="str">
        <f>IFERROR(IF(OR($B92="",$B92="No CAS"),INDEX('DEQ Pollutant List'!$A$7:$A$611,MATCH($C92,'DEQ Pollutant List'!$C$7:$C$611,0)),INDEX('DEQ Pollutant List'!$A$7:$A$611,MATCH($B92,'DEQ Pollutant List'!$B$7:$B$611,0))),"")</f>
        <v/>
      </c>
      <c r="E92" s="101"/>
      <c r="F92" s="102"/>
      <c r="G92" s="103"/>
      <c r="H92" s="83"/>
      <c r="I92" s="104"/>
      <c r="J92" s="102"/>
      <c r="K92" s="105"/>
      <c r="L92" s="83"/>
      <c r="M92" s="102"/>
      <c r="N92" s="105"/>
      <c r="O92" s="83"/>
    </row>
    <row r="93" spans="1:15" x14ac:dyDescent="0.25">
      <c r="A93" s="79"/>
      <c r="B93" s="100"/>
      <c r="C93" s="81" t="str">
        <f>IFERROR(IF(B93="No CAS","",INDEX('DEQ Pollutant List'!$C$7:$C$611,MATCH('3. Pollutant Emissions - EF'!B93,'DEQ Pollutant List'!$B$7:$B$611,0))),"")</f>
        <v/>
      </c>
      <c r="D93" s="115" t="str">
        <f>IFERROR(IF(OR($B93="",$B93="No CAS"),INDEX('DEQ Pollutant List'!$A$7:$A$611,MATCH($C93,'DEQ Pollutant List'!$C$7:$C$611,0)),INDEX('DEQ Pollutant List'!$A$7:$A$611,MATCH($B93,'DEQ Pollutant List'!$B$7:$B$611,0))),"")</f>
        <v/>
      </c>
      <c r="E93" s="101"/>
      <c r="F93" s="102"/>
      <c r="G93" s="103"/>
      <c r="H93" s="83"/>
      <c r="I93" s="104"/>
      <c r="J93" s="102"/>
      <c r="K93" s="105"/>
      <c r="L93" s="83"/>
      <c r="M93" s="102"/>
      <c r="N93" s="105"/>
      <c r="O93" s="83"/>
    </row>
    <row r="94" spans="1:15" x14ac:dyDescent="0.25">
      <c r="A94" s="79"/>
      <c r="B94" s="100"/>
      <c r="C94" s="81" t="str">
        <f>IFERROR(IF(B94="No CAS","",INDEX('DEQ Pollutant List'!$C$7:$C$611,MATCH('3. Pollutant Emissions - EF'!B94,'DEQ Pollutant List'!$B$7:$B$611,0))),"")</f>
        <v/>
      </c>
      <c r="D94" s="115" t="str">
        <f>IFERROR(IF(OR($B94="",$B94="No CAS"),INDEX('DEQ Pollutant List'!$A$7:$A$611,MATCH($C94,'DEQ Pollutant List'!$C$7:$C$611,0)),INDEX('DEQ Pollutant List'!$A$7:$A$611,MATCH($B94,'DEQ Pollutant List'!$B$7:$B$611,0))),"")</f>
        <v/>
      </c>
      <c r="E94" s="101"/>
      <c r="F94" s="102"/>
      <c r="G94" s="103"/>
      <c r="H94" s="83"/>
      <c r="I94" s="104"/>
      <c r="J94" s="102"/>
      <c r="K94" s="105"/>
      <c r="L94" s="83"/>
      <c r="M94" s="102"/>
      <c r="N94" s="105"/>
      <c r="O94" s="83"/>
    </row>
    <row r="95" spans="1:15" x14ac:dyDescent="0.25">
      <c r="A95" s="79"/>
      <c r="B95" s="100"/>
      <c r="C95" s="81" t="str">
        <f>IFERROR(IF(B95="No CAS","",INDEX('DEQ Pollutant List'!$C$7:$C$611,MATCH('3. Pollutant Emissions - EF'!B95,'DEQ Pollutant List'!$B$7:$B$611,0))),"")</f>
        <v/>
      </c>
      <c r="D95" s="115" t="str">
        <f>IFERROR(IF(OR($B95="",$B95="No CAS"),INDEX('DEQ Pollutant List'!$A$7:$A$611,MATCH($C95,'DEQ Pollutant List'!$C$7:$C$611,0)),INDEX('DEQ Pollutant List'!$A$7:$A$611,MATCH($B95,'DEQ Pollutant List'!$B$7:$B$611,0))),"")</f>
        <v/>
      </c>
      <c r="E95" s="101"/>
      <c r="F95" s="102"/>
      <c r="G95" s="103"/>
      <c r="H95" s="83"/>
      <c r="I95" s="104"/>
      <c r="J95" s="102"/>
      <c r="K95" s="105"/>
      <c r="L95" s="83"/>
      <c r="M95" s="102"/>
      <c r="N95" s="105"/>
      <c r="O95" s="83"/>
    </row>
    <row r="96" spans="1:15" x14ac:dyDescent="0.25">
      <c r="A96" s="79"/>
      <c r="B96" s="100"/>
      <c r="C96" s="81" t="str">
        <f>IFERROR(IF(B96="No CAS","",INDEX('DEQ Pollutant List'!$C$7:$C$611,MATCH('3. Pollutant Emissions - EF'!B96,'DEQ Pollutant List'!$B$7:$B$611,0))),"")</f>
        <v/>
      </c>
      <c r="D96" s="115" t="str">
        <f>IFERROR(IF(OR($B96="",$B96="No CAS"),INDEX('DEQ Pollutant List'!$A$7:$A$611,MATCH($C96,'DEQ Pollutant List'!$C$7:$C$611,0)),INDEX('DEQ Pollutant List'!$A$7:$A$611,MATCH($B96,'DEQ Pollutant List'!$B$7:$B$611,0))),"")</f>
        <v/>
      </c>
      <c r="E96" s="101"/>
      <c r="F96" s="102"/>
      <c r="G96" s="103"/>
      <c r="H96" s="83"/>
      <c r="I96" s="104"/>
      <c r="J96" s="102"/>
      <c r="K96" s="105"/>
      <c r="L96" s="83"/>
      <c r="M96" s="102"/>
      <c r="N96" s="105"/>
      <c r="O96" s="83"/>
    </row>
    <row r="97" spans="1:15" x14ac:dyDescent="0.25">
      <c r="A97" s="79"/>
      <c r="B97" s="100"/>
      <c r="C97" s="81" t="str">
        <f>IFERROR(IF(B97="No CAS","",INDEX('DEQ Pollutant List'!$C$7:$C$611,MATCH('3. Pollutant Emissions - EF'!B97,'DEQ Pollutant List'!$B$7:$B$611,0))),"")</f>
        <v/>
      </c>
      <c r="D97" s="115" t="str">
        <f>IFERROR(IF(OR($B97="",$B97="No CAS"),INDEX('DEQ Pollutant List'!$A$7:$A$611,MATCH($C97,'DEQ Pollutant List'!$C$7:$C$611,0)),INDEX('DEQ Pollutant List'!$A$7:$A$611,MATCH($B97,'DEQ Pollutant List'!$B$7:$B$611,0))),"")</f>
        <v/>
      </c>
      <c r="E97" s="101"/>
      <c r="F97" s="102"/>
      <c r="G97" s="103"/>
      <c r="H97" s="83"/>
      <c r="I97" s="104"/>
      <c r="J97" s="102"/>
      <c r="K97" s="105"/>
      <c r="L97" s="83"/>
      <c r="M97" s="102"/>
      <c r="N97" s="105"/>
      <c r="O97" s="83"/>
    </row>
    <row r="98" spans="1:15" x14ac:dyDescent="0.25">
      <c r="A98" s="79"/>
      <c r="B98" s="100"/>
      <c r="C98" s="81" t="str">
        <f>IFERROR(IF(B98="No CAS","",INDEX('DEQ Pollutant List'!$C$7:$C$611,MATCH('3. Pollutant Emissions - EF'!B98,'DEQ Pollutant List'!$B$7:$B$611,0))),"")</f>
        <v/>
      </c>
      <c r="D98" s="115" t="str">
        <f>IFERROR(IF(OR($B98="",$B98="No CAS"),INDEX('DEQ Pollutant List'!$A$7:$A$611,MATCH($C98,'DEQ Pollutant List'!$C$7:$C$611,0)),INDEX('DEQ Pollutant List'!$A$7:$A$611,MATCH($B98,'DEQ Pollutant List'!$B$7:$B$611,0))),"")</f>
        <v/>
      </c>
      <c r="E98" s="101"/>
      <c r="F98" s="102"/>
      <c r="G98" s="103"/>
      <c r="H98" s="83"/>
      <c r="I98" s="104"/>
      <c r="J98" s="102"/>
      <c r="K98" s="105"/>
      <c r="L98" s="83"/>
      <c r="M98" s="102"/>
      <c r="N98" s="105"/>
      <c r="O98" s="83"/>
    </row>
    <row r="99" spans="1:15" x14ac:dyDescent="0.25">
      <c r="A99" s="79"/>
      <c r="B99" s="100"/>
      <c r="C99" s="81" t="str">
        <f>IFERROR(IF(B99="No CAS","",INDEX('DEQ Pollutant List'!$C$7:$C$611,MATCH('3. Pollutant Emissions - EF'!B99,'DEQ Pollutant List'!$B$7:$B$611,0))),"")</f>
        <v/>
      </c>
      <c r="D99" s="115" t="str">
        <f>IFERROR(IF(OR($B99="",$B99="No CAS"),INDEX('DEQ Pollutant List'!$A$7:$A$611,MATCH($C99,'DEQ Pollutant List'!$C$7:$C$611,0)),INDEX('DEQ Pollutant List'!$A$7:$A$611,MATCH($B99,'DEQ Pollutant List'!$B$7:$B$611,0))),"")</f>
        <v/>
      </c>
      <c r="E99" s="101"/>
      <c r="F99" s="102"/>
      <c r="G99" s="103"/>
      <c r="H99" s="83"/>
      <c r="I99" s="104"/>
      <c r="J99" s="102"/>
      <c r="K99" s="105"/>
      <c r="L99" s="83"/>
      <c r="M99" s="102"/>
      <c r="N99" s="105"/>
      <c r="O99" s="83"/>
    </row>
    <row r="100" spans="1:15" x14ac:dyDescent="0.25">
      <c r="A100" s="79"/>
      <c r="B100" s="100"/>
      <c r="C100" s="81" t="str">
        <f>IFERROR(IF(B100="No CAS","",INDEX('DEQ Pollutant List'!$C$7:$C$611,MATCH('3. Pollutant Emissions - EF'!B100,'DEQ Pollutant List'!$B$7:$B$611,0))),"")</f>
        <v/>
      </c>
      <c r="D100" s="115" t="str">
        <f>IFERROR(IF(OR($B100="",$B100="No CAS"),INDEX('DEQ Pollutant List'!$A$7:$A$611,MATCH($C100,'DEQ Pollutant List'!$C$7:$C$611,0)),INDEX('DEQ Pollutant List'!$A$7:$A$611,MATCH($B100,'DEQ Pollutant List'!$B$7:$B$611,0))),"")</f>
        <v/>
      </c>
      <c r="E100" s="101"/>
      <c r="F100" s="102"/>
      <c r="G100" s="103"/>
      <c r="H100" s="83"/>
      <c r="I100" s="104"/>
      <c r="J100" s="102"/>
      <c r="K100" s="105"/>
      <c r="L100" s="83"/>
      <c r="M100" s="102"/>
      <c r="N100" s="105"/>
      <c r="O100" s="83"/>
    </row>
    <row r="101" spans="1:15" x14ac:dyDescent="0.25">
      <c r="A101" s="79"/>
      <c r="B101" s="100"/>
      <c r="C101" s="81" t="str">
        <f>IFERROR(IF(B101="No CAS","",INDEX('DEQ Pollutant List'!$C$7:$C$611,MATCH('3. Pollutant Emissions - EF'!B101,'DEQ Pollutant List'!$B$7:$B$611,0))),"")</f>
        <v/>
      </c>
      <c r="D101" s="115" t="str">
        <f>IFERROR(IF(OR($B101="",$B101="No CAS"),INDEX('DEQ Pollutant List'!$A$7:$A$611,MATCH($C101,'DEQ Pollutant List'!$C$7:$C$611,0)),INDEX('DEQ Pollutant List'!$A$7:$A$611,MATCH($B101,'DEQ Pollutant List'!$B$7:$B$611,0))),"")</f>
        <v/>
      </c>
      <c r="E101" s="101"/>
      <c r="F101" s="102"/>
      <c r="G101" s="103"/>
      <c r="H101" s="83"/>
      <c r="I101" s="104"/>
      <c r="J101" s="102"/>
      <c r="K101" s="105"/>
      <c r="L101" s="83"/>
      <c r="M101" s="102"/>
      <c r="N101" s="105"/>
      <c r="O101" s="83"/>
    </row>
    <row r="102" spans="1:15" x14ac:dyDescent="0.25">
      <c r="A102" s="79"/>
      <c r="B102" s="100"/>
      <c r="C102" s="81" t="str">
        <f>IFERROR(IF(B102="No CAS","",INDEX('DEQ Pollutant List'!$C$7:$C$611,MATCH('3. Pollutant Emissions - EF'!B102,'DEQ Pollutant List'!$B$7:$B$611,0))),"")</f>
        <v/>
      </c>
      <c r="D102" s="115" t="str">
        <f>IFERROR(IF(OR($B102="",$B102="No CAS"),INDEX('DEQ Pollutant List'!$A$7:$A$611,MATCH($C102,'DEQ Pollutant List'!$C$7:$C$611,0)),INDEX('DEQ Pollutant List'!$A$7:$A$611,MATCH($B102,'DEQ Pollutant List'!$B$7:$B$611,0))),"")</f>
        <v/>
      </c>
      <c r="E102" s="101"/>
      <c r="F102" s="102"/>
      <c r="G102" s="103"/>
      <c r="H102" s="83"/>
      <c r="I102" s="104"/>
      <c r="J102" s="102"/>
      <c r="K102" s="105"/>
      <c r="L102" s="83"/>
      <c r="M102" s="102"/>
      <c r="N102" s="105"/>
      <c r="O102" s="83"/>
    </row>
    <row r="103" spans="1:15" x14ac:dyDescent="0.25">
      <c r="A103" s="79"/>
      <c r="B103" s="100"/>
      <c r="C103" s="81" t="str">
        <f>IFERROR(IF(B103="No CAS","",INDEX('DEQ Pollutant List'!$C$7:$C$611,MATCH('3. Pollutant Emissions - EF'!B103,'DEQ Pollutant List'!$B$7:$B$611,0))),"")</f>
        <v/>
      </c>
      <c r="D103" s="115" t="str">
        <f>IFERROR(IF(OR($B103="",$B103="No CAS"),INDEX('DEQ Pollutant List'!$A$7:$A$611,MATCH($C103,'DEQ Pollutant List'!$C$7:$C$611,0)),INDEX('DEQ Pollutant List'!$A$7:$A$611,MATCH($B103,'DEQ Pollutant List'!$B$7:$B$611,0))),"")</f>
        <v/>
      </c>
      <c r="E103" s="101"/>
      <c r="F103" s="102"/>
      <c r="G103" s="103"/>
      <c r="H103" s="83"/>
      <c r="I103" s="104"/>
      <c r="J103" s="102"/>
      <c r="K103" s="105"/>
      <c r="L103" s="83"/>
      <c r="M103" s="102"/>
      <c r="N103" s="105"/>
      <c r="O103" s="83"/>
    </row>
    <row r="104" spans="1:15" x14ac:dyDescent="0.25">
      <c r="A104" s="79"/>
      <c r="B104" s="100"/>
      <c r="C104" s="81" t="str">
        <f>IFERROR(IF(B104="No CAS","",INDEX('DEQ Pollutant List'!$C$7:$C$611,MATCH('3. Pollutant Emissions - EF'!B104,'DEQ Pollutant List'!$B$7:$B$611,0))),"")</f>
        <v/>
      </c>
      <c r="D104" s="115" t="str">
        <f>IFERROR(IF(OR($B104="",$B104="No CAS"),INDEX('DEQ Pollutant List'!$A$7:$A$611,MATCH($C104,'DEQ Pollutant List'!$C$7:$C$611,0)),INDEX('DEQ Pollutant List'!$A$7:$A$611,MATCH($B104,'DEQ Pollutant List'!$B$7:$B$611,0))),"")</f>
        <v/>
      </c>
      <c r="E104" s="101"/>
      <c r="F104" s="102"/>
      <c r="G104" s="103"/>
      <c r="H104" s="83"/>
      <c r="I104" s="104"/>
      <c r="J104" s="102"/>
      <c r="K104" s="105"/>
      <c r="L104" s="83"/>
      <c r="M104" s="102"/>
      <c r="N104" s="105"/>
      <c r="O104" s="83"/>
    </row>
    <row r="105" spans="1:15" x14ac:dyDescent="0.25">
      <c r="A105" s="79"/>
      <c r="B105" s="100"/>
      <c r="C105" s="81" t="str">
        <f>IFERROR(IF(B105="No CAS","",INDEX('DEQ Pollutant List'!$C$7:$C$611,MATCH('3. Pollutant Emissions - EF'!B105,'DEQ Pollutant List'!$B$7:$B$611,0))),"")</f>
        <v/>
      </c>
      <c r="D105" s="115" t="str">
        <f>IFERROR(IF(OR($B105="",$B105="No CAS"),INDEX('DEQ Pollutant List'!$A$7:$A$611,MATCH($C105,'DEQ Pollutant List'!$C$7:$C$611,0)),INDEX('DEQ Pollutant List'!$A$7:$A$611,MATCH($B105,'DEQ Pollutant List'!$B$7:$B$611,0))),"")</f>
        <v/>
      </c>
      <c r="E105" s="101"/>
      <c r="F105" s="102"/>
      <c r="G105" s="103"/>
      <c r="H105" s="83"/>
      <c r="I105" s="104"/>
      <c r="J105" s="102"/>
      <c r="K105" s="105"/>
      <c r="L105" s="83"/>
      <c r="M105" s="102"/>
      <c r="N105" s="105"/>
      <c r="O105" s="83"/>
    </row>
    <row r="106" spans="1:15" x14ac:dyDescent="0.25">
      <c r="A106" s="79"/>
      <c r="B106" s="100"/>
      <c r="C106" s="81" t="str">
        <f>IFERROR(IF(B106="No CAS","",INDEX('DEQ Pollutant List'!$C$7:$C$611,MATCH('3. Pollutant Emissions - EF'!B106,'DEQ Pollutant List'!$B$7:$B$611,0))),"")</f>
        <v/>
      </c>
      <c r="D106" s="115" t="str">
        <f>IFERROR(IF(OR($B106="",$B106="No CAS"),INDEX('DEQ Pollutant List'!$A$7:$A$611,MATCH($C106,'DEQ Pollutant List'!$C$7:$C$611,0)),INDEX('DEQ Pollutant List'!$A$7:$A$611,MATCH($B106,'DEQ Pollutant List'!$B$7:$B$611,0))),"")</f>
        <v/>
      </c>
      <c r="E106" s="101"/>
      <c r="F106" s="102"/>
      <c r="G106" s="103"/>
      <c r="H106" s="83"/>
      <c r="I106" s="104"/>
      <c r="J106" s="102"/>
      <c r="K106" s="105"/>
      <c r="L106" s="83"/>
      <c r="M106" s="102"/>
      <c r="N106" s="105"/>
      <c r="O106" s="83"/>
    </row>
    <row r="107" spans="1:15" x14ac:dyDescent="0.25">
      <c r="A107" s="79"/>
      <c r="B107" s="100"/>
      <c r="C107" s="81" t="str">
        <f>IFERROR(IF(B107="No CAS","",INDEX('DEQ Pollutant List'!$C$7:$C$611,MATCH('3. Pollutant Emissions - EF'!B107,'DEQ Pollutant List'!$B$7:$B$611,0))),"")</f>
        <v/>
      </c>
      <c r="D107" s="115" t="str">
        <f>IFERROR(IF(OR($B107="",$B107="No CAS"),INDEX('DEQ Pollutant List'!$A$7:$A$611,MATCH($C107,'DEQ Pollutant List'!$C$7:$C$611,0)),INDEX('DEQ Pollutant List'!$A$7:$A$611,MATCH($B107,'DEQ Pollutant List'!$B$7:$B$611,0))),"")</f>
        <v/>
      </c>
      <c r="E107" s="101"/>
      <c r="F107" s="102"/>
      <c r="G107" s="103"/>
      <c r="H107" s="83"/>
      <c r="I107" s="104"/>
      <c r="J107" s="102"/>
      <c r="K107" s="105"/>
      <c r="L107" s="83"/>
      <c r="M107" s="102"/>
      <c r="N107" s="105"/>
      <c r="O107" s="83"/>
    </row>
    <row r="108" spans="1:15" x14ac:dyDescent="0.25">
      <c r="A108" s="79"/>
      <c r="B108" s="100"/>
      <c r="C108" s="81" t="str">
        <f>IFERROR(IF(B108="No CAS","",INDEX('DEQ Pollutant List'!$C$7:$C$611,MATCH('3. Pollutant Emissions - EF'!B108,'DEQ Pollutant List'!$B$7:$B$611,0))),"")</f>
        <v/>
      </c>
      <c r="D108" s="115" t="str">
        <f>IFERROR(IF(OR($B108="",$B108="No CAS"),INDEX('DEQ Pollutant List'!$A$7:$A$611,MATCH($C108,'DEQ Pollutant List'!$C$7:$C$611,0)),INDEX('DEQ Pollutant List'!$A$7:$A$611,MATCH($B108,'DEQ Pollutant List'!$B$7:$B$611,0))),"")</f>
        <v/>
      </c>
      <c r="E108" s="101"/>
      <c r="F108" s="102"/>
      <c r="G108" s="103"/>
      <c r="H108" s="83"/>
      <c r="I108" s="104"/>
      <c r="J108" s="102"/>
      <c r="K108" s="105"/>
      <c r="L108" s="83"/>
      <c r="M108" s="102"/>
      <c r="N108" s="105"/>
      <c r="O108" s="83"/>
    </row>
    <row r="109" spans="1:15" x14ac:dyDescent="0.25">
      <c r="A109" s="79"/>
      <c r="B109" s="100"/>
      <c r="C109" s="81" t="str">
        <f>IFERROR(IF(B109="No CAS","",INDEX('DEQ Pollutant List'!$C$7:$C$611,MATCH('3. Pollutant Emissions - EF'!B109,'DEQ Pollutant List'!$B$7:$B$611,0))),"")</f>
        <v/>
      </c>
      <c r="D109" s="115" t="str">
        <f>IFERROR(IF(OR($B109="",$B109="No CAS"),INDEX('DEQ Pollutant List'!$A$7:$A$611,MATCH($C109,'DEQ Pollutant List'!$C$7:$C$611,0)),INDEX('DEQ Pollutant List'!$A$7:$A$611,MATCH($B109,'DEQ Pollutant List'!$B$7:$B$611,0))),"")</f>
        <v/>
      </c>
      <c r="E109" s="101"/>
      <c r="F109" s="102"/>
      <c r="G109" s="103"/>
      <c r="H109" s="83"/>
      <c r="I109" s="104"/>
      <c r="J109" s="102"/>
      <c r="K109" s="105"/>
      <c r="L109" s="83"/>
      <c r="M109" s="102"/>
      <c r="N109" s="105"/>
      <c r="O109" s="83"/>
    </row>
    <row r="110" spans="1:15" x14ac:dyDescent="0.25">
      <c r="A110" s="79"/>
      <c r="B110" s="100"/>
      <c r="C110" s="81" t="str">
        <f>IFERROR(IF(B110="No CAS","",INDEX('DEQ Pollutant List'!$C$7:$C$611,MATCH('3. Pollutant Emissions - EF'!B110,'DEQ Pollutant List'!$B$7:$B$611,0))),"")</f>
        <v/>
      </c>
      <c r="D110" s="115" t="str">
        <f>IFERROR(IF(OR($B110="",$B110="No CAS"),INDEX('DEQ Pollutant List'!$A$7:$A$611,MATCH($C110,'DEQ Pollutant List'!$C$7:$C$611,0)),INDEX('DEQ Pollutant List'!$A$7:$A$611,MATCH($B110,'DEQ Pollutant List'!$B$7:$B$611,0))),"")</f>
        <v/>
      </c>
      <c r="E110" s="101"/>
      <c r="F110" s="102"/>
      <c r="G110" s="103"/>
      <c r="H110" s="83"/>
      <c r="I110" s="104"/>
      <c r="J110" s="102"/>
      <c r="K110" s="105"/>
      <c r="L110" s="83"/>
      <c r="M110" s="102"/>
      <c r="N110" s="105"/>
      <c r="O110" s="83"/>
    </row>
    <row r="111" spans="1:15" x14ac:dyDescent="0.25">
      <c r="A111" s="79"/>
      <c r="B111" s="100"/>
      <c r="C111" s="81" t="str">
        <f>IFERROR(IF(B111="No CAS","",INDEX('DEQ Pollutant List'!$C$7:$C$611,MATCH('3. Pollutant Emissions - EF'!B111,'DEQ Pollutant List'!$B$7:$B$611,0))),"")</f>
        <v/>
      </c>
      <c r="D111" s="115" t="str">
        <f>IFERROR(IF(OR($B111="",$B111="No CAS"),INDEX('DEQ Pollutant List'!$A$7:$A$611,MATCH($C111,'DEQ Pollutant List'!$C$7:$C$611,0)),INDEX('DEQ Pollutant List'!$A$7:$A$611,MATCH($B111,'DEQ Pollutant List'!$B$7:$B$611,0))),"")</f>
        <v/>
      </c>
      <c r="E111" s="101"/>
      <c r="F111" s="102"/>
      <c r="G111" s="103"/>
      <c r="H111" s="83"/>
      <c r="I111" s="104"/>
      <c r="J111" s="102"/>
      <c r="K111" s="105"/>
      <c r="L111" s="83"/>
      <c r="M111" s="102"/>
      <c r="N111" s="105"/>
      <c r="O111" s="83"/>
    </row>
    <row r="112" spans="1:15" x14ac:dyDescent="0.25">
      <c r="A112" s="79"/>
      <c r="B112" s="100"/>
      <c r="C112" s="81" t="str">
        <f>IFERROR(IF(B112="No CAS","",INDEX('DEQ Pollutant List'!$C$7:$C$611,MATCH('3. Pollutant Emissions - EF'!B112,'DEQ Pollutant List'!$B$7:$B$611,0))),"")</f>
        <v/>
      </c>
      <c r="D112" s="115" t="str">
        <f>IFERROR(IF(OR($B112="",$B112="No CAS"),INDEX('DEQ Pollutant List'!$A$7:$A$611,MATCH($C112,'DEQ Pollutant List'!$C$7:$C$611,0)),INDEX('DEQ Pollutant List'!$A$7:$A$611,MATCH($B112,'DEQ Pollutant List'!$B$7:$B$611,0))),"")</f>
        <v/>
      </c>
      <c r="E112" s="101"/>
      <c r="F112" s="102"/>
      <c r="G112" s="103"/>
      <c r="H112" s="83"/>
      <c r="I112" s="104"/>
      <c r="J112" s="102"/>
      <c r="K112" s="105"/>
      <c r="L112" s="83"/>
      <c r="M112" s="102"/>
      <c r="N112" s="105"/>
      <c r="O112" s="83"/>
    </row>
    <row r="113" spans="1:15" x14ac:dyDescent="0.25">
      <c r="A113" s="79"/>
      <c r="B113" s="100"/>
      <c r="C113" s="81" t="str">
        <f>IFERROR(IF(B113="No CAS","",INDEX('DEQ Pollutant List'!$C$7:$C$611,MATCH('3. Pollutant Emissions - EF'!B113,'DEQ Pollutant List'!$B$7:$B$611,0))),"")</f>
        <v/>
      </c>
      <c r="D113" s="115" t="str">
        <f>IFERROR(IF(OR($B113="",$B113="No CAS"),INDEX('DEQ Pollutant List'!$A$7:$A$611,MATCH($C113,'DEQ Pollutant List'!$C$7:$C$611,0)),INDEX('DEQ Pollutant List'!$A$7:$A$611,MATCH($B113,'DEQ Pollutant List'!$B$7:$B$611,0))),"")</f>
        <v/>
      </c>
      <c r="E113" s="101"/>
      <c r="F113" s="102"/>
      <c r="G113" s="103"/>
      <c r="H113" s="83"/>
      <c r="I113" s="104"/>
      <c r="J113" s="102"/>
      <c r="K113" s="105"/>
      <c r="L113" s="83"/>
      <c r="M113" s="102"/>
      <c r="N113" s="105"/>
      <c r="O113" s="83"/>
    </row>
    <row r="114" spans="1:15" x14ac:dyDescent="0.25">
      <c r="A114" s="79"/>
      <c r="B114" s="100"/>
      <c r="C114" s="81" t="str">
        <f>IFERROR(IF(B114="No CAS","",INDEX('DEQ Pollutant List'!$C$7:$C$611,MATCH('3. Pollutant Emissions - EF'!B114,'DEQ Pollutant List'!$B$7:$B$611,0))),"")</f>
        <v/>
      </c>
      <c r="D114" s="115" t="str">
        <f>IFERROR(IF(OR($B114="",$B114="No CAS"),INDEX('DEQ Pollutant List'!$A$7:$A$611,MATCH($C114,'DEQ Pollutant List'!$C$7:$C$611,0)),INDEX('DEQ Pollutant List'!$A$7:$A$611,MATCH($B114,'DEQ Pollutant List'!$B$7:$B$611,0))),"")</f>
        <v/>
      </c>
      <c r="E114" s="101"/>
      <c r="F114" s="102"/>
      <c r="G114" s="103"/>
      <c r="H114" s="83"/>
      <c r="I114" s="104"/>
      <c r="J114" s="102"/>
      <c r="K114" s="105"/>
      <c r="L114" s="83"/>
      <c r="M114" s="102"/>
      <c r="N114" s="105"/>
      <c r="O114" s="83"/>
    </row>
    <row r="115" spans="1:15" x14ac:dyDescent="0.25">
      <c r="A115" s="79"/>
      <c r="B115" s="100"/>
      <c r="C115" s="81" t="str">
        <f>IFERROR(IF(B115="No CAS","",INDEX('DEQ Pollutant List'!$C$7:$C$611,MATCH('3. Pollutant Emissions - EF'!B115,'DEQ Pollutant List'!$B$7:$B$611,0))),"")</f>
        <v/>
      </c>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2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2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2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2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2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2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2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2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2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2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2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2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2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2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2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2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2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2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2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2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2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2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2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2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2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2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2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2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2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2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2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2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2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2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2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2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2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2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2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2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2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2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2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2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2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2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2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2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2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2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2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2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2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2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2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2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2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2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2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2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2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2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2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2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2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2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2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2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2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2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2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2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2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2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2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2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2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2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2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2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2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2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2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2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2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2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2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2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2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2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2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2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2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2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2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2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2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2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2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2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2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2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2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2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2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2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2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2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2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2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2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2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2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2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2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2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2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2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2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2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2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2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2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2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2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2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2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2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2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2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2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2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2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2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2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2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2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2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2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2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2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2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2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2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2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2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2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2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2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2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2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2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2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2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2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2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2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75" thickBot="1" x14ac:dyDescent="0.3">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25">
      <c r="A501" s="235" t="s">
        <v>191</v>
      </c>
      <c r="B501" s="236"/>
      <c r="C501" s="236"/>
      <c r="D501" s="236"/>
      <c r="E501" s="236"/>
      <c r="F501" s="236"/>
      <c r="G501" s="236"/>
      <c r="H501" s="236"/>
      <c r="I501" s="236"/>
      <c r="J501" s="236"/>
      <c r="K501" s="236"/>
      <c r="L501" s="236"/>
      <c r="M501" s="236"/>
      <c r="N501" s="236"/>
      <c r="O501" s="237"/>
    </row>
    <row r="502" spans="1:15" x14ac:dyDescent="0.25">
      <c r="A502" s="238"/>
      <c r="B502" s="239"/>
      <c r="C502" s="239"/>
      <c r="D502" s="239"/>
      <c r="E502" s="239"/>
      <c r="F502" s="239"/>
      <c r="G502" s="239"/>
      <c r="H502" s="239"/>
      <c r="I502" s="239"/>
      <c r="J502" s="239"/>
      <c r="K502" s="239"/>
      <c r="L502" s="239"/>
      <c r="M502" s="239"/>
      <c r="N502" s="239"/>
      <c r="O502" s="240"/>
    </row>
    <row r="503" spans="1:15" ht="15.75" thickBot="1" x14ac:dyDescent="0.3">
      <c r="A503" s="241"/>
      <c r="B503" s="242"/>
      <c r="C503" s="242"/>
      <c r="D503" s="242"/>
      <c r="E503" s="242"/>
      <c r="F503" s="242"/>
      <c r="G503" s="242"/>
      <c r="H503" s="242"/>
      <c r="I503" s="242"/>
      <c r="J503" s="242"/>
      <c r="K503" s="242"/>
      <c r="L503" s="242"/>
      <c r="M503" s="242"/>
      <c r="N503" s="242"/>
      <c r="O503" s="243"/>
    </row>
    <row r="504" spans="1:15" x14ac:dyDescent="0.25">
      <c r="A504" s="22"/>
      <c r="B504" s="112"/>
      <c r="C504" s="113"/>
      <c r="D504" s="22"/>
      <c r="E504" s="114"/>
      <c r="F504" s="22"/>
      <c r="G504" s="22"/>
      <c r="H504" s="22"/>
      <c r="I504" s="113"/>
      <c r="J504" s="22"/>
      <c r="K504" s="22"/>
      <c r="L504" s="22"/>
      <c r="M504" s="22"/>
      <c r="N504" s="22"/>
      <c r="O504" s="22"/>
    </row>
    <row r="505" spans="1:15" x14ac:dyDescent="0.25">
      <c r="A505" s="22"/>
      <c r="B505" s="112"/>
      <c r="C505" s="113"/>
      <c r="D505" s="22"/>
      <c r="E505" s="114"/>
      <c r="F505" s="22"/>
      <c r="G505" s="22"/>
      <c r="H505" s="22"/>
      <c r="I505" s="113"/>
      <c r="J505" s="22"/>
      <c r="K505" s="22"/>
      <c r="L505" s="22"/>
      <c r="M505" s="22"/>
      <c r="N505" s="22"/>
      <c r="O505" s="22"/>
    </row>
    <row r="506" spans="1:15" x14ac:dyDescent="0.25">
      <c r="A506" s="22"/>
      <c r="B506" s="112"/>
      <c r="C506" s="113"/>
      <c r="D506" s="22"/>
      <c r="E506" s="114"/>
      <c r="F506" s="22"/>
      <c r="G506" s="22"/>
      <c r="H506" s="22"/>
      <c r="I506" s="113"/>
      <c r="J506" s="22"/>
      <c r="K506" s="22"/>
      <c r="L506" s="22"/>
      <c r="M506" s="22"/>
      <c r="N506" s="22"/>
      <c r="O506" s="22"/>
    </row>
    <row r="507" spans="1:15" x14ac:dyDescent="0.25">
      <c r="A507" s="22"/>
      <c r="B507" s="112"/>
      <c r="C507" s="113"/>
      <c r="D507" s="22"/>
      <c r="E507" s="114"/>
      <c r="F507" s="22"/>
      <c r="G507" s="22"/>
      <c r="H507" s="22"/>
      <c r="I507" s="113"/>
      <c r="J507" s="22"/>
      <c r="K507" s="22"/>
      <c r="L507" s="22"/>
      <c r="M507" s="22"/>
      <c r="N507" s="22"/>
      <c r="O507" s="22"/>
    </row>
    <row r="508" spans="1:15" x14ac:dyDescent="0.25">
      <c r="A508" s="22"/>
      <c r="B508" s="112"/>
      <c r="C508" s="113"/>
      <c r="D508" s="22"/>
      <c r="E508" s="114"/>
      <c r="F508" s="22"/>
      <c r="G508" s="22"/>
      <c r="H508" s="22"/>
      <c r="I508" s="113"/>
      <c r="J508" s="22"/>
      <c r="K508" s="22"/>
      <c r="L508" s="22"/>
      <c r="M508" s="22"/>
      <c r="N508" s="22"/>
      <c r="O508" s="22"/>
    </row>
    <row r="509" spans="1:15" x14ac:dyDescent="0.25">
      <c r="A509" s="22"/>
      <c r="B509" s="112"/>
      <c r="C509" s="113"/>
      <c r="D509" s="22"/>
      <c r="E509" s="114"/>
      <c r="F509" s="22"/>
      <c r="G509" s="22"/>
      <c r="H509" s="22"/>
      <c r="I509" s="113"/>
      <c r="J509" s="22"/>
      <c r="K509" s="22"/>
      <c r="L509" s="22"/>
      <c r="M509" s="22"/>
      <c r="N509" s="22"/>
      <c r="O509" s="22"/>
    </row>
    <row r="510" spans="1:15" x14ac:dyDescent="0.25">
      <c r="A510" s="22"/>
      <c r="B510" s="112"/>
      <c r="C510" s="113"/>
      <c r="D510" s="22"/>
      <c r="E510" s="114"/>
      <c r="F510" s="22"/>
      <c r="G510" s="22"/>
      <c r="H510" s="22"/>
      <c r="I510" s="113"/>
      <c r="J510" s="22"/>
      <c r="K510" s="22"/>
      <c r="L510" s="22"/>
      <c r="M510" s="22"/>
      <c r="N510" s="22"/>
      <c r="O510" s="22"/>
    </row>
    <row r="511" spans="1:15" x14ac:dyDescent="0.25">
      <c r="A511" s="22"/>
      <c r="B511" s="112"/>
      <c r="C511" s="113"/>
      <c r="D511" s="22"/>
      <c r="E511" s="114"/>
      <c r="F511" s="22"/>
      <c r="G511" s="22"/>
      <c r="H511" s="22"/>
      <c r="I511" s="113"/>
      <c r="J511" s="22"/>
      <c r="K511" s="22"/>
      <c r="L511" s="22"/>
      <c r="M511" s="22"/>
      <c r="N511" s="22"/>
      <c r="O511" s="22"/>
    </row>
    <row r="512" spans="1:15" x14ac:dyDescent="0.25">
      <c r="A512" s="22"/>
      <c r="B512" s="112"/>
      <c r="C512" s="113"/>
      <c r="D512" s="22"/>
      <c r="E512" s="114"/>
      <c r="F512" s="22"/>
      <c r="G512" s="22"/>
      <c r="H512" s="22"/>
      <c r="I512" s="113"/>
      <c r="J512" s="22"/>
      <c r="K512" s="22"/>
      <c r="L512" s="22"/>
      <c r="M512" s="22"/>
      <c r="N512" s="22"/>
      <c r="O512" s="22"/>
    </row>
    <row r="513" spans="1:15" x14ac:dyDescent="0.25">
      <c r="A513" s="22"/>
      <c r="B513" s="112"/>
      <c r="C513" s="113"/>
      <c r="D513" s="22"/>
      <c r="E513" s="114"/>
      <c r="F513" s="22"/>
      <c r="G513" s="22"/>
      <c r="H513" s="22"/>
      <c r="I513" s="113"/>
      <c r="J513" s="22"/>
      <c r="K513" s="22"/>
      <c r="L513" s="22"/>
      <c r="M513" s="22"/>
      <c r="N513" s="22"/>
      <c r="O513" s="22"/>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topLeftCell="E12" zoomScaleNormal="100" workbookViewId="0">
      <selection activeCell="J32" sqref="J32"/>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72" t="s">
        <v>192</v>
      </c>
      <c r="B10" s="273"/>
      <c r="C10" s="273"/>
      <c r="D10" s="274"/>
      <c r="E10" s="225" t="s">
        <v>92</v>
      </c>
      <c r="F10" s="226"/>
      <c r="G10" s="276" t="s">
        <v>193</v>
      </c>
      <c r="H10" s="276"/>
      <c r="I10" s="276"/>
      <c r="J10" s="276"/>
      <c r="K10" s="276"/>
      <c r="L10" s="277"/>
      <c r="M10" s="275" t="s">
        <v>194</v>
      </c>
      <c r="N10" s="276"/>
      <c r="O10" s="276"/>
      <c r="P10" s="276"/>
      <c r="Q10" s="276"/>
      <c r="R10" s="277"/>
    </row>
    <row r="11" spans="1:18" ht="20.100000000000001" customHeight="1" thickBot="1" x14ac:dyDescent="0.3">
      <c r="A11" s="270" t="s">
        <v>195</v>
      </c>
      <c r="B11" s="250" t="s">
        <v>196</v>
      </c>
      <c r="C11" s="280" t="s">
        <v>197</v>
      </c>
      <c r="D11" s="278" t="s">
        <v>198</v>
      </c>
      <c r="E11" s="223" t="s">
        <v>97</v>
      </c>
      <c r="F11" s="216" t="s">
        <v>98</v>
      </c>
      <c r="G11" s="221" t="s">
        <v>199</v>
      </c>
      <c r="H11" s="221"/>
      <c r="I11" s="222"/>
      <c r="J11" s="206" t="s">
        <v>124</v>
      </c>
      <c r="K11" s="207"/>
      <c r="L11" s="208"/>
      <c r="M11" s="220" t="s">
        <v>199</v>
      </c>
      <c r="N11" s="221"/>
      <c r="O11" s="222"/>
      <c r="P11" s="206" t="s">
        <v>124</v>
      </c>
      <c r="Q11" s="207"/>
      <c r="R11" s="208"/>
    </row>
    <row r="12" spans="1:18" ht="45" customHeight="1" thickBot="1" x14ac:dyDescent="0.3">
      <c r="A12" s="271"/>
      <c r="B12" s="252"/>
      <c r="C12" s="281"/>
      <c r="D12" s="279"/>
      <c r="E12" s="224"/>
      <c r="F12" s="217"/>
      <c r="G12" s="116" t="s">
        <v>103</v>
      </c>
      <c r="H12" s="68" t="s">
        <v>200</v>
      </c>
      <c r="I12" s="117" t="s">
        <v>105</v>
      </c>
      <c r="J12" s="99" t="s">
        <v>103</v>
      </c>
      <c r="K12" s="68" t="s">
        <v>200</v>
      </c>
      <c r="L12" s="118" t="s">
        <v>105</v>
      </c>
      <c r="M12" s="99" t="s">
        <v>103</v>
      </c>
      <c r="N12" s="68" t="s">
        <v>200</v>
      </c>
      <c r="O12" s="118" t="s">
        <v>105</v>
      </c>
      <c r="P12" s="99" t="s">
        <v>103</v>
      </c>
      <c r="Q12" s="68" t="s">
        <v>200</v>
      </c>
      <c r="R12" s="118" t="s">
        <v>105</v>
      </c>
    </row>
    <row r="13" spans="1:18" x14ac:dyDescent="0.25">
      <c r="A13" s="119" t="s">
        <v>201</v>
      </c>
      <c r="B13" s="120" t="s">
        <v>202</v>
      </c>
      <c r="C13" s="121" t="s">
        <v>203</v>
      </c>
      <c r="D13" s="122" t="s">
        <v>204</v>
      </c>
      <c r="E13" s="123" t="s">
        <v>109</v>
      </c>
      <c r="F13" s="115" t="s">
        <v>205</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201</v>
      </c>
      <c r="B14" s="120" t="s">
        <v>202</v>
      </c>
      <c r="C14" s="121" t="s">
        <v>206</v>
      </c>
      <c r="D14" s="122" t="s">
        <v>204</v>
      </c>
      <c r="E14" s="123" t="s">
        <v>109</v>
      </c>
      <c r="F14" s="115" t="s">
        <v>205</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106</v>
      </c>
      <c r="B16" s="133" t="s">
        <v>207</v>
      </c>
      <c r="C16" s="81" t="s">
        <v>208</v>
      </c>
      <c r="D16" s="84"/>
      <c r="E16" s="82" t="s">
        <v>109</v>
      </c>
      <c r="F16" s="83" t="s">
        <v>110</v>
      </c>
      <c r="G16" s="82">
        <v>73.333814400000009</v>
      </c>
      <c r="H16" s="134">
        <f>G16*3</f>
        <v>220.00144320000004</v>
      </c>
      <c r="I16" s="83">
        <f>G16*3</f>
        <v>220.00144320000004</v>
      </c>
      <c r="J16" s="82">
        <f>G16/48</f>
        <v>1.5277878000000003</v>
      </c>
      <c r="K16" s="134">
        <f>H16/48</f>
        <v>4.5833634000000005</v>
      </c>
      <c r="L16" s="83">
        <v>35.273600000000002</v>
      </c>
      <c r="M16" s="82"/>
      <c r="N16" s="134"/>
      <c r="O16" s="83"/>
      <c r="P16" s="82"/>
      <c r="Q16" s="134"/>
      <c r="R16" s="83"/>
    </row>
    <row r="17" spans="1:18" x14ac:dyDescent="0.25">
      <c r="A17" s="79" t="s">
        <v>106</v>
      </c>
      <c r="B17" s="133" t="s">
        <v>209</v>
      </c>
      <c r="C17" s="81" t="s">
        <v>210</v>
      </c>
      <c r="D17" s="84"/>
      <c r="E17" s="82" t="s">
        <v>109</v>
      </c>
      <c r="F17" s="83" t="s">
        <v>110</v>
      </c>
      <c r="G17" s="82">
        <v>44.000288640000001</v>
      </c>
      <c r="H17" s="134">
        <f>G17*3</f>
        <v>132.00086592</v>
      </c>
      <c r="I17" s="83">
        <f t="shared" ref="I17:I18" si="0">G17*3</f>
        <v>132.00086592</v>
      </c>
      <c r="J17" s="82">
        <f>G17/48</f>
        <v>0.91667268000000002</v>
      </c>
      <c r="K17" s="134">
        <f>H17/48*2.55</f>
        <v>7.0125460019999997</v>
      </c>
      <c r="L17" s="83">
        <v>58.642359999999996</v>
      </c>
      <c r="M17" s="82"/>
      <c r="N17" s="134"/>
      <c r="O17" s="83"/>
      <c r="P17" s="82"/>
      <c r="Q17" s="134"/>
      <c r="R17" s="83"/>
    </row>
    <row r="18" spans="1:18" x14ac:dyDescent="0.25">
      <c r="A18" s="79" t="s">
        <v>106</v>
      </c>
      <c r="B18" s="133" t="s">
        <v>211</v>
      </c>
      <c r="C18" s="81" t="s">
        <v>212</v>
      </c>
      <c r="D18" s="84"/>
      <c r="E18" s="82" t="s">
        <v>109</v>
      </c>
      <c r="F18" s="83" t="s">
        <v>110</v>
      </c>
      <c r="G18" s="82">
        <v>14.66676288</v>
      </c>
      <c r="H18" s="134">
        <f>G18*3</f>
        <v>44.000288640000001</v>
      </c>
      <c r="I18" s="83">
        <f t="shared" si="0"/>
        <v>44.000288640000001</v>
      </c>
      <c r="J18" s="82">
        <f t="shared" ref="J18:J30" si="1">G18/48</f>
        <v>0.30555756000000001</v>
      </c>
      <c r="K18" s="134">
        <f t="shared" ref="K18:K24" si="2">H18/48</f>
        <v>0.91667268000000002</v>
      </c>
      <c r="L18" s="83">
        <v>35.273600000000002</v>
      </c>
      <c r="M18" s="82"/>
      <c r="N18" s="134"/>
      <c r="O18" s="83"/>
      <c r="P18" s="82"/>
      <c r="Q18" s="134"/>
      <c r="R18" s="83"/>
    </row>
    <row r="19" spans="1:18" x14ac:dyDescent="0.25">
      <c r="A19" s="79" t="s">
        <v>213</v>
      </c>
      <c r="B19" s="133" t="s">
        <v>214</v>
      </c>
      <c r="C19" s="81" t="s">
        <v>208</v>
      </c>
      <c r="D19" s="84"/>
      <c r="E19" s="82" t="s">
        <v>109</v>
      </c>
      <c r="F19" s="83" t="s">
        <v>215</v>
      </c>
      <c r="G19" s="82">
        <v>952.38720000000001</v>
      </c>
      <c r="H19" s="134">
        <f>G19*4</f>
        <v>3809.5488</v>
      </c>
      <c r="I19" s="83">
        <f t="shared" ref="I19:I30" si="3">G19*4</f>
        <v>3809.5488</v>
      </c>
      <c r="J19" s="82">
        <f>G19/48</f>
        <v>19.8414</v>
      </c>
      <c r="K19" s="134">
        <f t="shared" si="2"/>
        <v>79.365600000000001</v>
      </c>
      <c r="L19" s="83">
        <v>176.36799999999999</v>
      </c>
      <c r="M19" s="82"/>
      <c r="N19" s="134"/>
      <c r="O19" s="83"/>
      <c r="P19" s="82"/>
      <c r="Q19" s="134"/>
      <c r="R19" s="83"/>
    </row>
    <row r="20" spans="1:18" x14ac:dyDescent="0.25">
      <c r="A20" s="79" t="s">
        <v>213</v>
      </c>
      <c r="B20" s="133" t="s">
        <v>216</v>
      </c>
      <c r="C20" s="81" t="s">
        <v>210</v>
      </c>
      <c r="D20" s="84"/>
      <c r="E20" s="82" t="s">
        <v>109</v>
      </c>
      <c r="F20" s="83" t="s">
        <v>215</v>
      </c>
      <c r="G20" s="82">
        <v>571.43232</v>
      </c>
      <c r="H20" s="134">
        <f t="shared" ref="H20:H30" si="4">G20*4</f>
        <v>2285.72928</v>
      </c>
      <c r="I20" s="83">
        <f t="shared" si="3"/>
        <v>2285.72928</v>
      </c>
      <c r="J20" s="82">
        <f t="shared" si="1"/>
        <v>11.90484</v>
      </c>
      <c r="K20" s="134">
        <f>H20/48*2.55</f>
        <v>121.429368</v>
      </c>
      <c r="L20" s="83">
        <v>293.21179999999998</v>
      </c>
      <c r="M20" s="82"/>
      <c r="N20" s="134"/>
      <c r="O20" s="83"/>
      <c r="P20" s="82"/>
      <c r="Q20" s="134"/>
      <c r="R20" s="83"/>
    </row>
    <row r="21" spans="1:18" x14ac:dyDescent="0.25">
      <c r="A21" s="79" t="s">
        <v>213</v>
      </c>
      <c r="B21" s="133" t="s">
        <v>217</v>
      </c>
      <c r="C21" s="81" t="s">
        <v>212</v>
      </c>
      <c r="D21" s="84"/>
      <c r="E21" s="82" t="s">
        <v>109</v>
      </c>
      <c r="F21" s="83" t="s">
        <v>215</v>
      </c>
      <c r="G21" s="82">
        <v>190.47744</v>
      </c>
      <c r="H21" s="134">
        <f t="shared" si="4"/>
        <v>761.90976000000001</v>
      </c>
      <c r="I21" s="83">
        <f t="shared" si="3"/>
        <v>761.90976000000001</v>
      </c>
      <c r="J21" s="82">
        <f>G21/48</f>
        <v>3.96828</v>
      </c>
      <c r="K21" s="134">
        <f t="shared" si="2"/>
        <v>15.87312</v>
      </c>
      <c r="L21" s="83">
        <v>176.36799999999999</v>
      </c>
      <c r="M21" s="82"/>
      <c r="N21" s="134"/>
      <c r="O21" s="83"/>
      <c r="P21" s="82"/>
      <c r="Q21" s="134"/>
      <c r="R21" s="83"/>
    </row>
    <row r="22" spans="1:18" x14ac:dyDescent="0.25">
      <c r="A22" s="79" t="s">
        <v>218</v>
      </c>
      <c r="B22" s="133" t="s">
        <v>219</v>
      </c>
      <c r="C22" s="81" t="s">
        <v>208</v>
      </c>
      <c r="D22" s="84"/>
      <c r="E22" s="82" t="s">
        <v>109</v>
      </c>
      <c r="F22" s="83" t="s">
        <v>220</v>
      </c>
      <c r="G22" s="82">
        <v>1190.4839999999999</v>
      </c>
      <c r="H22" s="134">
        <f t="shared" si="4"/>
        <v>4761.9359999999997</v>
      </c>
      <c r="I22" s="83">
        <f t="shared" si="3"/>
        <v>4761.9359999999997</v>
      </c>
      <c r="J22" s="82">
        <f>G22/48</f>
        <v>24.801749999999998</v>
      </c>
      <c r="K22" s="134">
        <f t="shared" si="2"/>
        <v>99.206999999999994</v>
      </c>
      <c r="L22" s="83">
        <v>352.73599999999999</v>
      </c>
      <c r="M22" s="82"/>
      <c r="N22" s="134"/>
      <c r="O22" s="83"/>
      <c r="P22" s="82"/>
      <c r="Q22" s="134"/>
      <c r="R22" s="83"/>
    </row>
    <row r="23" spans="1:18" x14ac:dyDescent="0.25">
      <c r="A23" s="79" t="s">
        <v>218</v>
      </c>
      <c r="B23" s="133" t="s">
        <v>221</v>
      </c>
      <c r="C23" s="81" t="s">
        <v>210</v>
      </c>
      <c r="D23" s="84"/>
      <c r="E23" s="82" t="s">
        <v>109</v>
      </c>
      <c r="F23" s="83" t="s">
        <v>220</v>
      </c>
      <c r="G23" s="82">
        <v>714.29039999999998</v>
      </c>
      <c r="H23" s="134">
        <f t="shared" si="4"/>
        <v>2857.1615999999999</v>
      </c>
      <c r="I23" s="83">
        <f t="shared" si="3"/>
        <v>2857.1615999999999</v>
      </c>
      <c r="J23" s="82">
        <f>G23/48</f>
        <v>14.88105</v>
      </c>
      <c r="K23" s="134">
        <f>H23/48*2.55</f>
        <v>151.78671</v>
      </c>
      <c r="L23" s="83">
        <v>586.42359999999996</v>
      </c>
      <c r="M23" s="82"/>
      <c r="N23" s="134"/>
      <c r="O23" s="83"/>
      <c r="P23" s="82"/>
      <c r="Q23" s="134"/>
      <c r="R23" s="83"/>
    </row>
    <row r="24" spans="1:18" x14ac:dyDescent="0.25">
      <c r="A24" s="79" t="s">
        <v>218</v>
      </c>
      <c r="B24" s="133" t="s">
        <v>222</v>
      </c>
      <c r="C24" s="81" t="s">
        <v>212</v>
      </c>
      <c r="D24" s="84"/>
      <c r="E24" s="82" t="s">
        <v>109</v>
      </c>
      <c r="F24" s="83" t="s">
        <v>220</v>
      </c>
      <c r="G24" s="82">
        <v>238.0968</v>
      </c>
      <c r="H24" s="134">
        <f t="shared" si="4"/>
        <v>952.38720000000001</v>
      </c>
      <c r="I24" s="83">
        <f t="shared" si="3"/>
        <v>952.38720000000001</v>
      </c>
      <c r="J24" s="82">
        <f>G24/48</f>
        <v>4.96035</v>
      </c>
      <c r="K24" s="134">
        <f t="shared" si="2"/>
        <v>19.8414</v>
      </c>
      <c r="L24" s="83">
        <v>352.73599999999999</v>
      </c>
      <c r="M24" s="82"/>
      <c r="N24" s="134"/>
      <c r="O24" s="83"/>
      <c r="P24" s="82"/>
      <c r="Q24" s="134"/>
      <c r="R24" s="83"/>
    </row>
    <row r="25" spans="1:18" x14ac:dyDescent="0.25">
      <c r="A25" s="79" t="s">
        <v>223</v>
      </c>
      <c r="B25" s="133" t="s">
        <v>224</v>
      </c>
      <c r="C25" s="81" t="s">
        <v>208</v>
      </c>
      <c r="D25" s="84"/>
      <c r="E25" s="82" t="s">
        <v>109</v>
      </c>
      <c r="F25" s="83" t="s">
        <v>205</v>
      </c>
      <c r="G25" s="82">
        <v>51.286050720000006</v>
      </c>
      <c r="H25" s="134">
        <f>G25*4</f>
        <v>205.14420288000002</v>
      </c>
      <c r="I25" s="83">
        <f t="shared" si="3"/>
        <v>205.14420288000002</v>
      </c>
      <c r="J25" s="82">
        <f>G25/48</f>
        <v>1.0684593900000001</v>
      </c>
      <c r="K25" s="134">
        <v>5</v>
      </c>
      <c r="L25" s="83">
        <v>5</v>
      </c>
      <c r="M25" s="82"/>
      <c r="N25" s="134"/>
      <c r="O25" s="83"/>
      <c r="P25" s="82"/>
      <c r="Q25" s="134"/>
      <c r="R25" s="83"/>
    </row>
    <row r="26" spans="1:18" x14ac:dyDescent="0.25">
      <c r="A26" s="79" t="s">
        <v>223</v>
      </c>
      <c r="B26" s="133" t="s">
        <v>225</v>
      </c>
      <c r="C26" s="81" t="s">
        <v>210</v>
      </c>
      <c r="D26" s="84"/>
      <c r="E26" s="82" t="s">
        <v>109</v>
      </c>
      <c r="F26" s="83" t="s">
        <v>205</v>
      </c>
      <c r="G26" s="82">
        <v>30.771630432000002</v>
      </c>
      <c r="H26" s="134">
        <f t="shared" si="4"/>
        <v>123.08652172800001</v>
      </c>
      <c r="I26" s="83">
        <f t="shared" si="3"/>
        <v>123.08652172800001</v>
      </c>
      <c r="J26" s="82">
        <f t="shared" si="1"/>
        <v>0.64107563400000001</v>
      </c>
      <c r="K26" s="134">
        <v>5</v>
      </c>
      <c r="L26" s="83">
        <v>5</v>
      </c>
      <c r="M26" s="82"/>
      <c r="N26" s="134"/>
      <c r="O26" s="83"/>
      <c r="P26" s="82"/>
      <c r="Q26" s="134"/>
      <c r="R26" s="83"/>
    </row>
    <row r="27" spans="1:18" x14ac:dyDescent="0.25">
      <c r="A27" s="79" t="s">
        <v>223</v>
      </c>
      <c r="B27" s="133" t="s">
        <v>226</v>
      </c>
      <c r="C27" s="81" t="s">
        <v>212</v>
      </c>
      <c r="D27" s="84"/>
      <c r="E27" s="82" t="s">
        <v>109</v>
      </c>
      <c r="F27" s="83" t="s">
        <v>205</v>
      </c>
      <c r="G27" s="82">
        <v>10.257210144</v>
      </c>
      <c r="H27" s="134">
        <f>G27*4</f>
        <v>41.028840576</v>
      </c>
      <c r="I27" s="83">
        <f t="shared" si="3"/>
        <v>41.028840576</v>
      </c>
      <c r="J27" s="82">
        <f t="shared" si="1"/>
        <v>0.213691878</v>
      </c>
      <c r="K27" s="134">
        <v>5</v>
      </c>
      <c r="L27" s="83">
        <v>5</v>
      </c>
      <c r="M27" s="82"/>
      <c r="N27" s="134"/>
      <c r="O27" s="83"/>
      <c r="P27" s="82"/>
      <c r="Q27" s="134"/>
      <c r="R27" s="83"/>
    </row>
    <row r="28" spans="1:18" x14ac:dyDescent="0.25">
      <c r="A28" s="79" t="s">
        <v>227</v>
      </c>
      <c r="B28" s="133" t="s">
        <v>228</v>
      </c>
      <c r="C28" s="81" t="s">
        <v>208</v>
      </c>
      <c r="D28" s="84"/>
      <c r="E28" s="82" t="s">
        <v>109</v>
      </c>
      <c r="F28" s="83" t="s">
        <v>229</v>
      </c>
      <c r="G28" s="82">
        <v>59.5242</v>
      </c>
      <c r="H28" s="134">
        <f>G28*4</f>
        <v>238.0968</v>
      </c>
      <c r="I28" s="83">
        <f t="shared" si="3"/>
        <v>238.0968</v>
      </c>
      <c r="J28" s="82">
        <f t="shared" si="1"/>
        <v>1.2400875</v>
      </c>
      <c r="K28" s="134">
        <v>5</v>
      </c>
      <c r="L28" s="83">
        <v>5</v>
      </c>
      <c r="M28" s="82"/>
      <c r="N28" s="134"/>
      <c r="O28" s="83"/>
      <c r="P28" s="82"/>
      <c r="Q28" s="134"/>
      <c r="R28" s="83"/>
    </row>
    <row r="29" spans="1:18" x14ac:dyDescent="0.25">
      <c r="A29" s="79" t="s">
        <v>227</v>
      </c>
      <c r="B29" s="133" t="s">
        <v>230</v>
      </c>
      <c r="C29" s="81" t="s">
        <v>210</v>
      </c>
      <c r="D29" s="84"/>
      <c r="E29" s="82" t="s">
        <v>109</v>
      </c>
      <c r="F29" s="83" t="s">
        <v>229</v>
      </c>
      <c r="G29" s="82">
        <v>35.71452</v>
      </c>
      <c r="H29" s="134">
        <f t="shared" si="4"/>
        <v>142.85808</v>
      </c>
      <c r="I29" s="83">
        <f t="shared" si="3"/>
        <v>142.85808</v>
      </c>
      <c r="J29" s="82">
        <f t="shared" si="1"/>
        <v>0.74405250000000001</v>
      </c>
      <c r="K29" s="134">
        <v>5</v>
      </c>
      <c r="L29" s="83">
        <v>5</v>
      </c>
      <c r="M29" s="82"/>
      <c r="N29" s="134"/>
      <c r="O29" s="83"/>
      <c r="P29" s="82"/>
      <c r="Q29" s="134"/>
      <c r="R29" s="83"/>
    </row>
    <row r="30" spans="1:18" x14ac:dyDescent="0.25">
      <c r="A30" s="79" t="s">
        <v>227</v>
      </c>
      <c r="B30" s="133" t="s">
        <v>231</v>
      </c>
      <c r="C30" s="81" t="s">
        <v>212</v>
      </c>
      <c r="D30" s="84"/>
      <c r="E30" s="82" t="s">
        <v>109</v>
      </c>
      <c r="F30" s="83" t="s">
        <v>229</v>
      </c>
      <c r="G30" s="82">
        <v>11.90484</v>
      </c>
      <c r="H30" s="134">
        <f t="shared" si="4"/>
        <v>47.61936</v>
      </c>
      <c r="I30" s="83">
        <f t="shared" si="3"/>
        <v>47.61936</v>
      </c>
      <c r="J30" s="82">
        <f t="shared" si="1"/>
        <v>0.2480175</v>
      </c>
      <c r="K30" s="134">
        <v>5</v>
      </c>
      <c r="L30" s="83">
        <v>5</v>
      </c>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topLeftCell="A5" workbookViewId="0">
      <selection activeCell="N24" sqref="N24"/>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29" t="s">
        <v>118</v>
      </c>
      <c r="J9" s="230"/>
      <c r="K9" s="230"/>
      <c r="L9" s="230"/>
      <c r="M9" s="230"/>
      <c r="N9" s="231"/>
    </row>
    <row r="10" spans="1:14" ht="18.75" thickBot="1" x14ac:dyDescent="0.3">
      <c r="A10" s="244" t="s">
        <v>195</v>
      </c>
      <c r="B10" s="283" t="s">
        <v>197</v>
      </c>
      <c r="C10" s="285" t="s">
        <v>120</v>
      </c>
      <c r="D10" s="286"/>
      <c r="E10" s="287"/>
      <c r="F10" s="254" t="s">
        <v>232</v>
      </c>
      <c r="G10" s="255"/>
      <c r="H10" s="282"/>
      <c r="I10" s="220" t="s">
        <v>233</v>
      </c>
      <c r="J10" s="221"/>
      <c r="K10" s="222"/>
      <c r="L10" s="206" t="s">
        <v>234</v>
      </c>
      <c r="M10" s="207"/>
      <c r="N10" s="208"/>
    </row>
    <row r="11" spans="1:14" ht="20.100000000000001" customHeight="1" thickBot="1" x14ac:dyDescent="0.3">
      <c r="A11" s="246"/>
      <c r="B11" s="284"/>
      <c r="C11" s="155" t="s">
        <v>128</v>
      </c>
      <c r="D11" s="156" t="s">
        <v>129</v>
      </c>
      <c r="E11" s="157" t="s">
        <v>130</v>
      </c>
      <c r="F11" s="182" t="s">
        <v>235</v>
      </c>
      <c r="G11" s="183" t="s">
        <v>236</v>
      </c>
      <c r="H11" s="184" t="s">
        <v>127</v>
      </c>
      <c r="I11" s="99" t="s">
        <v>103</v>
      </c>
      <c r="J11" s="160" t="s">
        <v>133</v>
      </c>
      <c r="K11" s="161" t="s">
        <v>105</v>
      </c>
      <c r="L11" s="162" t="s">
        <v>103</v>
      </c>
      <c r="M11" s="185" t="s">
        <v>133</v>
      </c>
      <c r="N11" s="69" t="s">
        <v>105</v>
      </c>
    </row>
    <row r="12" spans="1:14" x14ac:dyDescent="0.25">
      <c r="A12" s="119" t="s">
        <v>237</v>
      </c>
      <c r="B12" s="120" t="s">
        <v>203</v>
      </c>
      <c r="C12" s="186" t="s">
        <v>238</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237</v>
      </c>
      <c r="B13" s="120" t="s">
        <v>203</v>
      </c>
      <c r="C13" s="191" t="s">
        <v>239</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237</v>
      </c>
      <c r="B14" s="120" t="s">
        <v>203</v>
      </c>
      <c r="C14" s="191" t="s">
        <v>162</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240</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237</v>
      </c>
      <c r="B15" s="120" t="s">
        <v>206</v>
      </c>
      <c r="C15" s="191" t="s">
        <v>241</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237</v>
      </c>
      <c r="B16" s="120" t="s">
        <v>206</v>
      </c>
      <c r="C16" s="191" t="s">
        <v>142</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237</v>
      </c>
      <c r="B17" s="120" t="s">
        <v>206</v>
      </c>
      <c r="C17" s="191" t="s">
        <v>242</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240</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106</v>
      </c>
      <c r="B19" s="133" t="s">
        <v>208</v>
      </c>
      <c r="C19" s="137" t="s">
        <v>243</v>
      </c>
      <c r="D19" s="196" t="str">
        <f>IFERROR(IF(C19="No CAS","",INDEX('[1]DEQ Pollutant List'!$C$7:$C$611,MATCH('[1]5. Pollutant Emissions - MB'!C19,'[1]DEQ Pollutant List'!$B$7:$B$611,0))),"")</f>
        <v>Acetone</v>
      </c>
      <c r="E19" s="115">
        <f>IFERROR(IF(OR($C19="",$C19="No CAS"),INDEX('DEQ Pollutant List'!$A$7:$A$611,MATCH($D19,'DEQ Pollutant List'!$C$7:$C$611,0)),INDEX('DEQ Pollutant List'!$A$7:$A$611,MATCH($C19,'DEQ Pollutant List'!$B$7:$B$611,0))),"")</f>
        <v>634</v>
      </c>
      <c r="F19" s="138">
        <v>0</v>
      </c>
      <c r="G19" s="139">
        <v>1</v>
      </c>
      <c r="H19" s="104"/>
      <c r="I19" s="102">
        <f>'4. Material Balance Activities'!G16</f>
        <v>73.333814400000009</v>
      </c>
      <c r="J19" s="105">
        <f>'4. Material Balance Activities'!H16</f>
        <v>220.00144320000004</v>
      </c>
      <c r="K19" s="83">
        <f>'4. Material Balance Activities'!I16</f>
        <v>220.00144320000004</v>
      </c>
      <c r="L19" s="102">
        <f>'4. Material Balance Activities'!J16</f>
        <v>1.5277878000000003</v>
      </c>
      <c r="M19" s="105">
        <f>'4. Material Balance Activities'!K16</f>
        <v>4.5833634000000005</v>
      </c>
      <c r="N19" s="83">
        <f>'4. Material Balance Activities'!L16</f>
        <v>35.273600000000002</v>
      </c>
    </row>
    <row r="20" spans="1:14" x14ac:dyDescent="0.25">
      <c r="A20" s="79" t="s">
        <v>106</v>
      </c>
      <c r="B20" s="133" t="s">
        <v>210</v>
      </c>
      <c r="C20" s="137" t="s">
        <v>244</v>
      </c>
      <c r="D20" s="196" t="str">
        <f>IFERROR(IF(C20="No CAS","",INDEX('[1]DEQ Pollutant List'!$C$7:$C$611,MATCH('[1]5. Pollutant Emissions - MB'!C20,'[1]DEQ Pollutant List'!$B$7:$B$611,0))),"")</f>
        <v>Dichloromethane (methylene chloride)</v>
      </c>
      <c r="E20" s="115">
        <f>IFERROR(IF(OR($C20="",$C20="No CAS"),INDEX('DEQ Pollutant List'!$A$7:$A$611,MATCH($D20,'DEQ Pollutant List'!$C$7:$C$611,0)),INDEX('DEQ Pollutant List'!$A$7:$A$611,MATCH($C20,'DEQ Pollutant List'!$B$7:$B$611,0))),"")</f>
        <v>328</v>
      </c>
      <c r="F20" s="138">
        <v>0</v>
      </c>
      <c r="G20" s="139">
        <v>1</v>
      </c>
      <c r="H20" s="104"/>
      <c r="I20" s="102">
        <f>'4. Material Balance Activities'!G17</f>
        <v>44.000288640000001</v>
      </c>
      <c r="J20" s="105">
        <f>'4. Material Balance Activities'!H17</f>
        <v>132.00086592</v>
      </c>
      <c r="K20" s="83">
        <f>'4. Material Balance Activities'!I17</f>
        <v>132.00086592</v>
      </c>
      <c r="L20" s="102">
        <f>'4. Material Balance Activities'!J17</f>
        <v>0.91667268000000002</v>
      </c>
      <c r="M20" s="105">
        <f>'4. Material Balance Activities'!K17</f>
        <v>7.0125460019999997</v>
      </c>
      <c r="N20" s="83">
        <f>'4. Material Balance Activities'!L17</f>
        <v>58.642359999999996</v>
      </c>
    </row>
    <row r="21" spans="1:14" x14ac:dyDescent="0.25">
      <c r="A21" s="79" t="s">
        <v>106</v>
      </c>
      <c r="B21" s="133" t="s">
        <v>212</v>
      </c>
      <c r="C21" s="137" t="s">
        <v>238</v>
      </c>
      <c r="D21" s="196" t="str">
        <f>IFERROR(IF(C21="No CAS","",INDEX('[1]DEQ Pollutant List'!$C$7:$C$611,MATCH('[1]5. Pollutant Emissions - MB'!C21,'[1]DEQ Pollutant List'!$B$7:$B$611,0))),"")</f>
        <v>Methanol</v>
      </c>
      <c r="E21" s="115">
        <f>IFERROR(IF(OR($C21="",$C21="No CAS"),INDEX('DEQ Pollutant List'!$A$7:$A$611,MATCH($D21,'DEQ Pollutant List'!$C$7:$C$611,0)),INDEX('DEQ Pollutant List'!$A$7:$A$611,MATCH($C21,'DEQ Pollutant List'!$B$7:$B$611,0))),"")</f>
        <v>321</v>
      </c>
      <c r="F21" s="138">
        <v>0</v>
      </c>
      <c r="G21" s="139">
        <v>1</v>
      </c>
      <c r="H21" s="104"/>
      <c r="I21" s="102">
        <f>'4. Material Balance Activities'!G18</f>
        <v>14.66676288</v>
      </c>
      <c r="J21" s="105">
        <f>'4. Material Balance Activities'!H18</f>
        <v>44.000288640000001</v>
      </c>
      <c r="K21" s="83">
        <f>'4. Material Balance Activities'!I18</f>
        <v>44.000288640000001</v>
      </c>
      <c r="L21" s="102">
        <f>'4. Material Balance Activities'!J18</f>
        <v>0.30555756000000001</v>
      </c>
      <c r="M21" s="105">
        <f>'4. Material Balance Activities'!K18</f>
        <v>0.91667268000000002</v>
      </c>
      <c r="N21" s="83">
        <f>'4. Material Balance Activities'!L18</f>
        <v>35.273600000000002</v>
      </c>
    </row>
    <row r="22" spans="1:14" x14ac:dyDescent="0.25">
      <c r="A22" s="79" t="s">
        <v>213</v>
      </c>
      <c r="B22" s="133" t="s">
        <v>208</v>
      </c>
      <c r="C22" s="137" t="s">
        <v>243</v>
      </c>
      <c r="D22" s="196" t="str">
        <f>IFERROR(IF(C22="No CAS","",INDEX('[1]DEQ Pollutant List'!$C$7:$C$611,MATCH('[1]5. Pollutant Emissions - MB'!C22,'[1]DEQ Pollutant List'!$B$7:$B$611,0))),"")</f>
        <v>Acetone</v>
      </c>
      <c r="E22" s="115">
        <f>IFERROR(IF(OR($C22="",$C22="No CAS"),INDEX('DEQ Pollutant List'!$A$7:$A$611,MATCH($D22,'DEQ Pollutant List'!$C$7:$C$611,0)),INDEX('DEQ Pollutant List'!$A$7:$A$611,MATCH($C22,'DEQ Pollutant List'!$B$7:$B$611,0))),"")</f>
        <v>634</v>
      </c>
      <c r="F22" s="138">
        <v>0</v>
      </c>
      <c r="G22" s="139">
        <v>1</v>
      </c>
      <c r="H22" s="104"/>
      <c r="I22" s="102">
        <f>'4. Material Balance Activities'!G19</f>
        <v>952.38720000000001</v>
      </c>
      <c r="J22" s="105">
        <f>'4. Material Balance Activities'!H19</f>
        <v>3809.5488</v>
      </c>
      <c r="K22" s="83">
        <f>'4. Material Balance Activities'!I19</f>
        <v>3809.5488</v>
      </c>
      <c r="L22" s="102">
        <f>'4. Material Balance Activities'!J19</f>
        <v>19.8414</v>
      </c>
      <c r="M22" s="105">
        <f>'4. Material Balance Activities'!K19</f>
        <v>79.365600000000001</v>
      </c>
      <c r="N22" s="83">
        <f>'4. Material Balance Activities'!L19</f>
        <v>176.36799999999999</v>
      </c>
    </row>
    <row r="23" spans="1:14" x14ac:dyDescent="0.25">
      <c r="A23" s="79" t="s">
        <v>213</v>
      </c>
      <c r="B23" s="133" t="s">
        <v>210</v>
      </c>
      <c r="C23" s="137" t="s">
        <v>244</v>
      </c>
      <c r="D23" s="196" t="str">
        <f>IFERROR(IF(C23="No CAS","",INDEX('[1]DEQ Pollutant List'!$C$7:$C$611,MATCH('[1]5. Pollutant Emissions - MB'!C23,'[1]DEQ Pollutant List'!$B$7:$B$611,0))),"")</f>
        <v>Dichloromethane (methylene chloride)</v>
      </c>
      <c r="E23" s="115">
        <f>IFERROR(IF(OR($C23="",$C23="No CAS"),INDEX('DEQ Pollutant List'!$A$7:$A$611,MATCH($D23,'DEQ Pollutant List'!$C$7:$C$611,0)),INDEX('DEQ Pollutant List'!$A$7:$A$611,MATCH($C23,'DEQ Pollutant List'!$B$7:$B$611,0))),"")</f>
        <v>328</v>
      </c>
      <c r="F23" s="138">
        <v>0</v>
      </c>
      <c r="G23" s="139">
        <v>1</v>
      </c>
      <c r="H23" s="104"/>
      <c r="I23" s="102">
        <f>'4. Material Balance Activities'!G20</f>
        <v>571.43232</v>
      </c>
      <c r="J23" s="105">
        <f>'4. Material Balance Activities'!H20</f>
        <v>2285.72928</v>
      </c>
      <c r="K23" s="83">
        <f>'4. Material Balance Activities'!I20</f>
        <v>2285.72928</v>
      </c>
      <c r="L23" s="102">
        <f>'4. Material Balance Activities'!J20</f>
        <v>11.90484</v>
      </c>
      <c r="M23" s="105">
        <f>'4. Material Balance Activities'!K20</f>
        <v>121.429368</v>
      </c>
      <c r="N23" s="83">
        <f>'4. Material Balance Activities'!L20</f>
        <v>293.21179999999998</v>
      </c>
    </row>
    <row r="24" spans="1:14" x14ac:dyDescent="0.25">
      <c r="A24" s="79" t="s">
        <v>213</v>
      </c>
      <c r="B24" s="133" t="s">
        <v>212</v>
      </c>
      <c r="C24" s="137" t="s">
        <v>238</v>
      </c>
      <c r="D24" s="196" t="str">
        <f>IFERROR(IF(C24="No CAS","",INDEX('[1]DEQ Pollutant List'!$C$7:$C$611,MATCH('[1]5. Pollutant Emissions - MB'!C24,'[1]DEQ Pollutant List'!$B$7:$B$611,0))),"")</f>
        <v>Methanol</v>
      </c>
      <c r="E24" s="115">
        <f>IFERROR(IF(OR($C24="",$C24="No CAS"),INDEX('DEQ Pollutant List'!$A$7:$A$611,MATCH($D24,'DEQ Pollutant List'!$C$7:$C$611,0)),INDEX('DEQ Pollutant List'!$A$7:$A$611,MATCH($C24,'DEQ Pollutant List'!$B$7:$B$611,0))),"")</f>
        <v>321</v>
      </c>
      <c r="F24" s="138">
        <v>0</v>
      </c>
      <c r="G24" s="139">
        <v>1</v>
      </c>
      <c r="H24" s="104"/>
      <c r="I24" s="102">
        <f>'4. Material Balance Activities'!G21</f>
        <v>190.47744</v>
      </c>
      <c r="J24" s="105">
        <f>'4. Material Balance Activities'!H21</f>
        <v>761.90976000000001</v>
      </c>
      <c r="K24" s="83">
        <f>'4. Material Balance Activities'!I21</f>
        <v>761.90976000000001</v>
      </c>
      <c r="L24" s="102">
        <f>'4. Material Balance Activities'!J21</f>
        <v>3.96828</v>
      </c>
      <c r="M24" s="105">
        <f>'4. Material Balance Activities'!K21</f>
        <v>15.87312</v>
      </c>
      <c r="N24" s="83">
        <f>'4. Material Balance Activities'!L21</f>
        <v>176.36799999999999</v>
      </c>
    </row>
    <row r="25" spans="1:14" x14ac:dyDescent="0.25">
      <c r="A25" s="79" t="s">
        <v>218</v>
      </c>
      <c r="B25" s="133" t="s">
        <v>208</v>
      </c>
      <c r="C25" s="137" t="s">
        <v>243</v>
      </c>
      <c r="D25" s="196" t="str">
        <f>IFERROR(IF(C25="No CAS","",INDEX('[1]DEQ Pollutant List'!$C$7:$C$611,MATCH('[1]5. Pollutant Emissions - MB'!C25,'[1]DEQ Pollutant List'!$B$7:$B$611,0))),"")</f>
        <v>Acetone</v>
      </c>
      <c r="E25" s="115">
        <f>IFERROR(IF(OR($C25="",$C25="No CAS"),INDEX('DEQ Pollutant List'!$A$7:$A$611,MATCH($D25,'DEQ Pollutant List'!$C$7:$C$611,0)),INDEX('DEQ Pollutant List'!$A$7:$A$611,MATCH($C25,'DEQ Pollutant List'!$B$7:$B$611,0))),"")</f>
        <v>634</v>
      </c>
      <c r="F25" s="138">
        <v>0</v>
      </c>
      <c r="G25" s="139">
        <v>1</v>
      </c>
      <c r="H25" s="104"/>
      <c r="I25" s="102">
        <f>'4. Material Balance Activities'!G22</f>
        <v>1190.4839999999999</v>
      </c>
      <c r="J25" s="105">
        <f>'4. Material Balance Activities'!H22</f>
        <v>4761.9359999999997</v>
      </c>
      <c r="K25" s="83">
        <f>'4. Material Balance Activities'!I22</f>
        <v>4761.9359999999997</v>
      </c>
      <c r="L25" s="102">
        <f>'4. Material Balance Activities'!J22</f>
        <v>24.801749999999998</v>
      </c>
      <c r="M25" s="105">
        <f>'4. Material Balance Activities'!K22</f>
        <v>99.206999999999994</v>
      </c>
      <c r="N25" s="83">
        <f>'4. Material Balance Activities'!L22</f>
        <v>352.73599999999999</v>
      </c>
    </row>
    <row r="26" spans="1:14" x14ac:dyDescent="0.25">
      <c r="A26" s="79" t="s">
        <v>218</v>
      </c>
      <c r="B26" s="133" t="s">
        <v>210</v>
      </c>
      <c r="C26" s="137" t="s">
        <v>244</v>
      </c>
      <c r="D26" s="196" t="str">
        <f>IFERROR(IF(C26="No CAS","",INDEX('[1]DEQ Pollutant List'!$C$7:$C$611,MATCH('[1]5. Pollutant Emissions - MB'!C26,'[1]DEQ Pollutant List'!$B$7:$B$611,0))),"")</f>
        <v>Dichloromethane (methylene chloride)</v>
      </c>
      <c r="E26" s="115">
        <f>IFERROR(IF(OR($C26="",$C26="No CAS"),INDEX('DEQ Pollutant List'!$A$7:$A$611,MATCH($D26,'DEQ Pollutant List'!$C$7:$C$611,0)),INDEX('DEQ Pollutant List'!$A$7:$A$611,MATCH($C26,'DEQ Pollutant List'!$B$7:$B$611,0))),"")</f>
        <v>328</v>
      </c>
      <c r="F26" s="138">
        <v>0</v>
      </c>
      <c r="G26" s="139">
        <v>1</v>
      </c>
      <c r="H26" s="104"/>
      <c r="I26" s="102">
        <f>'4. Material Balance Activities'!G23</f>
        <v>714.29039999999998</v>
      </c>
      <c r="J26" s="105">
        <f>'4. Material Balance Activities'!H23</f>
        <v>2857.1615999999999</v>
      </c>
      <c r="K26" s="83">
        <f>'4. Material Balance Activities'!I23</f>
        <v>2857.1615999999999</v>
      </c>
      <c r="L26" s="102">
        <f>'4. Material Balance Activities'!J23</f>
        <v>14.88105</v>
      </c>
      <c r="M26" s="105">
        <f>'4. Material Balance Activities'!K23</f>
        <v>151.78671</v>
      </c>
      <c r="N26" s="83">
        <f>'4. Material Balance Activities'!L23</f>
        <v>586.42359999999996</v>
      </c>
    </row>
    <row r="27" spans="1:14" x14ac:dyDescent="0.25">
      <c r="A27" s="79" t="s">
        <v>218</v>
      </c>
      <c r="B27" s="133" t="s">
        <v>212</v>
      </c>
      <c r="C27" s="137" t="s">
        <v>238</v>
      </c>
      <c r="D27" s="196" t="str">
        <f>IFERROR(IF(C27="No CAS","",INDEX('[1]DEQ Pollutant List'!$C$7:$C$611,MATCH('[1]5. Pollutant Emissions - MB'!C27,'[1]DEQ Pollutant List'!$B$7:$B$611,0))),"")</f>
        <v>Methanol</v>
      </c>
      <c r="E27" s="115">
        <f>IFERROR(IF(OR($C27="",$C27="No CAS"),INDEX('DEQ Pollutant List'!$A$7:$A$611,MATCH($D27,'DEQ Pollutant List'!$C$7:$C$611,0)),INDEX('DEQ Pollutant List'!$A$7:$A$611,MATCH($C27,'DEQ Pollutant List'!$B$7:$B$611,0))),"")</f>
        <v>321</v>
      </c>
      <c r="F27" s="138">
        <v>0</v>
      </c>
      <c r="G27" s="139">
        <v>1</v>
      </c>
      <c r="H27" s="104"/>
      <c r="I27" s="102">
        <f>'4. Material Balance Activities'!G24</f>
        <v>238.0968</v>
      </c>
      <c r="J27" s="105">
        <f>'4. Material Balance Activities'!H24</f>
        <v>952.38720000000001</v>
      </c>
      <c r="K27" s="83">
        <f>'4. Material Balance Activities'!I24</f>
        <v>952.38720000000001</v>
      </c>
      <c r="L27" s="102">
        <f>'4. Material Balance Activities'!J24</f>
        <v>4.96035</v>
      </c>
      <c r="M27" s="105">
        <f>'4. Material Balance Activities'!K24</f>
        <v>19.8414</v>
      </c>
      <c r="N27" s="83">
        <f>'4. Material Balance Activities'!L24</f>
        <v>352.73599999999999</v>
      </c>
    </row>
    <row r="28" spans="1:14" x14ac:dyDescent="0.25">
      <c r="A28" s="79" t="s">
        <v>223</v>
      </c>
      <c r="B28" s="133" t="s">
        <v>208</v>
      </c>
      <c r="C28" s="137" t="s">
        <v>243</v>
      </c>
      <c r="D28" s="196" t="str">
        <f>IFERROR(IF(C28="No CAS","",INDEX('[1]DEQ Pollutant List'!$C$7:$C$611,MATCH('[1]5. Pollutant Emissions - MB'!C28,'[1]DEQ Pollutant List'!$B$7:$B$611,0))),"")</f>
        <v>Acetone</v>
      </c>
      <c r="E28" s="115">
        <f>IFERROR(IF(OR($C28="",$C28="No CAS"),INDEX('DEQ Pollutant List'!$A$7:$A$611,MATCH($D28,'DEQ Pollutant List'!$C$7:$C$611,0)),INDEX('DEQ Pollutant List'!$A$7:$A$611,MATCH($C28,'DEQ Pollutant List'!$B$7:$B$611,0))),"")</f>
        <v>634</v>
      </c>
      <c r="F28" s="138">
        <v>0</v>
      </c>
      <c r="G28" s="139">
        <v>1</v>
      </c>
      <c r="H28" s="104"/>
      <c r="I28" s="102">
        <f>'4. Material Balance Activities'!G25</f>
        <v>51.286050720000006</v>
      </c>
      <c r="J28" s="105">
        <f>'4. Material Balance Activities'!H25</f>
        <v>205.14420288000002</v>
      </c>
      <c r="K28" s="83">
        <f>'4. Material Balance Activities'!I25</f>
        <v>205.14420288000002</v>
      </c>
      <c r="L28" s="102">
        <f>'4. Material Balance Activities'!J25</f>
        <v>1.0684593900000001</v>
      </c>
      <c r="M28" s="105">
        <f>'4. Material Balance Activities'!K25</f>
        <v>5</v>
      </c>
      <c r="N28" s="83">
        <f>'4. Material Balance Activities'!L25</f>
        <v>5</v>
      </c>
    </row>
    <row r="29" spans="1:14" x14ac:dyDescent="0.25">
      <c r="A29" s="79" t="s">
        <v>223</v>
      </c>
      <c r="B29" s="133" t="s">
        <v>210</v>
      </c>
      <c r="C29" s="137" t="s">
        <v>244</v>
      </c>
      <c r="D29" s="196" t="str">
        <f>IFERROR(IF(C29="No CAS","",INDEX('[1]DEQ Pollutant List'!$C$7:$C$611,MATCH('[1]5. Pollutant Emissions - MB'!C29,'[1]DEQ Pollutant List'!$B$7:$B$611,0))),"")</f>
        <v>Dichloromethane (methylene chloride)</v>
      </c>
      <c r="E29" s="115">
        <f>IFERROR(IF(OR($C29="",$C29="No CAS"),INDEX('DEQ Pollutant List'!$A$7:$A$611,MATCH($D29,'DEQ Pollutant List'!$C$7:$C$611,0)),INDEX('DEQ Pollutant List'!$A$7:$A$611,MATCH($C29,'DEQ Pollutant List'!$B$7:$B$611,0))),"")</f>
        <v>328</v>
      </c>
      <c r="F29" s="138">
        <v>0</v>
      </c>
      <c r="G29" s="139">
        <v>1</v>
      </c>
      <c r="H29" s="104"/>
      <c r="I29" s="102">
        <f>'4. Material Balance Activities'!G26</f>
        <v>30.771630432000002</v>
      </c>
      <c r="J29" s="105">
        <f>'4. Material Balance Activities'!H26</f>
        <v>123.08652172800001</v>
      </c>
      <c r="K29" s="83">
        <f>'4. Material Balance Activities'!I26</f>
        <v>123.08652172800001</v>
      </c>
      <c r="L29" s="102">
        <f>'4. Material Balance Activities'!J26</f>
        <v>0.64107563400000001</v>
      </c>
      <c r="M29" s="105">
        <f>'4. Material Balance Activities'!K26</f>
        <v>5</v>
      </c>
      <c r="N29" s="83">
        <f>'4. Material Balance Activities'!L26</f>
        <v>5</v>
      </c>
    </row>
    <row r="30" spans="1:14" x14ac:dyDescent="0.25">
      <c r="A30" s="79" t="s">
        <v>223</v>
      </c>
      <c r="B30" s="133" t="s">
        <v>212</v>
      </c>
      <c r="C30" s="137" t="s">
        <v>238</v>
      </c>
      <c r="D30" s="196" t="str">
        <f>IFERROR(IF(C30="No CAS","",INDEX('[1]DEQ Pollutant List'!$C$7:$C$611,MATCH('[1]5. Pollutant Emissions - MB'!C30,'[1]DEQ Pollutant List'!$B$7:$B$611,0))),"")</f>
        <v>Methanol</v>
      </c>
      <c r="E30" s="115">
        <f>IFERROR(IF(OR($C30="",$C30="No CAS"),INDEX('DEQ Pollutant List'!$A$7:$A$611,MATCH($D30,'DEQ Pollutant List'!$C$7:$C$611,0)),INDEX('DEQ Pollutant List'!$A$7:$A$611,MATCH($C30,'DEQ Pollutant List'!$B$7:$B$611,0))),"")</f>
        <v>321</v>
      </c>
      <c r="F30" s="138">
        <v>0</v>
      </c>
      <c r="G30" s="139">
        <v>1</v>
      </c>
      <c r="H30" s="104"/>
      <c r="I30" s="102">
        <f>'4. Material Balance Activities'!G27</f>
        <v>10.257210144</v>
      </c>
      <c r="J30" s="105">
        <f>'4. Material Balance Activities'!H27</f>
        <v>41.028840576</v>
      </c>
      <c r="K30" s="83">
        <f>'4. Material Balance Activities'!I27</f>
        <v>41.028840576</v>
      </c>
      <c r="L30" s="102">
        <f>'4. Material Balance Activities'!J27</f>
        <v>0.213691878</v>
      </c>
      <c r="M30" s="105">
        <f>'4. Material Balance Activities'!K27</f>
        <v>5</v>
      </c>
      <c r="N30" s="83">
        <f>'4. Material Balance Activities'!L27</f>
        <v>5</v>
      </c>
    </row>
    <row r="31" spans="1:14" x14ac:dyDescent="0.25">
      <c r="A31" s="79" t="s">
        <v>227</v>
      </c>
      <c r="B31" s="133" t="s">
        <v>208</v>
      </c>
      <c r="C31" s="137" t="s">
        <v>243</v>
      </c>
      <c r="D31" s="196" t="str">
        <f>IFERROR(IF(C31="No CAS","",INDEX('[1]DEQ Pollutant List'!$C$7:$C$611,MATCH('[1]5. Pollutant Emissions - MB'!C31,'[1]DEQ Pollutant List'!$B$7:$B$611,0))),"")</f>
        <v>Acetone</v>
      </c>
      <c r="E31" s="115">
        <f>IFERROR(IF(OR($C31="",$C31="No CAS"),INDEX('DEQ Pollutant List'!$A$7:$A$611,MATCH($D31,'DEQ Pollutant List'!$C$7:$C$611,0)),INDEX('DEQ Pollutant List'!$A$7:$A$611,MATCH($C31,'DEQ Pollutant List'!$B$7:$B$611,0))),"")</f>
        <v>634</v>
      </c>
      <c r="F31" s="138">
        <v>0</v>
      </c>
      <c r="G31" s="139">
        <v>1</v>
      </c>
      <c r="H31" s="104"/>
      <c r="I31" s="102">
        <f>'4. Material Balance Activities'!G28</f>
        <v>59.5242</v>
      </c>
      <c r="J31" s="105">
        <f>'4. Material Balance Activities'!H28</f>
        <v>238.0968</v>
      </c>
      <c r="K31" s="83">
        <f>'4. Material Balance Activities'!I28</f>
        <v>238.0968</v>
      </c>
      <c r="L31" s="102">
        <f>'4. Material Balance Activities'!J28</f>
        <v>1.2400875</v>
      </c>
      <c r="M31" s="105">
        <f>'4. Material Balance Activities'!K28</f>
        <v>5</v>
      </c>
      <c r="N31" s="83">
        <f>'4. Material Balance Activities'!L28</f>
        <v>5</v>
      </c>
    </row>
    <row r="32" spans="1:14" x14ac:dyDescent="0.25">
      <c r="A32" s="79" t="s">
        <v>227</v>
      </c>
      <c r="B32" s="133" t="s">
        <v>210</v>
      </c>
      <c r="C32" s="137" t="s">
        <v>244</v>
      </c>
      <c r="D32" s="196" t="str">
        <f>IFERROR(IF(C32="No CAS","",INDEX('[1]DEQ Pollutant List'!$C$7:$C$611,MATCH('[1]5. Pollutant Emissions - MB'!C32,'[1]DEQ Pollutant List'!$B$7:$B$611,0))),"")</f>
        <v>Dichloromethane (methylene chloride)</v>
      </c>
      <c r="E32" s="115">
        <f>IFERROR(IF(OR($C32="",$C32="No CAS"),INDEX('DEQ Pollutant List'!$A$7:$A$611,MATCH($D32,'DEQ Pollutant List'!$C$7:$C$611,0)),INDEX('DEQ Pollutant List'!$A$7:$A$611,MATCH($C32,'DEQ Pollutant List'!$B$7:$B$611,0))),"")</f>
        <v>328</v>
      </c>
      <c r="F32" s="138">
        <v>0</v>
      </c>
      <c r="G32" s="139">
        <v>1</v>
      </c>
      <c r="H32" s="104"/>
      <c r="I32" s="102">
        <f>'4. Material Balance Activities'!G29</f>
        <v>35.71452</v>
      </c>
      <c r="J32" s="105">
        <f>'4. Material Balance Activities'!H29</f>
        <v>142.85808</v>
      </c>
      <c r="K32" s="83">
        <f>'4. Material Balance Activities'!I29</f>
        <v>142.85808</v>
      </c>
      <c r="L32" s="102">
        <f>'4. Material Balance Activities'!J29</f>
        <v>0.74405250000000001</v>
      </c>
      <c r="M32" s="105">
        <f>'4. Material Balance Activities'!K29</f>
        <v>5</v>
      </c>
      <c r="N32" s="83">
        <f>'4. Material Balance Activities'!L29</f>
        <v>5</v>
      </c>
    </row>
    <row r="33" spans="1:14" x14ac:dyDescent="0.25">
      <c r="A33" s="79" t="s">
        <v>227</v>
      </c>
      <c r="B33" s="133" t="s">
        <v>212</v>
      </c>
      <c r="C33" s="137" t="s">
        <v>238</v>
      </c>
      <c r="D33" s="196" t="str">
        <f>IFERROR(IF(C33="No CAS","",INDEX('[1]DEQ Pollutant List'!$C$7:$C$611,MATCH('[1]5. Pollutant Emissions - MB'!C33,'[1]DEQ Pollutant List'!$B$7:$B$611,0))),"")</f>
        <v>Methanol</v>
      </c>
      <c r="E33" s="115">
        <f>IFERROR(IF(OR($C33="",$C33="No CAS"),INDEX('DEQ Pollutant List'!$A$7:$A$611,MATCH($D33,'DEQ Pollutant List'!$C$7:$C$611,0)),INDEX('DEQ Pollutant List'!$A$7:$A$611,MATCH($C33,'DEQ Pollutant List'!$B$7:$B$611,0))),"")</f>
        <v>321</v>
      </c>
      <c r="F33" s="138">
        <v>0</v>
      </c>
      <c r="G33" s="139">
        <v>1</v>
      </c>
      <c r="H33" s="104"/>
      <c r="I33" s="102">
        <f>'4. Material Balance Activities'!G30</f>
        <v>11.90484</v>
      </c>
      <c r="J33" s="105">
        <f>'4. Material Balance Activities'!H30</f>
        <v>47.61936</v>
      </c>
      <c r="K33" s="83">
        <f>'4. Material Balance Activities'!I30</f>
        <v>47.61936</v>
      </c>
      <c r="L33" s="102">
        <f>'4. Material Balance Activities'!J30</f>
        <v>0.2480175</v>
      </c>
      <c r="M33" s="105">
        <f>'4. Material Balance Activities'!K30</f>
        <v>5</v>
      </c>
      <c r="N33" s="83">
        <f>'4. Material Balance Activities'!L30</f>
        <v>5</v>
      </c>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235" t="s">
        <v>191</v>
      </c>
      <c r="B501" s="236"/>
      <c r="C501" s="236"/>
      <c r="D501" s="236"/>
      <c r="E501" s="236"/>
      <c r="F501" s="236"/>
      <c r="G501" s="236"/>
      <c r="H501" s="236"/>
      <c r="I501" s="236"/>
      <c r="J501" s="236"/>
      <c r="K501" s="236"/>
      <c r="L501" s="236"/>
      <c r="M501" s="236"/>
      <c r="N501" s="236"/>
    </row>
    <row r="502" spans="1:14" x14ac:dyDescent="0.25">
      <c r="A502" s="238"/>
      <c r="B502" s="239"/>
      <c r="C502" s="239"/>
      <c r="D502" s="239"/>
      <c r="E502" s="239"/>
      <c r="F502" s="239"/>
      <c r="G502" s="239"/>
      <c r="H502" s="239"/>
      <c r="I502" s="239"/>
      <c r="J502" s="239"/>
      <c r="K502" s="239"/>
      <c r="L502" s="239"/>
      <c r="M502" s="239"/>
      <c r="N502" s="239"/>
    </row>
    <row r="503" spans="1:14" ht="15.75" thickBot="1" x14ac:dyDescent="0.3">
      <c r="A503" s="241"/>
      <c r="B503" s="242"/>
      <c r="C503" s="242"/>
      <c r="D503" s="242"/>
      <c r="E503" s="242"/>
      <c r="F503" s="242"/>
      <c r="G503" s="242"/>
      <c r="H503" s="242"/>
      <c r="I503" s="242"/>
      <c r="J503" s="242"/>
      <c r="K503" s="242"/>
      <c r="L503" s="242"/>
      <c r="M503" s="242"/>
      <c r="N503" s="242"/>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D12:D18 D34:D500</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73" workbookViewId="0">
      <selection activeCell="C368" sqref="C368"/>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245</v>
      </c>
      <c r="B6" s="31" t="s">
        <v>246</v>
      </c>
      <c r="C6" s="31" t="s">
        <v>129</v>
      </c>
      <c r="D6" s="148" t="s">
        <v>247</v>
      </c>
    </row>
    <row r="7" spans="1:4" x14ac:dyDescent="0.25">
      <c r="A7" s="144">
        <v>115</v>
      </c>
      <c r="B7" s="23" t="s">
        <v>248</v>
      </c>
      <c r="C7" s="25" t="s">
        <v>249</v>
      </c>
      <c r="D7" s="144" t="s">
        <v>250</v>
      </c>
    </row>
    <row r="8" spans="1:4" x14ac:dyDescent="0.25">
      <c r="A8" s="144">
        <v>245</v>
      </c>
      <c r="B8" s="23" t="s">
        <v>251</v>
      </c>
      <c r="C8" s="25" t="s">
        <v>252</v>
      </c>
      <c r="D8" s="144" t="s">
        <v>250</v>
      </c>
    </row>
    <row r="9" spans="1:4" x14ac:dyDescent="0.25">
      <c r="A9" s="144">
        <v>326</v>
      </c>
      <c r="B9" s="23" t="s">
        <v>253</v>
      </c>
      <c r="C9" s="24" t="s">
        <v>254</v>
      </c>
      <c r="D9" s="144" t="s">
        <v>255</v>
      </c>
    </row>
    <row r="10" spans="1:4" x14ac:dyDescent="0.25">
      <c r="A10" s="144">
        <v>594</v>
      </c>
      <c r="B10" s="23" t="s">
        <v>256</v>
      </c>
      <c r="C10" s="24" t="s">
        <v>257</v>
      </c>
      <c r="D10" s="144" t="s">
        <v>255</v>
      </c>
    </row>
    <row r="11" spans="1:4" x14ac:dyDescent="0.25">
      <c r="A11" s="144">
        <v>607</v>
      </c>
      <c r="B11" s="23" t="s">
        <v>258</v>
      </c>
      <c r="C11" s="24" t="s">
        <v>259</v>
      </c>
      <c r="D11" s="144" t="s">
        <v>255</v>
      </c>
    </row>
    <row r="12" spans="1:4" x14ac:dyDescent="0.25">
      <c r="A12" s="144">
        <v>193</v>
      </c>
      <c r="B12" s="23" t="s">
        <v>260</v>
      </c>
      <c r="C12" s="24" t="s">
        <v>261</v>
      </c>
      <c r="D12" s="144" t="s">
        <v>255</v>
      </c>
    </row>
    <row r="13" spans="1:4" x14ac:dyDescent="0.25">
      <c r="A13" s="144">
        <v>244</v>
      </c>
      <c r="B13" s="23" t="s">
        <v>262</v>
      </c>
      <c r="C13" s="25" t="s">
        <v>263</v>
      </c>
      <c r="D13" s="144" t="s">
        <v>250</v>
      </c>
    </row>
    <row r="14" spans="1:4" x14ac:dyDescent="0.25">
      <c r="A14" s="144">
        <v>212</v>
      </c>
      <c r="B14" s="23" t="s">
        <v>264</v>
      </c>
      <c r="C14" s="24" t="s">
        <v>265</v>
      </c>
      <c r="D14" s="144" t="s">
        <v>255</v>
      </c>
    </row>
    <row r="15" spans="1:4" x14ac:dyDescent="0.25">
      <c r="A15" s="144">
        <v>546</v>
      </c>
      <c r="B15" s="23" t="s">
        <v>266</v>
      </c>
      <c r="C15" s="24" t="s">
        <v>267</v>
      </c>
      <c r="D15" s="144" t="s">
        <v>255</v>
      </c>
    </row>
    <row r="16" spans="1:4" x14ac:dyDescent="0.25">
      <c r="A16" s="144">
        <v>532</v>
      </c>
      <c r="B16" s="23" t="s">
        <v>268</v>
      </c>
      <c r="C16" s="24" t="s">
        <v>269</v>
      </c>
      <c r="D16" s="146" t="s">
        <v>255</v>
      </c>
    </row>
    <row r="17" spans="1:4" x14ac:dyDescent="0.25">
      <c r="A17" s="144">
        <v>547</v>
      </c>
      <c r="B17" s="23" t="s">
        <v>270</v>
      </c>
      <c r="C17" s="24" t="s">
        <v>271</v>
      </c>
      <c r="D17" s="144" t="s">
        <v>255</v>
      </c>
    </row>
    <row r="18" spans="1:4" x14ac:dyDescent="0.25">
      <c r="A18" s="144">
        <v>542</v>
      </c>
      <c r="B18" s="23" t="s">
        <v>272</v>
      </c>
      <c r="C18" s="24" t="s">
        <v>273</v>
      </c>
      <c r="D18" s="144" t="s">
        <v>255</v>
      </c>
    </row>
    <row r="19" spans="1:4" x14ac:dyDescent="0.25">
      <c r="A19" s="144">
        <v>529</v>
      </c>
      <c r="B19" s="23" t="s">
        <v>274</v>
      </c>
      <c r="C19" s="24" t="s">
        <v>275</v>
      </c>
      <c r="D19" s="144" t="s">
        <v>255</v>
      </c>
    </row>
    <row r="20" spans="1:4" x14ac:dyDescent="0.25">
      <c r="A20" s="144">
        <v>543</v>
      </c>
      <c r="B20" s="23" t="s">
        <v>276</v>
      </c>
      <c r="C20" s="24" t="s">
        <v>277</v>
      </c>
      <c r="D20" s="144" t="s">
        <v>255</v>
      </c>
    </row>
    <row r="21" spans="1:4" x14ac:dyDescent="0.25">
      <c r="A21" s="144">
        <v>530</v>
      </c>
      <c r="B21" s="23" t="s">
        <v>278</v>
      </c>
      <c r="C21" s="24" t="s">
        <v>279</v>
      </c>
      <c r="D21" s="144" t="s">
        <v>255</v>
      </c>
    </row>
    <row r="22" spans="1:4" x14ac:dyDescent="0.25">
      <c r="A22" s="144">
        <v>544</v>
      </c>
      <c r="B22" s="23" t="s">
        <v>280</v>
      </c>
      <c r="C22" s="24" t="s">
        <v>281</v>
      </c>
      <c r="D22" s="144" t="s">
        <v>255</v>
      </c>
    </row>
    <row r="23" spans="1:4" x14ac:dyDescent="0.25">
      <c r="A23" s="144">
        <v>531</v>
      </c>
      <c r="B23" s="23" t="s">
        <v>282</v>
      </c>
      <c r="C23" s="24" t="s">
        <v>283</v>
      </c>
      <c r="D23" s="144" t="s">
        <v>255</v>
      </c>
    </row>
    <row r="24" spans="1:4" x14ac:dyDescent="0.25">
      <c r="A24" s="144">
        <v>540</v>
      </c>
      <c r="B24" s="23" t="s">
        <v>284</v>
      </c>
      <c r="C24" s="24" t="s">
        <v>285</v>
      </c>
      <c r="D24" s="144" t="s">
        <v>255</v>
      </c>
    </row>
    <row r="25" spans="1:4" x14ac:dyDescent="0.25">
      <c r="A25" s="144">
        <v>528</v>
      </c>
      <c r="B25" s="23" t="s">
        <v>286</v>
      </c>
      <c r="C25" s="24" t="s">
        <v>287</v>
      </c>
      <c r="D25" s="144" t="s">
        <v>255</v>
      </c>
    </row>
    <row r="26" spans="1:4" x14ac:dyDescent="0.25">
      <c r="A26" s="144">
        <v>609</v>
      </c>
      <c r="B26" s="23" t="s">
        <v>288</v>
      </c>
      <c r="C26" s="24" t="s">
        <v>289</v>
      </c>
      <c r="D26" s="144" t="s">
        <v>250</v>
      </c>
    </row>
    <row r="27" spans="1:4" x14ac:dyDescent="0.25">
      <c r="A27" s="144">
        <v>613</v>
      </c>
      <c r="B27" s="23" t="s">
        <v>290</v>
      </c>
      <c r="C27" s="24" t="s">
        <v>291</v>
      </c>
      <c r="D27" s="144" t="s">
        <v>250</v>
      </c>
    </row>
    <row r="28" spans="1:4" x14ac:dyDescent="0.25">
      <c r="A28" s="144">
        <v>113</v>
      </c>
      <c r="B28" s="23" t="s">
        <v>292</v>
      </c>
      <c r="C28" s="24" t="s">
        <v>293</v>
      </c>
      <c r="D28" s="144" t="s">
        <v>255</v>
      </c>
    </row>
    <row r="29" spans="1:4" x14ac:dyDescent="0.25">
      <c r="A29" s="144">
        <v>614</v>
      </c>
      <c r="B29" s="23" t="s">
        <v>294</v>
      </c>
      <c r="C29" s="24" t="s">
        <v>295</v>
      </c>
      <c r="D29" s="144" t="s">
        <v>250</v>
      </c>
    </row>
    <row r="30" spans="1:4" x14ac:dyDescent="0.25">
      <c r="A30" s="144">
        <v>190</v>
      </c>
      <c r="B30" s="23" t="s">
        <v>296</v>
      </c>
      <c r="C30" s="24" t="s">
        <v>297</v>
      </c>
      <c r="D30" s="144" t="s">
        <v>255</v>
      </c>
    </row>
    <row r="31" spans="1:4" x14ac:dyDescent="0.25">
      <c r="A31" s="144">
        <v>110</v>
      </c>
      <c r="B31" s="23" t="s">
        <v>298</v>
      </c>
      <c r="C31" s="24" t="s">
        <v>299</v>
      </c>
      <c r="D31" s="144" t="s">
        <v>250</v>
      </c>
    </row>
    <row r="32" spans="1:4" x14ac:dyDescent="0.25">
      <c r="A32" s="144">
        <v>195</v>
      </c>
      <c r="B32" s="23" t="s">
        <v>300</v>
      </c>
      <c r="C32" s="24" t="s">
        <v>301</v>
      </c>
      <c r="D32" s="144" t="s">
        <v>255</v>
      </c>
    </row>
    <row r="33" spans="1:4" x14ac:dyDescent="0.25">
      <c r="A33" s="144">
        <v>335</v>
      </c>
      <c r="B33" s="23" t="s">
        <v>302</v>
      </c>
      <c r="C33" s="25" t="s">
        <v>303</v>
      </c>
      <c r="D33" s="144" t="s">
        <v>250</v>
      </c>
    </row>
    <row r="34" spans="1:4" x14ac:dyDescent="0.25">
      <c r="A34" s="144">
        <v>222</v>
      </c>
      <c r="B34" s="23" t="s">
        <v>304</v>
      </c>
      <c r="C34" s="24" t="s">
        <v>305</v>
      </c>
      <c r="D34" s="144" t="s">
        <v>255</v>
      </c>
    </row>
    <row r="35" spans="1:4" x14ac:dyDescent="0.25">
      <c r="A35" s="144">
        <v>226</v>
      </c>
      <c r="B35" s="23" t="s">
        <v>306</v>
      </c>
      <c r="C35" s="24" t="s">
        <v>307</v>
      </c>
      <c r="D35" s="144" t="s">
        <v>255</v>
      </c>
    </row>
    <row r="36" spans="1:4" x14ac:dyDescent="0.25">
      <c r="A36" s="144">
        <v>564</v>
      </c>
      <c r="B36" s="23" t="s">
        <v>308</v>
      </c>
      <c r="C36" s="24" t="s">
        <v>309</v>
      </c>
      <c r="D36" s="144" t="s">
        <v>255</v>
      </c>
    </row>
    <row r="37" spans="1:4" x14ac:dyDescent="0.25">
      <c r="A37" s="144">
        <v>615</v>
      </c>
      <c r="B37" s="23" t="s">
        <v>310</v>
      </c>
      <c r="C37" s="24" t="s">
        <v>311</v>
      </c>
      <c r="D37" s="144" t="s">
        <v>250</v>
      </c>
    </row>
    <row r="38" spans="1:4" x14ac:dyDescent="0.25">
      <c r="A38" s="144">
        <v>75</v>
      </c>
      <c r="B38" s="23" t="s">
        <v>312</v>
      </c>
      <c r="C38" s="24" t="s">
        <v>313</v>
      </c>
      <c r="D38" s="144" t="s">
        <v>255</v>
      </c>
    </row>
    <row r="39" spans="1:4" x14ac:dyDescent="0.25">
      <c r="A39" s="144">
        <v>111</v>
      </c>
      <c r="B39" s="23" t="s">
        <v>314</v>
      </c>
      <c r="C39" s="24" t="s">
        <v>315</v>
      </c>
      <c r="D39" s="144" t="s">
        <v>250</v>
      </c>
    </row>
    <row r="40" spans="1:4" x14ac:dyDescent="0.25">
      <c r="A40" s="144">
        <v>196</v>
      </c>
      <c r="B40" s="23" t="s">
        <v>316</v>
      </c>
      <c r="C40" s="24" t="s">
        <v>317</v>
      </c>
      <c r="D40" s="144" t="s">
        <v>255</v>
      </c>
    </row>
    <row r="41" spans="1:4" x14ac:dyDescent="0.25">
      <c r="A41" s="144">
        <v>557</v>
      </c>
      <c r="B41" s="23" t="s">
        <v>318</v>
      </c>
      <c r="C41" s="24" t="s">
        <v>319</v>
      </c>
      <c r="D41" s="144" t="s">
        <v>255</v>
      </c>
    </row>
    <row r="42" spans="1:4" x14ac:dyDescent="0.25">
      <c r="A42" s="144">
        <v>220</v>
      </c>
      <c r="B42" s="23" t="s">
        <v>320</v>
      </c>
      <c r="C42" s="24" t="s">
        <v>321</v>
      </c>
      <c r="D42" s="144" t="s">
        <v>255</v>
      </c>
    </row>
    <row r="43" spans="1:4" x14ac:dyDescent="0.25">
      <c r="A43" s="144">
        <v>437</v>
      </c>
      <c r="B43" s="23" t="s">
        <v>322</v>
      </c>
      <c r="C43" s="24" t="s">
        <v>323</v>
      </c>
      <c r="D43" s="144" t="s">
        <v>255</v>
      </c>
    </row>
    <row r="44" spans="1:4" x14ac:dyDescent="0.25">
      <c r="A44" s="144">
        <v>438</v>
      </c>
      <c r="B44" s="23" t="s">
        <v>324</v>
      </c>
      <c r="C44" s="24" t="s">
        <v>325</v>
      </c>
      <c r="D44" s="144" t="s">
        <v>255</v>
      </c>
    </row>
    <row r="45" spans="1:4" x14ac:dyDescent="0.25">
      <c r="A45" s="144">
        <v>385</v>
      </c>
      <c r="B45" s="23" t="s">
        <v>326</v>
      </c>
      <c r="C45" s="25" t="s">
        <v>327</v>
      </c>
      <c r="D45" s="144" t="s">
        <v>250</v>
      </c>
    </row>
    <row r="46" spans="1:4" x14ac:dyDescent="0.25">
      <c r="A46" s="144">
        <v>20</v>
      </c>
      <c r="B46" s="23" t="s">
        <v>328</v>
      </c>
      <c r="C46" s="25" t="s">
        <v>329</v>
      </c>
      <c r="D46" s="144" t="s">
        <v>250</v>
      </c>
    </row>
    <row r="47" spans="1:4" x14ac:dyDescent="0.25">
      <c r="A47" s="144">
        <v>73</v>
      </c>
      <c r="B47" s="23" t="s">
        <v>330</v>
      </c>
      <c r="C47" s="24" t="s">
        <v>331</v>
      </c>
      <c r="D47" s="144" t="s">
        <v>255</v>
      </c>
    </row>
    <row r="48" spans="1:4" x14ac:dyDescent="0.25">
      <c r="A48" s="144">
        <v>117</v>
      </c>
      <c r="B48" s="23" t="s">
        <v>332</v>
      </c>
      <c r="C48" s="25" t="s">
        <v>333</v>
      </c>
      <c r="D48" s="144" t="s">
        <v>250</v>
      </c>
    </row>
    <row r="49" spans="1:4" x14ac:dyDescent="0.25">
      <c r="A49" s="144">
        <v>343</v>
      </c>
      <c r="B49" s="23" t="s">
        <v>334</v>
      </c>
      <c r="C49" s="26" t="s">
        <v>335</v>
      </c>
      <c r="D49" s="144" t="s">
        <v>255</v>
      </c>
    </row>
    <row r="50" spans="1:4" x14ac:dyDescent="0.25">
      <c r="A50" s="144">
        <v>344</v>
      </c>
      <c r="B50" s="23" t="s">
        <v>336</v>
      </c>
      <c r="C50" s="26" t="s">
        <v>337</v>
      </c>
      <c r="D50" s="144" t="s">
        <v>255</v>
      </c>
    </row>
    <row r="51" spans="1:4" x14ac:dyDescent="0.25">
      <c r="A51" s="144">
        <v>444</v>
      </c>
      <c r="B51" s="23" t="s">
        <v>338</v>
      </c>
      <c r="C51" s="24" t="s">
        <v>339</v>
      </c>
      <c r="D51" s="144" t="s">
        <v>255</v>
      </c>
    </row>
    <row r="52" spans="1:4" x14ac:dyDescent="0.25">
      <c r="A52" s="144">
        <v>616</v>
      </c>
      <c r="B52" s="23" t="s">
        <v>340</v>
      </c>
      <c r="C52" s="24" t="s">
        <v>341</v>
      </c>
      <c r="D52" s="144" t="s">
        <v>255</v>
      </c>
    </row>
    <row r="53" spans="1:4" x14ac:dyDescent="0.25">
      <c r="A53" s="144">
        <v>545</v>
      </c>
      <c r="B53" s="23" t="s">
        <v>342</v>
      </c>
      <c r="C53" s="24" t="s">
        <v>343</v>
      </c>
      <c r="D53" s="144" t="s">
        <v>255</v>
      </c>
    </row>
    <row r="54" spans="1:4" x14ac:dyDescent="0.25">
      <c r="A54" s="144">
        <v>128</v>
      </c>
      <c r="B54" s="23" t="s">
        <v>344</v>
      </c>
      <c r="C54" s="24" t="s">
        <v>345</v>
      </c>
      <c r="D54" s="144" t="s">
        <v>250</v>
      </c>
    </row>
    <row r="55" spans="1:4" x14ac:dyDescent="0.25">
      <c r="A55" s="144">
        <v>541</v>
      </c>
      <c r="B55" s="23" t="s">
        <v>346</v>
      </c>
      <c r="C55" s="24" t="s">
        <v>347</v>
      </c>
      <c r="D55" s="144" t="s">
        <v>255</v>
      </c>
    </row>
    <row r="56" spans="1:4" x14ac:dyDescent="0.25">
      <c r="A56" s="144">
        <v>539</v>
      </c>
      <c r="B56" s="23" t="s">
        <v>348</v>
      </c>
      <c r="C56" s="24" t="s">
        <v>349</v>
      </c>
      <c r="D56" s="144" t="s">
        <v>255</v>
      </c>
    </row>
    <row r="57" spans="1:4" x14ac:dyDescent="0.25">
      <c r="A57" s="144">
        <v>527</v>
      </c>
      <c r="B57" s="23" t="s">
        <v>350</v>
      </c>
      <c r="C57" s="24" t="s">
        <v>351</v>
      </c>
      <c r="D57" s="144" t="s">
        <v>255</v>
      </c>
    </row>
    <row r="58" spans="1:4" x14ac:dyDescent="0.25">
      <c r="A58" s="144">
        <v>191</v>
      </c>
      <c r="B58" s="23" t="s">
        <v>352</v>
      </c>
      <c r="C58" s="24" t="s">
        <v>353</v>
      </c>
      <c r="D58" s="144" t="s">
        <v>250</v>
      </c>
    </row>
    <row r="59" spans="1:4" x14ac:dyDescent="0.25">
      <c r="A59" s="144">
        <v>125</v>
      </c>
      <c r="B59" s="23" t="s">
        <v>354</v>
      </c>
      <c r="C59" s="24" t="s">
        <v>355</v>
      </c>
      <c r="D59" s="144" t="s">
        <v>255</v>
      </c>
    </row>
    <row r="60" spans="1:4" x14ac:dyDescent="0.25">
      <c r="A60" s="144">
        <v>126</v>
      </c>
      <c r="B60" s="23" t="s">
        <v>356</v>
      </c>
      <c r="C60" s="24" t="s">
        <v>357</v>
      </c>
      <c r="D60" s="144" t="s">
        <v>255</v>
      </c>
    </row>
    <row r="61" spans="1:4" x14ac:dyDescent="0.25">
      <c r="A61" s="144">
        <v>171</v>
      </c>
      <c r="B61" s="23" t="s">
        <v>358</v>
      </c>
      <c r="C61" s="27" t="s">
        <v>359</v>
      </c>
      <c r="D61" s="144" t="s">
        <v>250</v>
      </c>
    </row>
    <row r="62" spans="1:4" x14ac:dyDescent="0.25">
      <c r="A62" s="144">
        <v>637</v>
      </c>
      <c r="B62" s="28" t="s">
        <v>360</v>
      </c>
      <c r="C62" s="25" t="s">
        <v>361</v>
      </c>
      <c r="D62" s="144" t="s">
        <v>250</v>
      </c>
    </row>
    <row r="63" spans="1:4" x14ac:dyDescent="0.25">
      <c r="A63" s="144">
        <v>174</v>
      </c>
      <c r="B63" s="23" t="s">
        <v>362</v>
      </c>
      <c r="C63" s="25" t="s">
        <v>363</v>
      </c>
      <c r="D63" s="144" t="s">
        <v>250</v>
      </c>
    </row>
    <row r="64" spans="1:4" x14ac:dyDescent="0.25">
      <c r="A64" s="144">
        <v>183</v>
      </c>
      <c r="B64" s="23" t="s">
        <v>364</v>
      </c>
      <c r="C64" s="24" t="s">
        <v>365</v>
      </c>
      <c r="D64" s="144" t="s">
        <v>250</v>
      </c>
    </row>
    <row r="65" spans="1:4" x14ac:dyDescent="0.25">
      <c r="A65" s="144">
        <v>15</v>
      </c>
      <c r="B65" s="23" t="s">
        <v>366</v>
      </c>
      <c r="C65" s="25" t="s">
        <v>367</v>
      </c>
      <c r="D65" s="144"/>
    </row>
    <row r="66" spans="1:4" x14ac:dyDescent="0.25">
      <c r="A66" s="144">
        <v>184</v>
      </c>
      <c r="B66" s="23" t="s">
        <v>368</v>
      </c>
      <c r="C66" s="24" t="s">
        <v>369</v>
      </c>
      <c r="D66" s="144" t="s">
        <v>255</v>
      </c>
    </row>
    <row r="67" spans="1:4" x14ac:dyDescent="0.25">
      <c r="A67" s="144">
        <v>123</v>
      </c>
      <c r="B67" s="23" t="s">
        <v>370</v>
      </c>
      <c r="C67" s="24" t="s">
        <v>371</v>
      </c>
      <c r="D67" s="144" t="s">
        <v>250</v>
      </c>
    </row>
    <row r="68" spans="1:4" x14ac:dyDescent="0.25">
      <c r="A68" s="144">
        <v>216</v>
      </c>
      <c r="B68" s="23" t="s">
        <v>372</v>
      </c>
      <c r="C68" s="24" t="s">
        <v>373</v>
      </c>
      <c r="D68" s="144" t="s">
        <v>255</v>
      </c>
    </row>
    <row r="69" spans="1:4" x14ac:dyDescent="0.25">
      <c r="A69" s="144">
        <v>218</v>
      </c>
      <c r="B69" s="23" t="s">
        <v>374</v>
      </c>
      <c r="C69" s="24" t="s">
        <v>375</v>
      </c>
      <c r="D69" s="144" t="s">
        <v>255</v>
      </c>
    </row>
    <row r="70" spans="1:4" x14ac:dyDescent="0.25">
      <c r="A70" s="144">
        <v>219</v>
      </c>
      <c r="B70" s="23" t="s">
        <v>376</v>
      </c>
      <c r="C70" s="24" t="s">
        <v>377</v>
      </c>
      <c r="D70" s="144" t="s">
        <v>250</v>
      </c>
    </row>
    <row r="71" spans="1:4" x14ac:dyDescent="0.25">
      <c r="A71" s="144">
        <v>433</v>
      </c>
      <c r="B71" s="23" t="s">
        <v>378</v>
      </c>
      <c r="C71" s="24" t="s">
        <v>379</v>
      </c>
      <c r="D71" s="144" t="s">
        <v>255</v>
      </c>
    </row>
    <row r="72" spans="1:4" x14ac:dyDescent="0.25">
      <c r="A72" s="144">
        <v>19</v>
      </c>
      <c r="B72" s="23" t="s">
        <v>380</v>
      </c>
      <c r="C72" s="25" t="s">
        <v>381</v>
      </c>
      <c r="D72" s="144" t="s">
        <v>250</v>
      </c>
    </row>
    <row r="73" spans="1:4" x14ac:dyDescent="0.25">
      <c r="A73" s="144">
        <v>21</v>
      </c>
      <c r="B73" s="23" t="s">
        <v>382</v>
      </c>
      <c r="C73" s="25" t="s">
        <v>383</v>
      </c>
      <c r="D73" s="144" t="s">
        <v>250</v>
      </c>
    </row>
    <row r="74" spans="1:4" x14ac:dyDescent="0.25">
      <c r="A74" s="144">
        <v>22</v>
      </c>
      <c r="B74" s="23" t="s">
        <v>384</v>
      </c>
      <c r="C74" s="25" t="s">
        <v>385</v>
      </c>
      <c r="D74" s="144" t="s">
        <v>250</v>
      </c>
    </row>
    <row r="75" spans="1:4" x14ac:dyDescent="0.25">
      <c r="A75" s="144">
        <v>434</v>
      </c>
      <c r="B75" s="23" t="s">
        <v>386</v>
      </c>
      <c r="C75" s="24" t="s">
        <v>387</v>
      </c>
      <c r="D75" s="144"/>
    </row>
    <row r="76" spans="1:4" x14ac:dyDescent="0.25">
      <c r="A76" s="144">
        <v>333</v>
      </c>
      <c r="B76" s="23" t="s">
        <v>388</v>
      </c>
      <c r="C76" s="24" t="s">
        <v>389</v>
      </c>
      <c r="D76" s="144" t="s">
        <v>255</v>
      </c>
    </row>
    <row r="77" spans="1:4" x14ac:dyDescent="0.25">
      <c r="A77" s="144">
        <v>104</v>
      </c>
      <c r="B77" s="23" t="s">
        <v>390</v>
      </c>
      <c r="C77" s="24" t="s">
        <v>391</v>
      </c>
      <c r="D77" s="144" t="s">
        <v>255</v>
      </c>
    </row>
    <row r="78" spans="1:4" x14ac:dyDescent="0.25">
      <c r="A78" s="144">
        <v>122</v>
      </c>
      <c r="B78" s="23" t="s">
        <v>392</v>
      </c>
      <c r="C78" s="24" t="s">
        <v>393</v>
      </c>
      <c r="D78" s="144" t="s">
        <v>250</v>
      </c>
    </row>
    <row r="79" spans="1:4" x14ac:dyDescent="0.25">
      <c r="A79" s="144">
        <v>427</v>
      </c>
      <c r="B79" s="23" t="s">
        <v>394</v>
      </c>
      <c r="C79" s="24" t="s">
        <v>395</v>
      </c>
      <c r="D79" s="144" t="s">
        <v>255</v>
      </c>
    </row>
    <row r="80" spans="1:4" x14ac:dyDescent="0.25">
      <c r="A80" s="144">
        <v>341</v>
      </c>
      <c r="B80" s="23" t="s">
        <v>396</v>
      </c>
      <c r="C80" s="25" t="s">
        <v>397</v>
      </c>
      <c r="D80" s="144" t="s">
        <v>250</v>
      </c>
    </row>
    <row r="81" spans="1:4" x14ac:dyDescent="0.25">
      <c r="A81" s="144">
        <v>338</v>
      </c>
      <c r="B81" s="23" t="s">
        <v>398</v>
      </c>
      <c r="C81" s="24" t="s">
        <v>399</v>
      </c>
      <c r="D81" s="144" t="s">
        <v>250</v>
      </c>
    </row>
    <row r="82" spans="1:4" x14ac:dyDescent="0.25">
      <c r="A82" s="144">
        <v>345</v>
      </c>
      <c r="B82" s="23" t="s">
        <v>400</v>
      </c>
      <c r="C82" s="24" t="s">
        <v>401</v>
      </c>
      <c r="D82" s="144" t="s">
        <v>250</v>
      </c>
    </row>
    <row r="83" spans="1:4" x14ac:dyDescent="0.25">
      <c r="A83" s="144">
        <v>363</v>
      </c>
      <c r="B83" s="23" t="s">
        <v>402</v>
      </c>
      <c r="C83" s="25" t="s">
        <v>403</v>
      </c>
      <c r="D83" s="144" t="s">
        <v>250</v>
      </c>
    </row>
    <row r="84" spans="1:4" x14ac:dyDescent="0.25">
      <c r="A84" s="144">
        <v>443</v>
      </c>
      <c r="B84" s="23" t="s">
        <v>404</v>
      </c>
      <c r="C84" s="24" t="s">
        <v>405</v>
      </c>
      <c r="D84" s="144" t="s">
        <v>255</v>
      </c>
    </row>
    <row r="85" spans="1:4" x14ac:dyDescent="0.25">
      <c r="A85" s="144">
        <v>389</v>
      </c>
      <c r="B85" s="23" t="s">
        <v>406</v>
      </c>
      <c r="C85" s="24" t="s">
        <v>407</v>
      </c>
      <c r="D85" s="144" t="s">
        <v>255</v>
      </c>
    </row>
    <row r="86" spans="1:4" x14ac:dyDescent="0.25">
      <c r="A86" s="144">
        <v>502</v>
      </c>
      <c r="B86" s="23" t="s">
        <v>241</v>
      </c>
      <c r="C86" s="24" t="s">
        <v>408</v>
      </c>
      <c r="D86" s="144" t="s">
        <v>250</v>
      </c>
    </row>
    <row r="87" spans="1:4" x14ac:dyDescent="0.25">
      <c r="A87" s="144">
        <v>192</v>
      </c>
      <c r="B87" s="23" t="s">
        <v>409</v>
      </c>
      <c r="C87" s="24" t="s">
        <v>410</v>
      </c>
      <c r="D87" s="144" t="s">
        <v>255</v>
      </c>
    </row>
    <row r="88" spans="1:4" x14ac:dyDescent="0.25">
      <c r="A88" s="144">
        <v>206</v>
      </c>
      <c r="B88" s="23" t="s">
        <v>411</v>
      </c>
      <c r="C88" s="24" t="s">
        <v>412</v>
      </c>
      <c r="D88" s="144" t="s">
        <v>255</v>
      </c>
    </row>
    <row r="89" spans="1:4" x14ac:dyDescent="0.25">
      <c r="A89" s="144">
        <v>209</v>
      </c>
      <c r="B89" s="23" t="s">
        <v>413</v>
      </c>
      <c r="C89" s="24" t="s">
        <v>414</v>
      </c>
      <c r="D89" s="144" t="s">
        <v>255</v>
      </c>
    </row>
    <row r="90" spans="1:4" x14ac:dyDescent="0.25">
      <c r="A90" s="144">
        <v>18</v>
      </c>
      <c r="B90" s="23" t="s">
        <v>415</v>
      </c>
      <c r="C90" s="25" t="s">
        <v>416</v>
      </c>
      <c r="D90" s="144" t="s">
        <v>250</v>
      </c>
    </row>
    <row r="91" spans="1:4" x14ac:dyDescent="0.25">
      <c r="A91" s="144">
        <v>120</v>
      </c>
      <c r="B91" s="23" t="s">
        <v>417</v>
      </c>
      <c r="C91" s="25" t="s">
        <v>418</v>
      </c>
      <c r="D91" s="144" t="s">
        <v>250</v>
      </c>
    </row>
    <row r="92" spans="1:4" x14ac:dyDescent="0.25">
      <c r="A92" s="144">
        <v>439</v>
      </c>
      <c r="B92" s="23" t="s">
        <v>419</v>
      </c>
      <c r="C92" s="24" t="s">
        <v>420</v>
      </c>
      <c r="D92" s="144" t="s">
        <v>255</v>
      </c>
    </row>
    <row r="93" spans="1:4" x14ac:dyDescent="0.25">
      <c r="A93" s="144">
        <v>170</v>
      </c>
      <c r="B93" s="23" t="s">
        <v>421</v>
      </c>
      <c r="C93" s="25" t="s">
        <v>422</v>
      </c>
      <c r="D93" s="144" t="s">
        <v>250</v>
      </c>
    </row>
    <row r="94" spans="1:4" x14ac:dyDescent="0.25">
      <c r="A94" s="144">
        <v>173</v>
      </c>
      <c r="B94" s="23" t="s">
        <v>423</v>
      </c>
      <c r="C94" s="25" t="s">
        <v>424</v>
      </c>
      <c r="D94" s="144" t="s">
        <v>255</v>
      </c>
    </row>
    <row r="95" spans="1:4" x14ac:dyDescent="0.25">
      <c r="A95" s="144">
        <v>17</v>
      </c>
      <c r="B95" s="23" t="s">
        <v>425</v>
      </c>
      <c r="C95" s="25" t="s">
        <v>426</v>
      </c>
      <c r="D95" s="144" t="s">
        <v>250</v>
      </c>
    </row>
    <row r="96" spans="1:4" x14ac:dyDescent="0.25">
      <c r="A96" s="144">
        <v>303</v>
      </c>
      <c r="B96" s="23" t="s">
        <v>427</v>
      </c>
      <c r="C96" s="24" t="s">
        <v>428</v>
      </c>
      <c r="D96" s="144" t="s">
        <v>250</v>
      </c>
    </row>
    <row r="97" spans="1:4" x14ac:dyDescent="0.25">
      <c r="A97" s="144">
        <v>327</v>
      </c>
      <c r="B97" s="23" t="s">
        <v>429</v>
      </c>
      <c r="C97" s="24" t="s">
        <v>430</v>
      </c>
      <c r="D97" s="144" t="s">
        <v>255</v>
      </c>
    </row>
    <row r="98" spans="1:4" x14ac:dyDescent="0.25">
      <c r="A98" s="144">
        <v>331</v>
      </c>
      <c r="B98" s="23" t="s">
        <v>431</v>
      </c>
      <c r="C98" s="25" t="s">
        <v>432</v>
      </c>
      <c r="D98" s="144" t="s">
        <v>250</v>
      </c>
    </row>
    <row r="99" spans="1:4" x14ac:dyDescent="0.25">
      <c r="A99" s="144">
        <v>332</v>
      </c>
      <c r="B99" s="23" t="s">
        <v>433</v>
      </c>
      <c r="C99" s="25" t="s">
        <v>434</v>
      </c>
      <c r="D99" s="144" t="s">
        <v>250</v>
      </c>
    </row>
    <row r="100" spans="1:4" x14ac:dyDescent="0.25">
      <c r="A100" s="144">
        <v>329</v>
      </c>
      <c r="B100" s="23" t="s">
        <v>435</v>
      </c>
      <c r="C100" s="24" t="s">
        <v>436</v>
      </c>
      <c r="D100" s="144" t="s">
        <v>255</v>
      </c>
    </row>
    <row r="101" spans="1:4" x14ac:dyDescent="0.25">
      <c r="A101" s="144">
        <v>330</v>
      </c>
      <c r="B101" s="23" t="s">
        <v>437</v>
      </c>
      <c r="C101" s="25" t="s">
        <v>438</v>
      </c>
      <c r="D101" s="144" t="s">
        <v>250</v>
      </c>
    </row>
    <row r="102" spans="1:4" x14ac:dyDescent="0.25">
      <c r="A102" s="144">
        <v>597</v>
      </c>
      <c r="B102" s="23" t="s">
        <v>439</v>
      </c>
      <c r="C102" s="25" t="s">
        <v>440</v>
      </c>
      <c r="D102" s="144" t="s">
        <v>250</v>
      </c>
    </row>
    <row r="103" spans="1:4" x14ac:dyDescent="0.25">
      <c r="A103" s="144">
        <v>215</v>
      </c>
      <c r="B103" s="23" t="s">
        <v>441</v>
      </c>
      <c r="C103" s="24" t="s">
        <v>442</v>
      </c>
      <c r="D103" s="144" t="s">
        <v>255</v>
      </c>
    </row>
    <row r="104" spans="1:4" x14ac:dyDescent="0.25">
      <c r="A104" s="144">
        <v>24</v>
      </c>
      <c r="B104" s="23" t="s">
        <v>443</v>
      </c>
      <c r="C104" s="24" t="s">
        <v>444</v>
      </c>
      <c r="D104" s="144" t="s">
        <v>255</v>
      </c>
    </row>
    <row r="105" spans="1:4" x14ac:dyDescent="0.25">
      <c r="A105" s="144">
        <v>129</v>
      </c>
      <c r="B105" s="23" t="s">
        <v>445</v>
      </c>
      <c r="C105" s="24" t="s">
        <v>446</v>
      </c>
      <c r="D105" s="144" t="s">
        <v>250</v>
      </c>
    </row>
    <row r="106" spans="1:4" x14ac:dyDescent="0.25">
      <c r="A106" s="144">
        <v>207</v>
      </c>
      <c r="B106" s="23" t="s">
        <v>447</v>
      </c>
      <c r="C106" s="24" t="s">
        <v>448</v>
      </c>
      <c r="D106" s="144" t="s">
        <v>255</v>
      </c>
    </row>
    <row r="107" spans="1:4" x14ac:dyDescent="0.25">
      <c r="A107" s="144">
        <v>382</v>
      </c>
      <c r="B107" s="23" t="s">
        <v>449</v>
      </c>
      <c r="C107" s="24" t="s">
        <v>450</v>
      </c>
      <c r="D107" s="144" t="s">
        <v>255</v>
      </c>
    </row>
    <row r="108" spans="1:4" x14ac:dyDescent="0.25">
      <c r="A108" s="144">
        <v>388</v>
      </c>
      <c r="B108" s="23" t="s">
        <v>451</v>
      </c>
      <c r="C108" s="24" t="s">
        <v>452</v>
      </c>
      <c r="D108" s="144" t="s">
        <v>255</v>
      </c>
    </row>
    <row r="109" spans="1:4" x14ac:dyDescent="0.25">
      <c r="A109" s="144">
        <v>445</v>
      </c>
      <c r="B109" s="23" t="s">
        <v>453</v>
      </c>
      <c r="C109" s="24" t="s">
        <v>454</v>
      </c>
      <c r="D109" s="144" t="s">
        <v>255</v>
      </c>
    </row>
    <row r="110" spans="1:4" x14ac:dyDescent="0.25">
      <c r="A110" s="144">
        <v>400</v>
      </c>
      <c r="B110" s="23" t="s">
        <v>455</v>
      </c>
      <c r="C110" s="27" t="s">
        <v>456</v>
      </c>
      <c r="D110" s="144" t="s">
        <v>250</v>
      </c>
    </row>
    <row r="111" spans="1:4" x14ac:dyDescent="0.25">
      <c r="A111" s="144">
        <v>625</v>
      </c>
      <c r="B111" s="23" t="s">
        <v>239</v>
      </c>
      <c r="C111" s="24" t="s">
        <v>457</v>
      </c>
      <c r="D111" s="144"/>
    </row>
    <row r="112" spans="1:4" x14ac:dyDescent="0.25">
      <c r="A112" s="144">
        <v>440</v>
      </c>
      <c r="B112" s="23" t="s">
        <v>458</v>
      </c>
      <c r="C112" s="24" t="s">
        <v>459</v>
      </c>
      <c r="D112" s="144" t="s">
        <v>255</v>
      </c>
    </row>
    <row r="113" spans="1:4" x14ac:dyDescent="0.25">
      <c r="A113" s="144">
        <v>441</v>
      </c>
      <c r="B113" s="23" t="s">
        <v>460</v>
      </c>
      <c r="C113" s="24" t="s">
        <v>461</v>
      </c>
      <c r="D113" s="144" t="s">
        <v>255</v>
      </c>
    </row>
    <row r="114" spans="1:4" x14ac:dyDescent="0.25">
      <c r="A114" s="144">
        <v>380</v>
      </c>
      <c r="B114" s="23" t="s">
        <v>462</v>
      </c>
      <c r="C114" s="25" t="s">
        <v>463</v>
      </c>
      <c r="D114" s="144"/>
    </row>
    <row r="115" spans="1:4" x14ac:dyDescent="0.25">
      <c r="A115" s="144">
        <v>442</v>
      </c>
      <c r="B115" s="29" t="s">
        <v>464</v>
      </c>
      <c r="C115" s="24" t="s">
        <v>465</v>
      </c>
      <c r="D115" s="144" t="s">
        <v>255</v>
      </c>
    </row>
    <row r="116" spans="1:4" x14ac:dyDescent="0.25">
      <c r="A116" s="144">
        <v>436</v>
      </c>
      <c r="B116" s="23" t="s">
        <v>466</v>
      </c>
      <c r="C116" s="24" t="s">
        <v>467</v>
      </c>
      <c r="D116" s="144" t="s">
        <v>255</v>
      </c>
    </row>
    <row r="117" spans="1:4" x14ac:dyDescent="0.25">
      <c r="A117" s="144">
        <v>418</v>
      </c>
      <c r="B117" s="23" t="s">
        <v>468</v>
      </c>
      <c r="C117" s="24" t="s">
        <v>469</v>
      </c>
      <c r="D117" s="144" t="s">
        <v>255</v>
      </c>
    </row>
    <row r="118" spans="1:4" x14ac:dyDescent="0.25">
      <c r="A118" s="144">
        <v>23</v>
      </c>
      <c r="B118" s="23" t="s">
        <v>470</v>
      </c>
      <c r="C118" s="25" t="s">
        <v>471</v>
      </c>
      <c r="D118" s="144"/>
    </row>
    <row r="119" spans="1:4" x14ac:dyDescent="0.25">
      <c r="A119" s="144">
        <v>402</v>
      </c>
      <c r="B119" s="23" t="s">
        <v>472</v>
      </c>
      <c r="C119" s="24" t="s">
        <v>473</v>
      </c>
      <c r="D119" s="144" t="s">
        <v>255</v>
      </c>
    </row>
    <row r="120" spans="1:4" x14ac:dyDescent="0.25">
      <c r="A120" s="144">
        <v>403</v>
      </c>
      <c r="B120" s="23" t="s">
        <v>474</v>
      </c>
      <c r="C120" s="24" t="s">
        <v>475</v>
      </c>
      <c r="D120" s="144" t="s">
        <v>255</v>
      </c>
    </row>
    <row r="121" spans="1:4" x14ac:dyDescent="0.25">
      <c r="A121" s="144">
        <v>1</v>
      </c>
      <c r="B121" s="23" t="s">
        <v>149</v>
      </c>
      <c r="C121" s="24" t="s">
        <v>150</v>
      </c>
      <c r="D121" s="144" t="s">
        <v>255</v>
      </c>
    </row>
    <row r="122" spans="1:4" x14ac:dyDescent="0.25">
      <c r="A122" s="144">
        <v>2</v>
      </c>
      <c r="B122" s="23" t="s">
        <v>476</v>
      </c>
      <c r="C122" s="24" t="s">
        <v>477</v>
      </c>
      <c r="D122" s="144" t="s">
        <v>255</v>
      </c>
    </row>
    <row r="123" spans="1:4" x14ac:dyDescent="0.25">
      <c r="A123" s="144">
        <v>634</v>
      </c>
      <c r="B123" s="23" t="s">
        <v>243</v>
      </c>
      <c r="C123" s="24" t="s">
        <v>208</v>
      </c>
      <c r="D123" s="144"/>
    </row>
    <row r="124" spans="1:4" x14ac:dyDescent="0.25">
      <c r="A124" s="144">
        <v>3</v>
      </c>
      <c r="B124" s="23" t="s">
        <v>478</v>
      </c>
      <c r="C124" s="24" t="s">
        <v>479</v>
      </c>
      <c r="D124" s="144" t="s">
        <v>255</v>
      </c>
    </row>
    <row r="125" spans="1:4" x14ac:dyDescent="0.25">
      <c r="A125" s="144">
        <v>4</v>
      </c>
      <c r="B125" s="23" t="s">
        <v>480</v>
      </c>
      <c r="C125" s="24" t="s">
        <v>481</v>
      </c>
      <c r="D125" s="144" t="s">
        <v>255</v>
      </c>
    </row>
    <row r="126" spans="1:4" x14ac:dyDescent="0.25">
      <c r="A126" s="144">
        <v>5</v>
      </c>
      <c r="B126" s="23" t="s">
        <v>151</v>
      </c>
      <c r="C126" s="24" t="s">
        <v>152</v>
      </c>
      <c r="D126" s="144" t="s">
        <v>255</v>
      </c>
    </row>
    <row r="127" spans="1:4" x14ac:dyDescent="0.25">
      <c r="A127" s="144">
        <v>6</v>
      </c>
      <c r="B127" s="23" t="s">
        <v>482</v>
      </c>
      <c r="C127" s="24" t="s">
        <v>483</v>
      </c>
      <c r="D127" s="144" t="s">
        <v>255</v>
      </c>
    </row>
    <row r="128" spans="1:4" x14ac:dyDescent="0.25">
      <c r="A128" s="144">
        <v>7</v>
      </c>
      <c r="B128" s="23" t="s">
        <v>484</v>
      </c>
      <c r="C128" s="24" t="s">
        <v>485</v>
      </c>
      <c r="D128" s="144" t="s">
        <v>255</v>
      </c>
    </row>
    <row r="129" spans="1:4" x14ac:dyDescent="0.25">
      <c r="A129" s="144">
        <v>8</v>
      </c>
      <c r="B129" s="23" t="s">
        <v>486</v>
      </c>
      <c r="C129" s="24" t="s">
        <v>487</v>
      </c>
      <c r="D129" s="144" t="s">
        <v>255</v>
      </c>
    </row>
    <row r="130" spans="1:4" x14ac:dyDescent="0.25">
      <c r="A130" s="144">
        <v>9</v>
      </c>
      <c r="B130" s="23" t="s">
        <v>488</v>
      </c>
      <c r="C130" s="25" t="s">
        <v>489</v>
      </c>
      <c r="D130" s="144" t="s">
        <v>250</v>
      </c>
    </row>
    <row r="131" spans="1:4" x14ac:dyDescent="0.25">
      <c r="A131" s="144">
        <v>10</v>
      </c>
      <c r="B131" s="23" t="s">
        <v>490</v>
      </c>
      <c r="C131" s="25" t="s">
        <v>491</v>
      </c>
      <c r="D131" s="144" t="s">
        <v>250</v>
      </c>
    </row>
    <row r="132" spans="1:4" x14ac:dyDescent="0.25">
      <c r="A132" s="144">
        <v>11</v>
      </c>
      <c r="B132" s="23" t="s">
        <v>492</v>
      </c>
      <c r="C132" s="25" t="s">
        <v>493</v>
      </c>
      <c r="D132" s="144"/>
    </row>
    <row r="133" spans="1:4" x14ac:dyDescent="0.25">
      <c r="A133" s="144">
        <v>12</v>
      </c>
      <c r="B133" s="23" t="s">
        <v>494</v>
      </c>
      <c r="C133" s="24" t="s">
        <v>495</v>
      </c>
      <c r="D133" s="144" t="s">
        <v>255</v>
      </c>
    </row>
    <row r="134" spans="1:4" x14ac:dyDescent="0.25">
      <c r="A134" s="144">
        <v>283</v>
      </c>
      <c r="B134" s="23" t="s">
        <v>496</v>
      </c>
      <c r="C134" s="24" t="s">
        <v>497</v>
      </c>
      <c r="D134" s="144"/>
    </row>
    <row r="135" spans="1:4" x14ac:dyDescent="0.25">
      <c r="A135" s="144">
        <v>13</v>
      </c>
      <c r="B135" s="23" t="s">
        <v>498</v>
      </c>
      <c r="C135" s="24" t="s">
        <v>499</v>
      </c>
      <c r="D135" s="144" t="s">
        <v>250</v>
      </c>
    </row>
    <row r="136" spans="1:4" x14ac:dyDescent="0.25">
      <c r="A136" s="144">
        <v>14</v>
      </c>
      <c r="B136" s="23" t="s">
        <v>500</v>
      </c>
      <c r="C136" s="24" t="s">
        <v>501</v>
      </c>
      <c r="D136" s="144" t="s">
        <v>250</v>
      </c>
    </row>
    <row r="137" spans="1:4" x14ac:dyDescent="0.25">
      <c r="A137" s="144">
        <v>25</v>
      </c>
      <c r="B137" s="23" t="s">
        <v>134</v>
      </c>
      <c r="C137" s="24" t="s">
        <v>502</v>
      </c>
      <c r="D137" s="144" t="s">
        <v>250</v>
      </c>
    </row>
    <row r="138" spans="1:4" x14ac:dyDescent="0.25">
      <c r="A138" s="144">
        <v>26</v>
      </c>
      <c r="B138" s="23" t="s">
        <v>153</v>
      </c>
      <c r="C138" s="24" t="s">
        <v>154</v>
      </c>
      <c r="D138" s="144" t="s">
        <v>250</v>
      </c>
    </row>
    <row r="139" spans="1:4" x14ac:dyDescent="0.25">
      <c r="A139" s="144">
        <v>27</v>
      </c>
      <c r="B139" s="23" t="s">
        <v>503</v>
      </c>
      <c r="C139" s="25" t="s">
        <v>504</v>
      </c>
      <c r="D139" s="144" t="s">
        <v>250</v>
      </c>
    </row>
    <row r="140" spans="1:4" x14ac:dyDescent="0.25">
      <c r="A140" s="144">
        <v>28</v>
      </c>
      <c r="B140" s="23" t="s">
        <v>505</v>
      </c>
      <c r="C140" s="24" t="s">
        <v>506</v>
      </c>
      <c r="D140" s="144"/>
    </row>
    <row r="141" spans="1:4" x14ac:dyDescent="0.25">
      <c r="A141" s="144">
        <v>29</v>
      </c>
      <c r="B141" s="23" t="s">
        <v>507</v>
      </c>
      <c r="C141" s="24" t="s">
        <v>508</v>
      </c>
      <c r="D141" s="144"/>
    </row>
    <row r="142" spans="1:4" x14ac:dyDescent="0.25">
      <c r="A142" s="144">
        <v>30</v>
      </c>
      <c r="B142" s="23" t="s">
        <v>509</v>
      </c>
      <c r="C142" s="24" t="s">
        <v>510</v>
      </c>
      <c r="D142" s="144" t="s">
        <v>255</v>
      </c>
    </row>
    <row r="143" spans="1:4" x14ac:dyDescent="0.25">
      <c r="A143" s="144">
        <v>635</v>
      </c>
      <c r="B143" s="23" t="s">
        <v>511</v>
      </c>
      <c r="C143" s="24" t="s">
        <v>512</v>
      </c>
      <c r="D143" s="144"/>
    </row>
    <row r="144" spans="1:4" x14ac:dyDescent="0.25">
      <c r="A144" s="144">
        <v>404</v>
      </c>
      <c r="B144" s="23" t="s">
        <v>513</v>
      </c>
      <c r="C144" s="24" t="s">
        <v>514</v>
      </c>
      <c r="D144" s="144" t="s">
        <v>255</v>
      </c>
    </row>
    <row r="145" spans="1:4" x14ac:dyDescent="0.25">
      <c r="A145" s="147">
        <v>33</v>
      </c>
      <c r="B145" s="23" t="s">
        <v>242</v>
      </c>
      <c r="C145" s="24" t="s">
        <v>515</v>
      </c>
      <c r="D145" s="144" t="s">
        <v>255</v>
      </c>
    </row>
    <row r="146" spans="1:4" x14ac:dyDescent="0.25">
      <c r="A146" s="144">
        <v>35</v>
      </c>
      <c r="B146" s="23" t="s">
        <v>516</v>
      </c>
      <c r="C146" s="24" t="s">
        <v>517</v>
      </c>
      <c r="D146" s="144"/>
    </row>
    <row r="147" spans="1:4" x14ac:dyDescent="0.25">
      <c r="A147" s="144">
        <v>36</v>
      </c>
      <c r="B147" s="23" t="s">
        <v>518</v>
      </c>
      <c r="C147" s="25" t="s">
        <v>519</v>
      </c>
      <c r="D147" s="144"/>
    </row>
    <row r="148" spans="1:4" x14ac:dyDescent="0.25">
      <c r="A148" s="144">
        <v>37</v>
      </c>
      <c r="B148" s="23" t="s">
        <v>137</v>
      </c>
      <c r="C148" s="24" t="s">
        <v>155</v>
      </c>
      <c r="D148" s="144" t="s">
        <v>255</v>
      </c>
    </row>
    <row r="149" spans="1:4" x14ac:dyDescent="0.25">
      <c r="A149" s="144">
        <v>39</v>
      </c>
      <c r="B149" s="23" t="s">
        <v>520</v>
      </c>
      <c r="C149" s="24" t="s">
        <v>521</v>
      </c>
      <c r="D149" s="144" t="s">
        <v>250</v>
      </c>
    </row>
    <row r="150" spans="1:4" x14ac:dyDescent="0.25">
      <c r="A150" s="144">
        <v>356</v>
      </c>
      <c r="B150" s="23" t="s">
        <v>522</v>
      </c>
      <c r="C150" s="24" t="s">
        <v>523</v>
      </c>
      <c r="D150" s="144" t="s">
        <v>255</v>
      </c>
    </row>
    <row r="151" spans="1:4" x14ac:dyDescent="0.25">
      <c r="A151" s="144">
        <v>40</v>
      </c>
      <c r="B151" s="23" t="s">
        <v>524</v>
      </c>
      <c r="C151" s="25" t="s">
        <v>525</v>
      </c>
      <c r="D151" s="144" t="s">
        <v>250</v>
      </c>
    </row>
    <row r="152" spans="1:4" x14ac:dyDescent="0.25">
      <c r="A152" s="144">
        <v>41</v>
      </c>
      <c r="B152" s="23" t="s">
        <v>526</v>
      </c>
      <c r="C152" s="25" t="s">
        <v>527</v>
      </c>
      <c r="D152" s="144" t="s">
        <v>250</v>
      </c>
    </row>
    <row r="153" spans="1:4" x14ac:dyDescent="0.25">
      <c r="A153" s="144">
        <v>42</v>
      </c>
      <c r="B153" s="23" t="s">
        <v>528</v>
      </c>
      <c r="C153" s="25" t="s">
        <v>529</v>
      </c>
      <c r="D153" s="144" t="s">
        <v>250</v>
      </c>
    </row>
    <row r="154" spans="1:4" x14ac:dyDescent="0.25">
      <c r="A154" s="144">
        <v>44</v>
      </c>
      <c r="B154" s="23" t="s">
        <v>530</v>
      </c>
      <c r="C154" s="25" t="s">
        <v>531</v>
      </c>
      <c r="D154" s="144"/>
    </row>
    <row r="155" spans="1:4" x14ac:dyDescent="0.25">
      <c r="A155" s="144">
        <v>45</v>
      </c>
      <c r="B155" s="23" t="s">
        <v>156</v>
      </c>
      <c r="C155" s="24" t="s">
        <v>157</v>
      </c>
      <c r="D155" s="144"/>
    </row>
    <row r="156" spans="1:4" x14ac:dyDescent="0.25">
      <c r="A156" s="144">
        <v>405</v>
      </c>
      <c r="B156" s="23" t="s">
        <v>532</v>
      </c>
      <c r="C156" s="24" t="s">
        <v>533</v>
      </c>
      <c r="D156" s="144" t="s">
        <v>255</v>
      </c>
    </row>
    <row r="157" spans="1:4" x14ac:dyDescent="0.25">
      <c r="A157" s="144">
        <v>46</v>
      </c>
      <c r="B157" s="23" t="s">
        <v>139</v>
      </c>
      <c r="C157" s="24" t="s">
        <v>140</v>
      </c>
      <c r="D157" s="144" t="s">
        <v>255</v>
      </c>
    </row>
    <row r="158" spans="1:4" x14ac:dyDescent="0.25">
      <c r="A158" s="144">
        <v>47</v>
      </c>
      <c r="B158" s="23" t="s">
        <v>534</v>
      </c>
      <c r="C158" s="24" t="s">
        <v>535</v>
      </c>
      <c r="D158" s="144" t="s">
        <v>255</v>
      </c>
    </row>
    <row r="159" spans="1:4" x14ac:dyDescent="0.25">
      <c r="A159" s="144">
        <v>406</v>
      </c>
      <c r="B159" s="23" t="s">
        <v>145</v>
      </c>
      <c r="C159" s="24" t="s">
        <v>146</v>
      </c>
      <c r="D159" s="144" t="s">
        <v>255</v>
      </c>
    </row>
    <row r="160" spans="1:4" x14ac:dyDescent="0.25">
      <c r="A160" s="144">
        <v>407</v>
      </c>
      <c r="B160" s="23" t="s">
        <v>536</v>
      </c>
      <c r="C160" s="24" t="s">
        <v>537</v>
      </c>
      <c r="D160" s="144" t="s">
        <v>255</v>
      </c>
    </row>
    <row r="161" spans="1:4" x14ac:dyDescent="0.25">
      <c r="A161" s="144">
        <v>408</v>
      </c>
      <c r="B161" s="23" t="s">
        <v>538</v>
      </c>
      <c r="C161" s="24" t="s">
        <v>539</v>
      </c>
      <c r="D161" s="144"/>
    </row>
    <row r="162" spans="1:4" x14ac:dyDescent="0.25">
      <c r="A162" s="144">
        <v>409</v>
      </c>
      <c r="B162" s="23" t="s">
        <v>540</v>
      </c>
      <c r="C162" s="24" t="s">
        <v>541</v>
      </c>
      <c r="D162" s="144" t="s">
        <v>255</v>
      </c>
    </row>
    <row r="163" spans="1:4" x14ac:dyDescent="0.25">
      <c r="A163" s="144">
        <v>410</v>
      </c>
      <c r="B163" s="23" t="s">
        <v>542</v>
      </c>
      <c r="C163" s="24" t="s">
        <v>543</v>
      </c>
      <c r="D163" s="144" t="s">
        <v>255</v>
      </c>
    </row>
    <row r="164" spans="1:4" x14ac:dyDescent="0.25">
      <c r="A164" s="144">
        <v>411</v>
      </c>
      <c r="B164" s="23" t="s">
        <v>544</v>
      </c>
      <c r="C164" s="24" t="s">
        <v>545</v>
      </c>
      <c r="D164" s="144" t="s">
        <v>255</v>
      </c>
    </row>
    <row r="165" spans="1:4" x14ac:dyDescent="0.25">
      <c r="A165" s="144">
        <v>412</v>
      </c>
      <c r="B165" s="23" t="s">
        <v>546</v>
      </c>
      <c r="C165" s="24" t="s">
        <v>547</v>
      </c>
      <c r="D165" s="144" t="s">
        <v>255</v>
      </c>
    </row>
    <row r="166" spans="1:4" x14ac:dyDescent="0.25">
      <c r="A166" s="144">
        <v>52</v>
      </c>
      <c r="B166" s="23" t="s">
        <v>548</v>
      </c>
      <c r="C166" s="24" t="s">
        <v>549</v>
      </c>
      <c r="D166" s="144" t="s">
        <v>250</v>
      </c>
    </row>
    <row r="167" spans="1:4" x14ac:dyDescent="0.25">
      <c r="A167" s="144">
        <v>53</v>
      </c>
      <c r="B167" s="23" t="s">
        <v>550</v>
      </c>
      <c r="C167" s="24" t="s">
        <v>551</v>
      </c>
      <c r="D167" s="144" t="s">
        <v>255</v>
      </c>
    </row>
    <row r="168" spans="1:4" x14ac:dyDescent="0.25">
      <c r="A168" s="144">
        <v>54</v>
      </c>
      <c r="B168" s="23" t="s">
        <v>552</v>
      </c>
      <c r="C168" s="24" t="s">
        <v>553</v>
      </c>
      <c r="D168" s="144"/>
    </row>
    <row r="169" spans="1:4" x14ac:dyDescent="0.25">
      <c r="A169" s="144">
        <v>55</v>
      </c>
      <c r="B169" s="23" t="s">
        <v>554</v>
      </c>
      <c r="C169" s="24" t="s">
        <v>555</v>
      </c>
      <c r="D169" s="144" t="s">
        <v>250</v>
      </c>
    </row>
    <row r="170" spans="1:4" x14ac:dyDescent="0.25">
      <c r="A170" s="144">
        <v>56</v>
      </c>
      <c r="B170" s="23" t="s">
        <v>556</v>
      </c>
      <c r="C170" s="24" t="s">
        <v>557</v>
      </c>
      <c r="D170" s="144" t="s">
        <v>255</v>
      </c>
    </row>
    <row r="171" spans="1:4" x14ac:dyDescent="0.25">
      <c r="A171" s="144">
        <v>57</v>
      </c>
      <c r="B171" s="23" t="s">
        <v>558</v>
      </c>
      <c r="C171" s="25" t="s">
        <v>559</v>
      </c>
      <c r="D171" s="144"/>
    </row>
    <row r="172" spans="1:4" x14ac:dyDescent="0.25">
      <c r="A172" s="144">
        <v>58</v>
      </c>
      <c r="B172" s="23" t="s">
        <v>158</v>
      </c>
      <c r="C172" s="24" t="s">
        <v>159</v>
      </c>
      <c r="D172" s="144" t="s">
        <v>255</v>
      </c>
    </row>
    <row r="173" spans="1:4" x14ac:dyDescent="0.25">
      <c r="A173" s="144">
        <v>60</v>
      </c>
      <c r="B173" s="23" t="s">
        <v>560</v>
      </c>
      <c r="C173" s="25" t="s">
        <v>561</v>
      </c>
      <c r="D173" s="144" t="s">
        <v>250</v>
      </c>
    </row>
    <row r="174" spans="1:4" x14ac:dyDescent="0.25">
      <c r="A174" s="144">
        <v>61</v>
      </c>
      <c r="B174" s="23" t="s">
        <v>562</v>
      </c>
      <c r="C174" s="25" t="s">
        <v>563</v>
      </c>
      <c r="D174" s="144"/>
    </row>
    <row r="175" spans="1:4" x14ac:dyDescent="0.25">
      <c r="A175" s="144">
        <v>82</v>
      </c>
      <c r="B175" s="23" t="s">
        <v>564</v>
      </c>
      <c r="C175" s="25" t="s">
        <v>565</v>
      </c>
      <c r="D175" s="144"/>
    </row>
    <row r="176" spans="1:4" x14ac:dyDescent="0.25">
      <c r="A176" s="144">
        <v>284</v>
      </c>
      <c r="B176" s="23" t="s">
        <v>566</v>
      </c>
      <c r="C176" s="24" t="s">
        <v>567</v>
      </c>
      <c r="D176" s="144"/>
    </row>
    <row r="177" spans="1:4" x14ac:dyDescent="0.25">
      <c r="A177" s="144">
        <v>558</v>
      </c>
      <c r="B177" s="23" t="s">
        <v>568</v>
      </c>
      <c r="C177" s="24" t="s">
        <v>569</v>
      </c>
      <c r="D177" s="144" t="s">
        <v>255</v>
      </c>
    </row>
    <row r="178" spans="1:4" x14ac:dyDescent="0.25">
      <c r="A178" s="144">
        <v>62</v>
      </c>
      <c r="B178" s="23" t="s">
        <v>570</v>
      </c>
      <c r="C178" s="24" t="s">
        <v>571</v>
      </c>
      <c r="D178" s="144" t="s">
        <v>255</v>
      </c>
    </row>
    <row r="179" spans="1:4" x14ac:dyDescent="0.25">
      <c r="A179" s="144">
        <v>63</v>
      </c>
      <c r="B179" s="23" t="s">
        <v>572</v>
      </c>
      <c r="C179" s="24" t="s">
        <v>573</v>
      </c>
      <c r="D179" s="144" t="s">
        <v>255</v>
      </c>
    </row>
    <row r="180" spans="1:4" x14ac:dyDescent="0.25">
      <c r="A180" s="144">
        <v>65</v>
      </c>
      <c r="B180" s="23" t="s">
        <v>574</v>
      </c>
      <c r="C180" s="24" t="s">
        <v>575</v>
      </c>
      <c r="D180" s="144" t="s">
        <v>250</v>
      </c>
    </row>
    <row r="181" spans="1:4" x14ac:dyDescent="0.25">
      <c r="A181" s="144">
        <v>522</v>
      </c>
      <c r="B181" s="23" t="s">
        <v>576</v>
      </c>
      <c r="C181" s="24" t="s">
        <v>577</v>
      </c>
      <c r="D181" s="144" t="s">
        <v>255</v>
      </c>
    </row>
    <row r="182" spans="1:4" x14ac:dyDescent="0.25">
      <c r="A182" s="144">
        <v>64</v>
      </c>
      <c r="B182" s="23" t="s">
        <v>578</v>
      </c>
      <c r="C182" s="24" t="s">
        <v>579</v>
      </c>
      <c r="D182" s="144" t="s">
        <v>255</v>
      </c>
    </row>
    <row r="183" spans="1:4" x14ac:dyDescent="0.25">
      <c r="A183" s="144">
        <v>66</v>
      </c>
      <c r="B183" s="23" t="s">
        <v>580</v>
      </c>
      <c r="C183" s="24" t="s">
        <v>581</v>
      </c>
      <c r="D183" s="144"/>
    </row>
    <row r="184" spans="1:4" x14ac:dyDescent="0.25">
      <c r="A184" s="144">
        <v>68</v>
      </c>
      <c r="B184" s="23" t="s">
        <v>582</v>
      </c>
      <c r="C184" s="24" t="s">
        <v>583</v>
      </c>
      <c r="D184" s="144"/>
    </row>
    <row r="185" spans="1:4" x14ac:dyDescent="0.25">
      <c r="A185" s="144">
        <v>71</v>
      </c>
      <c r="B185" s="23" t="s">
        <v>584</v>
      </c>
      <c r="C185" s="25" t="s">
        <v>585</v>
      </c>
      <c r="D185" s="144" t="s">
        <v>250</v>
      </c>
    </row>
    <row r="186" spans="1:4" x14ac:dyDescent="0.25">
      <c r="A186" s="144">
        <v>72</v>
      </c>
      <c r="B186" s="23" t="s">
        <v>586</v>
      </c>
      <c r="C186" s="24" t="s">
        <v>587</v>
      </c>
      <c r="D186" s="144" t="s">
        <v>255</v>
      </c>
    </row>
    <row r="187" spans="1:4" x14ac:dyDescent="0.25">
      <c r="A187" s="144">
        <v>324</v>
      </c>
      <c r="B187" s="23" t="s">
        <v>588</v>
      </c>
      <c r="C187" s="24" t="s">
        <v>589</v>
      </c>
      <c r="D187" s="144" t="s">
        <v>255</v>
      </c>
    </row>
    <row r="188" spans="1:4" x14ac:dyDescent="0.25">
      <c r="A188" s="144">
        <v>77</v>
      </c>
      <c r="B188" s="23" t="s">
        <v>590</v>
      </c>
      <c r="C188" s="24" t="s">
        <v>591</v>
      </c>
      <c r="D188" s="144" t="s">
        <v>250</v>
      </c>
    </row>
    <row r="189" spans="1:4" x14ac:dyDescent="0.25">
      <c r="A189" s="144">
        <v>519</v>
      </c>
      <c r="B189" s="23" t="s">
        <v>592</v>
      </c>
      <c r="C189" s="24" t="s">
        <v>593</v>
      </c>
      <c r="D189" s="144"/>
    </row>
    <row r="190" spans="1:4" x14ac:dyDescent="0.25">
      <c r="A190" s="144">
        <v>81</v>
      </c>
      <c r="B190" s="23" t="s">
        <v>594</v>
      </c>
      <c r="C190" s="25" t="s">
        <v>595</v>
      </c>
      <c r="D190" s="144"/>
    </row>
    <row r="191" spans="1:4" x14ac:dyDescent="0.25">
      <c r="A191" s="144">
        <v>144</v>
      </c>
      <c r="B191" s="23" t="s">
        <v>596</v>
      </c>
      <c r="C191" s="25" t="s">
        <v>597</v>
      </c>
      <c r="D191" s="144" t="s">
        <v>250</v>
      </c>
    </row>
    <row r="192" spans="1:4" x14ac:dyDescent="0.25">
      <c r="A192" s="144">
        <v>83</v>
      </c>
      <c r="B192" s="23" t="s">
        <v>160</v>
      </c>
      <c r="C192" s="24" t="s">
        <v>161</v>
      </c>
      <c r="D192" s="144" t="s">
        <v>255</v>
      </c>
    </row>
    <row r="193" spans="1:4" x14ac:dyDescent="0.25">
      <c r="A193" s="144">
        <v>85</v>
      </c>
      <c r="B193" s="23" t="s">
        <v>598</v>
      </c>
      <c r="C193" s="24" t="s">
        <v>599</v>
      </c>
      <c r="D193" s="144" t="s">
        <v>255</v>
      </c>
    </row>
    <row r="194" spans="1:4" x14ac:dyDescent="0.25">
      <c r="A194" s="144">
        <v>86</v>
      </c>
      <c r="B194" s="23" t="s">
        <v>600</v>
      </c>
      <c r="C194" s="24" t="s">
        <v>601</v>
      </c>
      <c r="D194" s="144"/>
    </row>
    <row r="195" spans="1:4" x14ac:dyDescent="0.25">
      <c r="A195" s="144">
        <v>87</v>
      </c>
      <c r="B195" s="29" t="s">
        <v>602</v>
      </c>
      <c r="C195" s="24" t="s">
        <v>603</v>
      </c>
      <c r="D195" s="144"/>
    </row>
    <row r="196" spans="1:4" x14ac:dyDescent="0.25">
      <c r="A196" s="144">
        <v>88</v>
      </c>
      <c r="B196" s="23" t="s">
        <v>604</v>
      </c>
      <c r="C196" s="24" t="s">
        <v>605</v>
      </c>
      <c r="D196" s="144" t="s">
        <v>255</v>
      </c>
    </row>
    <row r="197" spans="1:4" x14ac:dyDescent="0.25">
      <c r="A197" s="144">
        <v>435</v>
      </c>
      <c r="B197" s="23" t="s">
        <v>606</v>
      </c>
      <c r="C197" s="24" t="s">
        <v>607</v>
      </c>
      <c r="D197" s="144" t="s">
        <v>255</v>
      </c>
    </row>
    <row r="198" spans="1:4" x14ac:dyDescent="0.25">
      <c r="A198" s="144">
        <v>413</v>
      </c>
      <c r="B198" s="23" t="s">
        <v>608</v>
      </c>
      <c r="C198" s="24" t="s">
        <v>609</v>
      </c>
      <c r="D198" s="144" t="s">
        <v>255</v>
      </c>
    </row>
    <row r="199" spans="1:4" x14ac:dyDescent="0.25">
      <c r="A199" s="144">
        <v>89</v>
      </c>
      <c r="B199" s="23">
        <v>89</v>
      </c>
      <c r="C199" s="24" t="s">
        <v>610</v>
      </c>
      <c r="D199" s="144"/>
    </row>
    <row r="200" spans="1:4" x14ac:dyDescent="0.25">
      <c r="A200" s="144">
        <v>90</v>
      </c>
      <c r="B200" s="23" t="s">
        <v>611</v>
      </c>
      <c r="C200" s="24" t="s">
        <v>612</v>
      </c>
      <c r="D200" s="144" t="s">
        <v>255</v>
      </c>
    </row>
    <row r="201" spans="1:4" x14ac:dyDescent="0.25">
      <c r="A201" s="144">
        <v>91</v>
      </c>
      <c r="B201" s="23" t="s">
        <v>613</v>
      </c>
      <c r="C201" s="24" t="s">
        <v>614</v>
      </c>
      <c r="D201" s="144" t="s">
        <v>255</v>
      </c>
    </row>
    <row r="202" spans="1:4" x14ac:dyDescent="0.25">
      <c r="A202" s="144">
        <v>92</v>
      </c>
      <c r="B202" s="23" t="s">
        <v>615</v>
      </c>
      <c r="C202" s="24" t="s">
        <v>616</v>
      </c>
      <c r="D202" s="144" t="s">
        <v>255</v>
      </c>
    </row>
    <row r="203" spans="1:4" x14ac:dyDescent="0.25">
      <c r="A203" s="144">
        <v>93</v>
      </c>
      <c r="B203" s="29" t="s">
        <v>617</v>
      </c>
      <c r="C203" s="24" t="s">
        <v>618</v>
      </c>
      <c r="D203" s="144"/>
    </row>
    <row r="204" spans="1:4" x14ac:dyDescent="0.25">
      <c r="A204" s="144">
        <v>94</v>
      </c>
      <c r="B204" s="23" t="s">
        <v>619</v>
      </c>
      <c r="C204" s="24" t="s">
        <v>620</v>
      </c>
      <c r="D204" s="144" t="s">
        <v>255</v>
      </c>
    </row>
    <row r="205" spans="1:4" x14ac:dyDescent="0.25">
      <c r="A205" s="144">
        <v>351</v>
      </c>
      <c r="B205" s="23">
        <v>351</v>
      </c>
      <c r="C205" s="24" t="s">
        <v>621</v>
      </c>
      <c r="D205" s="144" t="s">
        <v>255</v>
      </c>
    </row>
    <row r="206" spans="1:4" x14ac:dyDescent="0.25">
      <c r="A206" s="144">
        <v>95</v>
      </c>
      <c r="B206" s="23" t="s">
        <v>622</v>
      </c>
      <c r="C206" s="24" t="s">
        <v>623</v>
      </c>
      <c r="D206" s="144" t="s">
        <v>255</v>
      </c>
    </row>
    <row r="207" spans="1:4" x14ac:dyDescent="0.25">
      <c r="A207" s="144">
        <v>96</v>
      </c>
      <c r="B207" s="23" t="s">
        <v>624</v>
      </c>
      <c r="C207" s="25" t="s">
        <v>625</v>
      </c>
      <c r="D207" s="144" t="s">
        <v>250</v>
      </c>
    </row>
    <row r="208" spans="1:4" x14ac:dyDescent="0.25">
      <c r="A208" s="144">
        <v>97</v>
      </c>
      <c r="B208" s="23" t="s">
        <v>626</v>
      </c>
      <c r="C208" s="24" t="s">
        <v>627</v>
      </c>
      <c r="D208" s="144" t="s">
        <v>255</v>
      </c>
    </row>
    <row r="209" spans="1:4" x14ac:dyDescent="0.25">
      <c r="A209" s="144">
        <v>98</v>
      </c>
      <c r="B209" s="23" t="s">
        <v>628</v>
      </c>
      <c r="C209" s="25" t="s">
        <v>629</v>
      </c>
      <c r="D209" s="144" t="s">
        <v>250</v>
      </c>
    </row>
    <row r="210" spans="1:4" x14ac:dyDescent="0.25">
      <c r="A210" s="144">
        <v>99</v>
      </c>
      <c r="B210" s="23" t="s">
        <v>630</v>
      </c>
      <c r="C210" s="25" t="s">
        <v>631</v>
      </c>
      <c r="D210" s="144"/>
    </row>
    <row r="211" spans="1:4" x14ac:dyDescent="0.25">
      <c r="A211" s="144">
        <v>243</v>
      </c>
      <c r="B211" s="23" t="s">
        <v>632</v>
      </c>
      <c r="C211" s="24" t="s">
        <v>633</v>
      </c>
      <c r="D211" s="144" t="s">
        <v>250</v>
      </c>
    </row>
    <row r="212" spans="1:4" x14ac:dyDescent="0.25">
      <c r="A212" s="144">
        <v>100</v>
      </c>
      <c r="B212" s="23" t="s">
        <v>634</v>
      </c>
      <c r="C212" s="24" t="s">
        <v>635</v>
      </c>
      <c r="D212" s="144"/>
    </row>
    <row r="213" spans="1:4" x14ac:dyDescent="0.25">
      <c r="A213" s="144">
        <v>101</v>
      </c>
      <c r="B213" s="23" t="s">
        <v>636</v>
      </c>
      <c r="C213" s="24" t="s">
        <v>637</v>
      </c>
      <c r="D213" s="144" t="s">
        <v>255</v>
      </c>
    </row>
    <row r="214" spans="1:4" x14ac:dyDescent="0.25">
      <c r="A214" s="144">
        <v>102</v>
      </c>
      <c r="B214" s="23" t="s">
        <v>638</v>
      </c>
      <c r="C214" s="24" t="s">
        <v>639</v>
      </c>
      <c r="D214" s="144"/>
    </row>
    <row r="215" spans="1:4" x14ac:dyDescent="0.25">
      <c r="A215" s="144">
        <v>103</v>
      </c>
      <c r="B215" s="23" t="s">
        <v>640</v>
      </c>
      <c r="C215" s="24" t="s">
        <v>641</v>
      </c>
      <c r="D215" s="144" t="s">
        <v>255</v>
      </c>
    </row>
    <row r="216" spans="1:4" x14ac:dyDescent="0.25">
      <c r="A216" s="144">
        <v>105</v>
      </c>
      <c r="B216" s="23" t="s">
        <v>642</v>
      </c>
      <c r="C216" s="25" t="s">
        <v>643</v>
      </c>
      <c r="D216" s="144" t="s">
        <v>250</v>
      </c>
    </row>
    <row r="217" spans="1:4" x14ac:dyDescent="0.25">
      <c r="A217" s="144">
        <v>108</v>
      </c>
      <c r="B217" s="23" t="s">
        <v>644</v>
      </c>
      <c r="C217" s="24" t="s">
        <v>645</v>
      </c>
      <c r="D217" s="144" t="s">
        <v>255</v>
      </c>
    </row>
    <row r="218" spans="1:4" x14ac:dyDescent="0.25">
      <c r="A218" s="144">
        <v>114</v>
      </c>
      <c r="B218" s="23" t="s">
        <v>646</v>
      </c>
      <c r="C218" s="24" t="s">
        <v>647</v>
      </c>
      <c r="D218" s="144" t="s">
        <v>255</v>
      </c>
    </row>
    <row r="219" spans="1:4" x14ac:dyDescent="0.25">
      <c r="A219" s="144">
        <v>246</v>
      </c>
      <c r="B219" s="23" t="s">
        <v>648</v>
      </c>
      <c r="C219" s="24" t="s">
        <v>649</v>
      </c>
      <c r="D219" s="144"/>
    </row>
    <row r="220" spans="1:4" x14ac:dyDescent="0.25">
      <c r="A220" s="144">
        <v>230</v>
      </c>
      <c r="B220" s="23" t="s">
        <v>650</v>
      </c>
      <c r="C220" s="24" t="s">
        <v>651</v>
      </c>
      <c r="D220" s="144" t="s">
        <v>255</v>
      </c>
    </row>
    <row r="221" spans="1:4" x14ac:dyDescent="0.25">
      <c r="A221" s="144">
        <v>118</v>
      </c>
      <c r="B221" s="23" t="s">
        <v>652</v>
      </c>
      <c r="C221" s="24" t="s">
        <v>653</v>
      </c>
      <c r="D221" s="144" t="s">
        <v>255</v>
      </c>
    </row>
    <row r="222" spans="1:4" x14ac:dyDescent="0.25">
      <c r="A222" s="144">
        <v>325</v>
      </c>
      <c r="B222" s="23" t="s">
        <v>654</v>
      </c>
      <c r="C222" s="24" t="s">
        <v>655</v>
      </c>
      <c r="D222" s="144" t="s">
        <v>255</v>
      </c>
    </row>
    <row r="223" spans="1:4" x14ac:dyDescent="0.25">
      <c r="A223" s="144">
        <v>119</v>
      </c>
      <c r="B223" s="23" t="s">
        <v>656</v>
      </c>
      <c r="C223" s="24" t="s">
        <v>657</v>
      </c>
      <c r="D223" s="144" t="s">
        <v>255</v>
      </c>
    </row>
    <row r="224" spans="1:4" x14ac:dyDescent="0.25">
      <c r="A224" s="144">
        <v>130</v>
      </c>
      <c r="B224" s="23" t="s">
        <v>658</v>
      </c>
      <c r="C224" s="24" t="s">
        <v>659</v>
      </c>
      <c r="D224" s="144" t="s">
        <v>250</v>
      </c>
    </row>
    <row r="225" spans="1:4" x14ac:dyDescent="0.25">
      <c r="A225" s="144">
        <v>131</v>
      </c>
      <c r="B225" s="23" t="s">
        <v>660</v>
      </c>
      <c r="C225" s="24" t="s">
        <v>661</v>
      </c>
      <c r="D225" s="144" t="s">
        <v>255</v>
      </c>
    </row>
    <row r="226" spans="1:4" x14ac:dyDescent="0.25">
      <c r="A226" s="144">
        <v>132</v>
      </c>
      <c r="B226" s="23" t="s">
        <v>662</v>
      </c>
      <c r="C226" s="25" t="s">
        <v>663</v>
      </c>
      <c r="D226" s="144"/>
    </row>
    <row r="227" spans="1:4" x14ac:dyDescent="0.25">
      <c r="A227" s="144">
        <v>134</v>
      </c>
      <c r="B227" s="23" t="s">
        <v>664</v>
      </c>
      <c r="C227" s="25" t="s">
        <v>665</v>
      </c>
      <c r="D227" s="144"/>
    </row>
    <row r="228" spans="1:4" x14ac:dyDescent="0.25">
      <c r="A228" s="144">
        <v>140</v>
      </c>
      <c r="B228" s="23" t="s">
        <v>666</v>
      </c>
      <c r="C228" s="27" t="s">
        <v>667</v>
      </c>
      <c r="D228" s="144" t="s">
        <v>255</v>
      </c>
    </row>
    <row r="229" spans="1:4" x14ac:dyDescent="0.25">
      <c r="A229" s="144">
        <v>136</v>
      </c>
      <c r="B229" s="23" t="s">
        <v>162</v>
      </c>
      <c r="C229" s="27" t="s">
        <v>163</v>
      </c>
      <c r="D229" s="144" t="s">
        <v>255</v>
      </c>
    </row>
    <row r="230" spans="1:4" x14ac:dyDescent="0.25">
      <c r="A230" s="144">
        <v>414</v>
      </c>
      <c r="B230" s="23" t="s">
        <v>668</v>
      </c>
      <c r="C230" s="24" t="s">
        <v>669</v>
      </c>
      <c r="D230" s="144" t="s">
        <v>255</v>
      </c>
    </row>
    <row r="231" spans="1:4" x14ac:dyDescent="0.25">
      <c r="A231" s="144">
        <v>145</v>
      </c>
      <c r="B231" s="23" t="s">
        <v>670</v>
      </c>
      <c r="C231" s="25" t="s">
        <v>671</v>
      </c>
      <c r="D231" s="144" t="s">
        <v>250</v>
      </c>
    </row>
    <row r="232" spans="1:4" x14ac:dyDescent="0.25">
      <c r="A232" s="144">
        <v>146</v>
      </c>
      <c r="B232" s="23" t="s">
        <v>164</v>
      </c>
      <c r="C232" s="24" t="s">
        <v>165</v>
      </c>
      <c r="D232" s="144" t="s">
        <v>255</v>
      </c>
    </row>
    <row r="233" spans="1:4" x14ac:dyDescent="0.25">
      <c r="A233" s="144">
        <v>148</v>
      </c>
      <c r="B233" s="23">
        <v>148</v>
      </c>
      <c r="C233" s="24" t="s">
        <v>672</v>
      </c>
      <c r="D233" s="144" t="s">
        <v>255</v>
      </c>
    </row>
    <row r="234" spans="1:4" x14ac:dyDescent="0.25">
      <c r="A234" s="144">
        <v>149</v>
      </c>
      <c r="B234" s="23" t="s">
        <v>166</v>
      </c>
      <c r="C234" s="24" t="s">
        <v>167</v>
      </c>
      <c r="D234" s="144" t="s">
        <v>250</v>
      </c>
    </row>
    <row r="235" spans="1:4" x14ac:dyDescent="0.25">
      <c r="A235" s="144">
        <v>150</v>
      </c>
      <c r="B235" s="23">
        <v>150</v>
      </c>
      <c r="C235" s="24" t="s">
        <v>673</v>
      </c>
      <c r="D235" s="144"/>
    </row>
    <row r="236" spans="1:4" x14ac:dyDescent="0.25">
      <c r="A236" s="144">
        <v>152</v>
      </c>
      <c r="B236" s="23" t="s">
        <v>674</v>
      </c>
      <c r="C236" s="24" t="s">
        <v>675</v>
      </c>
      <c r="D236" s="144" t="s">
        <v>255</v>
      </c>
    </row>
    <row r="237" spans="1:4" x14ac:dyDescent="0.25">
      <c r="A237" s="144">
        <v>156</v>
      </c>
      <c r="B237" s="23" t="s">
        <v>676</v>
      </c>
      <c r="C237" s="24" t="s">
        <v>677</v>
      </c>
      <c r="D237" s="144"/>
    </row>
    <row r="238" spans="1:4" x14ac:dyDescent="0.25">
      <c r="A238" s="144">
        <v>158</v>
      </c>
      <c r="B238" s="23" t="s">
        <v>678</v>
      </c>
      <c r="C238" s="24" t="s">
        <v>679</v>
      </c>
      <c r="D238" s="144"/>
    </row>
    <row r="239" spans="1:4" x14ac:dyDescent="0.25">
      <c r="A239" s="144">
        <v>159</v>
      </c>
      <c r="B239" s="23" t="s">
        <v>680</v>
      </c>
      <c r="C239" s="24" t="s">
        <v>681</v>
      </c>
      <c r="D239" s="144" t="s">
        <v>250</v>
      </c>
    </row>
    <row r="240" spans="1:4" x14ac:dyDescent="0.25">
      <c r="A240" s="144">
        <v>161</v>
      </c>
      <c r="B240" s="23" t="s">
        <v>682</v>
      </c>
      <c r="C240" s="24" t="s">
        <v>683</v>
      </c>
      <c r="D240" s="144" t="s">
        <v>255</v>
      </c>
    </row>
    <row r="241" spans="1:4" x14ac:dyDescent="0.25">
      <c r="A241" s="144">
        <v>162</v>
      </c>
      <c r="B241" s="23" t="s">
        <v>684</v>
      </c>
      <c r="C241" s="24" t="s">
        <v>685</v>
      </c>
      <c r="D241" s="144"/>
    </row>
    <row r="242" spans="1:4" x14ac:dyDescent="0.25">
      <c r="A242" s="144">
        <v>163</v>
      </c>
      <c r="B242" s="23" t="s">
        <v>686</v>
      </c>
      <c r="C242" s="24" t="s">
        <v>687</v>
      </c>
      <c r="D242" s="144" t="s">
        <v>250</v>
      </c>
    </row>
    <row r="243" spans="1:4" x14ac:dyDescent="0.25">
      <c r="A243" s="144">
        <v>164</v>
      </c>
      <c r="B243" s="23" t="s">
        <v>688</v>
      </c>
      <c r="C243" s="24" t="s">
        <v>689</v>
      </c>
      <c r="D243" s="144" t="s">
        <v>250</v>
      </c>
    </row>
    <row r="244" spans="1:4" x14ac:dyDescent="0.25">
      <c r="A244" s="144">
        <v>415</v>
      </c>
      <c r="B244" s="23" t="s">
        <v>690</v>
      </c>
      <c r="C244" s="24" t="s">
        <v>691</v>
      </c>
      <c r="D244" s="144" t="s">
        <v>250</v>
      </c>
    </row>
    <row r="245" spans="1:4" x14ac:dyDescent="0.25">
      <c r="A245" s="144">
        <v>165</v>
      </c>
      <c r="B245" s="23" t="s">
        <v>692</v>
      </c>
      <c r="C245" s="25" t="s">
        <v>693</v>
      </c>
      <c r="D245" s="144" t="s">
        <v>250</v>
      </c>
    </row>
    <row r="246" spans="1:4" x14ac:dyDescent="0.25">
      <c r="A246" s="144">
        <v>166</v>
      </c>
      <c r="B246" s="23" t="s">
        <v>694</v>
      </c>
      <c r="C246" s="25" t="s">
        <v>695</v>
      </c>
      <c r="D246" s="144" t="s">
        <v>250</v>
      </c>
    </row>
    <row r="247" spans="1:4" x14ac:dyDescent="0.25">
      <c r="A247" s="144">
        <v>167</v>
      </c>
      <c r="B247" s="29" t="s">
        <v>696</v>
      </c>
      <c r="C247" s="25" t="s">
        <v>697</v>
      </c>
      <c r="D247" s="144"/>
    </row>
    <row r="248" spans="1:4" x14ac:dyDescent="0.25">
      <c r="A248" s="144">
        <v>168</v>
      </c>
      <c r="B248" s="29" t="s">
        <v>698</v>
      </c>
      <c r="C248" s="25" t="s">
        <v>699</v>
      </c>
      <c r="D248" s="144" t="s">
        <v>250</v>
      </c>
    </row>
    <row r="249" spans="1:4" x14ac:dyDescent="0.25">
      <c r="A249" s="144">
        <v>169</v>
      </c>
      <c r="B249" s="23" t="s">
        <v>700</v>
      </c>
      <c r="C249" s="25" t="s">
        <v>701</v>
      </c>
      <c r="D249" s="144" t="s">
        <v>250</v>
      </c>
    </row>
    <row r="250" spans="1:4" x14ac:dyDescent="0.25">
      <c r="A250" s="144">
        <v>172</v>
      </c>
      <c r="B250" s="28" t="s">
        <v>702</v>
      </c>
      <c r="C250" s="25" t="s">
        <v>703</v>
      </c>
      <c r="D250" s="144" t="s">
        <v>255</v>
      </c>
    </row>
    <row r="251" spans="1:4" x14ac:dyDescent="0.25">
      <c r="A251" s="144">
        <v>175</v>
      </c>
      <c r="B251" s="23" t="s">
        <v>704</v>
      </c>
      <c r="C251" s="25" t="s">
        <v>705</v>
      </c>
      <c r="D251" s="144"/>
    </row>
    <row r="252" spans="1:4" x14ac:dyDescent="0.25">
      <c r="A252" s="144">
        <v>186</v>
      </c>
      <c r="B252" s="23" t="s">
        <v>706</v>
      </c>
      <c r="C252" s="25" t="s">
        <v>707</v>
      </c>
      <c r="D252" s="144"/>
    </row>
    <row r="253" spans="1:4" x14ac:dyDescent="0.25">
      <c r="A253" s="144">
        <v>185</v>
      </c>
      <c r="B253" s="23" t="s">
        <v>708</v>
      </c>
      <c r="C253" s="24" t="s">
        <v>709</v>
      </c>
      <c r="D253" s="144" t="s">
        <v>255</v>
      </c>
    </row>
    <row r="254" spans="1:4" x14ac:dyDescent="0.25">
      <c r="A254" s="144">
        <v>416</v>
      </c>
      <c r="B254" s="23" t="s">
        <v>710</v>
      </c>
      <c r="C254" s="24" t="s">
        <v>711</v>
      </c>
      <c r="D254" s="144" t="s">
        <v>255</v>
      </c>
    </row>
    <row r="255" spans="1:4" x14ac:dyDescent="0.25">
      <c r="A255" s="144">
        <v>419</v>
      </c>
      <c r="B255" s="23" t="s">
        <v>712</v>
      </c>
      <c r="C255" s="24" t="s">
        <v>713</v>
      </c>
      <c r="D255" s="144" t="s">
        <v>255</v>
      </c>
    </row>
    <row r="256" spans="1:4" x14ac:dyDescent="0.25">
      <c r="A256" s="144">
        <v>417</v>
      </c>
      <c r="B256" s="23" t="s">
        <v>714</v>
      </c>
      <c r="C256" s="24" t="s">
        <v>715</v>
      </c>
      <c r="D256" s="144" t="s">
        <v>255</v>
      </c>
    </row>
    <row r="257" spans="1:4" x14ac:dyDescent="0.25">
      <c r="A257" s="144">
        <v>187</v>
      </c>
      <c r="B257" s="23" t="s">
        <v>716</v>
      </c>
      <c r="C257" s="26" t="s">
        <v>717</v>
      </c>
      <c r="D257" s="144"/>
    </row>
    <row r="258" spans="1:4" x14ac:dyDescent="0.25">
      <c r="A258" s="144">
        <v>420</v>
      </c>
      <c r="B258" s="23" t="s">
        <v>718</v>
      </c>
      <c r="C258" s="24" t="s">
        <v>719</v>
      </c>
      <c r="D258" s="144" t="s">
        <v>255</v>
      </c>
    </row>
    <row r="259" spans="1:4" x14ac:dyDescent="0.25">
      <c r="A259" s="144">
        <v>421</v>
      </c>
      <c r="B259" s="23" t="s">
        <v>720</v>
      </c>
      <c r="C259" s="24" t="s">
        <v>721</v>
      </c>
      <c r="D259" s="144" t="s">
        <v>255</v>
      </c>
    </row>
    <row r="260" spans="1:4" x14ac:dyDescent="0.25">
      <c r="A260" s="144">
        <v>422</v>
      </c>
      <c r="B260" s="23" t="s">
        <v>722</v>
      </c>
      <c r="C260" s="24" t="s">
        <v>723</v>
      </c>
      <c r="D260" s="144" t="s">
        <v>255</v>
      </c>
    </row>
    <row r="261" spans="1:4" x14ac:dyDescent="0.25">
      <c r="A261" s="144">
        <v>423</v>
      </c>
      <c r="B261" s="23" t="s">
        <v>724</v>
      </c>
      <c r="C261" s="24" t="s">
        <v>725</v>
      </c>
      <c r="D261" s="144" t="s">
        <v>255</v>
      </c>
    </row>
    <row r="262" spans="1:4" x14ac:dyDescent="0.25">
      <c r="A262" s="144">
        <v>188</v>
      </c>
      <c r="B262" s="23" t="s">
        <v>726</v>
      </c>
      <c r="C262" s="24" t="s">
        <v>727</v>
      </c>
      <c r="D262" s="144" t="s">
        <v>255</v>
      </c>
    </row>
    <row r="263" spans="1:4" x14ac:dyDescent="0.25">
      <c r="A263" s="144">
        <v>189</v>
      </c>
      <c r="B263" s="23" t="s">
        <v>728</v>
      </c>
      <c r="C263" s="25" t="s">
        <v>729</v>
      </c>
      <c r="D263" s="144" t="s">
        <v>250</v>
      </c>
    </row>
    <row r="264" spans="1:4" x14ac:dyDescent="0.25">
      <c r="A264" s="144">
        <v>520</v>
      </c>
      <c r="B264" s="23" t="s">
        <v>730</v>
      </c>
      <c r="C264" s="24" t="s">
        <v>731</v>
      </c>
      <c r="D264" s="144" t="s">
        <v>255</v>
      </c>
    </row>
    <row r="265" spans="1:4" x14ac:dyDescent="0.25">
      <c r="A265" s="144">
        <v>247</v>
      </c>
      <c r="B265" s="23" t="s">
        <v>732</v>
      </c>
      <c r="C265" s="24" t="s">
        <v>733</v>
      </c>
      <c r="D265" s="144"/>
    </row>
    <row r="266" spans="1:4" x14ac:dyDescent="0.25">
      <c r="A266" s="144">
        <v>248</v>
      </c>
      <c r="B266" s="23" t="s">
        <v>734</v>
      </c>
      <c r="C266" s="24" t="s">
        <v>735</v>
      </c>
      <c r="D266" s="144"/>
    </row>
    <row r="267" spans="1:4" x14ac:dyDescent="0.25">
      <c r="A267" s="144">
        <v>328</v>
      </c>
      <c r="B267" s="23" t="s">
        <v>244</v>
      </c>
      <c r="C267" s="24" t="s">
        <v>736</v>
      </c>
      <c r="D267" s="144" t="s">
        <v>255</v>
      </c>
    </row>
    <row r="268" spans="1:4" x14ac:dyDescent="0.25">
      <c r="A268" s="144">
        <v>194</v>
      </c>
      <c r="B268" s="23" t="s">
        <v>737</v>
      </c>
      <c r="C268" s="24" t="s">
        <v>738</v>
      </c>
      <c r="D268" s="144" t="s">
        <v>255</v>
      </c>
    </row>
    <row r="269" spans="1:4" x14ac:dyDescent="0.25">
      <c r="A269" s="144">
        <v>197</v>
      </c>
      <c r="B269" s="23" t="s">
        <v>739</v>
      </c>
      <c r="C269" s="24" t="s">
        <v>740</v>
      </c>
      <c r="D269" s="144" t="s">
        <v>255</v>
      </c>
    </row>
    <row r="270" spans="1:4" x14ac:dyDescent="0.25">
      <c r="A270" s="144">
        <v>198</v>
      </c>
      <c r="B270" s="23" t="s">
        <v>741</v>
      </c>
      <c r="C270" s="24" t="s">
        <v>742</v>
      </c>
      <c r="D270" s="144" t="s">
        <v>250</v>
      </c>
    </row>
    <row r="271" spans="1:4" x14ac:dyDescent="0.25">
      <c r="A271" s="144">
        <v>521</v>
      </c>
      <c r="B271" s="23" t="s">
        <v>743</v>
      </c>
      <c r="C271" s="27" t="s">
        <v>744</v>
      </c>
      <c r="D271" s="144"/>
    </row>
    <row r="272" spans="1:4" x14ac:dyDescent="0.25">
      <c r="A272" s="144">
        <v>199</v>
      </c>
      <c r="B272" s="23" t="s">
        <v>745</v>
      </c>
      <c r="C272" s="25" t="s">
        <v>746</v>
      </c>
      <c r="D272" s="144"/>
    </row>
    <row r="273" spans="1:4" x14ac:dyDescent="0.25">
      <c r="A273" s="144">
        <v>200</v>
      </c>
      <c r="B273" s="23">
        <v>200</v>
      </c>
      <c r="C273" s="25" t="s">
        <v>747</v>
      </c>
      <c r="D273" s="144" t="s">
        <v>250</v>
      </c>
    </row>
    <row r="274" spans="1:4" x14ac:dyDescent="0.25">
      <c r="A274" s="144">
        <v>201</v>
      </c>
      <c r="B274" s="23" t="s">
        <v>748</v>
      </c>
      <c r="C274" s="24" t="s">
        <v>749</v>
      </c>
      <c r="D274" s="144" t="s">
        <v>255</v>
      </c>
    </row>
    <row r="275" spans="1:4" x14ac:dyDescent="0.25">
      <c r="A275" s="144">
        <v>202</v>
      </c>
      <c r="B275" s="23" t="s">
        <v>750</v>
      </c>
      <c r="C275" s="24" t="s">
        <v>751</v>
      </c>
      <c r="D275" s="144" t="s">
        <v>255</v>
      </c>
    </row>
    <row r="276" spans="1:4" x14ac:dyDescent="0.25">
      <c r="A276" s="144">
        <v>258</v>
      </c>
      <c r="B276" s="23" t="s">
        <v>752</v>
      </c>
      <c r="C276" s="24" t="s">
        <v>753</v>
      </c>
      <c r="D276" s="144"/>
    </row>
    <row r="277" spans="1:4" x14ac:dyDescent="0.25">
      <c r="A277" s="144">
        <v>259</v>
      </c>
      <c r="B277" s="23" t="s">
        <v>754</v>
      </c>
      <c r="C277" s="24" t="s">
        <v>755</v>
      </c>
      <c r="D277" s="144" t="s">
        <v>255</v>
      </c>
    </row>
    <row r="278" spans="1:4" x14ac:dyDescent="0.25">
      <c r="A278" s="144">
        <v>260</v>
      </c>
      <c r="B278" s="23" t="s">
        <v>756</v>
      </c>
      <c r="C278" s="24" t="s">
        <v>757</v>
      </c>
      <c r="D278" s="144" t="s">
        <v>255</v>
      </c>
    </row>
    <row r="279" spans="1:4" x14ac:dyDescent="0.25">
      <c r="A279" s="144">
        <v>261</v>
      </c>
      <c r="B279" s="23" t="s">
        <v>758</v>
      </c>
      <c r="C279" s="24" t="s">
        <v>759</v>
      </c>
      <c r="D279" s="144" t="s">
        <v>255</v>
      </c>
    </row>
    <row r="280" spans="1:4" x14ac:dyDescent="0.25">
      <c r="A280" s="144">
        <v>262</v>
      </c>
      <c r="B280" s="23" t="s">
        <v>760</v>
      </c>
      <c r="C280" s="24" t="s">
        <v>761</v>
      </c>
      <c r="D280" s="144" t="s">
        <v>255</v>
      </c>
    </row>
    <row r="281" spans="1:4" x14ac:dyDescent="0.25">
      <c r="A281" s="144">
        <v>320</v>
      </c>
      <c r="B281" s="23" t="s">
        <v>762</v>
      </c>
      <c r="C281" s="25" t="s">
        <v>763</v>
      </c>
      <c r="D281" s="144" t="s">
        <v>250</v>
      </c>
    </row>
    <row r="282" spans="1:4" x14ac:dyDescent="0.25">
      <c r="A282" s="144">
        <v>523</v>
      </c>
      <c r="B282" s="23" t="s">
        <v>764</v>
      </c>
      <c r="C282" s="27" t="s">
        <v>765</v>
      </c>
      <c r="D282" s="144" t="s">
        <v>250</v>
      </c>
    </row>
    <row r="283" spans="1:4" x14ac:dyDescent="0.25">
      <c r="A283" s="144">
        <v>204</v>
      </c>
      <c r="B283" s="23" t="s">
        <v>766</v>
      </c>
      <c r="C283" s="25" t="s">
        <v>767</v>
      </c>
      <c r="D283" s="144"/>
    </row>
    <row r="284" spans="1:4" x14ac:dyDescent="0.25">
      <c r="A284" s="144">
        <v>205</v>
      </c>
      <c r="B284" s="23" t="s">
        <v>768</v>
      </c>
      <c r="C284" s="25" t="s">
        <v>769</v>
      </c>
      <c r="D284" s="144"/>
    </row>
    <row r="285" spans="1:4" x14ac:dyDescent="0.25">
      <c r="A285" s="144">
        <v>210</v>
      </c>
      <c r="B285" s="23" t="s">
        <v>770</v>
      </c>
      <c r="C285" s="24" t="s">
        <v>771</v>
      </c>
      <c r="D285" s="144" t="s">
        <v>255</v>
      </c>
    </row>
    <row r="286" spans="1:4" x14ac:dyDescent="0.25">
      <c r="A286" s="144">
        <v>211</v>
      </c>
      <c r="B286" s="23" t="s">
        <v>772</v>
      </c>
      <c r="C286" s="24" t="s">
        <v>773</v>
      </c>
      <c r="D286" s="144" t="s">
        <v>255</v>
      </c>
    </row>
    <row r="287" spans="1:4" x14ac:dyDescent="0.25">
      <c r="A287" s="144">
        <v>524</v>
      </c>
      <c r="B287" s="23" t="s">
        <v>774</v>
      </c>
      <c r="C287" s="24" t="s">
        <v>775</v>
      </c>
      <c r="D287" s="144" t="s">
        <v>255</v>
      </c>
    </row>
    <row r="288" spans="1:4" x14ac:dyDescent="0.25">
      <c r="A288" s="144">
        <v>213</v>
      </c>
      <c r="B288" s="23" t="s">
        <v>776</v>
      </c>
      <c r="C288" s="24" t="s">
        <v>777</v>
      </c>
      <c r="D288" s="144" t="s">
        <v>255</v>
      </c>
    </row>
    <row r="289" spans="1:4" x14ac:dyDescent="0.25">
      <c r="A289" s="144">
        <v>319</v>
      </c>
      <c r="B289" s="23" t="s">
        <v>778</v>
      </c>
      <c r="C289" s="24" t="s">
        <v>779</v>
      </c>
      <c r="D289" s="144" t="s">
        <v>250</v>
      </c>
    </row>
    <row r="290" spans="1:4" x14ac:dyDescent="0.25">
      <c r="A290" s="144">
        <v>214</v>
      </c>
      <c r="B290" s="23" t="s">
        <v>780</v>
      </c>
      <c r="C290" s="25" t="s">
        <v>781</v>
      </c>
      <c r="D290" s="144" t="s">
        <v>250</v>
      </c>
    </row>
    <row r="291" spans="1:4" x14ac:dyDescent="0.25">
      <c r="A291" s="144">
        <v>221</v>
      </c>
      <c r="B291" s="23" t="s">
        <v>782</v>
      </c>
      <c r="C291" s="24" t="s">
        <v>783</v>
      </c>
      <c r="D291" s="144" t="s">
        <v>250</v>
      </c>
    </row>
    <row r="292" spans="1:4" x14ac:dyDescent="0.25">
      <c r="A292" s="144">
        <v>263</v>
      </c>
      <c r="B292" s="23" t="s">
        <v>784</v>
      </c>
      <c r="C292" s="24" t="s">
        <v>785</v>
      </c>
      <c r="D292" s="144" t="s">
        <v>250</v>
      </c>
    </row>
    <row r="293" spans="1:4" x14ac:dyDescent="0.25">
      <c r="A293" s="144">
        <v>264</v>
      </c>
      <c r="B293" s="23" t="s">
        <v>786</v>
      </c>
      <c r="C293" s="24" t="s">
        <v>787</v>
      </c>
      <c r="D293" s="144" t="s">
        <v>250</v>
      </c>
    </row>
    <row r="294" spans="1:4" x14ac:dyDescent="0.25">
      <c r="A294" s="144">
        <v>49</v>
      </c>
      <c r="B294" s="23" t="s">
        <v>788</v>
      </c>
      <c r="C294" s="24" t="s">
        <v>789</v>
      </c>
      <c r="D294" s="144" t="s">
        <v>250</v>
      </c>
    </row>
    <row r="295" spans="1:4" x14ac:dyDescent="0.25">
      <c r="A295" s="144">
        <v>50</v>
      </c>
      <c r="B295" s="23" t="s">
        <v>790</v>
      </c>
      <c r="C295" s="24" t="s">
        <v>791</v>
      </c>
      <c r="D295" s="144" t="s">
        <v>250</v>
      </c>
    </row>
    <row r="296" spans="1:4" x14ac:dyDescent="0.25">
      <c r="A296" s="144">
        <v>51</v>
      </c>
      <c r="B296" s="23" t="s">
        <v>792</v>
      </c>
      <c r="C296" s="24" t="s">
        <v>793</v>
      </c>
      <c r="D296" s="144"/>
    </row>
    <row r="297" spans="1:4" x14ac:dyDescent="0.25">
      <c r="A297" s="144">
        <v>223</v>
      </c>
      <c r="B297" s="23" t="s">
        <v>794</v>
      </c>
      <c r="C297" s="25" t="s">
        <v>795</v>
      </c>
      <c r="D297" s="144" t="s">
        <v>250</v>
      </c>
    </row>
    <row r="298" spans="1:4" x14ac:dyDescent="0.25">
      <c r="A298" s="144">
        <v>224</v>
      </c>
      <c r="B298" s="23" t="s">
        <v>796</v>
      </c>
      <c r="C298" s="25" t="s">
        <v>797</v>
      </c>
      <c r="D298" s="144" t="s">
        <v>250</v>
      </c>
    </row>
    <row r="299" spans="1:4" x14ac:dyDescent="0.25">
      <c r="A299" s="144">
        <v>225</v>
      </c>
      <c r="B299" s="23" t="s">
        <v>798</v>
      </c>
      <c r="C299" s="24" t="s">
        <v>799</v>
      </c>
      <c r="D299" s="144" t="s">
        <v>255</v>
      </c>
    </row>
    <row r="300" spans="1:4" x14ac:dyDescent="0.25">
      <c r="A300" s="144">
        <v>227</v>
      </c>
      <c r="B300" s="23">
        <v>227</v>
      </c>
      <c r="C300" s="24" t="s">
        <v>800</v>
      </c>
      <c r="D300" s="144"/>
    </row>
    <row r="301" spans="1:4" x14ac:dyDescent="0.25">
      <c r="A301" s="144">
        <v>357</v>
      </c>
      <c r="B301" s="23" t="s">
        <v>801</v>
      </c>
      <c r="C301" s="24" t="s">
        <v>802</v>
      </c>
      <c r="D301" s="144" t="s">
        <v>250</v>
      </c>
    </row>
    <row r="302" spans="1:4" x14ac:dyDescent="0.25">
      <c r="A302" s="144">
        <v>228</v>
      </c>
      <c r="B302" s="23" t="s">
        <v>803</v>
      </c>
      <c r="C302" s="24" t="s">
        <v>804</v>
      </c>
      <c r="D302" s="144" t="s">
        <v>255</v>
      </c>
    </row>
    <row r="303" spans="1:4" x14ac:dyDescent="0.25">
      <c r="A303" s="144">
        <v>229</v>
      </c>
      <c r="B303" s="23" t="s">
        <v>168</v>
      </c>
      <c r="C303" s="24" t="s">
        <v>169</v>
      </c>
      <c r="D303" s="144" t="s">
        <v>255</v>
      </c>
    </row>
    <row r="304" spans="1:4" x14ac:dyDescent="0.25">
      <c r="A304" s="144">
        <v>231</v>
      </c>
      <c r="B304" s="23" t="s">
        <v>805</v>
      </c>
      <c r="C304" s="24" t="s">
        <v>806</v>
      </c>
      <c r="D304" s="144"/>
    </row>
    <row r="305" spans="1:4" x14ac:dyDescent="0.25">
      <c r="A305" s="144">
        <v>232</v>
      </c>
      <c r="B305" s="23" t="s">
        <v>807</v>
      </c>
      <c r="C305" s="24" t="s">
        <v>808</v>
      </c>
      <c r="D305" s="144" t="s">
        <v>255</v>
      </c>
    </row>
    <row r="306" spans="1:4" x14ac:dyDescent="0.25">
      <c r="A306" s="144">
        <v>233</v>
      </c>
      <c r="B306" s="23" t="s">
        <v>809</v>
      </c>
      <c r="C306" s="24" t="s">
        <v>810</v>
      </c>
      <c r="D306" s="144" t="s">
        <v>255</v>
      </c>
    </row>
    <row r="307" spans="1:4" x14ac:dyDescent="0.25">
      <c r="A307" s="144">
        <v>234</v>
      </c>
      <c r="B307" s="23" t="s">
        <v>811</v>
      </c>
      <c r="C307" s="24" t="s">
        <v>812</v>
      </c>
      <c r="D307" s="144" t="s">
        <v>255</v>
      </c>
    </row>
    <row r="308" spans="1:4" x14ac:dyDescent="0.25">
      <c r="A308" s="144">
        <v>265</v>
      </c>
      <c r="B308" s="23" t="s">
        <v>813</v>
      </c>
      <c r="C308" s="24" t="s">
        <v>814</v>
      </c>
      <c r="D308" s="144" t="s">
        <v>255</v>
      </c>
    </row>
    <row r="309" spans="1:4" x14ac:dyDescent="0.25">
      <c r="A309" s="144">
        <v>266</v>
      </c>
      <c r="B309" s="23" t="s">
        <v>815</v>
      </c>
      <c r="C309" s="24" t="s">
        <v>816</v>
      </c>
      <c r="D309" s="144" t="s">
        <v>255</v>
      </c>
    </row>
    <row r="310" spans="1:4" x14ac:dyDescent="0.25">
      <c r="A310" s="144">
        <v>267</v>
      </c>
      <c r="B310" s="23" t="s">
        <v>817</v>
      </c>
      <c r="C310" s="24" t="s">
        <v>818</v>
      </c>
      <c r="D310" s="144"/>
    </row>
    <row r="311" spans="1:4" x14ac:dyDescent="0.25">
      <c r="A311" s="144">
        <v>268</v>
      </c>
      <c r="B311" s="23" t="s">
        <v>819</v>
      </c>
      <c r="C311" s="24" t="s">
        <v>820</v>
      </c>
      <c r="D311" s="144" t="s">
        <v>255</v>
      </c>
    </row>
    <row r="312" spans="1:4" x14ac:dyDescent="0.25">
      <c r="A312" s="144">
        <v>269</v>
      </c>
      <c r="B312" s="23" t="s">
        <v>821</v>
      </c>
      <c r="C312" s="24" t="s">
        <v>822</v>
      </c>
      <c r="D312" s="144" t="s">
        <v>255</v>
      </c>
    </row>
    <row r="313" spans="1:4" x14ac:dyDescent="0.25">
      <c r="A313" s="144">
        <v>270</v>
      </c>
      <c r="B313" s="23" t="s">
        <v>823</v>
      </c>
      <c r="C313" s="24" t="s">
        <v>824</v>
      </c>
      <c r="D313" s="144" t="s">
        <v>255</v>
      </c>
    </row>
    <row r="314" spans="1:4" x14ac:dyDescent="0.25">
      <c r="A314" s="144">
        <v>271</v>
      </c>
      <c r="B314" s="23" t="s">
        <v>825</v>
      </c>
      <c r="C314" s="24" t="s">
        <v>826</v>
      </c>
      <c r="D314" s="144" t="s">
        <v>255</v>
      </c>
    </row>
    <row r="315" spans="1:4" x14ac:dyDescent="0.25">
      <c r="A315" s="144">
        <v>272</v>
      </c>
      <c r="B315" s="23" t="s">
        <v>827</v>
      </c>
      <c r="C315" s="24" t="s">
        <v>828</v>
      </c>
      <c r="D315" s="144" t="s">
        <v>255</v>
      </c>
    </row>
    <row r="316" spans="1:4" x14ac:dyDescent="0.25">
      <c r="A316" s="144">
        <v>236</v>
      </c>
      <c r="B316" s="23" t="s">
        <v>829</v>
      </c>
      <c r="C316" s="24" t="s">
        <v>830</v>
      </c>
      <c r="D316" s="144" t="s">
        <v>255</v>
      </c>
    </row>
    <row r="317" spans="1:4" x14ac:dyDescent="0.25">
      <c r="A317" s="144">
        <v>237</v>
      </c>
      <c r="B317" s="23" t="s">
        <v>831</v>
      </c>
      <c r="C317" s="24" t="s">
        <v>832</v>
      </c>
      <c r="D317" s="144" t="s">
        <v>255</v>
      </c>
    </row>
    <row r="318" spans="1:4" x14ac:dyDescent="0.25">
      <c r="A318" s="144">
        <v>235</v>
      </c>
      <c r="B318" s="23" t="s">
        <v>833</v>
      </c>
      <c r="C318" s="24" t="s">
        <v>834</v>
      </c>
      <c r="D318" s="144" t="s">
        <v>255</v>
      </c>
    </row>
    <row r="319" spans="1:4" x14ac:dyDescent="0.25">
      <c r="A319" s="144">
        <v>238</v>
      </c>
      <c r="B319" s="23" t="s">
        <v>835</v>
      </c>
      <c r="C319" s="25" t="s">
        <v>836</v>
      </c>
      <c r="D319" s="144">
        <v>0</v>
      </c>
    </row>
    <row r="320" spans="1:4" x14ac:dyDescent="0.25">
      <c r="A320" s="144">
        <v>424</v>
      </c>
      <c r="B320" s="23" t="s">
        <v>837</v>
      </c>
      <c r="C320" s="24" t="s">
        <v>838</v>
      </c>
      <c r="D320" s="144" t="s">
        <v>255</v>
      </c>
    </row>
    <row r="321" spans="1:4" x14ac:dyDescent="0.25">
      <c r="A321" s="144">
        <v>425</v>
      </c>
      <c r="B321" s="23" t="s">
        <v>839</v>
      </c>
      <c r="C321" s="24" t="s">
        <v>840</v>
      </c>
      <c r="D321" s="144" t="s">
        <v>255</v>
      </c>
    </row>
    <row r="322" spans="1:4" x14ac:dyDescent="0.25">
      <c r="A322" s="144">
        <v>239</v>
      </c>
      <c r="B322" s="23">
        <v>239</v>
      </c>
      <c r="C322" s="24" t="s">
        <v>841</v>
      </c>
      <c r="D322" s="144" t="s">
        <v>250</v>
      </c>
    </row>
    <row r="323" spans="1:4" x14ac:dyDescent="0.25">
      <c r="A323" s="144">
        <v>241</v>
      </c>
      <c r="B323" s="23" t="s">
        <v>842</v>
      </c>
      <c r="C323" s="25" t="s">
        <v>843</v>
      </c>
      <c r="D323" s="144" t="s">
        <v>250</v>
      </c>
    </row>
    <row r="324" spans="1:4" x14ac:dyDescent="0.25">
      <c r="A324" s="144">
        <v>250</v>
      </c>
      <c r="B324" s="23" t="s">
        <v>142</v>
      </c>
      <c r="C324" s="24" t="s">
        <v>143</v>
      </c>
      <c r="D324" s="144" t="s">
        <v>255</v>
      </c>
    </row>
    <row r="325" spans="1:4" x14ac:dyDescent="0.25">
      <c r="A325" s="144">
        <v>251</v>
      </c>
      <c r="B325" s="23" t="s">
        <v>844</v>
      </c>
      <c r="C325" s="24" t="s">
        <v>845</v>
      </c>
      <c r="D325" s="144" t="s">
        <v>250</v>
      </c>
    </row>
    <row r="326" spans="1:4" x14ac:dyDescent="0.25">
      <c r="A326" s="144">
        <v>252</v>
      </c>
      <c r="B326" s="23" t="s">
        <v>846</v>
      </c>
      <c r="C326" s="25" t="s">
        <v>847</v>
      </c>
      <c r="D326" s="144" t="s">
        <v>250</v>
      </c>
    </row>
    <row r="327" spans="1:4" x14ac:dyDescent="0.25">
      <c r="A327" s="144">
        <v>253</v>
      </c>
      <c r="B327" s="23" t="s">
        <v>848</v>
      </c>
      <c r="C327" s="25" t="s">
        <v>849</v>
      </c>
      <c r="D327" s="144" t="s">
        <v>250</v>
      </c>
    </row>
    <row r="328" spans="1:4" x14ac:dyDescent="0.25">
      <c r="A328" s="144">
        <v>285</v>
      </c>
      <c r="B328" s="23" t="s">
        <v>850</v>
      </c>
      <c r="C328" s="24" t="s">
        <v>851</v>
      </c>
      <c r="D328" s="144" t="s">
        <v>255</v>
      </c>
    </row>
    <row r="329" spans="1:4" x14ac:dyDescent="0.25">
      <c r="A329" s="144">
        <v>352</v>
      </c>
      <c r="B329" s="23">
        <v>352</v>
      </c>
      <c r="C329" s="24" t="s">
        <v>852</v>
      </c>
      <c r="D329" s="144" t="s">
        <v>255</v>
      </c>
    </row>
    <row r="330" spans="1:4" x14ac:dyDescent="0.25">
      <c r="A330" s="144">
        <v>255</v>
      </c>
      <c r="B330" s="23" t="s">
        <v>853</v>
      </c>
      <c r="C330" s="25" t="s">
        <v>854</v>
      </c>
      <c r="D330" s="144" t="s">
        <v>250</v>
      </c>
    </row>
    <row r="331" spans="1:4" x14ac:dyDescent="0.25">
      <c r="A331" s="144">
        <v>256</v>
      </c>
      <c r="B331" s="23" t="s">
        <v>855</v>
      </c>
      <c r="C331" s="25" t="s">
        <v>856</v>
      </c>
      <c r="D331" s="144"/>
    </row>
    <row r="332" spans="1:4" x14ac:dyDescent="0.25">
      <c r="A332" s="144">
        <v>254</v>
      </c>
      <c r="B332" s="23" t="s">
        <v>857</v>
      </c>
      <c r="C332" s="24" t="s">
        <v>858</v>
      </c>
      <c r="D332" s="144" t="s">
        <v>250</v>
      </c>
    </row>
    <row r="333" spans="1:4" x14ac:dyDescent="0.25">
      <c r="A333" s="144">
        <v>276</v>
      </c>
      <c r="B333" s="23" t="s">
        <v>859</v>
      </c>
      <c r="C333" s="25" t="s">
        <v>860</v>
      </c>
      <c r="D333" s="144"/>
    </row>
    <row r="334" spans="1:4" x14ac:dyDescent="0.25">
      <c r="A334" s="144">
        <v>277</v>
      </c>
      <c r="B334" s="23" t="s">
        <v>861</v>
      </c>
      <c r="C334" s="25" t="s">
        <v>862</v>
      </c>
      <c r="D334" s="144"/>
    </row>
    <row r="335" spans="1:4" x14ac:dyDescent="0.25">
      <c r="A335" s="144">
        <v>278</v>
      </c>
      <c r="B335" s="23" t="s">
        <v>863</v>
      </c>
      <c r="C335" s="24" t="s">
        <v>864</v>
      </c>
      <c r="D335" s="144" t="s">
        <v>255</v>
      </c>
    </row>
    <row r="336" spans="1:4" x14ac:dyDescent="0.25">
      <c r="A336" s="144">
        <v>279</v>
      </c>
      <c r="B336" s="23" t="s">
        <v>865</v>
      </c>
      <c r="C336" s="25" t="s">
        <v>866</v>
      </c>
      <c r="D336" s="144"/>
    </row>
    <row r="337" spans="1:4" x14ac:dyDescent="0.25">
      <c r="A337" s="144">
        <v>280</v>
      </c>
      <c r="B337" s="23" t="s">
        <v>867</v>
      </c>
      <c r="C337" s="24" t="s">
        <v>868</v>
      </c>
      <c r="D337" s="144" t="s">
        <v>255</v>
      </c>
    </row>
    <row r="338" spans="1:4" x14ac:dyDescent="0.25">
      <c r="A338" s="144">
        <v>281</v>
      </c>
      <c r="B338" s="23" t="s">
        <v>869</v>
      </c>
      <c r="C338" s="24" t="s">
        <v>870</v>
      </c>
      <c r="D338" s="144" t="s">
        <v>255</v>
      </c>
    </row>
    <row r="339" spans="1:4" x14ac:dyDescent="0.25">
      <c r="A339" s="144">
        <v>282</v>
      </c>
      <c r="B339" s="23" t="s">
        <v>871</v>
      </c>
      <c r="C339" s="24" t="s">
        <v>872</v>
      </c>
      <c r="D339" s="144"/>
    </row>
    <row r="340" spans="1:4" x14ac:dyDescent="0.25">
      <c r="A340" s="144">
        <v>286</v>
      </c>
      <c r="B340" s="23" t="s">
        <v>873</v>
      </c>
      <c r="C340" s="24" t="s">
        <v>874</v>
      </c>
      <c r="D340" s="144" t="s">
        <v>255</v>
      </c>
    </row>
    <row r="341" spans="1:4" x14ac:dyDescent="0.25">
      <c r="A341" s="144">
        <v>287</v>
      </c>
      <c r="B341" s="23" t="s">
        <v>875</v>
      </c>
      <c r="C341" s="24" t="s">
        <v>876</v>
      </c>
      <c r="D341" s="144" t="s">
        <v>255</v>
      </c>
    </row>
    <row r="342" spans="1:4" x14ac:dyDescent="0.25">
      <c r="A342" s="144">
        <v>297</v>
      </c>
      <c r="B342" s="23" t="s">
        <v>877</v>
      </c>
      <c r="C342" s="24" t="s">
        <v>878</v>
      </c>
      <c r="D342" s="144" t="s">
        <v>255</v>
      </c>
    </row>
    <row r="343" spans="1:4" x14ac:dyDescent="0.25">
      <c r="A343" s="144">
        <v>288</v>
      </c>
      <c r="B343" s="23" t="s">
        <v>879</v>
      </c>
      <c r="C343" s="24" t="s">
        <v>880</v>
      </c>
      <c r="D343" s="144" t="s">
        <v>255</v>
      </c>
    </row>
    <row r="344" spans="1:4" x14ac:dyDescent="0.25">
      <c r="A344" s="144">
        <v>289</v>
      </c>
      <c r="B344" s="23" t="s">
        <v>170</v>
      </c>
      <c r="C344" s="24" t="s">
        <v>171</v>
      </c>
      <c r="D344" s="144" t="s">
        <v>255</v>
      </c>
    </row>
    <row r="345" spans="1:4" x14ac:dyDescent="0.25">
      <c r="A345" s="144">
        <v>290</v>
      </c>
      <c r="B345" s="23" t="s">
        <v>881</v>
      </c>
      <c r="C345" s="24" t="s">
        <v>882</v>
      </c>
      <c r="D345" s="144" t="s">
        <v>255</v>
      </c>
    </row>
    <row r="346" spans="1:4" x14ac:dyDescent="0.25">
      <c r="A346" s="144">
        <v>291</v>
      </c>
      <c r="B346" s="23" t="s">
        <v>883</v>
      </c>
      <c r="C346" s="25" t="s">
        <v>884</v>
      </c>
      <c r="D346" s="144" t="s">
        <v>250</v>
      </c>
    </row>
    <row r="347" spans="1:4" x14ac:dyDescent="0.25">
      <c r="A347" s="144">
        <v>292</v>
      </c>
      <c r="B347" s="23" t="s">
        <v>885</v>
      </c>
      <c r="C347" s="24" t="s">
        <v>886</v>
      </c>
      <c r="D347" s="144" t="s">
        <v>255</v>
      </c>
    </row>
    <row r="348" spans="1:4" x14ac:dyDescent="0.25">
      <c r="A348" s="144">
        <v>69</v>
      </c>
      <c r="B348" s="23" t="s">
        <v>887</v>
      </c>
      <c r="C348" s="24" t="s">
        <v>888</v>
      </c>
      <c r="D348" s="144"/>
    </row>
    <row r="349" spans="1:4" x14ac:dyDescent="0.25">
      <c r="A349" s="144">
        <v>240</v>
      </c>
      <c r="B349" s="23" t="s">
        <v>889</v>
      </c>
      <c r="C349" s="24" t="s">
        <v>890</v>
      </c>
      <c r="D349" s="144" t="s">
        <v>255</v>
      </c>
    </row>
    <row r="350" spans="1:4" x14ac:dyDescent="0.25">
      <c r="A350" s="144">
        <v>293</v>
      </c>
      <c r="B350" s="29" t="s">
        <v>891</v>
      </c>
      <c r="C350" s="24" t="s">
        <v>892</v>
      </c>
      <c r="D350" s="144" t="s">
        <v>250</v>
      </c>
    </row>
    <row r="351" spans="1:4" x14ac:dyDescent="0.25">
      <c r="A351" s="144">
        <v>294</v>
      </c>
      <c r="B351" s="23" t="s">
        <v>893</v>
      </c>
      <c r="C351" s="24" t="s">
        <v>894</v>
      </c>
      <c r="D351" s="144" t="s">
        <v>255</v>
      </c>
    </row>
    <row r="352" spans="1:4" x14ac:dyDescent="0.25">
      <c r="A352" s="144">
        <v>426</v>
      </c>
      <c r="B352" s="23" t="s">
        <v>895</v>
      </c>
      <c r="C352" s="24" t="s">
        <v>896</v>
      </c>
      <c r="D352" s="144" t="s">
        <v>255</v>
      </c>
    </row>
    <row r="353" spans="1:4" x14ac:dyDescent="0.25">
      <c r="A353" s="144">
        <v>570</v>
      </c>
      <c r="B353" s="23" t="s">
        <v>897</v>
      </c>
      <c r="C353" s="24" t="s">
        <v>898</v>
      </c>
      <c r="D353" s="144" t="s">
        <v>255</v>
      </c>
    </row>
    <row r="354" spans="1:4" x14ac:dyDescent="0.25">
      <c r="A354" s="144">
        <v>295</v>
      </c>
      <c r="B354" s="23" t="s">
        <v>899</v>
      </c>
      <c r="C354" s="24" t="s">
        <v>900</v>
      </c>
      <c r="D354" s="144"/>
    </row>
    <row r="355" spans="1:4" x14ac:dyDescent="0.25">
      <c r="A355" s="144">
        <v>300</v>
      </c>
      <c r="B355" s="23" t="s">
        <v>901</v>
      </c>
      <c r="C355" s="24" t="s">
        <v>902</v>
      </c>
      <c r="D355" s="144" t="s">
        <v>255</v>
      </c>
    </row>
    <row r="356" spans="1:4" x14ac:dyDescent="0.25">
      <c r="A356" s="144">
        <v>301</v>
      </c>
      <c r="B356" s="23" t="s">
        <v>903</v>
      </c>
      <c r="C356" s="24" t="s">
        <v>904</v>
      </c>
      <c r="D356" s="144"/>
    </row>
    <row r="357" spans="1:4" x14ac:dyDescent="0.25">
      <c r="A357" s="144">
        <v>302</v>
      </c>
      <c r="B357" s="23" t="s">
        <v>905</v>
      </c>
      <c r="C357" s="24" t="s">
        <v>906</v>
      </c>
      <c r="D357" s="144"/>
    </row>
    <row r="358" spans="1:4" x14ac:dyDescent="0.25">
      <c r="A358" s="144">
        <v>157</v>
      </c>
      <c r="B358" s="23" t="s">
        <v>907</v>
      </c>
      <c r="C358" s="24" t="s">
        <v>908</v>
      </c>
      <c r="D358" s="144" t="s">
        <v>255</v>
      </c>
    </row>
    <row r="359" spans="1:4" x14ac:dyDescent="0.25">
      <c r="A359" s="144">
        <v>304</v>
      </c>
      <c r="B359" s="23" t="s">
        <v>909</v>
      </c>
      <c r="C359" s="25" t="s">
        <v>910</v>
      </c>
      <c r="D359" s="144"/>
    </row>
    <row r="360" spans="1:4" x14ac:dyDescent="0.25">
      <c r="A360" s="144">
        <v>305</v>
      </c>
      <c r="B360" s="23" t="s">
        <v>172</v>
      </c>
      <c r="C360" s="24" t="s">
        <v>173</v>
      </c>
      <c r="D360" s="144" t="s">
        <v>255</v>
      </c>
    </row>
    <row r="361" spans="1:4" x14ac:dyDescent="0.25">
      <c r="A361" s="144">
        <v>306</v>
      </c>
      <c r="B361" s="23" t="s">
        <v>911</v>
      </c>
      <c r="C361" s="25" t="s">
        <v>912</v>
      </c>
      <c r="D361" s="144" t="s">
        <v>250</v>
      </c>
    </row>
    <row r="362" spans="1:4" x14ac:dyDescent="0.25">
      <c r="A362" s="144">
        <v>311</v>
      </c>
      <c r="B362" s="23" t="s">
        <v>913</v>
      </c>
      <c r="C362" s="24" t="s">
        <v>914</v>
      </c>
      <c r="D362" s="144" t="s">
        <v>255</v>
      </c>
    </row>
    <row r="363" spans="1:4" x14ac:dyDescent="0.25">
      <c r="A363" s="144">
        <v>312</v>
      </c>
      <c r="B363" s="23" t="s">
        <v>174</v>
      </c>
      <c r="C363" s="24" t="s">
        <v>175</v>
      </c>
      <c r="D363" s="144" t="s">
        <v>255</v>
      </c>
    </row>
    <row r="364" spans="1:4" x14ac:dyDescent="0.25">
      <c r="A364" s="144">
        <v>153</v>
      </c>
      <c r="B364" s="23" t="s">
        <v>915</v>
      </c>
      <c r="C364" s="24" t="s">
        <v>916</v>
      </c>
      <c r="D364" s="144" t="s">
        <v>255</v>
      </c>
    </row>
    <row r="365" spans="1:4" x14ac:dyDescent="0.25">
      <c r="A365" s="144">
        <v>314</v>
      </c>
      <c r="B365" s="23" t="s">
        <v>917</v>
      </c>
      <c r="C365" s="25" t="s">
        <v>918</v>
      </c>
      <c r="D365" s="144"/>
    </row>
    <row r="366" spans="1:4" x14ac:dyDescent="0.25">
      <c r="A366" s="144">
        <v>315</v>
      </c>
      <c r="B366" s="29" t="s">
        <v>919</v>
      </c>
      <c r="C366" s="25" t="s">
        <v>920</v>
      </c>
      <c r="D366" s="144"/>
    </row>
    <row r="367" spans="1:4" x14ac:dyDescent="0.25">
      <c r="A367" s="144">
        <v>316</v>
      </c>
      <c r="B367" s="23" t="s">
        <v>176</v>
      </c>
      <c r="C367" s="24" t="s">
        <v>177</v>
      </c>
      <c r="D367" s="144" t="s">
        <v>255</v>
      </c>
    </row>
    <row r="368" spans="1:4" x14ac:dyDescent="0.25">
      <c r="A368" s="144">
        <v>321</v>
      </c>
      <c r="B368" s="23" t="s">
        <v>238</v>
      </c>
      <c r="C368" s="24" t="s">
        <v>212</v>
      </c>
      <c r="D368" s="144" t="s">
        <v>255</v>
      </c>
    </row>
    <row r="369" spans="1:4" x14ac:dyDescent="0.25">
      <c r="A369" s="144">
        <v>322</v>
      </c>
      <c r="B369" s="23" t="s">
        <v>921</v>
      </c>
      <c r="C369" s="24" t="s">
        <v>922</v>
      </c>
      <c r="D369" s="144" t="s">
        <v>255</v>
      </c>
    </row>
    <row r="370" spans="1:4" x14ac:dyDescent="0.25">
      <c r="A370" s="144">
        <v>334</v>
      </c>
      <c r="B370" s="23" t="s">
        <v>923</v>
      </c>
      <c r="C370" s="24" t="s">
        <v>924</v>
      </c>
      <c r="D370" s="144" t="s">
        <v>255</v>
      </c>
    </row>
    <row r="371" spans="1:4" x14ac:dyDescent="0.25">
      <c r="A371" s="144">
        <v>336</v>
      </c>
      <c r="B371" s="23" t="s">
        <v>925</v>
      </c>
      <c r="C371" s="24" t="s">
        <v>926</v>
      </c>
      <c r="D371" s="144" t="s">
        <v>255</v>
      </c>
    </row>
    <row r="372" spans="1:4" x14ac:dyDescent="0.25">
      <c r="A372" s="144">
        <v>337</v>
      </c>
      <c r="B372" s="23" t="s">
        <v>927</v>
      </c>
      <c r="C372" s="24" t="s">
        <v>928</v>
      </c>
      <c r="D372" s="144" t="s">
        <v>255</v>
      </c>
    </row>
    <row r="373" spans="1:4" x14ac:dyDescent="0.25">
      <c r="A373" s="144">
        <v>299</v>
      </c>
      <c r="B373" s="23" t="s">
        <v>929</v>
      </c>
      <c r="C373" s="24" t="s">
        <v>930</v>
      </c>
      <c r="D373" s="144" t="s">
        <v>255</v>
      </c>
    </row>
    <row r="374" spans="1:4" x14ac:dyDescent="0.25">
      <c r="A374" s="144">
        <v>339</v>
      </c>
      <c r="B374" s="23" t="s">
        <v>931</v>
      </c>
      <c r="C374" s="24" t="s">
        <v>932</v>
      </c>
      <c r="D374" s="144" t="s">
        <v>255</v>
      </c>
    </row>
    <row r="375" spans="1:4" x14ac:dyDescent="0.25">
      <c r="A375" s="144">
        <v>340</v>
      </c>
      <c r="B375" s="23" t="s">
        <v>933</v>
      </c>
      <c r="C375" s="25" t="s">
        <v>934</v>
      </c>
      <c r="D375" s="144" t="s">
        <v>250</v>
      </c>
    </row>
    <row r="376" spans="1:4" x14ac:dyDescent="0.25">
      <c r="A376" s="144">
        <v>346</v>
      </c>
      <c r="B376" s="23" t="s">
        <v>935</v>
      </c>
      <c r="C376" s="24" t="s">
        <v>936</v>
      </c>
      <c r="D376" s="144" t="s">
        <v>255</v>
      </c>
    </row>
    <row r="377" spans="1:4" x14ac:dyDescent="0.25">
      <c r="A377" s="144">
        <v>298</v>
      </c>
      <c r="B377" s="23" t="s">
        <v>937</v>
      </c>
      <c r="C377" s="24" t="s">
        <v>938</v>
      </c>
      <c r="D377" s="144" t="s">
        <v>255</v>
      </c>
    </row>
    <row r="378" spans="1:4" x14ac:dyDescent="0.25">
      <c r="A378" s="144">
        <v>638</v>
      </c>
      <c r="B378" s="23" t="s">
        <v>939</v>
      </c>
      <c r="C378" s="24" t="s">
        <v>940</v>
      </c>
      <c r="D378" s="144" t="s">
        <v>250</v>
      </c>
    </row>
    <row r="379" spans="1:4" x14ac:dyDescent="0.25">
      <c r="A379" s="144">
        <v>347</v>
      </c>
      <c r="B379" s="23" t="s">
        <v>941</v>
      </c>
      <c r="C379" s="25" t="s">
        <v>942</v>
      </c>
      <c r="D379" s="144" t="s">
        <v>250</v>
      </c>
    </row>
    <row r="380" spans="1:4" x14ac:dyDescent="0.25">
      <c r="A380" s="144">
        <v>348</v>
      </c>
      <c r="B380" s="23" t="s">
        <v>943</v>
      </c>
      <c r="C380" s="24" t="s">
        <v>944</v>
      </c>
      <c r="D380" s="144" t="s">
        <v>250</v>
      </c>
    </row>
    <row r="381" spans="1:4" x14ac:dyDescent="0.25">
      <c r="A381" s="23">
        <v>349</v>
      </c>
      <c r="B381" s="23">
        <v>349</v>
      </c>
      <c r="C381" s="24" t="s">
        <v>945</v>
      </c>
      <c r="D381" s="144" t="s">
        <v>255</v>
      </c>
    </row>
    <row r="382" spans="1:4" x14ac:dyDescent="0.25">
      <c r="A382" s="23">
        <v>350</v>
      </c>
      <c r="B382" s="23">
        <v>350</v>
      </c>
      <c r="C382" s="24" t="s">
        <v>946</v>
      </c>
      <c r="D382" s="144" t="s">
        <v>250</v>
      </c>
    </row>
    <row r="383" spans="1:4" x14ac:dyDescent="0.25">
      <c r="A383" s="144">
        <v>359</v>
      </c>
      <c r="B383" s="23" t="s">
        <v>947</v>
      </c>
      <c r="C383" s="25" t="s">
        <v>948</v>
      </c>
      <c r="D383" s="144"/>
    </row>
    <row r="384" spans="1:4" x14ac:dyDescent="0.25">
      <c r="A384" s="144">
        <v>360</v>
      </c>
      <c r="B384" s="23" t="s">
        <v>949</v>
      </c>
      <c r="C384" s="25" t="s">
        <v>950</v>
      </c>
      <c r="D384" s="144"/>
    </row>
    <row r="385" spans="1:4" x14ac:dyDescent="0.25">
      <c r="A385" s="144">
        <v>361</v>
      </c>
      <c r="B385" s="23" t="s">
        <v>178</v>
      </c>
      <c r="C385" s="24" t="s">
        <v>179</v>
      </c>
      <c r="D385" s="144" t="s">
        <v>250</v>
      </c>
    </row>
    <row r="386" spans="1:4" x14ac:dyDescent="0.25">
      <c r="A386" s="144">
        <v>362</v>
      </c>
      <c r="B386" s="23" t="s">
        <v>951</v>
      </c>
      <c r="C386" s="25" t="s">
        <v>952</v>
      </c>
      <c r="D386" s="144"/>
    </row>
    <row r="387" spans="1:4" x14ac:dyDescent="0.25">
      <c r="A387" s="144">
        <v>629</v>
      </c>
      <c r="B387" s="23" t="s">
        <v>953</v>
      </c>
      <c r="C387" s="24" t="s">
        <v>954</v>
      </c>
      <c r="D387" s="144" t="s">
        <v>255</v>
      </c>
    </row>
    <row r="388" spans="1:4" x14ac:dyDescent="0.25">
      <c r="A388" s="144">
        <v>203</v>
      </c>
      <c r="B388" s="23" t="s">
        <v>955</v>
      </c>
      <c r="C388" s="27" t="s">
        <v>956</v>
      </c>
      <c r="D388" s="144"/>
    </row>
    <row r="389" spans="1:4" x14ac:dyDescent="0.25">
      <c r="A389" s="144">
        <v>208</v>
      </c>
      <c r="B389" s="23" t="s">
        <v>957</v>
      </c>
      <c r="C389" s="24" t="s">
        <v>958</v>
      </c>
      <c r="D389" s="144" t="s">
        <v>255</v>
      </c>
    </row>
    <row r="390" spans="1:4" x14ac:dyDescent="0.25">
      <c r="A390" s="144">
        <v>386</v>
      </c>
      <c r="B390" s="23" t="s">
        <v>959</v>
      </c>
      <c r="C390" s="25" t="s">
        <v>960</v>
      </c>
      <c r="D390" s="144"/>
    </row>
    <row r="391" spans="1:4" x14ac:dyDescent="0.25">
      <c r="A391" s="144">
        <v>428</v>
      </c>
      <c r="B391" s="23" t="s">
        <v>147</v>
      </c>
      <c r="C391" s="24" t="s">
        <v>148</v>
      </c>
      <c r="D391" s="144" t="s">
        <v>255</v>
      </c>
    </row>
    <row r="392" spans="1:4" x14ac:dyDescent="0.25">
      <c r="A392" s="144">
        <v>78</v>
      </c>
      <c r="B392" s="23" t="s">
        <v>961</v>
      </c>
      <c r="C392" s="24" t="s">
        <v>962</v>
      </c>
      <c r="D392" s="144"/>
    </row>
    <row r="393" spans="1:4" x14ac:dyDescent="0.25">
      <c r="A393" s="144">
        <v>369</v>
      </c>
      <c r="B393" s="23" t="s">
        <v>963</v>
      </c>
      <c r="C393" s="24" t="s">
        <v>964</v>
      </c>
      <c r="D393" s="144"/>
    </row>
    <row r="394" spans="1:4" x14ac:dyDescent="0.25">
      <c r="A394" s="144">
        <v>364</v>
      </c>
      <c r="B394" s="23" t="s">
        <v>965</v>
      </c>
      <c r="C394" s="24" t="s">
        <v>966</v>
      </c>
      <c r="D394" s="144" t="s">
        <v>255</v>
      </c>
    </row>
    <row r="395" spans="1:4" x14ac:dyDescent="0.25">
      <c r="A395" s="144">
        <v>370</v>
      </c>
      <c r="B395" s="23" t="s">
        <v>967</v>
      </c>
      <c r="C395" s="24" t="s">
        <v>968</v>
      </c>
      <c r="D395" s="144" t="s">
        <v>255</v>
      </c>
    </row>
    <row r="396" spans="1:4" x14ac:dyDescent="0.25">
      <c r="A396" s="144">
        <v>640</v>
      </c>
      <c r="B396" s="23" t="s">
        <v>969</v>
      </c>
      <c r="C396" s="24" t="s">
        <v>970</v>
      </c>
      <c r="D396" s="144" t="s">
        <v>255</v>
      </c>
    </row>
    <row r="397" spans="1:4" x14ac:dyDescent="0.25">
      <c r="A397" s="144">
        <v>371</v>
      </c>
      <c r="B397" s="23" t="s">
        <v>971</v>
      </c>
      <c r="C397" s="24" t="s">
        <v>972</v>
      </c>
      <c r="D397" s="144" t="s">
        <v>255</v>
      </c>
    </row>
    <row r="398" spans="1:4" x14ac:dyDescent="0.25">
      <c r="A398" s="144">
        <v>641</v>
      </c>
      <c r="B398" s="23" t="s">
        <v>973</v>
      </c>
      <c r="C398" s="24" t="s">
        <v>974</v>
      </c>
      <c r="D398" s="144" t="s">
        <v>255</v>
      </c>
    </row>
    <row r="399" spans="1:4" x14ac:dyDescent="0.25">
      <c r="A399" s="144">
        <v>365</v>
      </c>
      <c r="B399" s="23">
        <v>365</v>
      </c>
      <c r="C399" s="24" t="s">
        <v>180</v>
      </c>
      <c r="D399" s="144" t="s">
        <v>255</v>
      </c>
    </row>
    <row r="400" spans="1:4" x14ac:dyDescent="0.25">
      <c r="A400" s="144">
        <v>368</v>
      </c>
      <c r="B400" s="23">
        <v>368</v>
      </c>
      <c r="C400" s="24" t="s">
        <v>975</v>
      </c>
      <c r="D400" s="144" t="s">
        <v>255</v>
      </c>
    </row>
    <row r="401" spans="1:4" x14ac:dyDescent="0.25">
      <c r="A401" s="144">
        <v>372</v>
      </c>
      <c r="B401" s="23" t="s">
        <v>976</v>
      </c>
      <c r="C401" s="24" t="s">
        <v>977</v>
      </c>
      <c r="D401" s="144" t="s">
        <v>255</v>
      </c>
    </row>
    <row r="402" spans="1:4" x14ac:dyDescent="0.25">
      <c r="A402" s="144">
        <v>644</v>
      </c>
      <c r="B402" s="23" t="s">
        <v>978</v>
      </c>
      <c r="C402" s="24" t="s">
        <v>979</v>
      </c>
      <c r="D402" s="144" t="s">
        <v>255</v>
      </c>
    </row>
    <row r="403" spans="1:4" x14ac:dyDescent="0.25">
      <c r="A403" s="144">
        <v>366</v>
      </c>
      <c r="B403" s="23" t="s">
        <v>980</v>
      </c>
      <c r="C403" s="24" t="s">
        <v>981</v>
      </c>
      <c r="D403" s="144" t="s">
        <v>255</v>
      </c>
    </row>
    <row r="404" spans="1:4" x14ac:dyDescent="0.25">
      <c r="A404" s="144">
        <v>367</v>
      </c>
      <c r="B404" s="23" t="s">
        <v>982</v>
      </c>
      <c r="C404" s="24" t="s">
        <v>983</v>
      </c>
      <c r="D404" s="144" t="s">
        <v>255</v>
      </c>
    </row>
    <row r="405" spans="1:4" x14ac:dyDescent="0.25">
      <c r="A405" s="144">
        <v>642</v>
      </c>
      <c r="B405" s="23" t="s">
        <v>984</v>
      </c>
      <c r="C405" s="24" t="s">
        <v>985</v>
      </c>
      <c r="D405" s="144" t="s">
        <v>255</v>
      </c>
    </row>
    <row r="406" spans="1:4" x14ac:dyDescent="0.25">
      <c r="A406" s="144">
        <v>643</v>
      </c>
      <c r="B406" s="23" t="s">
        <v>986</v>
      </c>
      <c r="C406" s="24" t="s">
        <v>987</v>
      </c>
      <c r="D406" s="144" t="s">
        <v>255</v>
      </c>
    </row>
    <row r="407" spans="1:4" x14ac:dyDescent="0.25">
      <c r="A407" s="144">
        <v>639</v>
      </c>
      <c r="B407" s="23" t="s">
        <v>988</v>
      </c>
      <c r="C407" s="24" t="s">
        <v>989</v>
      </c>
      <c r="D407" s="144" t="s">
        <v>255</v>
      </c>
    </row>
    <row r="408" spans="1:4" x14ac:dyDescent="0.25">
      <c r="A408" s="144">
        <v>373</v>
      </c>
      <c r="B408" s="23" t="s">
        <v>990</v>
      </c>
      <c r="C408" s="24" t="s">
        <v>991</v>
      </c>
      <c r="D408" s="144" t="s">
        <v>255</v>
      </c>
    </row>
    <row r="409" spans="1:4" x14ac:dyDescent="0.25">
      <c r="A409" s="144">
        <v>376</v>
      </c>
      <c r="B409" s="23" t="s">
        <v>992</v>
      </c>
      <c r="C409" s="25" t="s">
        <v>993</v>
      </c>
      <c r="D409" s="144" t="s">
        <v>250</v>
      </c>
    </row>
    <row r="410" spans="1:4" x14ac:dyDescent="0.25">
      <c r="A410" s="144">
        <v>377</v>
      </c>
      <c r="B410" s="23" t="s">
        <v>994</v>
      </c>
      <c r="C410" s="24" t="s">
        <v>995</v>
      </c>
      <c r="D410" s="144" t="s">
        <v>250</v>
      </c>
    </row>
    <row r="411" spans="1:4" x14ac:dyDescent="0.25">
      <c r="A411" s="144">
        <v>378</v>
      </c>
      <c r="B411" s="23" t="s">
        <v>996</v>
      </c>
      <c r="C411" s="24" t="s">
        <v>997</v>
      </c>
      <c r="D411" s="144" t="s">
        <v>250</v>
      </c>
    </row>
    <row r="412" spans="1:4" x14ac:dyDescent="0.25">
      <c r="A412" s="144">
        <v>379</v>
      </c>
      <c r="B412" s="23" t="s">
        <v>998</v>
      </c>
      <c r="C412" s="25" t="s">
        <v>999</v>
      </c>
      <c r="D412" s="144" t="s">
        <v>250</v>
      </c>
    </row>
    <row r="413" spans="1:4" x14ac:dyDescent="0.25">
      <c r="A413" s="144">
        <v>381</v>
      </c>
      <c r="B413" s="23" t="s">
        <v>1000</v>
      </c>
      <c r="C413" s="24" t="s">
        <v>1001</v>
      </c>
      <c r="D413" s="144" t="s">
        <v>255</v>
      </c>
    </row>
    <row r="414" spans="1:4" x14ac:dyDescent="0.25">
      <c r="A414" s="144">
        <v>383</v>
      </c>
      <c r="B414" s="23" t="s">
        <v>1002</v>
      </c>
      <c r="C414" s="25" t="s">
        <v>1003</v>
      </c>
      <c r="D414" s="144" t="s">
        <v>250</v>
      </c>
    </row>
    <row r="415" spans="1:4" x14ac:dyDescent="0.25">
      <c r="A415" s="144">
        <v>384</v>
      </c>
      <c r="B415" s="23" t="s">
        <v>1004</v>
      </c>
      <c r="C415" s="25" t="s">
        <v>1005</v>
      </c>
      <c r="D415" s="144"/>
    </row>
    <row r="416" spans="1:4" x14ac:dyDescent="0.25">
      <c r="A416" s="144">
        <v>387</v>
      </c>
      <c r="B416" s="23" t="s">
        <v>1006</v>
      </c>
      <c r="C416" s="24" t="s">
        <v>1007</v>
      </c>
      <c r="D416" s="144" t="s">
        <v>250</v>
      </c>
    </row>
    <row r="417" spans="1:4" x14ac:dyDescent="0.25">
      <c r="A417" s="144">
        <v>342</v>
      </c>
      <c r="B417" s="23" t="s">
        <v>1008</v>
      </c>
      <c r="C417" s="25" t="s">
        <v>1009</v>
      </c>
      <c r="D417" s="144" t="s">
        <v>250</v>
      </c>
    </row>
    <row r="418" spans="1:4" x14ac:dyDescent="0.25">
      <c r="A418" s="144">
        <v>178</v>
      </c>
      <c r="B418" s="23" t="s">
        <v>1010</v>
      </c>
      <c r="C418" s="24" t="s">
        <v>1011</v>
      </c>
      <c r="D418" s="144" t="s">
        <v>250</v>
      </c>
    </row>
    <row r="419" spans="1:4" x14ac:dyDescent="0.25">
      <c r="A419" s="144">
        <v>179</v>
      </c>
      <c r="B419" s="23" t="s">
        <v>1012</v>
      </c>
      <c r="C419" s="24" t="s">
        <v>1013</v>
      </c>
      <c r="D419" s="144" t="s">
        <v>250</v>
      </c>
    </row>
    <row r="420" spans="1:4" x14ac:dyDescent="0.25">
      <c r="A420" s="144">
        <v>180</v>
      </c>
      <c r="B420" s="23" t="s">
        <v>1014</v>
      </c>
      <c r="C420" s="24" t="s">
        <v>1015</v>
      </c>
      <c r="D420" s="144" t="s">
        <v>255</v>
      </c>
    </row>
    <row r="421" spans="1:4" x14ac:dyDescent="0.25">
      <c r="A421" s="144">
        <v>177</v>
      </c>
      <c r="B421" s="23" t="s">
        <v>1016</v>
      </c>
      <c r="C421" s="24" t="s">
        <v>1017</v>
      </c>
      <c r="D421" s="144" t="s">
        <v>250</v>
      </c>
    </row>
    <row r="422" spans="1:4" x14ac:dyDescent="0.25">
      <c r="A422" s="144">
        <v>390</v>
      </c>
      <c r="B422" s="23" t="s">
        <v>1018</v>
      </c>
      <c r="C422" s="24" t="s">
        <v>1019</v>
      </c>
      <c r="D422" s="144"/>
    </row>
    <row r="423" spans="1:4" x14ac:dyDescent="0.25">
      <c r="A423" s="144">
        <v>181</v>
      </c>
      <c r="B423" s="23" t="s">
        <v>1020</v>
      </c>
      <c r="C423" s="24" t="s">
        <v>1021</v>
      </c>
      <c r="D423" s="144"/>
    </row>
    <row r="424" spans="1:4" x14ac:dyDescent="0.25">
      <c r="A424" s="144">
        <v>182</v>
      </c>
      <c r="B424" s="23" t="s">
        <v>1022</v>
      </c>
      <c r="C424" s="24" t="s">
        <v>1023</v>
      </c>
      <c r="D424" s="144" t="s">
        <v>250</v>
      </c>
    </row>
    <row r="425" spans="1:4" x14ac:dyDescent="0.25">
      <c r="A425" s="144">
        <v>395</v>
      </c>
      <c r="B425" s="23" t="s">
        <v>1024</v>
      </c>
      <c r="C425" s="24" t="s">
        <v>1025</v>
      </c>
      <c r="D425" s="144" t="s">
        <v>255</v>
      </c>
    </row>
    <row r="426" spans="1:4" x14ac:dyDescent="0.25">
      <c r="A426" s="144">
        <v>392</v>
      </c>
      <c r="B426" s="23" t="s">
        <v>1026</v>
      </c>
      <c r="C426" s="25" t="s">
        <v>1027</v>
      </c>
      <c r="D426" s="144" t="s">
        <v>250</v>
      </c>
    </row>
    <row r="427" spans="1:4" x14ac:dyDescent="0.25">
      <c r="A427" s="144">
        <v>394</v>
      </c>
      <c r="B427" s="23" t="s">
        <v>1028</v>
      </c>
      <c r="C427" s="24" t="s">
        <v>1029</v>
      </c>
      <c r="D427" s="144" t="s">
        <v>255</v>
      </c>
    </row>
    <row r="428" spans="1:4" x14ac:dyDescent="0.25">
      <c r="A428" s="144">
        <v>393</v>
      </c>
      <c r="B428" s="23" t="s">
        <v>1030</v>
      </c>
      <c r="C428" s="25" t="s">
        <v>1031</v>
      </c>
      <c r="D428" s="144"/>
    </row>
    <row r="429" spans="1:4" x14ac:dyDescent="0.25">
      <c r="A429" s="144">
        <v>396</v>
      </c>
      <c r="B429" s="23" t="s">
        <v>1032</v>
      </c>
      <c r="C429" s="25" t="s">
        <v>1033</v>
      </c>
      <c r="D429" s="144" t="s">
        <v>250</v>
      </c>
    </row>
    <row r="430" spans="1:4" x14ac:dyDescent="0.25">
      <c r="A430" s="144">
        <v>397</v>
      </c>
      <c r="B430" s="23" t="s">
        <v>1034</v>
      </c>
      <c r="C430" s="24" t="s">
        <v>1035</v>
      </c>
      <c r="D430" s="144"/>
    </row>
    <row r="431" spans="1:4" x14ac:dyDescent="0.25">
      <c r="A431" s="144">
        <v>398</v>
      </c>
      <c r="B431" s="23" t="s">
        <v>1036</v>
      </c>
      <c r="C431" s="24" t="s">
        <v>1037</v>
      </c>
      <c r="D431" s="144"/>
    </row>
    <row r="432" spans="1:4" x14ac:dyDescent="0.25">
      <c r="A432" s="144">
        <v>31</v>
      </c>
      <c r="B432" s="23" t="s">
        <v>1038</v>
      </c>
      <c r="C432" s="24" t="s">
        <v>1039</v>
      </c>
      <c r="D432" s="144" t="s">
        <v>255</v>
      </c>
    </row>
    <row r="433" spans="1:4" x14ac:dyDescent="0.25">
      <c r="A433" s="144">
        <v>32</v>
      </c>
      <c r="B433" s="23" t="s">
        <v>1040</v>
      </c>
      <c r="C433" s="25" t="s">
        <v>1041</v>
      </c>
      <c r="D433" s="144" t="s">
        <v>250</v>
      </c>
    </row>
    <row r="434" spans="1:4" x14ac:dyDescent="0.25">
      <c r="A434" s="144">
        <v>154</v>
      </c>
      <c r="B434" s="23" t="s">
        <v>1042</v>
      </c>
      <c r="C434" s="24" t="s">
        <v>1043</v>
      </c>
      <c r="D434" s="144" t="s">
        <v>255</v>
      </c>
    </row>
    <row r="435" spans="1:4" x14ac:dyDescent="0.25">
      <c r="A435" s="144">
        <v>548</v>
      </c>
      <c r="B435" s="23" t="s">
        <v>1044</v>
      </c>
      <c r="C435" s="24" t="s">
        <v>1045</v>
      </c>
      <c r="D435" s="144" t="s">
        <v>255</v>
      </c>
    </row>
    <row r="436" spans="1:4" x14ac:dyDescent="0.25">
      <c r="A436" s="144">
        <v>533</v>
      </c>
      <c r="B436" s="23" t="s">
        <v>1046</v>
      </c>
      <c r="C436" s="24" t="s">
        <v>1047</v>
      </c>
      <c r="D436" s="144" t="s">
        <v>255</v>
      </c>
    </row>
    <row r="437" spans="1:4" x14ac:dyDescent="0.25">
      <c r="A437" s="144">
        <v>589</v>
      </c>
      <c r="B437" s="23" t="s">
        <v>1048</v>
      </c>
      <c r="C437" s="24" t="s">
        <v>1049</v>
      </c>
      <c r="D437" s="144"/>
    </row>
    <row r="438" spans="1:4" x14ac:dyDescent="0.25">
      <c r="A438" s="144">
        <v>501</v>
      </c>
      <c r="B438" s="23" t="s">
        <v>1050</v>
      </c>
      <c r="C438" s="25" t="s">
        <v>1051</v>
      </c>
      <c r="D438" s="144"/>
    </row>
    <row r="439" spans="1:4" x14ac:dyDescent="0.25">
      <c r="A439" s="144">
        <v>16</v>
      </c>
      <c r="B439" s="23" t="s">
        <v>1052</v>
      </c>
      <c r="C439" s="25" t="s">
        <v>1053</v>
      </c>
      <c r="D439" s="144" t="s">
        <v>250</v>
      </c>
    </row>
    <row r="440" spans="1:4" x14ac:dyDescent="0.25">
      <c r="A440" s="144">
        <v>604</v>
      </c>
      <c r="B440" s="23" t="s">
        <v>1054</v>
      </c>
      <c r="C440" s="24" t="s">
        <v>1055</v>
      </c>
      <c r="D440" s="144" t="s">
        <v>255</v>
      </c>
    </row>
    <row r="441" spans="1:4" x14ac:dyDescent="0.25">
      <c r="A441" s="144">
        <v>605</v>
      </c>
      <c r="B441" s="23" t="s">
        <v>1056</v>
      </c>
      <c r="C441" s="25" t="s">
        <v>1057</v>
      </c>
      <c r="D441" s="144" t="s">
        <v>250</v>
      </c>
    </row>
    <row r="442" spans="1:4" x14ac:dyDescent="0.25">
      <c r="A442" s="144">
        <v>630</v>
      </c>
      <c r="B442" s="23" t="s">
        <v>1058</v>
      </c>
      <c r="C442" s="24" t="s">
        <v>1059</v>
      </c>
      <c r="D442" s="144" t="s">
        <v>255</v>
      </c>
    </row>
    <row r="443" spans="1:4" x14ac:dyDescent="0.25">
      <c r="A443" s="144">
        <v>446</v>
      </c>
      <c r="B443" s="23" t="s">
        <v>1060</v>
      </c>
      <c r="C443" s="24" t="s">
        <v>1061</v>
      </c>
      <c r="D443" s="144" t="s">
        <v>255</v>
      </c>
    </row>
    <row r="444" spans="1:4" x14ac:dyDescent="0.25">
      <c r="A444" s="144">
        <v>450</v>
      </c>
      <c r="B444" s="23" t="s">
        <v>1062</v>
      </c>
      <c r="C444" s="27" t="s">
        <v>1063</v>
      </c>
      <c r="D444" s="144" t="s">
        <v>250</v>
      </c>
    </row>
    <row r="445" spans="1:4" x14ac:dyDescent="0.25">
      <c r="A445" s="144">
        <v>451</v>
      </c>
      <c r="B445" s="23" t="s">
        <v>1064</v>
      </c>
      <c r="C445" s="27" t="s">
        <v>1065</v>
      </c>
      <c r="D445" s="144" t="s">
        <v>250</v>
      </c>
    </row>
    <row r="446" spans="1:4" x14ac:dyDescent="0.25">
      <c r="A446" s="144">
        <v>452</v>
      </c>
      <c r="B446" s="23" t="s">
        <v>1066</v>
      </c>
      <c r="C446" s="27" t="s">
        <v>1067</v>
      </c>
      <c r="D446" s="144" t="s">
        <v>250</v>
      </c>
    </row>
    <row r="447" spans="1:4" x14ac:dyDescent="0.25">
      <c r="A447" s="144">
        <v>453</v>
      </c>
      <c r="B447" s="23" t="s">
        <v>1068</v>
      </c>
      <c r="C447" s="27" t="s">
        <v>1069</v>
      </c>
      <c r="D447" s="144"/>
    </row>
    <row r="448" spans="1:4" x14ac:dyDescent="0.25">
      <c r="A448" s="144">
        <v>454</v>
      </c>
      <c r="B448" s="23" t="s">
        <v>1070</v>
      </c>
      <c r="C448" s="27" t="s">
        <v>1071</v>
      </c>
      <c r="D448" s="144"/>
    </row>
    <row r="449" spans="1:4" x14ac:dyDescent="0.25">
      <c r="A449" s="144">
        <v>455</v>
      </c>
      <c r="B449" s="23" t="s">
        <v>1072</v>
      </c>
      <c r="C449" s="27" t="s">
        <v>1073</v>
      </c>
      <c r="D449" s="144"/>
    </row>
    <row r="450" spans="1:4" x14ac:dyDescent="0.25">
      <c r="A450" s="144">
        <v>448</v>
      </c>
      <c r="B450" s="23" t="s">
        <v>1074</v>
      </c>
      <c r="C450" s="27" t="s">
        <v>1075</v>
      </c>
      <c r="D450" s="144"/>
    </row>
    <row r="451" spans="1:4" x14ac:dyDescent="0.25">
      <c r="A451" s="144">
        <v>449</v>
      </c>
      <c r="B451" s="23" t="s">
        <v>1076</v>
      </c>
      <c r="C451" s="27" t="s">
        <v>1077</v>
      </c>
      <c r="D451" s="144"/>
    </row>
    <row r="452" spans="1:4" x14ac:dyDescent="0.25">
      <c r="A452" s="144">
        <v>466</v>
      </c>
      <c r="B452" s="23" t="s">
        <v>1078</v>
      </c>
      <c r="C452" s="30" t="s">
        <v>1079</v>
      </c>
      <c r="D452" s="144" t="s">
        <v>255</v>
      </c>
    </row>
    <row r="453" spans="1:4" x14ac:dyDescent="0.25">
      <c r="A453" s="144">
        <v>467</v>
      </c>
      <c r="B453" s="23" t="s">
        <v>1080</v>
      </c>
      <c r="C453" s="30" t="s">
        <v>1081</v>
      </c>
      <c r="D453" s="144" t="s">
        <v>255</v>
      </c>
    </row>
    <row r="454" spans="1:4" x14ac:dyDescent="0.25">
      <c r="A454" s="144">
        <v>468</v>
      </c>
      <c r="B454" s="23" t="s">
        <v>1082</v>
      </c>
      <c r="C454" s="30" t="s">
        <v>1083</v>
      </c>
      <c r="D454" s="144" t="s">
        <v>255</v>
      </c>
    </row>
    <row r="455" spans="1:4" x14ac:dyDescent="0.25">
      <c r="A455" s="144">
        <v>469</v>
      </c>
      <c r="B455" s="23" t="s">
        <v>1084</v>
      </c>
      <c r="C455" s="30" t="s">
        <v>1085</v>
      </c>
      <c r="D455" s="144" t="s">
        <v>255</v>
      </c>
    </row>
    <row r="456" spans="1:4" x14ac:dyDescent="0.25">
      <c r="A456" s="144">
        <v>470</v>
      </c>
      <c r="B456" s="23" t="s">
        <v>1086</v>
      </c>
      <c r="C456" s="30" t="s">
        <v>1087</v>
      </c>
      <c r="D456" s="144" t="s">
        <v>255</v>
      </c>
    </row>
    <row r="457" spans="1:4" x14ac:dyDescent="0.25">
      <c r="A457" s="144">
        <v>474</v>
      </c>
      <c r="B457" s="23" t="s">
        <v>1088</v>
      </c>
      <c r="C457" s="30" t="s">
        <v>1089</v>
      </c>
      <c r="D457" s="144" t="s">
        <v>255</v>
      </c>
    </row>
    <row r="458" spans="1:4" x14ac:dyDescent="0.25">
      <c r="A458" s="144">
        <v>475</v>
      </c>
      <c r="B458" s="23" t="s">
        <v>1090</v>
      </c>
      <c r="C458" s="30" t="s">
        <v>1091</v>
      </c>
      <c r="D458" s="144" t="s">
        <v>255</v>
      </c>
    </row>
    <row r="459" spans="1:4" x14ac:dyDescent="0.25">
      <c r="A459" s="144">
        <v>476</v>
      </c>
      <c r="B459" s="23" t="s">
        <v>1092</v>
      </c>
      <c r="C459" s="30" t="s">
        <v>1093</v>
      </c>
      <c r="D459" s="144" t="s">
        <v>255</v>
      </c>
    </row>
    <row r="460" spans="1:4" x14ac:dyDescent="0.25">
      <c r="A460" s="144">
        <v>477</v>
      </c>
      <c r="B460" s="23" t="s">
        <v>1094</v>
      </c>
      <c r="C460" s="30" t="s">
        <v>1095</v>
      </c>
      <c r="D460" s="144" t="s">
        <v>255</v>
      </c>
    </row>
    <row r="461" spans="1:4" x14ac:dyDescent="0.25">
      <c r="A461" s="144">
        <v>458</v>
      </c>
      <c r="B461" s="23" t="s">
        <v>1096</v>
      </c>
      <c r="C461" s="27" t="s">
        <v>1097</v>
      </c>
      <c r="D461" s="144" t="s">
        <v>255</v>
      </c>
    </row>
    <row r="462" spans="1:4" x14ac:dyDescent="0.25">
      <c r="A462" s="144">
        <v>481</v>
      </c>
      <c r="B462" s="23" t="s">
        <v>1098</v>
      </c>
      <c r="C462" s="30" t="s">
        <v>1099</v>
      </c>
      <c r="D462" s="144" t="s">
        <v>255</v>
      </c>
    </row>
    <row r="463" spans="1:4" x14ac:dyDescent="0.25">
      <c r="A463" s="144">
        <v>463</v>
      </c>
      <c r="B463" s="23" t="s">
        <v>1100</v>
      </c>
      <c r="C463" s="30" t="s">
        <v>1101</v>
      </c>
      <c r="D463" s="144" t="s">
        <v>255</v>
      </c>
    </row>
    <row r="464" spans="1:4" x14ac:dyDescent="0.25">
      <c r="A464" s="144">
        <v>464</v>
      </c>
      <c r="B464" s="23" t="s">
        <v>1102</v>
      </c>
      <c r="C464" s="30" t="s">
        <v>1103</v>
      </c>
      <c r="D464" s="144" t="s">
        <v>255</v>
      </c>
    </row>
    <row r="465" spans="1:4" x14ac:dyDescent="0.25">
      <c r="A465" s="144">
        <v>465</v>
      </c>
      <c r="B465" s="23" t="s">
        <v>1104</v>
      </c>
      <c r="C465" s="27" t="s">
        <v>1105</v>
      </c>
      <c r="D465" s="144" t="s">
        <v>255</v>
      </c>
    </row>
    <row r="466" spans="1:4" x14ac:dyDescent="0.25">
      <c r="A466" s="144">
        <v>471</v>
      </c>
      <c r="B466" s="23" t="s">
        <v>1106</v>
      </c>
      <c r="C466" s="27" t="s">
        <v>1107</v>
      </c>
      <c r="D466" s="144" t="s">
        <v>255</v>
      </c>
    </row>
    <row r="467" spans="1:4" x14ac:dyDescent="0.25">
      <c r="A467" s="144">
        <v>472</v>
      </c>
      <c r="B467" s="23" t="s">
        <v>1108</v>
      </c>
      <c r="C467" s="27" t="s">
        <v>1109</v>
      </c>
      <c r="D467" s="144" t="s">
        <v>255</v>
      </c>
    </row>
    <row r="468" spans="1:4" x14ac:dyDescent="0.25">
      <c r="A468" s="144">
        <v>473</v>
      </c>
      <c r="B468" s="23" t="s">
        <v>1110</v>
      </c>
      <c r="C468" s="27" t="s">
        <v>1111</v>
      </c>
      <c r="D468" s="144" t="s">
        <v>255</v>
      </c>
    </row>
    <row r="469" spans="1:4" x14ac:dyDescent="0.25">
      <c r="A469" s="144">
        <v>478</v>
      </c>
      <c r="B469" s="23" t="s">
        <v>1112</v>
      </c>
      <c r="C469" s="27" t="s">
        <v>1113</v>
      </c>
      <c r="D469" s="144" t="s">
        <v>255</v>
      </c>
    </row>
    <row r="470" spans="1:4" x14ac:dyDescent="0.25">
      <c r="A470" s="144">
        <v>479</v>
      </c>
      <c r="B470" s="23" t="s">
        <v>1114</v>
      </c>
      <c r="C470" s="27" t="s">
        <v>1115</v>
      </c>
      <c r="D470" s="144" t="s">
        <v>255</v>
      </c>
    </row>
    <row r="471" spans="1:4" x14ac:dyDescent="0.25">
      <c r="A471" s="144">
        <v>480</v>
      </c>
      <c r="B471" s="23" t="s">
        <v>1116</v>
      </c>
      <c r="C471" s="27" t="s">
        <v>1117</v>
      </c>
      <c r="D471" s="144" t="s">
        <v>255</v>
      </c>
    </row>
    <row r="472" spans="1:4" x14ac:dyDescent="0.25">
      <c r="A472" s="144">
        <v>482</v>
      </c>
      <c r="B472" s="23" t="s">
        <v>1118</v>
      </c>
      <c r="C472" s="27" t="s">
        <v>1119</v>
      </c>
      <c r="D472" s="144" t="s">
        <v>255</v>
      </c>
    </row>
    <row r="473" spans="1:4" x14ac:dyDescent="0.25">
      <c r="A473" s="144">
        <v>483</v>
      </c>
      <c r="B473" s="23" t="s">
        <v>1120</v>
      </c>
      <c r="C473" s="27" t="s">
        <v>1121</v>
      </c>
      <c r="D473" s="144" t="s">
        <v>255</v>
      </c>
    </row>
    <row r="474" spans="1:4" x14ac:dyDescent="0.25">
      <c r="A474" s="144">
        <v>484</v>
      </c>
      <c r="B474" s="23" t="s">
        <v>1122</v>
      </c>
      <c r="C474" s="27" t="s">
        <v>1123</v>
      </c>
      <c r="D474" s="144" t="s">
        <v>255</v>
      </c>
    </row>
    <row r="475" spans="1:4" x14ac:dyDescent="0.25">
      <c r="A475" s="144">
        <v>459</v>
      </c>
      <c r="B475" s="23" t="s">
        <v>1124</v>
      </c>
      <c r="C475" s="27" t="s">
        <v>1125</v>
      </c>
      <c r="D475" s="144" t="s">
        <v>255</v>
      </c>
    </row>
    <row r="476" spans="1:4" x14ac:dyDescent="0.25">
      <c r="A476" s="144">
        <v>460</v>
      </c>
      <c r="B476" s="23" t="s">
        <v>1126</v>
      </c>
      <c r="C476" s="27" t="s">
        <v>1127</v>
      </c>
      <c r="D476" s="144" t="s">
        <v>255</v>
      </c>
    </row>
    <row r="477" spans="1:4" x14ac:dyDescent="0.25">
      <c r="A477" s="144">
        <v>461</v>
      </c>
      <c r="B477" s="23" t="s">
        <v>1128</v>
      </c>
      <c r="C477" s="27" t="s">
        <v>1129</v>
      </c>
      <c r="D477" s="144" t="s">
        <v>255</v>
      </c>
    </row>
    <row r="478" spans="1:4" x14ac:dyDescent="0.25">
      <c r="A478" s="144">
        <v>462</v>
      </c>
      <c r="B478" s="23" t="s">
        <v>1130</v>
      </c>
      <c r="C478" s="27" t="s">
        <v>1131</v>
      </c>
      <c r="D478" s="144" t="s">
        <v>255</v>
      </c>
    </row>
    <row r="479" spans="1:4" x14ac:dyDescent="0.25">
      <c r="A479" s="144">
        <v>457</v>
      </c>
      <c r="B479" s="23" t="s">
        <v>1132</v>
      </c>
      <c r="C479" s="27" t="s">
        <v>1133</v>
      </c>
      <c r="D479" s="144" t="s">
        <v>255</v>
      </c>
    </row>
    <row r="480" spans="1:4" x14ac:dyDescent="0.25">
      <c r="A480" s="144">
        <v>106</v>
      </c>
      <c r="B480" s="23" t="s">
        <v>1134</v>
      </c>
      <c r="C480" s="24" t="s">
        <v>1135</v>
      </c>
      <c r="D480" s="144" t="s">
        <v>250</v>
      </c>
    </row>
    <row r="481" spans="1:4" x14ac:dyDescent="0.25">
      <c r="A481" s="144">
        <v>133</v>
      </c>
      <c r="B481" s="23" t="s">
        <v>1136</v>
      </c>
      <c r="C481" s="24" t="s">
        <v>1137</v>
      </c>
      <c r="D481" s="144"/>
    </row>
    <row r="482" spans="1:4" x14ac:dyDescent="0.25">
      <c r="A482" s="144">
        <v>151</v>
      </c>
      <c r="B482" s="23" t="s">
        <v>1138</v>
      </c>
      <c r="C482" s="24" t="s">
        <v>1139</v>
      </c>
      <c r="D482" s="144"/>
    </row>
    <row r="483" spans="1:4" x14ac:dyDescent="0.25">
      <c r="A483" s="144">
        <v>155</v>
      </c>
      <c r="B483" s="23" t="s">
        <v>1140</v>
      </c>
      <c r="C483" s="24" t="s">
        <v>1141</v>
      </c>
      <c r="D483" s="144" t="s">
        <v>255</v>
      </c>
    </row>
    <row r="484" spans="1:4" x14ac:dyDescent="0.25">
      <c r="A484" s="144">
        <v>112</v>
      </c>
      <c r="B484" s="23" t="s">
        <v>1142</v>
      </c>
      <c r="C484" s="24" t="s">
        <v>1143</v>
      </c>
      <c r="D484" s="144" t="s">
        <v>255</v>
      </c>
    </row>
    <row r="485" spans="1:4" x14ac:dyDescent="0.25">
      <c r="A485" s="144">
        <v>485</v>
      </c>
      <c r="B485" s="23" t="s">
        <v>1144</v>
      </c>
      <c r="C485" s="25" t="s">
        <v>1145</v>
      </c>
      <c r="D485" s="144" t="s">
        <v>250</v>
      </c>
    </row>
    <row r="486" spans="1:4" x14ac:dyDescent="0.25">
      <c r="A486" s="144">
        <v>486</v>
      </c>
      <c r="B486" s="23" t="s">
        <v>1146</v>
      </c>
      <c r="C486" s="24" t="s">
        <v>1147</v>
      </c>
      <c r="D486" s="144" t="s">
        <v>255</v>
      </c>
    </row>
    <row r="487" spans="1:4" x14ac:dyDescent="0.25">
      <c r="A487" s="144">
        <v>124</v>
      </c>
      <c r="B487" s="23" t="s">
        <v>1148</v>
      </c>
      <c r="C487" s="24" t="s">
        <v>1149</v>
      </c>
      <c r="D487" s="144" t="s">
        <v>255</v>
      </c>
    </row>
    <row r="488" spans="1:4" x14ac:dyDescent="0.25">
      <c r="A488" s="144">
        <v>487</v>
      </c>
      <c r="B488" s="23" t="s">
        <v>1150</v>
      </c>
      <c r="C488" s="24" t="s">
        <v>1151</v>
      </c>
      <c r="D488" s="144" t="s">
        <v>250</v>
      </c>
    </row>
    <row r="489" spans="1:4" x14ac:dyDescent="0.25">
      <c r="A489" s="144">
        <v>489</v>
      </c>
      <c r="B489" s="23">
        <v>489</v>
      </c>
      <c r="C489" s="24" t="s">
        <v>1152</v>
      </c>
      <c r="D489" s="144"/>
    </row>
    <row r="490" spans="1:4" x14ac:dyDescent="0.25">
      <c r="A490" s="144">
        <v>491</v>
      </c>
      <c r="B490" s="23" t="s">
        <v>1153</v>
      </c>
      <c r="C490" s="24" t="s">
        <v>1154</v>
      </c>
      <c r="D490" s="144" t="s">
        <v>250</v>
      </c>
    </row>
    <row r="491" spans="1:4" x14ac:dyDescent="0.25">
      <c r="A491" s="144">
        <v>490</v>
      </c>
      <c r="B491" s="23" t="s">
        <v>1155</v>
      </c>
      <c r="C491" s="24" t="s">
        <v>1156</v>
      </c>
      <c r="D491" s="144" t="s">
        <v>250</v>
      </c>
    </row>
    <row r="492" spans="1:4" x14ac:dyDescent="0.25">
      <c r="A492" s="144">
        <v>429</v>
      </c>
      <c r="B492" s="23" t="s">
        <v>1157</v>
      </c>
      <c r="C492" s="24" t="s">
        <v>1158</v>
      </c>
      <c r="D492" s="144" t="s">
        <v>255</v>
      </c>
    </row>
    <row r="493" spans="1:4" x14ac:dyDescent="0.25">
      <c r="A493" s="144">
        <v>492</v>
      </c>
      <c r="B493" s="23" t="s">
        <v>1159</v>
      </c>
      <c r="C493" s="25" t="s">
        <v>1160</v>
      </c>
      <c r="D493" s="144" t="s">
        <v>250</v>
      </c>
    </row>
    <row r="494" spans="1:4" x14ac:dyDescent="0.25">
      <c r="A494" s="144">
        <v>430</v>
      </c>
      <c r="B494" s="23" t="s">
        <v>1161</v>
      </c>
      <c r="C494" s="24" t="s">
        <v>1162</v>
      </c>
      <c r="D494" s="144" t="s">
        <v>255</v>
      </c>
    </row>
    <row r="495" spans="1:4" x14ac:dyDescent="0.25">
      <c r="A495" s="144">
        <v>493</v>
      </c>
      <c r="B495" s="23" t="s">
        <v>1163</v>
      </c>
      <c r="C495" s="25" t="s">
        <v>1164</v>
      </c>
      <c r="D495" s="144" t="s">
        <v>250</v>
      </c>
    </row>
    <row r="496" spans="1:4" x14ac:dyDescent="0.25">
      <c r="A496" s="144">
        <v>494</v>
      </c>
      <c r="B496" s="23" t="s">
        <v>1165</v>
      </c>
      <c r="C496" s="25" t="s">
        <v>1166</v>
      </c>
      <c r="D496" s="144" t="s">
        <v>250</v>
      </c>
    </row>
    <row r="497" spans="1:4" x14ac:dyDescent="0.25">
      <c r="A497" s="144">
        <v>495</v>
      </c>
      <c r="B497" s="29" t="s">
        <v>1167</v>
      </c>
      <c r="C497" s="25" t="s">
        <v>1168</v>
      </c>
      <c r="D497" s="144"/>
    </row>
    <row r="498" spans="1:4" x14ac:dyDescent="0.25">
      <c r="A498" s="144">
        <v>496</v>
      </c>
      <c r="B498" s="23" t="s">
        <v>1169</v>
      </c>
      <c r="C498" s="25" t="s">
        <v>1170</v>
      </c>
      <c r="D498" s="144"/>
    </row>
    <row r="499" spans="1:4" x14ac:dyDescent="0.25">
      <c r="A499" s="144">
        <v>497</v>
      </c>
      <c r="B499" s="23" t="s">
        <v>1171</v>
      </c>
      <c r="C499" s="24" t="s">
        <v>1172</v>
      </c>
      <c r="D499" s="144" t="s">
        <v>255</v>
      </c>
    </row>
    <row r="500" spans="1:4" x14ac:dyDescent="0.25">
      <c r="A500" s="144">
        <v>498</v>
      </c>
      <c r="B500" s="23" t="s">
        <v>1173</v>
      </c>
      <c r="C500" s="25" t="s">
        <v>1174</v>
      </c>
      <c r="D500" s="144"/>
    </row>
    <row r="501" spans="1:4" x14ac:dyDescent="0.25">
      <c r="A501" s="144">
        <v>499</v>
      </c>
      <c r="B501" s="23" t="s">
        <v>1175</v>
      </c>
      <c r="C501" s="25" t="s">
        <v>1176</v>
      </c>
      <c r="D501" s="144"/>
    </row>
    <row r="502" spans="1:4" x14ac:dyDescent="0.25">
      <c r="A502" s="144">
        <v>503</v>
      </c>
      <c r="B502" s="23" t="s">
        <v>1177</v>
      </c>
      <c r="C502" s="24" t="s">
        <v>1178</v>
      </c>
      <c r="D502" s="144" t="s">
        <v>255</v>
      </c>
    </row>
    <row r="503" spans="1:4" x14ac:dyDescent="0.25">
      <c r="A503" s="144">
        <v>506</v>
      </c>
      <c r="B503" s="23" t="s">
        <v>1179</v>
      </c>
      <c r="C503" s="24" t="s">
        <v>1180</v>
      </c>
      <c r="D503" s="144" t="s">
        <v>255</v>
      </c>
    </row>
    <row r="504" spans="1:4" x14ac:dyDescent="0.25">
      <c r="A504" s="144">
        <v>507</v>
      </c>
      <c r="B504" s="23" t="s">
        <v>1181</v>
      </c>
      <c r="C504" s="24" t="s">
        <v>1182</v>
      </c>
      <c r="D504" s="144"/>
    </row>
    <row r="505" spans="1:4" x14ac:dyDescent="0.25">
      <c r="A505" s="144">
        <v>504</v>
      </c>
      <c r="B505" s="144">
        <v>504</v>
      </c>
      <c r="C505" s="24" t="s">
        <v>1183</v>
      </c>
      <c r="D505" s="144" t="s">
        <v>255</v>
      </c>
    </row>
    <row r="506" spans="1:4" x14ac:dyDescent="0.25">
      <c r="A506" s="144">
        <v>508</v>
      </c>
      <c r="B506" s="23" t="s">
        <v>1184</v>
      </c>
      <c r="C506" s="24" t="s">
        <v>1185</v>
      </c>
      <c r="D506" s="144"/>
    </row>
    <row r="507" spans="1:4" x14ac:dyDescent="0.25">
      <c r="A507" s="144">
        <v>509</v>
      </c>
      <c r="B507" s="23" t="s">
        <v>1186</v>
      </c>
      <c r="C507" s="24" t="s">
        <v>1187</v>
      </c>
      <c r="D507" s="144"/>
    </row>
    <row r="508" spans="1:4" x14ac:dyDescent="0.25">
      <c r="A508" s="144">
        <v>510</v>
      </c>
      <c r="B508" s="23" t="s">
        <v>1188</v>
      </c>
      <c r="C508" s="24" t="s">
        <v>1189</v>
      </c>
      <c r="D508" s="144" t="s">
        <v>250</v>
      </c>
    </row>
    <row r="509" spans="1:4" x14ac:dyDescent="0.25">
      <c r="A509" s="144">
        <v>511</v>
      </c>
      <c r="B509" s="29" t="s">
        <v>1190</v>
      </c>
      <c r="C509" s="24" t="s">
        <v>1191</v>
      </c>
      <c r="D509" s="144" t="s">
        <v>250</v>
      </c>
    </row>
    <row r="510" spans="1:4" x14ac:dyDescent="0.25">
      <c r="A510" s="144">
        <v>636</v>
      </c>
      <c r="B510" s="23" t="s">
        <v>1192</v>
      </c>
      <c r="C510" s="24" t="s">
        <v>1193</v>
      </c>
      <c r="D510" s="144"/>
    </row>
    <row r="511" spans="1:4" x14ac:dyDescent="0.25">
      <c r="A511" s="144">
        <v>518</v>
      </c>
      <c r="B511" s="23">
        <v>518</v>
      </c>
      <c r="C511" s="24" t="s">
        <v>1194</v>
      </c>
      <c r="D511" s="144"/>
    </row>
    <row r="512" spans="1:4" x14ac:dyDescent="0.25">
      <c r="A512" s="144">
        <v>525</v>
      </c>
      <c r="B512" s="23" t="s">
        <v>1195</v>
      </c>
      <c r="C512" s="24" t="s">
        <v>1196</v>
      </c>
      <c r="D512" s="144" t="s">
        <v>255</v>
      </c>
    </row>
    <row r="513" spans="1:4" x14ac:dyDescent="0.25">
      <c r="A513" s="144">
        <v>391</v>
      </c>
      <c r="B513" s="23" t="s">
        <v>1197</v>
      </c>
      <c r="C513" s="24" t="s">
        <v>1198</v>
      </c>
      <c r="D513" s="144"/>
    </row>
    <row r="514" spans="1:4" x14ac:dyDescent="0.25">
      <c r="A514" s="144">
        <v>447</v>
      </c>
      <c r="B514" s="23">
        <v>447</v>
      </c>
      <c r="C514" s="24" t="s">
        <v>1199</v>
      </c>
      <c r="D514" s="144"/>
    </row>
    <row r="515" spans="1:4" x14ac:dyDescent="0.25">
      <c r="A515" s="144">
        <v>456</v>
      </c>
      <c r="B515" s="23" t="s">
        <v>1200</v>
      </c>
      <c r="C515" s="24" t="s">
        <v>1201</v>
      </c>
      <c r="D515" s="144" t="s">
        <v>255</v>
      </c>
    </row>
    <row r="516" spans="1:4" x14ac:dyDescent="0.25">
      <c r="A516" s="144">
        <v>645</v>
      </c>
      <c r="B516" s="23">
        <v>645</v>
      </c>
      <c r="C516" s="24" t="s">
        <v>1202</v>
      </c>
      <c r="D516" s="144" t="s">
        <v>250</v>
      </c>
    </row>
    <row r="517" spans="1:4" x14ac:dyDescent="0.25">
      <c r="A517" s="144">
        <v>646</v>
      </c>
      <c r="B517" s="23">
        <v>646</v>
      </c>
      <c r="C517" s="24" t="s">
        <v>1203</v>
      </c>
      <c r="D517" s="144" t="s">
        <v>255</v>
      </c>
    </row>
    <row r="518" spans="1:4" x14ac:dyDescent="0.25">
      <c r="A518" s="144">
        <v>432</v>
      </c>
      <c r="B518" s="23">
        <v>432</v>
      </c>
      <c r="C518" s="24" t="s">
        <v>1204</v>
      </c>
      <c r="D518" s="144" t="s">
        <v>255</v>
      </c>
    </row>
    <row r="519" spans="1:4" x14ac:dyDescent="0.25">
      <c r="A519" s="144">
        <v>401</v>
      </c>
      <c r="B519" s="23">
        <v>401</v>
      </c>
      <c r="C519" s="24" t="s">
        <v>144</v>
      </c>
      <c r="D519" s="144" t="s">
        <v>255</v>
      </c>
    </row>
    <row r="520" spans="1:4" x14ac:dyDescent="0.25">
      <c r="A520" s="144">
        <v>553</v>
      </c>
      <c r="B520" s="29" t="s">
        <v>1205</v>
      </c>
      <c r="C520" s="25" t="s">
        <v>1206</v>
      </c>
      <c r="D520" s="144" t="s">
        <v>250</v>
      </c>
    </row>
    <row r="521" spans="1:4" x14ac:dyDescent="0.25">
      <c r="A521" s="144">
        <v>554</v>
      </c>
      <c r="B521" s="23" t="s">
        <v>1207</v>
      </c>
      <c r="C521" s="25" t="s">
        <v>1208</v>
      </c>
      <c r="D521" s="144"/>
    </row>
    <row r="522" spans="1:4" x14ac:dyDescent="0.25">
      <c r="A522" s="144">
        <v>70</v>
      </c>
      <c r="B522" s="29" t="s">
        <v>1209</v>
      </c>
      <c r="C522" s="24" t="s">
        <v>1210</v>
      </c>
      <c r="D522" s="144"/>
    </row>
    <row r="523" spans="1:4" x14ac:dyDescent="0.25">
      <c r="A523" s="144">
        <v>500</v>
      </c>
      <c r="B523" s="23" t="s">
        <v>1211</v>
      </c>
      <c r="C523" s="24" t="s">
        <v>1212</v>
      </c>
      <c r="D523" s="144" t="s">
        <v>255</v>
      </c>
    </row>
    <row r="524" spans="1:4" x14ac:dyDescent="0.25">
      <c r="A524" s="144">
        <v>555</v>
      </c>
      <c r="B524" s="23" t="s">
        <v>1213</v>
      </c>
      <c r="C524" s="25" t="s">
        <v>1214</v>
      </c>
      <c r="D524" s="144" t="s">
        <v>250</v>
      </c>
    </row>
    <row r="525" spans="1:4" x14ac:dyDescent="0.25">
      <c r="A525" s="144">
        <v>556</v>
      </c>
      <c r="B525" s="23" t="s">
        <v>1215</v>
      </c>
      <c r="C525" s="25" t="s">
        <v>1216</v>
      </c>
      <c r="D525" s="144" t="s">
        <v>250</v>
      </c>
    </row>
    <row r="526" spans="1:4" x14ac:dyDescent="0.25">
      <c r="A526" s="144">
        <v>559</v>
      </c>
      <c r="B526" s="23" t="s">
        <v>1217</v>
      </c>
      <c r="C526" s="24" t="s">
        <v>1218</v>
      </c>
      <c r="D526" s="144" t="s">
        <v>255</v>
      </c>
    </row>
    <row r="527" spans="1:4" x14ac:dyDescent="0.25">
      <c r="A527" s="144">
        <v>560</v>
      </c>
      <c r="B527" s="23" t="s">
        <v>1219</v>
      </c>
      <c r="C527" s="24" t="s">
        <v>1220</v>
      </c>
      <c r="D527" s="144" t="s">
        <v>255</v>
      </c>
    </row>
    <row r="528" spans="1:4" x14ac:dyDescent="0.25">
      <c r="A528" s="144">
        <v>561</v>
      </c>
      <c r="B528" s="23" t="s">
        <v>1221</v>
      </c>
      <c r="C528" s="24" t="s">
        <v>1222</v>
      </c>
      <c r="D528" s="144" t="s">
        <v>250</v>
      </c>
    </row>
    <row r="529" spans="1:4" x14ac:dyDescent="0.25">
      <c r="A529" s="144">
        <v>562</v>
      </c>
      <c r="B529" s="23" t="s">
        <v>1223</v>
      </c>
      <c r="C529" s="25" t="s">
        <v>1224</v>
      </c>
      <c r="D529" s="144"/>
    </row>
    <row r="530" spans="1:4" x14ac:dyDescent="0.25">
      <c r="A530" s="144">
        <v>273</v>
      </c>
      <c r="B530" s="23" t="s">
        <v>1225</v>
      </c>
      <c r="C530" s="24" t="s">
        <v>1226</v>
      </c>
      <c r="D530" s="144"/>
    </row>
    <row r="531" spans="1:4" x14ac:dyDescent="0.25">
      <c r="A531" s="144">
        <v>274</v>
      </c>
      <c r="B531" s="23" t="s">
        <v>1227</v>
      </c>
      <c r="C531" s="24" t="s">
        <v>1228</v>
      </c>
      <c r="D531" s="144" t="s">
        <v>250</v>
      </c>
    </row>
    <row r="532" spans="1:4" x14ac:dyDescent="0.25">
      <c r="A532" s="144">
        <v>563</v>
      </c>
      <c r="B532" s="23" t="s">
        <v>1229</v>
      </c>
      <c r="C532" s="24" t="s">
        <v>1230</v>
      </c>
      <c r="D532" s="144" t="s">
        <v>255</v>
      </c>
    </row>
    <row r="533" spans="1:4" x14ac:dyDescent="0.25">
      <c r="A533" s="144">
        <v>565</v>
      </c>
      <c r="B533" s="23" t="s">
        <v>1231</v>
      </c>
      <c r="C533" s="25" t="s">
        <v>1232</v>
      </c>
      <c r="D533" s="144"/>
    </row>
    <row r="534" spans="1:4" x14ac:dyDescent="0.25">
      <c r="A534" s="144">
        <v>631</v>
      </c>
      <c r="B534" s="23" t="s">
        <v>1233</v>
      </c>
      <c r="C534" s="24" t="s">
        <v>1234</v>
      </c>
      <c r="D534" s="144" t="s">
        <v>255</v>
      </c>
    </row>
    <row r="535" spans="1:4" x14ac:dyDescent="0.25">
      <c r="A535" s="144">
        <v>431</v>
      </c>
      <c r="B535" s="23" t="s">
        <v>1235</v>
      </c>
      <c r="C535" s="24" t="s">
        <v>1236</v>
      </c>
      <c r="D535" s="144" t="s">
        <v>255</v>
      </c>
    </row>
    <row r="536" spans="1:4" x14ac:dyDescent="0.25">
      <c r="A536" s="144">
        <v>566</v>
      </c>
      <c r="B536" s="23" t="s">
        <v>1237</v>
      </c>
      <c r="C536" s="24" t="s">
        <v>1238</v>
      </c>
      <c r="D536" s="144" t="s">
        <v>250</v>
      </c>
    </row>
    <row r="537" spans="1:4" x14ac:dyDescent="0.25">
      <c r="A537" s="144">
        <v>567</v>
      </c>
      <c r="B537" s="23" t="s">
        <v>1239</v>
      </c>
      <c r="C537" s="24" t="s">
        <v>1240</v>
      </c>
      <c r="D537" s="144" t="s">
        <v>255</v>
      </c>
    </row>
    <row r="538" spans="1:4" x14ac:dyDescent="0.25">
      <c r="A538" s="144">
        <v>568</v>
      </c>
      <c r="B538" s="23" t="s">
        <v>1241</v>
      </c>
      <c r="C538" s="24" t="s">
        <v>1242</v>
      </c>
      <c r="D538" s="144" t="s">
        <v>255</v>
      </c>
    </row>
    <row r="539" spans="1:4" x14ac:dyDescent="0.25">
      <c r="A539" s="144">
        <v>571</v>
      </c>
      <c r="B539" s="23">
        <v>571</v>
      </c>
      <c r="C539" s="24" t="s">
        <v>1243</v>
      </c>
      <c r="D539" s="144" t="s">
        <v>255</v>
      </c>
    </row>
    <row r="540" spans="1:4" x14ac:dyDescent="0.25">
      <c r="A540" s="144">
        <v>572</v>
      </c>
      <c r="B540" s="23">
        <v>572</v>
      </c>
      <c r="C540" s="24" t="s">
        <v>1244</v>
      </c>
      <c r="D540" s="144"/>
    </row>
    <row r="541" spans="1:4" x14ac:dyDescent="0.25">
      <c r="A541" s="144">
        <v>573</v>
      </c>
      <c r="B541" s="23" t="s">
        <v>1245</v>
      </c>
      <c r="C541" s="24" t="s">
        <v>1246</v>
      </c>
      <c r="D541" s="144"/>
    </row>
    <row r="542" spans="1:4" x14ac:dyDescent="0.25">
      <c r="A542" s="144">
        <v>353</v>
      </c>
      <c r="B542" s="23">
        <v>353</v>
      </c>
      <c r="C542" s="24" t="s">
        <v>1247</v>
      </c>
      <c r="D542" s="144" t="s">
        <v>255</v>
      </c>
    </row>
    <row r="543" spans="1:4" x14ac:dyDescent="0.25">
      <c r="A543" s="144">
        <v>574</v>
      </c>
      <c r="B543" s="23" t="s">
        <v>1248</v>
      </c>
      <c r="C543" s="25" t="s">
        <v>1249</v>
      </c>
      <c r="D543" s="144" t="s">
        <v>250</v>
      </c>
    </row>
    <row r="544" spans="1:4" x14ac:dyDescent="0.25">
      <c r="A544" s="144">
        <v>79</v>
      </c>
      <c r="B544" s="23" t="s">
        <v>1250</v>
      </c>
      <c r="C544" s="24" t="s">
        <v>1251</v>
      </c>
      <c r="D544" s="144" t="s">
        <v>250</v>
      </c>
    </row>
    <row r="545" spans="1:4" x14ac:dyDescent="0.25">
      <c r="A545" s="144">
        <v>577</v>
      </c>
      <c r="B545" s="29" t="s">
        <v>1252</v>
      </c>
      <c r="C545" s="24" t="s">
        <v>1253</v>
      </c>
      <c r="D545" s="144" t="s">
        <v>250</v>
      </c>
    </row>
    <row r="546" spans="1:4" x14ac:dyDescent="0.25">
      <c r="A546" s="144">
        <v>575</v>
      </c>
      <c r="B546" s="23" t="s">
        <v>181</v>
      </c>
      <c r="C546" s="24" t="s">
        <v>182</v>
      </c>
      <c r="D546" s="144" t="s">
        <v>255</v>
      </c>
    </row>
    <row r="547" spans="1:4" x14ac:dyDescent="0.25">
      <c r="A547" s="144">
        <v>578</v>
      </c>
      <c r="B547" s="23" t="s">
        <v>1254</v>
      </c>
      <c r="C547" s="24" t="s">
        <v>1255</v>
      </c>
      <c r="D547" s="144" t="s">
        <v>250</v>
      </c>
    </row>
    <row r="548" spans="1:4" x14ac:dyDescent="0.25">
      <c r="A548" s="144">
        <v>579</v>
      </c>
      <c r="B548" s="23" t="s">
        <v>1256</v>
      </c>
      <c r="C548" s="25" t="s">
        <v>1257</v>
      </c>
      <c r="D548" s="144" t="s">
        <v>250</v>
      </c>
    </row>
    <row r="549" spans="1:4" x14ac:dyDescent="0.25">
      <c r="A549" s="144">
        <v>580</v>
      </c>
      <c r="B549" s="23" t="s">
        <v>1258</v>
      </c>
      <c r="C549" s="24" t="s">
        <v>1259</v>
      </c>
      <c r="D549" s="144"/>
    </row>
    <row r="550" spans="1:4" x14ac:dyDescent="0.25">
      <c r="A550" s="144">
        <v>354</v>
      </c>
      <c r="B550" s="23">
        <v>354</v>
      </c>
      <c r="C550" s="24" t="s">
        <v>1260</v>
      </c>
      <c r="D550" s="144" t="s">
        <v>255</v>
      </c>
    </row>
    <row r="551" spans="1:4" x14ac:dyDescent="0.25">
      <c r="A551" s="144">
        <v>582</v>
      </c>
      <c r="B551" s="23" t="s">
        <v>1261</v>
      </c>
      <c r="C551" s="24" t="s">
        <v>1262</v>
      </c>
      <c r="D551" s="144" t="s">
        <v>250</v>
      </c>
    </row>
    <row r="552" spans="1:4" x14ac:dyDescent="0.25">
      <c r="A552" s="144">
        <v>583</v>
      </c>
      <c r="B552" s="23" t="s">
        <v>1263</v>
      </c>
      <c r="C552" s="25" t="s">
        <v>1264</v>
      </c>
      <c r="D552" s="144" t="s">
        <v>250</v>
      </c>
    </row>
    <row r="553" spans="1:4" x14ac:dyDescent="0.25">
      <c r="A553" s="144">
        <v>584</v>
      </c>
      <c r="B553" s="23" t="s">
        <v>1265</v>
      </c>
      <c r="C553" s="25" t="s">
        <v>1266</v>
      </c>
      <c r="D553" s="144" t="s">
        <v>250</v>
      </c>
    </row>
    <row r="554" spans="1:4" x14ac:dyDescent="0.25">
      <c r="A554" s="144">
        <v>585</v>
      </c>
      <c r="B554" s="23" t="s">
        <v>1267</v>
      </c>
      <c r="C554" s="24" t="s">
        <v>1268</v>
      </c>
      <c r="D554" s="144" t="s">
        <v>255</v>
      </c>
    </row>
    <row r="555" spans="1:4" x14ac:dyDescent="0.25">
      <c r="A555" s="144">
        <v>586</v>
      </c>
      <c r="B555" s="23" t="s">
        <v>1269</v>
      </c>
      <c r="C555" s="24" t="s">
        <v>1270</v>
      </c>
      <c r="D555" s="144" t="s">
        <v>255</v>
      </c>
    </row>
    <row r="556" spans="1:4" x14ac:dyDescent="0.25">
      <c r="A556" s="144">
        <v>587</v>
      </c>
      <c r="B556" s="23" t="s">
        <v>1271</v>
      </c>
      <c r="C556" s="25" t="s">
        <v>1272</v>
      </c>
      <c r="D556" s="144" t="s">
        <v>250</v>
      </c>
    </row>
    <row r="557" spans="1:4" x14ac:dyDescent="0.25">
      <c r="A557" s="144">
        <v>588</v>
      </c>
      <c r="B557" s="23" t="s">
        <v>1273</v>
      </c>
      <c r="C557" s="25" t="s">
        <v>1274</v>
      </c>
      <c r="D557" s="144"/>
    </row>
    <row r="558" spans="1:4" x14ac:dyDescent="0.25">
      <c r="A558" s="144">
        <v>590</v>
      </c>
      <c r="B558" s="29" t="s">
        <v>1275</v>
      </c>
      <c r="C558" s="24" t="s">
        <v>1276</v>
      </c>
      <c r="D558" s="144" t="s">
        <v>250</v>
      </c>
    </row>
    <row r="559" spans="1:4" x14ac:dyDescent="0.25">
      <c r="A559" s="144">
        <v>591</v>
      </c>
      <c r="B559" s="23" t="s">
        <v>1277</v>
      </c>
      <c r="C559" s="24" t="s">
        <v>1278</v>
      </c>
      <c r="D559" s="144" t="s">
        <v>250</v>
      </c>
    </row>
    <row r="560" spans="1:4" x14ac:dyDescent="0.25">
      <c r="A560" s="144">
        <v>358</v>
      </c>
      <c r="B560" s="23">
        <v>358</v>
      </c>
      <c r="C560" s="24" t="s">
        <v>1279</v>
      </c>
      <c r="D560" s="144"/>
    </row>
    <row r="561" spans="1:4" x14ac:dyDescent="0.25">
      <c r="A561" s="144">
        <v>76</v>
      </c>
      <c r="B561" s="23" t="s">
        <v>1280</v>
      </c>
      <c r="C561" s="24" t="s">
        <v>1281</v>
      </c>
      <c r="D561" s="144" t="s">
        <v>255</v>
      </c>
    </row>
    <row r="562" spans="1:4" x14ac:dyDescent="0.25">
      <c r="A562" s="144">
        <v>592</v>
      </c>
      <c r="B562" s="23" t="s">
        <v>1282</v>
      </c>
      <c r="C562" s="24" t="s">
        <v>1283</v>
      </c>
      <c r="D562" s="144" t="s">
        <v>250</v>
      </c>
    </row>
    <row r="563" spans="1:4" x14ac:dyDescent="0.25">
      <c r="A563" s="144">
        <v>80</v>
      </c>
      <c r="B563" s="23" t="s">
        <v>1284</v>
      </c>
      <c r="C563" s="24" t="s">
        <v>1285</v>
      </c>
      <c r="D563" s="144" t="s">
        <v>250</v>
      </c>
    </row>
    <row r="564" spans="1:4" x14ac:dyDescent="0.25">
      <c r="A564" s="144">
        <v>593</v>
      </c>
      <c r="B564" s="23" t="s">
        <v>1286</v>
      </c>
      <c r="C564" s="25" t="s">
        <v>1287</v>
      </c>
      <c r="D564" s="144"/>
    </row>
    <row r="565" spans="1:4" x14ac:dyDescent="0.25">
      <c r="A565" s="144">
        <v>488</v>
      </c>
      <c r="B565" s="23" t="s">
        <v>1288</v>
      </c>
      <c r="C565" s="24" t="s">
        <v>1289</v>
      </c>
      <c r="D565" s="144" t="s">
        <v>255</v>
      </c>
    </row>
    <row r="566" spans="1:4" x14ac:dyDescent="0.25">
      <c r="A566" s="144">
        <v>595</v>
      </c>
      <c r="B566" s="23" t="s">
        <v>1290</v>
      </c>
      <c r="C566" s="24" t="s">
        <v>1291</v>
      </c>
      <c r="D566" s="144" t="s">
        <v>250</v>
      </c>
    </row>
    <row r="567" spans="1:4" x14ac:dyDescent="0.25">
      <c r="A567" s="144">
        <v>596</v>
      </c>
      <c r="B567" s="23" t="s">
        <v>1292</v>
      </c>
      <c r="C567" s="24" t="s">
        <v>1293</v>
      </c>
      <c r="D567" s="144"/>
    </row>
    <row r="568" spans="1:4" x14ac:dyDescent="0.25">
      <c r="A568" s="144">
        <v>598</v>
      </c>
      <c r="B568" s="23" t="s">
        <v>1294</v>
      </c>
      <c r="C568" s="24" t="s">
        <v>1295</v>
      </c>
      <c r="D568" s="144" t="s">
        <v>250</v>
      </c>
    </row>
    <row r="569" spans="1:4" x14ac:dyDescent="0.25">
      <c r="A569" s="144">
        <v>599</v>
      </c>
      <c r="B569" s="23" t="s">
        <v>1296</v>
      </c>
      <c r="C569" s="24" t="s">
        <v>1297</v>
      </c>
      <c r="D569" s="144" t="s">
        <v>255</v>
      </c>
    </row>
    <row r="570" spans="1:4" x14ac:dyDescent="0.25">
      <c r="A570" s="144">
        <v>600</v>
      </c>
      <c r="B570" s="23" t="s">
        <v>183</v>
      </c>
      <c r="C570" s="24" t="s">
        <v>184</v>
      </c>
      <c r="D570" s="144" t="s">
        <v>255</v>
      </c>
    </row>
    <row r="571" spans="1:4" x14ac:dyDescent="0.25">
      <c r="A571" s="144">
        <v>601</v>
      </c>
      <c r="B571" s="23" t="s">
        <v>1298</v>
      </c>
      <c r="C571" s="24" t="s">
        <v>1299</v>
      </c>
      <c r="D571" s="144"/>
    </row>
    <row r="572" spans="1:4" x14ac:dyDescent="0.25">
      <c r="A572" s="144">
        <v>602</v>
      </c>
      <c r="B572" s="23" t="s">
        <v>1300</v>
      </c>
      <c r="C572" s="24" t="s">
        <v>1301</v>
      </c>
      <c r="D572" s="144" t="s">
        <v>255</v>
      </c>
    </row>
    <row r="573" spans="1:4" x14ac:dyDescent="0.25">
      <c r="A573" s="144">
        <v>603</v>
      </c>
      <c r="B573" s="23" t="s">
        <v>1302</v>
      </c>
      <c r="C573" s="24" t="s">
        <v>1303</v>
      </c>
      <c r="D573" s="144"/>
    </row>
    <row r="574" spans="1:4" x14ac:dyDescent="0.25">
      <c r="A574" s="144">
        <v>552</v>
      </c>
      <c r="B574" s="23" t="s">
        <v>1304</v>
      </c>
      <c r="C574" s="24" t="s">
        <v>1305</v>
      </c>
      <c r="D574" s="144"/>
    </row>
    <row r="575" spans="1:4" x14ac:dyDescent="0.25">
      <c r="A575" s="144">
        <v>537</v>
      </c>
      <c r="B575" s="23" t="s">
        <v>1306</v>
      </c>
      <c r="C575" s="24" t="s">
        <v>1307</v>
      </c>
      <c r="D575" s="144"/>
    </row>
    <row r="576" spans="1:4" x14ac:dyDescent="0.25">
      <c r="A576" s="144">
        <v>551</v>
      </c>
      <c r="B576" s="23" t="s">
        <v>1308</v>
      </c>
      <c r="C576" s="24" t="s">
        <v>1309</v>
      </c>
      <c r="D576" s="144"/>
    </row>
    <row r="577" spans="1:4" x14ac:dyDescent="0.25">
      <c r="A577" s="144">
        <v>536</v>
      </c>
      <c r="B577" s="23" t="s">
        <v>1310</v>
      </c>
      <c r="C577" s="24" t="s">
        <v>1311</v>
      </c>
      <c r="D577" s="144"/>
    </row>
    <row r="578" spans="1:4" x14ac:dyDescent="0.25">
      <c r="A578" s="144">
        <v>550</v>
      </c>
      <c r="B578" s="23" t="s">
        <v>1312</v>
      </c>
      <c r="C578" s="24" t="s">
        <v>1313</v>
      </c>
      <c r="D578" s="144" t="s">
        <v>250</v>
      </c>
    </row>
    <row r="579" spans="1:4" x14ac:dyDescent="0.25">
      <c r="A579" s="144">
        <v>535</v>
      </c>
      <c r="B579" s="23" t="s">
        <v>1314</v>
      </c>
      <c r="C579" s="24" t="s">
        <v>1315</v>
      </c>
      <c r="D579" s="144" t="s">
        <v>250</v>
      </c>
    </row>
    <row r="580" spans="1:4" x14ac:dyDescent="0.25">
      <c r="A580" s="144">
        <v>549</v>
      </c>
      <c r="B580" s="23" t="s">
        <v>1316</v>
      </c>
      <c r="C580" s="24" t="s">
        <v>1317</v>
      </c>
      <c r="D580" s="144" t="s">
        <v>250</v>
      </c>
    </row>
    <row r="581" spans="1:4" x14ac:dyDescent="0.25">
      <c r="A581" s="144">
        <v>534</v>
      </c>
      <c r="B581" s="23" t="s">
        <v>1318</v>
      </c>
      <c r="C581" s="24" t="s">
        <v>1319</v>
      </c>
      <c r="D581" s="144" t="s">
        <v>250</v>
      </c>
    </row>
    <row r="582" spans="1:4" x14ac:dyDescent="0.25">
      <c r="A582" s="144">
        <v>606</v>
      </c>
      <c r="B582" s="23" t="s">
        <v>1320</v>
      </c>
      <c r="C582" s="24" t="s">
        <v>1321</v>
      </c>
      <c r="D582" s="144" t="s">
        <v>255</v>
      </c>
    </row>
    <row r="583" spans="1:4" x14ac:dyDescent="0.25">
      <c r="A583" s="144">
        <v>116</v>
      </c>
      <c r="B583" s="23" t="s">
        <v>1322</v>
      </c>
      <c r="C583" s="25" t="s">
        <v>1323</v>
      </c>
      <c r="D583" s="144" t="s">
        <v>250</v>
      </c>
    </row>
    <row r="584" spans="1:4" x14ac:dyDescent="0.25">
      <c r="A584" s="23">
        <v>323</v>
      </c>
      <c r="B584" s="23" t="s">
        <v>1324</v>
      </c>
      <c r="C584" s="25" t="s">
        <v>1325</v>
      </c>
      <c r="D584" s="144" t="s">
        <v>250</v>
      </c>
    </row>
    <row r="585" spans="1:4" x14ac:dyDescent="0.25">
      <c r="A585" s="144">
        <v>399</v>
      </c>
      <c r="B585" s="23" t="s">
        <v>1326</v>
      </c>
      <c r="C585" s="27" t="s">
        <v>1327</v>
      </c>
      <c r="D585" s="144"/>
    </row>
    <row r="586" spans="1:4" x14ac:dyDescent="0.25">
      <c r="A586" s="144">
        <v>512</v>
      </c>
      <c r="B586" s="23" t="s">
        <v>1328</v>
      </c>
      <c r="C586" s="24" t="s">
        <v>1329</v>
      </c>
      <c r="D586" s="144"/>
    </row>
    <row r="587" spans="1:4" x14ac:dyDescent="0.25">
      <c r="A587" s="144">
        <v>608</v>
      </c>
      <c r="B587" s="23" t="s">
        <v>1330</v>
      </c>
      <c r="C587" s="24" t="s">
        <v>1331</v>
      </c>
      <c r="D587" s="144" t="s">
        <v>255</v>
      </c>
    </row>
    <row r="588" spans="1:4" x14ac:dyDescent="0.25">
      <c r="A588" s="144">
        <v>249</v>
      </c>
      <c r="B588" s="23" t="s">
        <v>1332</v>
      </c>
      <c r="C588" s="24" t="s">
        <v>1333</v>
      </c>
      <c r="D588" s="144" t="s">
        <v>250</v>
      </c>
    </row>
    <row r="589" spans="1:4" x14ac:dyDescent="0.25">
      <c r="A589" s="144">
        <v>513</v>
      </c>
      <c r="B589" s="23" t="s">
        <v>1334</v>
      </c>
      <c r="C589" s="24" t="s">
        <v>1335</v>
      </c>
      <c r="D589" s="144" t="s">
        <v>250</v>
      </c>
    </row>
    <row r="590" spans="1:4" x14ac:dyDescent="0.25">
      <c r="A590" s="144">
        <v>610</v>
      </c>
      <c r="B590" s="23" t="s">
        <v>1336</v>
      </c>
      <c r="C590" s="24" t="s">
        <v>1337</v>
      </c>
      <c r="D590" s="144" t="s">
        <v>255</v>
      </c>
    </row>
    <row r="591" spans="1:4" x14ac:dyDescent="0.25">
      <c r="A591" s="144">
        <v>275</v>
      </c>
      <c r="B591" s="23" t="s">
        <v>1338</v>
      </c>
      <c r="C591" s="24" t="s">
        <v>1339</v>
      </c>
      <c r="D591" s="144" t="s">
        <v>255</v>
      </c>
    </row>
    <row r="592" spans="1:4" x14ac:dyDescent="0.25">
      <c r="A592" s="144">
        <v>611</v>
      </c>
      <c r="B592" s="23" t="s">
        <v>1340</v>
      </c>
      <c r="C592" s="24" t="s">
        <v>1341</v>
      </c>
      <c r="D592" s="144" t="s">
        <v>255</v>
      </c>
    </row>
    <row r="593" spans="1:4" x14ac:dyDescent="0.25">
      <c r="A593" s="144">
        <v>514</v>
      </c>
      <c r="B593" s="23" t="s">
        <v>1342</v>
      </c>
      <c r="C593" s="24" t="s">
        <v>1343</v>
      </c>
      <c r="D593" s="144" t="s">
        <v>250</v>
      </c>
    </row>
    <row r="594" spans="1:4" x14ac:dyDescent="0.25">
      <c r="A594" s="144">
        <v>515</v>
      </c>
      <c r="B594" s="23" t="s">
        <v>1344</v>
      </c>
      <c r="C594" s="24" t="s">
        <v>1345</v>
      </c>
      <c r="D594" s="144" t="s">
        <v>250</v>
      </c>
    </row>
    <row r="595" spans="1:4" x14ac:dyDescent="0.25">
      <c r="A595" s="144">
        <v>516</v>
      </c>
      <c r="B595" s="23" t="s">
        <v>1346</v>
      </c>
      <c r="C595" s="24" t="s">
        <v>1347</v>
      </c>
      <c r="D595" s="144" t="s">
        <v>250</v>
      </c>
    </row>
    <row r="596" spans="1:4" x14ac:dyDescent="0.25">
      <c r="A596" s="144">
        <v>517</v>
      </c>
      <c r="B596" s="23" t="s">
        <v>1348</v>
      </c>
      <c r="C596" s="24" t="s">
        <v>1349</v>
      </c>
      <c r="D596" s="144"/>
    </row>
    <row r="597" spans="1:4" x14ac:dyDescent="0.25">
      <c r="A597" s="144">
        <v>43</v>
      </c>
      <c r="B597" s="23" t="s">
        <v>1350</v>
      </c>
      <c r="C597" s="25" t="s">
        <v>1351</v>
      </c>
      <c r="D597" s="144" t="s">
        <v>250</v>
      </c>
    </row>
    <row r="598" spans="1:4" x14ac:dyDescent="0.25">
      <c r="A598" s="144">
        <v>74</v>
      </c>
      <c r="B598" s="23" t="s">
        <v>1352</v>
      </c>
      <c r="C598" s="25" t="s">
        <v>1353</v>
      </c>
      <c r="D598" s="144" t="s">
        <v>250</v>
      </c>
    </row>
    <row r="599" spans="1:4" x14ac:dyDescent="0.25">
      <c r="A599" s="144">
        <v>617</v>
      </c>
      <c r="B599" s="23" t="s">
        <v>1354</v>
      </c>
      <c r="C599" s="25" t="s">
        <v>1355</v>
      </c>
      <c r="D599" s="144"/>
    </row>
    <row r="600" spans="1:4" x14ac:dyDescent="0.25">
      <c r="A600" s="144">
        <v>618</v>
      </c>
      <c r="B600" s="23" t="s">
        <v>1356</v>
      </c>
      <c r="C600" s="25" t="s">
        <v>1357</v>
      </c>
      <c r="D600" s="144"/>
    </row>
    <row r="601" spans="1:4" x14ac:dyDescent="0.25">
      <c r="A601" s="144">
        <v>619</v>
      </c>
      <c r="B601" s="23" t="s">
        <v>1358</v>
      </c>
      <c r="C601" s="24" t="s">
        <v>1359</v>
      </c>
      <c r="D601" s="144" t="s">
        <v>255</v>
      </c>
    </row>
    <row r="602" spans="1:4" x14ac:dyDescent="0.25">
      <c r="A602" s="144">
        <v>620</v>
      </c>
      <c r="B602" s="23" t="s">
        <v>185</v>
      </c>
      <c r="C602" s="24" t="s">
        <v>186</v>
      </c>
      <c r="D602" s="144" t="s">
        <v>250</v>
      </c>
    </row>
    <row r="603" spans="1:4" x14ac:dyDescent="0.25">
      <c r="A603" s="144">
        <v>621</v>
      </c>
      <c r="B603" s="23" t="s">
        <v>1360</v>
      </c>
      <c r="C603" s="24" t="s">
        <v>1361</v>
      </c>
      <c r="D603" s="144"/>
    </row>
    <row r="604" spans="1:4" x14ac:dyDescent="0.25">
      <c r="A604" s="144">
        <v>622</v>
      </c>
      <c r="B604" s="23" t="s">
        <v>1362</v>
      </c>
      <c r="C604" s="24" t="s">
        <v>1363</v>
      </c>
      <c r="D604" s="144" t="s">
        <v>255</v>
      </c>
    </row>
    <row r="605" spans="1:4" x14ac:dyDescent="0.25">
      <c r="A605" s="144">
        <v>623</v>
      </c>
      <c r="B605" s="23" t="s">
        <v>1364</v>
      </c>
      <c r="C605" s="24" t="s">
        <v>1365</v>
      </c>
      <c r="D605" s="144" t="s">
        <v>255</v>
      </c>
    </row>
    <row r="606" spans="1:4" x14ac:dyDescent="0.25">
      <c r="A606" s="144">
        <v>624</v>
      </c>
      <c r="B606" s="23" t="s">
        <v>1366</v>
      </c>
      <c r="C606" s="24" t="s">
        <v>1367</v>
      </c>
      <c r="D606" s="144" t="s">
        <v>255</v>
      </c>
    </row>
    <row r="607" spans="1:4" x14ac:dyDescent="0.25">
      <c r="A607" s="144">
        <v>626</v>
      </c>
      <c r="B607" s="23" t="s">
        <v>1368</v>
      </c>
      <c r="C607" s="24" t="s">
        <v>1369</v>
      </c>
      <c r="D607" s="144" t="s">
        <v>250</v>
      </c>
    </row>
    <row r="608" spans="1:4" x14ac:dyDescent="0.25">
      <c r="A608" s="144">
        <v>627</v>
      </c>
      <c r="B608" s="23" t="s">
        <v>1370</v>
      </c>
      <c r="C608" s="24" t="s">
        <v>1371</v>
      </c>
      <c r="D608" s="144" t="s">
        <v>255</v>
      </c>
    </row>
    <row r="609" spans="1:4" x14ac:dyDescent="0.25">
      <c r="A609" s="144">
        <v>628</v>
      </c>
      <c r="B609" s="23" t="s">
        <v>187</v>
      </c>
      <c r="C609" s="24" t="s">
        <v>188</v>
      </c>
      <c r="D609" s="144" t="s">
        <v>255</v>
      </c>
    </row>
    <row r="610" spans="1:4" x14ac:dyDescent="0.25">
      <c r="A610" s="144">
        <v>632</v>
      </c>
      <c r="B610" s="23" t="s">
        <v>189</v>
      </c>
      <c r="C610" s="24" t="s">
        <v>190</v>
      </c>
      <c r="D610" s="144"/>
    </row>
    <row r="611" spans="1:4" x14ac:dyDescent="0.25">
      <c r="A611" s="144">
        <v>633</v>
      </c>
      <c r="B611" s="23" t="s">
        <v>1372</v>
      </c>
      <c r="C611" s="24" t="s">
        <v>1373</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1374</v>
      </c>
      <c r="D3" s="6" t="s">
        <v>1375</v>
      </c>
      <c r="E3" s="6" t="s">
        <v>1376</v>
      </c>
    </row>
    <row r="4" spans="3:5" x14ac:dyDescent="0.25">
      <c r="C4" s="4">
        <v>0</v>
      </c>
      <c r="D4" t="s">
        <v>1377</v>
      </c>
      <c r="E4" t="s">
        <v>1378</v>
      </c>
    </row>
    <row r="5" spans="3:5" ht="45" x14ac:dyDescent="0.25">
      <c r="C5" s="4">
        <v>1</v>
      </c>
      <c r="D5" t="s">
        <v>1379</v>
      </c>
      <c r="E5" s="2" t="s">
        <v>1380</v>
      </c>
    </row>
    <row r="6" spans="3:5" ht="30" x14ac:dyDescent="0.25">
      <c r="C6" s="4">
        <v>1.2</v>
      </c>
      <c r="D6" t="s">
        <v>1379</v>
      </c>
      <c r="E6" s="2" t="s">
        <v>1381</v>
      </c>
    </row>
    <row r="7" spans="3:5" ht="75" x14ac:dyDescent="0.25">
      <c r="C7" s="4">
        <v>1.3</v>
      </c>
      <c r="D7" t="s">
        <v>1382</v>
      </c>
      <c r="E7" s="2" t="s">
        <v>1383</v>
      </c>
    </row>
    <row r="8" spans="3:5" x14ac:dyDescent="0.25">
      <c r="C8" s="4">
        <v>1.4</v>
      </c>
      <c r="D8" t="s">
        <v>1377</v>
      </c>
      <c r="E8" s="2" t="s">
        <v>1384</v>
      </c>
    </row>
    <row r="9" spans="3:5" ht="45" x14ac:dyDescent="0.25">
      <c r="C9" s="21">
        <v>1.5</v>
      </c>
      <c r="D9" t="s">
        <v>1385</v>
      </c>
      <c r="E9" s="2" t="s">
        <v>1386</v>
      </c>
    </row>
    <row r="10" spans="3:5" x14ac:dyDescent="0.25">
      <c r="C10" s="21">
        <v>1.51</v>
      </c>
      <c r="D10" t="s">
        <v>1377</v>
      </c>
      <c r="E10" s="2" t="s">
        <v>1387</v>
      </c>
    </row>
    <row r="11" spans="3:5" x14ac:dyDescent="0.25">
      <c r="C11" s="21">
        <v>1.52</v>
      </c>
      <c r="D11" t="s">
        <v>1377</v>
      </c>
      <c r="E11" s="2" t="s">
        <v>1388</v>
      </c>
    </row>
    <row r="12" spans="3:5" x14ac:dyDescent="0.25">
      <c r="C12" s="21">
        <v>1.53</v>
      </c>
      <c r="D12" t="s">
        <v>1377</v>
      </c>
      <c r="E12" s="2" t="s">
        <v>1389</v>
      </c>
    </row>
    <row r="13" spans="3:5" x14ac:dyDescent="0.25">
      <c r="C13" s="21">
        <v>1.54</v>
      </c>
      <c r="D13" t="s">
        <v>1377</v>
      </c>
      <c r="E13" s="2" t="s">
        <v>1390</v>
      </c>
    </row>
    <row r="14" spans="3:5" x14ac:dyDescent="0.25">
      <c r="C14" s="21">
        <v>1.55</v>
      </c>
      <c r="D14" t="s">
        <v>1391</v>
      </c>
      <c r="E14" s="2" t="s">
        <v>1392</v>
      </c>
    </row>
    <row r="15" spans="3:5" ht="210" x14ac:dyDescent="0.25">
      <c r="C15" s="4">
        <v>1.6</v>
      </c>
      <c r="D15" t="s">
        <v>1393</v>
      </c>
      <c r="E15" s="2" t="s">
        <v>1394</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0c6729-2e51-4485-8c1e-69d135e766b3">
      <Terms xmlns="http://schemas.microsoft.com/office/infopath/2007/PartnerControls"/>
    </lcf76f155ced4ddcb4097134ff3c332f>
    <TaxCatchAll xmlns="57ee490f-2711-4a5e-b9e9-a360941da4a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820A3877126E44A5EED74D43CF83FA" ma:contentTypeVersion="12" ma:contentTypeDescription="Create a new document." ma:contentTypeScope="" ma:versionID="25e71c77183e575b2c3f24a99ed47eca">
  <xsd:schema xmlns:xsd="http://www.w3.org/2001/XMLSchema" xmlns:xs="http://www.w3.org/2001/XMLSchema" xmlns:p="http://schemas.microsoft.com/office/2006/metadata/properties" xmlns:ns2="a80c6729-2e51-4485-8c1e-69d135e766b3" xmlns:ns3="57ee490f-2711-4a5e-b9e9-a360941da4ad" targetNamespace="http://schemas.microsoft.com/office/2006/metadata/properties" ma:root="true" ma:fieldsID="1fcc268d8aac355214a54af0d099cce8" ns2:_="" ns3:_="">
    <xsd:import namespace="a80c6729-2e51-4485-8c1e-69d135e766b3"/>
    <xsd:import namespace="57ee490f-2711-4a5e-b9e9-a360941da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c6729-2e51-4485-8c1e-69d135e76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e0f4a0-220f-41b4-95c9-fc7e9932e041"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ee490f-2711-4a5e-b9e9-a360941da4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519b6ac-e325-4124-bedf-6f6a015609f5}" ma:internalName="TaxCatchAll" ma:showField="CatchAllData" ma:web="57ee490f-2711-4a5e-b9e9-a360941da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schemas.microsoft.com/office/2006/metadata/properties"/>
    <ds:schemaRef ds:uri="http://purl.org/dc/elements/1.1/"/>
    <ds:schemaRef ds:uri="http://schemas.microsoft.com/office/2006/documentManagement/types"/>
    <ds:schemaRef ds:uri="a80c6729-2e51-4485-8c1e-69d135e766b3"/>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57ee490f-2711-4a5e-b9e9-a360941da4a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9BFE1889-4BAB-4695-A4FC-CE5F6B63C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0c6729-2e51-4485-8c1e-69d135e766b3"/>
    <ds:schemaRef ds:uri="57ee490f-2711-4a5e-b9e9-a360941da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Manager/>
  <Company>Oregon Department of Environmental Quality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GISKA Jonathan</dc:creator>
  <cp:keywords/>
  <dc:description/>
  <cp:lastModifiedBy>MEYER Marissa * DEQ</cp:lastModifiedBy>
  <cp:revision/>
  <dcterms:created xsi:type="dcterms:W3CDTF">2018-11-29T22:27:46Z</dcterms:created>
  <dcterms:modified xsi:type="dcterms:W3CDTF">2024-01-10T18:02:15Z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0x01010038820A3877126E44A5EED74D43CF83FA</vt:lpwstr>
  </property>
  <property fmtid="{D5CDD505-2E9C-101B-9397-08002B2CF9AE}" pid="3" name="MediaServiceImageTags">
    <vt:lpwstr/>
  </property>
  <property fmtid="{D5CDD505-2E9C-101B-9397-08002B2CF9AE}" pid="4" name="MSIP_Label_db79d039-fcd0-4045-9c78-4cfb2eba0904_Enabled">
    <vt:lpwstr>true</vt:lpwstr>
  </property>
  <property fmtid="{D5CDD505-2E9C-101B-9397-08002B2CF9AE}" pid="5" name="MSIP_Label_db79d039-fcd0-4045-9c78-4cfb2eba0904_SetDate">
    <vt:lpwstr>2023-10-17T01:03:13Z</vt:lpwstr>
  </property>
  <property fmtid="{D5CDD505-2E9C-101B-9397-08002B2CF9AE}" pid="6" name="MSIP_Label_db79d039-fcd0-4045-9c78-4cfb2eba0904_Method">
    <vt:lpwstr>Privileged</vt:lpwstr>
  </property>
  <property fmtid="{D5CDD505-2E9C-101B-9397-08002B2CF9AE}" pid="7" name="MSIP_Label_db79d039-fcd0-4045-9c78-4cfb2eba0904_Name">
    <vt:lpwstr>Level 2 - Limited (Items)</vt:lpwstr>
  </property>
  <property fmtid="{D5CDD505-2E9C-101B-9397-08002B2CF9AE}" pid="8" name="MSIP_Label_db79d039-fcd0-4045-9c78-4cfb2eba0904_SiteId">
    <vt:lpwstr>aa3f6932-fa7c-47b4-a0ce-a598cad161cf</vt:lpwstr>
  </property>
  <property fmtid="{D5CDD505-2E9C-101B-9397-08002B2CF9AE}" pid="9" name="MSIP_Label_db79d039-fcd0-4045-9c78-4cfb2eba0904_ActionId">
    <vt:lpwstr>3abda1f9-04f0-45d6-9b51-450ac8f57256</vt:lpwstr>
  </property>
  <property fmtid="{D5CDD505-2E9C-101B-9397-08002B2CF9AE}" pid="10" name="MSIP_Label_db79d039-fcd0-4045-9c78-4cfb2eba0904_ContentBits">
    <vt:lpwstr>0</vt:lpwstr>
  </property>
</Properties>
</file>