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L:\Projects\1421.01 Hollingsworth &amp; Vose Fiber Company\01_Air Quality Compliance and Permitting Support\Draft Documents\CAO\2023-1030_Response to DEQ\EI Rev5\"/>
    </mc:Choice>
  </mc:AlternateContent>
  <xr:revisionPtr revIDLastSave="0" documentId="13_ncr:1_{328198AD-34A8-41F2-83E0-1771A61C19D9}" xr6:coauthVersionLast="47" xr6:coauthVersionMax="47" xr10:uidLastSave="{00000000-0000-0000-0000-000000000000}"/>
  <bookViews>
    <workbookView xWindow="28680" yWindow="-120" windowWidth="29040" windowHeight="15840" tabRatio="925"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2" i="9" l="1"/>
  <c r="C193" i="9"/>
  <c r="C194" i="9"/>
  <c r="C195" i="9"/>
  <c r="C196" i="9"/>
  <c r="C197" i="9"/>
  <c r="C198" i="9"/>
  <c r="C199" i="9"/>
  <c r="C200" i="9"/>
  <c r="C201" i="9"/>
  <c r="C202" i="9"/>
  <c r="C203" i="9"/>
  <c r="C204" i="9"/>
  <c r="C205" i="9"/>
  <c r="C206" i="9"/>
  <c r="C207" i="9"/>
  <c r="C208" i="9"/>
  <c r="C209" i="9"/>
  <c r="C210" i="9"/>
  <c r="C162" i="9"/>
  <c r="C163" i="9"/>
  <c r="C164" i="9"/>
  <c r="C165" i="9"/>
  <c r="C166" i="9"/>
  <c r="C167" i="9"/>
  <c r="C168" i="9"/>
  <c r="C169" i="9"/>
  <c r="C150" i="9"/>
  <c r="C151" i="9"/>
  <c r="C152" i="9"/>
  <c r="C153" i="9"/>
  <c r="C154" i="9"/>
  <c r="C155" i="9"/>
  <c r="C156" i="9"/>
  <c r="C157" i="9"/>
  <c r="C158" i="9"/>
  <c r="C159" i="9"/>
  <c r="C160"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61" i="9"/>
  <c r="C170" i="9"/>
  <c r="C171" i="9"/>
  <c r="C172" i="9"/>
  <c r="C173" i="9"/>
  <c r="C174" i="9"/>
  <c r="C175" i="9"/>
  <c r="C176" i="9"/>
  <c r="C53" i="9" l="1"/>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77" i="9"/>
  <c r="C36" i="9"/>
  <c r="C37" i="9"/>
  <c r="C38" i="9"/>
  <c r="C39" i="9"/>
  <c r="C40" i="9"/>
  <c r="C41" i="9"/>
  <c r="C42" i="9"/>
  <c r="C43" i="9"/>
  <c r="C44" i="9"/>
  <c r="C45" i="9"/>
  <c r="C46" i="9"/>
  <c r="C47" i="9"/>
  <c r="C48" i="9"/>
  <c r="C49" i="9"/>
  <c r="C50" i="9"/>
  <c r="C51" i="9"/>
  <c r="C52" i="9"/>
  <c r="C184" i="9" l="1"/>
  <c r="C185" i="9"/>
  <c r="C186" i="9"/>
  <c r="C187" i="9"/>
  <c r="C188" i="9"/>
  <c r="C189" i="9"/>
  <c r="C19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182" i="9"/>
  <c r="C178" i="9"/>
  <c r="C179" i="9"/>
  <c r="C180" i="9"/>
  <c r="C181" i="9"/>
  <c r="C16" i="9"/>
  <c r="C17" i="9"/>
  <c r="C18" i="9"/>
  <c r="C19" i="9"/>
  <c r="C20" i="9"/>
  <c r="C21" i="9"/>
  <c r="C22" i="9"/>
  <c r="C23" i="9"/>
  <c r="C24" i="9"/>
  <c r="C25" i="9"/>
  <c r="C26" i="9"/>
  <c r="C27" i="9"/>
  <c r="C28" i="9"/>
  <c r="C29" i="9"/>
  <c r="C30" i="9"/>
  <c r="C31" i="9"/>
  <c r="C32" i="9"/>
  <c r="C33" i="9"/>
  <c r="C34" i="9"/>
  <c r="C35"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462" i="9"/>
  <c r="C463" i="9"/>
  <c r="C464" i="9"/>
  <c r="C465" i="9"/>
  <c r="C466" i="9"/>
  <c r="C467" i="9"/>
  <c r="C468" i="9"/>
  <c r="C469" i="9"/>
  <c r="C470" i="9"/>
  <c r="C471" i="9"/>
  <c r="C472" i="9"/>
  <c r="C473" i="9"/>
  <c r="C474" i="9"/>
  <c r="C475" i="9"/>
  <c r="C476" i="9"/>
  <c r="C477" i="9"/>
  <c r="C478" i="9"/>
  <c r="C479" i="9"/>
  <c r="C480" i="9"/>
  <c r="C481" i="9"/>
  <c r="C482" i="9"/>
  <c r="C483" i="9"/>
  <c r="C484" i="9"/>
  <c r="C485" i="9"/>
  <c r="C486" i="9"/>
  <c r="C487" i="9"/>
  <c r="C488" i="9"/>
  <c r="C489" i="9"/>
  <c r="C490" i="9"/>
  <c r="C491" i="9"/>
  <c r="C492" i="9"/>
  <c r="C493" i="9"/>
  <c r="C494" i="9"/>
  <c r="C495" i="9"/>
  <c r="C496" i="9"/>
  <c r="C497" i="9"/>
  <c r="C498" i="9"/>
  <c r="C499" i="9"/>
  <c r="C500" i="9"/>
  <c r="C501" i="9"/>
  <c r="C502" i="9"/>
  <c r="C503" i="9"/>
  <c r="C504" i="9"/>
  <c r="C505" i="9"/>
  <c r="C506" i="9"/>
  <c r="C507" i="9"/>
  <c r="C508" i="9"/>
  <c r="C509" i="9"/>
  <c r="C510" i="9"/>
  <c r="C511" i="9"/>
  <c r="C512" i="9"/>
  <c r="C513" i="9"/>
  <c r="C514" i="9"/>
  <c r="C515" i="9"/>
  <c r="C516" i="9"/>
  <c r="C517" i="9"/>
  <c r="C518" i="9"/>
  <c r="C519" i="9"/>
  <c r="C520" i="9"/>
  <c r="C521" i="9"/>
  <c r="C522" i="9"/>
  <c r="C523" i="9"/>
  <c r="C524" i="9"/>
  <c r="C525" i="9"/>
  <c r="C526" i="9"/>
  <c r="C527" i="9"/>
  <c r="C528" i="9"/>
  <c r="C529" i="9"/>
  <c r="C530" i="9"/>
  <c r="C531" i="9"/>
  <c r="C532" i="9"/>
  <c r="C533" i="9"/>
  <c r="C534" i="9"/>
  <c r="C535" i="9"/>
  <c r="C536" i="9"/>
  <c r="C537" i="9"/>
  <c r="C538" i="9"/>
  <c r="C539" i="9"/>
  <c r="C540" i="9"/>
  <c r="C541" i="9"/>
  <c r="C542" i="9"/>
  <c r="C543" i="9"/>
  <c r="C544" i="9"/>
  <c r="C545" i="9"/>
  <c r="C546" i="9"/>
  <c r="C547" i="9"/>
  <c r="C548" i="9"/>
  <c r="C549" i="9"/>
  <c r="C550" i="9"/>
  <c r="C551" i="9"/>
  <c r="C552" i="9"/>
  <c r="C553" i="9"/>
  <c r="C554" i="9"/>
  <c r="C555" i="9"/>
  <c r="C556" i="9"/>
  <c r="C557" i="9"/>
  <c r="C558" i="9"/>
  <c r="C559" i="9"/>
  <c r="C560" i="9"/>
  <c r="C561" i="9"/>
  <c r="C562" i="9"/>
  <c r="C563" i="9"/>
  <c r="C564" i="9"/>
  <c r="C565" i="9"/>
  <c r="C566" i="9"/>
  <c r="C567" i="9"/>
  <c r="C568" i="9"/>
  <c r="C569" i="9"/>
  <c r="C570" i="9"/>
  <c r="C571" i="9"/>
  <c r="C572" i="9"/>
  <c r="C573" i="9"/>
  <c r="C574" i="9"/>
  <c r="C575" i="9"/>
  <c r="C576" i="9"/>
  <c r="C577" i="9"/>
  <c r="C578" i="9"/>
  <c r="C579" i="9"/>
  <c r="C580" i="9"/>
  <c r="C581" i="9"/>
  <c r="C582" i="9"/>
  <c r="C583" i="9"/>
  <c r="C584" i="9"/>
  <c r="C585" i="9"/>
  <c r="C586" i="9"/>
  <c r="C587" i="9"/>
  <c r="C588" i="9"/>
  <c r="C589" i="9"/>
  <c r="C590" i="9"/>
  <c r="C591" i="9"/>
  <c r="C592" i="9"/>
  <c r="C593" i="9"/>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34" i="9"/>
  <c r="D69" i="9"/>
  <c r="D77" i="9"/>
  <c r="D216" i="9"/>
  <c r="D224" i="9"/>
  <c r="D14" i="9"/>
  <c r="D13" i="9"/>
  <c r="D18" i="9"/>
  <c r="D19" i="9"/>
  <c r="D20" i="9"/>
  <c r="D21" i="9"/>
  <c r="D22" i="9"/>
  <c r="D23" i="9"/>
  <c r="D24" i="9"/>
  <c r="D25" i="9"/>
  <c r="D26" i="9"/>
  <c r="D27" i="9"/>
  <c r="D28" i="9"/>
  <c r="D29" i="9"/>
  <c r="D30" i="9"/>
  <c r="D31" i="9"/>
  <c r="D32" i="9"/>
  <c r="D33" i="9"/>
  <c r="D35" i="9"/>
  <c r="D36" i="9"/>
  <c r="D41" i="9"/>
  <c r="D42" i="9"/>
  <c r="D43" i="9"/>
  <c r="D44" i="9"/>
  <c r="D45" i="9"/>
  <c r="D46" i="9"/>
  <c r="D47" i="9"/>
  <c r="D48" i="9"/>
  <c r="D49" i="9"/>
  <c r="D50" i="9"/>
  <c r="D51" i="9"/>
  <c r="D52" i="9"/>
  <c r="D53" i="9"/>
  <c r="D54" i="9"/>
  <c r="D55" i="9"/>
  <c r="D56" i="9"/>
  <c r="D57" i="9"/>
  <c r="D58" i="9"/>
  <c r="D59" i="9"/>
  <c r="D60" i="9"/>
  <c r="D61" i="9"/>
  <c r="D70" i="9"/>
  <c r="D71" i="9"/>
  <c r="D72" i="9"/>
  <c r="D73" i="9"/>
  <c r="D74" i="9"/>
  <c r="D75" i="9"/>
  <c r="D76" i="9"/>
  <c r="D78" i="9"/>
  <c r="D79" i="9"/>
  <c r="D80" i="9"/>
  <c r="D81" i="9"/>
  <c r="D82" i="9"/>
  <c r="D83" i="9"/>
  <c r="D84" i="9"/>
  <c r="D85" i="9"/>
  <c r="D86" i="9"/>
  <c r="D87" i="9"/>
  <c r="D88" i="9"/>
  <c r="D89" i="9"/>
  <c r="D99" i="9"/>
  <c r="D100" i="9"/>
  <c r="D101" i="9"/>
  <c r="D102" i="9"/>
  <c r="D103" i="9"/>
  <c r="D104" i="9"/>
  <c r="D105" i="9"/>
  <c r="D106" i="9"/>
  <c r="D107" i="9"/>
  <c r="D108" i="9"/>
  <c r="D109" i="9"/>
  <c r="D110" i="9"/>
  <c r="D111" i="9"/>
  <c r="D112" i="9"/>
  <c r="D113" i="9"/>
  <c r="D114" i="9"/>
  <c r="D115" i="9"/>
  <c r="D116" i="9"/>
  <c r="D177" i="9"/>
  <c r="D178" i="9"/>
  <c r="D179" i="9"/>
  <c r="D180" i="9"/>
  <c r="D181" i="9"/>
  <c r="D182" i="9"/>
  <c r="D183" i="9"/>
  <c r="D184" i="9"/>
  <c r="D185" i="9"/>
  <c r="D186" i="9"/>
  <c r="D187" i="9"/>
  <c r="D188" i="9"/>
  <c r="D189" i="9"/>
  <c r="D190" i="9"/>
  <c r="D191" i="9"/>
  <c r="D192" i="9"/>
  <c r="D207" i="9"/>
  <c r="D208" i="9"/>
  <c r="D209" i="9"/>
  <c r="D210" i="9"/>
  <c r="D211" i="9"/>
  <c r="D212" i="9"/>
  <c r="D213" i="9"/>
  <c r="D214" i="9"/>
  <c r="D215" i="9"/>
  <c r="D217" i="9"/>
  <c r="D218" i="9"/>
  <c r="D219" i="9"/>
  <c r="D220" i="9"/>
  <c r="D221" i="9"/>
  <c r="D222" i="9"/>
  <c r="D223"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C594" i="9"/>
  <c r="D594"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F14" i="11"/>
  <c r="J14" i="11" s="1"/>
  <c r="I14" i="11"/>
  <c r="N14" i="11"/>
  <c r="L14" i="11"/>
  <c r="M14" i="11"/>
  <c r="C15" i="9"/>
  <c r="D15" i="9" s="1"/>
  <c r="M17" i="11" l="1"/>
  <c r="N17" i="11"/>
  <c r="K14" i="11"/>
  <c r="J17" i="11"/>
  <c r="K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<sst xmlns="http://schemas.openxmlformats.org/spreadsheetml/2006/main" count="4423" uniqueCount="1494">
  <si>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</si>
  <si>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</si>
  <si>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</si>
  <si>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</si>
  <si>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</si>
  <si>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</si>
  <si>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</si>
  <si>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</si>
  <si>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</si>
  <si>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</si>
  <si>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</si>
  <si>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</si>
  <si>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</si>
  <si>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</si>
  <si>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</si>
  <si>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</si>
  <si>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</si>
  <si>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</si>
  <si>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</si>
  <si>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</si>
  <si>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</si>
  <si>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</si>
  <si>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</si>
  <si>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</si>
  <si>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</si>
  <si>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</si>
  <si>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</si>
  <si>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</si>
  <si>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</si>
  <si>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</si>
  <si>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</si>
  <si>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</si>
  <si>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</si>
  <si>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</si>
  <si>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</si>
  <si>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</si>
  <si>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</si>
  <si>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</si>
  <si>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</si>
  <si>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</si>
  <si>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</si>
  <si>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</si>
  <si>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</si>
  <si>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</si>
  <si>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</si>
  <si>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</si>
  <si>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</si>
  <si>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</si>
  <si>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</si>
  <si>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</si>
  <si>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</si>
  <si>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</si>
  <si>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</si>
  <si>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</si>
  <si>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</si>
  <si>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</si>
  <si>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</si>
  <si>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</si>
  <si>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</si>
  <si>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</si>
  <si>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</si>
  <si>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</si>
  <si>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</si>
  <si>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</si>
  <si>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</si>
  <si>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</si>
  <si>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</si>
  <si>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</si>
  <si>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</si>
  <si>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</si>
  <si>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</si>
  <si>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</si>
  <si>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</si>
  <si>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</si>
  <si>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</si>
  <si>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</si>
  <si>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</si>
  <si>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</si>
  <si>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</si>
  <si>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</si>
  <si>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</si>
  <si>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</si>
  <si>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</si>
  <si>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</si>
  <si>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</si>
  <si>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</si>
  <si>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</si>
  <si>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</si>
  <si>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</si>
  <si>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</si>
  <si>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</si>
  <si>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</si>
  <si>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</si>
  <si>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</si>
  <si>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</si>
  <si>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</si>
  <si>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</si>
  <si>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</si>
  <si>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</si>
  <si>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</si>
  <si>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</si>
  <si>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</si>
  <si>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</si>
  <si>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</si>
  <si>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</si>
  <si>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</si>
  <si>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</si>
  <si>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</si>
  <si>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</si>
  <si>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</si>
  <si>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</si>
  <si>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</si>
  <si>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</si>
  <si>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</si>
  <si>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</si>
  <si>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</si>
  <si>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</si>
  <si>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</si>
  <si>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</si>
  <si>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</si>
  <si>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</si>
  <si>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</si>
  <si>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</si>
  <si>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</si>
  <si>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</si>
  <si>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</si>
  <si>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</si>
  <si>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</si>
  <si>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</si>
  <si>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</si>
  <si>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</si>
  <si>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</si>
  <si>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</si>
  <si>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</si>
  <si>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</si>
  <si>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</si>
  <si>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</si>
  <si>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</si>
  <si>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</si>
  <si>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</si>
  <si>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</si>
  <si>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</si>
  <si>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</si>
  <si>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</si>
  <si>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</si>
  <si>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</si>
  <si>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</si>
  <si>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</si>
  <si>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</si>
  <si>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</si>
  <si>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</si>
  <si>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</si>
  <si>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</si>
  <si>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</si>
  <si>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</si>
  <si>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</si>
  <si>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</si>
  <si>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</si>
  <si>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</si>
  <si>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</si>
  <si>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</si>
  <si>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</si>
  <si>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</si>
  <si>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</si>
  <si>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</si>
  <si>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</si>
  <si>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</si>
  <si>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</si>
  <si>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</si>
  <si>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</si>
  <si>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</si>
  <si>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</si>
  <si>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</si>
  <si>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</si>
  <si>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</si>
  <si>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</si>
  <si>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</si>
  <si>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</si>
  <si>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</si>
  <si>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</si>
  <si>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</si>
  <si>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</si>
  <si>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</si>
  <si>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</si>
  <si>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</si>
  <si>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</si>
  <si>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</si>
  <si>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</si>
  <si>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</si>
  <si>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</si>
  <si>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</si>
  <si>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</si>
  <si>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</si>
  <si>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</si>
  <si>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</si>
  <si>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</si>
  <si>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</si>
  <si>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</si>
  <si>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</si>
  <si>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</si>
  <si>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</si>
  <si>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</si>
  <si>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</si>
  <si>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</si>
  <si>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</si>
  <si>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</si>
  <si>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</si>
  <si>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</si>
  <si>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</si>
  <si>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</si>
  <si>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</si>
  <si>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</si>
  <si>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</si>
  <si>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</si>
  <si>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</si>
  <si>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</si>
  <si>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</si>
  <si>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</si>
  <si>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</si>
  <si>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</si>
  <si>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</si>
  <si>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</si>
  <si>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</si>
  <si>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</si>
  <si>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</si>
  <si>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</si>
  <si>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</si>
  <si>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</si>
  <si>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</si>
  <si>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</si>
  <si>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</si>
  <si>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</si>
  <si>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</si>
  <si>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</si>
  <si>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</si>
  <si>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</si>
  <si>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</si>
  <si>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</si>
  <si>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</si>
  <si>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</si>
  <si>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</si>
  <si>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</si>
  <si>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</si>
  <si>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</si>
  <si>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</si>
  <si>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</si>
  <si>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</si>
  <si>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</si>
  <si>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</si>
  <si>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</si>
  <si>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</si>
  <si>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</si>
  <si>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</si>
  <si>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</si>
  <si>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</si>
  <si>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</si>
  <si>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</si>
  <si>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</si>
  <si>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</si>
  <si>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</si>
  <si>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</si>
  <si>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</si>
  <si>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</si>
  <si>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</si>
  <si>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</si>
  <si>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</si>
  <si>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</si>
  <si>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</si>
  <si>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</si>
  <si>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</si>
  <si>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</si>
  <si>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</si>
  <si>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</si>
  <si>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</si>
  <si>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</si>
  <si>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</si>
  <si>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</si>
  <si>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</si>
  <si>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</si>
  <si>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</si>
  <si>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</si>
  <si>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</si>
  <si>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</si>
  <si>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</si>
  <si>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</si>
  <si>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</si>
  <si>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</si>
  <si>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</si>
  <si>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</si>
  <si>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</si>
  <si>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</si>
  <si>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</si>
  <si>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</si>
  <si>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</si>
  <si>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</si>
  <si>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</si>
  <si>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</si>
  <si>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</si>
  <si>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</si>
  <si>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</si>
  <si>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</si>
  <si>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</si>
  <si>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</si>
  <si>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</si>
  <si>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</si>
  <si>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</si>
  <si>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</si>
  <si>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</si>
  <si>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</si>
  <si>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</si>
  <si>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</si>
  <si>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</si>
  <si>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</si>
  <si>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</si>
  <si>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</si>
  <si>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</si>
  <si>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</si>
  <si>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</si>
  <si>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</si>
  <si>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</si>
  <si>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</si>
  <si>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</si>
  <si>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</si>
  <si>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</si>
  <si>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</si>
  <si>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</si>
  <si>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</si>
  <si>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</si>
  <si>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</si>
  <si>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</si>
  <si>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</si>
  <si>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</si>
  <si>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</si>
  <si>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</si>
  <si>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</si>
  <si>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</si>
  <si>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</si>
  <si>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</si>
  <si>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</si>
  <si>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</si>
  <si>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</si>
  <si>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</si>
  <si>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</si>
  <si>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</si>
  <si>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</si>
  <si>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</si>
  <si>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</si>
  <si>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</si>
  <si>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</si>
  <si>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</si>
  <si>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</si>
  <si>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</si>
  <si>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</si>
  <si>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</si>
  <si>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</si>
  <si>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</si>
  <si>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</si>
  <si>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</si>
  <si>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</si>
  <si>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</si>
  <si>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</si>
  <si>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</si>
  <si>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</si>
  <si>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</si>
  <si>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</si>
  <si>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</si>
  <si>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</si>
  <si>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</si>
  <si>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</si>
  <si>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</si>
  <si>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</si>
  <si>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</si>
  <si>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</si>
  <si>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</si>
  <si>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</si>
  <si>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</si>
  <si>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</si>
  <si>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</si>
  <si>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</si>
  <si>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</si>
  <si>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</si>
  <si>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</si>
  <si>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</si>
  <si>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</si>
  <si>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</si>
  <si>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</si>
  <si>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</si>
  <si>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</si>
  <si>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</si>
  <si>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</si>
  <si>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</si>
  <si>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</si>
  <si>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</si>
  <si>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</si>
  <si>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</si>
  <si>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</si>
  <si>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</si>
  <si>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</si>
  <si>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</si>
  <si>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</si>
  <si>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</si>
  <si>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</si>
  <si>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</si>
  <si>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</si>
  <si>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</si>
  <si>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</si>
  <si>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</si>
  <si>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</si>
  <si>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</si>
  <si>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</si>
  <si>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</si>
  <si>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</si>
  <si>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</si>
  <si>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</si>
  <si>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</si>
  <si>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</si>
  <si>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</si>
  <si>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</si>
  <si>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</si>
  <si>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</si>
  <si>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</si>
  <si>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</si>
  <si>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</si>
  <si>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</si>
  <si>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</si>
  <si>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</si>
  <si>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</si>
  <si>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</si>
  <si>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</si>
  <si>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</si>
  <si>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</si>
  <si>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</si>
  <si>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</si>
  <si>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</si>
  <si>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</si>
  <si>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</si>
  <si>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</si>
  <si>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</si>
  <si>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</si>
  <si>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</si>
  <si>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</si>
  <si>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</si>
  <si>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</si>
  <si>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</si>
  <si>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</si>
  <si>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</si>
  <si>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</si>
  <si>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</si>
  <si>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</si>
  <si>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</si>
  <si>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</si>
  <si>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</si>
  <si>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</si>
  <si>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</si>
  <si>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</si>
  <si>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</si>
  <si>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</si>
  <si>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</si>
  <si>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</si>
  <si>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</si>
  <si>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</si>
  <si>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</si>
  <si>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</si>
  <si>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</si>
  <si>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</si>
  <si>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</si>
  <si>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</si>
  <si>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</si>
  <si>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</si>
  <si>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</si>
  <si>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</si>
  <si>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</si>
  <si>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</si>
  <si>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</si>
  <si>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</si>
  <si>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</si>
  <si>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</si>
  <si>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</si>
  <si>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</si>
  <si>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</si>
  <si>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</si>
  <si>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</si>
  <si>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</si>
  <si>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</si>
  <si>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</si>
  <si>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</si>
  <si>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</si>
  <si>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</si>
  <si>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</si>
  <si>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</si>
  <si>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</si>
  <si>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</si>
  <si>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</si>
  <si>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</si>
  <si>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</si>
  <si>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</si>
  <si>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</si>
  <si>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</si>
  <si>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</si>
  <si>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</si>
  <si>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</si>
  <si>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</si>
  <si>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</si>
  <si>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</si>
  <si>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</si>
  <si>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</si>
  <si>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</si>
  <si>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</si>
  <si>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</si>
  <si>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</si>
  <si>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</si>
  <si>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</si>
  <si>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</si>
  <si>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</si>
  <si>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</si>
  <si>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</si>
  <si>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</si>
  <si>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</si>
  <si>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</si>
  <si>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</si>
  <si>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</si>
  <si>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</si>
  <si>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</si>
  <si>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</si>
  <si>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</si>
  <si>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</si>
  <si>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</si>
  <si>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</si>
  <si>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</si>
  <si>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</si>
  <si>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</si>
  <si>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</si>
  <si>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</si>
  <si>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</si>
  <si>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</si>
  <si>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</si>
  <si>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</si>
  <si>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</si>
  <si>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</si>
  <si>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</si>
  <si>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</si>
  <si>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</si>
  <si>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</si>
  <si>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</si>
  <si>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</si>
  <si>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</si>
  <si>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</si>
  <si>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</si>
  <si>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</si>
  <si>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</si>
  <si>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</si>
  <si>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</si>
  <si>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</si>
  <si>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</si>
  <si>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</si>
  <si>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</si>
  <si>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</si>
  <si>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</si>
  <si>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</si>
  <si>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</si>
  <si>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</si>
  <si>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</si>
  <si>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</si>
  <si>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</si>
  <si>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</si>
  <si>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</si>
  <si>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</si>
  <si>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</si>
  <si>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</si>
  <si>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</si>
  <si>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</si>
  <si>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</si>
  <si>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</si>
  <si>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</si>
  <si>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</si>
  <si>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</si>
  <si>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</si>
  <si>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</si>
  <si>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</si>
  <si>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</si>
  <si>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</si>
  <si>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</si>
  <si>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</si>
  <si>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</si>
  <si>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</si>
  <si>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</si>
  <si>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</si>
  <si>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</si>
  <si>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</si>
  <si>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</si>
  <si>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</si>
  <si>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</si>
  <si>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</si>
  <si>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</si>
  <si>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</si>
  <si>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</si>
  <si>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</si>
  <si>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</si>
  <si>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</si>
  <si>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</si>
  <si>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</si>
  <si>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</si>
  <si>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</si>
  <si>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</si>
  <si>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</si>
  <si>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</si>
  <si>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</si>
  <si>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</si>
  <si>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</si>
  <si>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</si>
  <si>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</si>
  <si>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</si>
  <si>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</si>
  <si>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</si>
  <si>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</si>
  <si>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</si>
  <si>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</si>
  <si>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</si>
  <si>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</si>
  <si>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</si>
  <si>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</si>
  <si>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</si>
  <si>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</si>
  <si>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</si>
  <si>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</si>
  <si>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</si>
  <si>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</si>
  <si>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</si>
  <si>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</si>
  <si>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</si>
  <si>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</si>
  <si>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</si>
  <si>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</si>
  <si>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</si>
  <si>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</si>
  <si>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</si>
  <si>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</si>
  <si>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</si>
  <si>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</si>
  <si>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</si>
  <si>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</si>
  <si>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</si>
  <si>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</si>
  <si>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</si>
  <si>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</si>
  <si>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</si>
  <si>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</si>
  <si>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</si>
  <si>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</si>
  <si>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</si>
  <si>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</si>
  <si>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</si>
  <si>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</si>
  <si>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</si>
  <si>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</si>
  <si>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</si>
  <si>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</si>
  <si>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</si>
  <si>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</si>
  <si>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</si>
  <si>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</si>
  <si>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</si>
  <si>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</si>
  <si>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</si>
  <si>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</si>
  <si>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</si>
  <si>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</si>
  <si>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</si>
  <si>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</si>
  <si>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</si>
  <si>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</si>
  <si>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</si>
  <si>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</si>
  <si>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</si>
  <si>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</si>
  <si>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</si>
  <si>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</si>
  <si>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</si>
  <si>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</si>
  <si>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</si>
  <si>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</si>
  <si>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</si>
  <si>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</si>
  <si>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</si>
  <si>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</si>
  <si>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</si>
  <si>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</si>
  <si>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</si>
  <si>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</si>
  <si>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</si>
  <si>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</si>
  <si>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</si>
  <si>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</si>
  <si>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</si>
  <si>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</si>
  <si>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</si>
  <si>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</si>
  <si>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</si>
  <si>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</si>
  <si>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</si>
  <si>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</si>
  <si>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</si>
  <si>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</si>
  <si>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</si>
  <si>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</si>
  <si>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</si>
  <si>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</si>
  <si>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</si>
  <si>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</si>
  <si>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</si>
  <si>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</si>
  <si>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</si>
  <si>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</si>
  <si>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</si>
  <si>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</si>
  <si>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</si>
  <si>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</si>
  <si>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</si>
  <si>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</si>
  <si>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</si>
  <si>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</si>
  <si>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</si>
  <si>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</si>
  <si>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</si>
  <si>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</si>
  <si>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</si>
  <si>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</si>
  <si>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</si>
  <si>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</si>
  <si>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</si>
  <si>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</si>
  <si>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</si>
  <si>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</si>
  <si>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</si>
  <si>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</si>
  <si>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</si>
  <si>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</si>
  <si>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</si>
  <si>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</si>
  <si>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</si>
  <si>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</si>
  <si>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</si>
  <si>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</si>
  <si>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</si>
  <si>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</si>
  <si>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</si>
  <si>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</si>
  <si>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</si>
  <si>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</si>
  <si>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</si>
  <si>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</si>
  <si>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</si>
  <si>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</si>
  <si>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</si>
  <si>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</si>
  <si>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</si>
  <si>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</si>
  <si>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</si>
  <si>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</si>
  <si>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</si>
  <si>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</si>
  <si>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</si>
  <si>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</si>
  <si>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</si>
  <si>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</si>
  <si>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</si>
  <si>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</si>
  <si>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</si>
  <si>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</si>
  <si>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</si>
  <si>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</si>
  <si>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</si>
  <si>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</si>
  <si>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</si>
  <si>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</si>
  <si>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</si>
  <si>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</si>
  <si>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</si>
  <si>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</si>
  <si>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</si>
  <si>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</si>
  <si>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</si>
  <si>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</si>
  <si>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</si>
  <si>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</si>
  <si>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</si>
  <si>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</si>
  <si>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</si>
  <si>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</si>
  <si>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</si>
  <si>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</si>
  <si>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</si>
  <si>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</si>
  <si>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</si>
  <si>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</si>
  <si>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</si>
  <si>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</si>
  <si>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</si>
  <si>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</si>
  <si>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</si>
  <si>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</si>
  <si>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</si>
  <si>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</si>
  <si>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</si>
  <si>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</si>
  <si>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</si>
  <si>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</si>
  <si>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</si>
  <si>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</si>
  <si>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</si>
  <si>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</si>
  <si>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</si>
  <si>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</si>
  <si>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</si>
  <si>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</si>
  <si>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</si>
  <si>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</si>
  <si>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</si>
  <si>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</si>
  <si>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</si>
  <si>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</si>
  <si>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</si>
  <si>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</si>
  <si>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</si>
  <si>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</si>
  <si>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</si>
  <si>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</si>
  <si>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</si>
  <si>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</si>
  <si>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</si>
  <si>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</si>
  <si>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</si>
  <si>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</si>
  <si>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</si>
  <si>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</si>
  <si>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</si>
  <si>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</si>
  <si>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</si>
  <si>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</si>
  <si>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</si>
  <si>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</si>
  <si>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</si>
  <si>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</si>
  <si>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</si>
  <si>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</si>
  <si>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</si>
  <si>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</si>
  <si>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</si>
  <si>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</si>
  <si>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</si>
  <si>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</si>
  <si>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</si>
  <si>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</si>
  <si>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</si>
  <si>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</si>
  <si>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</si>
  <si>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</si>
  <si>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</si>
  <si>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</si>
  <si>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</si>
  <si>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</si>
  <si>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</si>
  <si>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</si>
  <si>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</si>
  <si>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</si>
  <si>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</si>
  <si>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</si>
  <si>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</si>
  <si>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</si>
  <si>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</si>
  <si>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</si>
  <si>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</si>
  <si>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</si>
  <si>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</si>
  <si>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</si>
  <si>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</si>
  <si>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</si>
  <si>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</si>
  <si>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</si>
  <si>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</si>
  <si>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</si>
  <si>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</si>
  <si>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</si>
  <si>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</si>
  <si>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</si>
  <si>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</si>
  <si>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</si>
  <si>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</si>
  <si>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</si>
  <si>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</si>
  <si>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</si>
  <si>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</si>
  <si>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</si>
  <si>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</si>
  <si>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</si>
  <si>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</si>
  <si>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</si>
  <si>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</si>
  <si>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</si>
  <si>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</si>
  <si>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</si>
  <si>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</si>
  <si>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</si>
  <si>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</si>
  <si>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</si>
  <si>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</si>
  <si>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</si>
  <si>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</si>
  <si>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</si>
  <si>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</si>
  <si>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</si>
  <si>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</si>
  <si>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</si>
  <si>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</si>
  <si>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</si>
  <si>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</si>
  <si>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</si>
  <si>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</si>
  <si>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</si>
  <si>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</si>
  <si>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</si>
  <si>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</si>
  <si>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</si>
  <si>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</si>
  <si>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</si>
  <si>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</si>
  <si>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</si>
  <si>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</si>
  <si>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</si>
  <si>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</si>
  <si>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</si>
  <si>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</si>
  <si>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</si>
  <si>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</si>
  <si>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</si>
  <si>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</si>
  <si>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</si>
  <si>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</si>
  <si>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</si>
  <si>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</si>
  <si>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</si>
  <si>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</si>
  <si>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</si>
  <si>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</si>
  <si>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</si>
  <si>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</si>
  <si>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</si>
  <si>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</si>
  <si>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</si>
  <si>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</si>
  <si>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</si>
  <si>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</si>
  <si>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</si>
  <si>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</si>
  <si>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</si>
  <si>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</si>
  <si>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</si>
  <si>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</si>
  <si>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</si>
  <si>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</si>
  <si>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</si>
  <si>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</si>
  <si>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</si>
  <si>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</si>
  <si>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</si>
  <si>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</si>
  <si>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</si>
  <si>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</si>
  <si>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</si>
  <si>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</si>
  <si>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</si>
  <si>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</si>
  <si>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</si>
  <si>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</si>
  <si>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</si>
  <si>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</si>
  <si>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</si>
  <si>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</si>
  <si>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</si>
  <si>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</si>
  <si>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</si>
  <si>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</si>
  <si>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</si>
  <si>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</si>
  <si>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</si>
  <si>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</si>
  <si>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</si>
  <si>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</si>
  <si>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</si>
  <si>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</si>
  <si>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</si>
  <si>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</si>
  <si>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</si>
  <si>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</si>
  <si>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</si>
  <si>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</si>
  <si>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</si>
  <si>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</si>
  <si>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</si>
  <si>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</si>
  <si>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</si>
  <si>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</si>
  <si>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</si>
  <si>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</si>
  <si>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</si>
  <si>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</si>
  <si>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</si>
  <si>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</si>
  <si>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</si>
  <si>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</si>
  <si>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</si>
  <si>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</si>
  <si>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</si>
  <si>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</si>
  <si>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</si>
  <si>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</si>
  <si>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</si>
  <si>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</si>
  <si>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</si>
  <si>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</si>
  <si>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</si>
  <si>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</si>
  <si>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</si>
  <si>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</si>
  <si>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</si>
  <si>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</si>
  <si>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</si>
  <si>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</si>
  <si>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</si>
  <si>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</si>
  <si>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</si>
  <si>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</si>
  <si>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</si>
  <si>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</si>
  <si>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</si>
  <si>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</si>
  <si>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</si>
  <si>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</si>
  <si>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</si>
  <si>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</si>
  <si>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</si>
  <si>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</si>
  <si>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</si>
  <si>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</si>
  <si>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</si>
  <si>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</si>
  <si>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</si>
  <si>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</si>
  <si>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</si>
  <si>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</si>
  <si>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</si>
  <si>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</si>
  <si>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</si>
  <si>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</si>
  <si>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</si>
  <si>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</si>
  <si>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</si>
  <si>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</si>
  <si>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</si>
  <si>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</si>
  <si>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</si>
  <si>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</si>
  <si>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</si>
  <si>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</si>
  <si>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</si>
  <si>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</si>
  <si>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</si>
  <si>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</si>
  <si>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</si>
  <si>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</si>
  <si>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</si>
  <si>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</si>
  <si>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</si>
  <si>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</si>
  <si>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</si>
  <si>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</si>
  <si>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</si>
  <si>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</si>
  <si>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</si>
  <si>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</si>
  <si>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</si>
  <si>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</si>
  <si>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</si>
  <si>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</si>
  <si>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</si>
  <si>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</si>
  <si>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</si>
  <si>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</si>
  <si>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</si>
  <si>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</si>
  <si>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</si>
  <si>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</si>
  <si>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</si>
  <si>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</si>
  <si>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</si>
  <si>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</si>
  <si>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</si>
  <si>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</si>
  <si>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</si>
  <si>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</si>
  <si>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</si>
  <si>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</si>
  <si>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</si>
  <si>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</si>
  <si>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</si>
  <si>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</si>
  <si>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</si>
  <si>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</si>
  <si>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</si>
  <si>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</si>
  <si>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</si>
  <si>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</si>
  <si>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</si>
  <si>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</si>
  <si>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</si>
  <si>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</si>
  <si>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</si>
  <si>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</si>
  <si>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</si>
  <si>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</si>
  <si>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</si>
  <si>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</si>
  <si>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</si>
  <si>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</si>
  <si>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</si>
  <si>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</si>
  <si>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</si>
  <si>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</si>
  <si>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</si>
  <si>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</si>
  <si>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</si>
  <si>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</si>
  <si>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</si>
  <si>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</si>
  <si>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</si>
  <si>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</si>
  <si>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</si>
  <si>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</si>
  <si>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</si>
  <si>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</si>
  <si>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</si>
  <si>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</si>
  <si>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</si>
  <si>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</si>
  <si>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</si>
  <si>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</si>
  <si>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</si>
  <si>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</si>
  <si>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</si>
  <si>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</si>
  <si>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</si>
  <si>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</si>
  <si>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</si>
  <si>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</si>
  <si>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</si>
  <si>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</si>
  <si>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</si>
  <si>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</si>
  <si>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</si>
  <si>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</si>
  <si>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</si>
  <si>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</si>
  <si>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</si>
  <si>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</si>
  <si>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</si>
  <si>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</si>
  <si>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</si>
  <si>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</si>
  <si>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</si>
  <si>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</si>
  <si>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</si>
  <si>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</si>
  <si>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</si>
  <si>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</si>
  <si>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</si>
  <si>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</si>
  <si>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</si>
  <si>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</si>
  <si>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</si>
  <si>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</si>
  <si>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</si>
  <si>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</si>
  <si>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</si>
  <si>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</si>
  <si>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</si>
  <si>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</si>
  <si>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</si>
  <si>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</si>
  <si>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</si>
  <si>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</si>
  <si>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</si>
  <si>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</si>
  <si>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</si>
  <si>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</si>
  <si>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</si>
  <si>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</si>
  <si>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</si>
  <si>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</si>
  <si>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</si>
  <si>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</si>
  <si>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</si>
  <si>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</si>
  <si>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</si>
  <si>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</si>
  <si>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</si>
  <si>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</si>
  <si>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</si>
  <si>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</si>
  <si>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</si>
  <si>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</si>
  <si>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</si>
  <si>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</si>
  <si>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</si>
  <si>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</si>
  <si>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</si>
  <si>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</si>
  <si>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</si>
  <si>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</si>
  <si>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</si>
  <si>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</si>
  <si>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</si>
  <si>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</si>
  <si>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</si>
  <si>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</si>
  <si>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</si>
  <si>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</si>
  <si>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</si>
  <si>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</si>
  <si>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</si>
  <si>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</si>
  <si>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</si>
  <si>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</si>
  <si>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</si>
  <si>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</si>
  <si>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</si>
  <si>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</si>
  <si>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</si>
  <si>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</si>
  <si>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</si>
  <si>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</si>
  <si>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</si>
  <si>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</si>
  <si>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</si>
  <si>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</si>
  <si>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</si>
  <si>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</si>
  <si>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</si>
  <si>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</si>
  <si>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</si>
  <si>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</si>
  <si>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</si>
  <si>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</si>
  <si>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</si>
  <si>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</si>
  <si>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</si>
  <si>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</si>
  <si>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</si>
  <si>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</si>
  <si>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</si>
  <si>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</si>
  <si>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</si>
  <si>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</si>
  <si>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</si>
  <si>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</si>
  <si>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</si>
  <si>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</si>
  <si>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</si>
  <si>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</si>
  <si>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</si>
  <si>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</si>
  <si>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</si>
  <si>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</si>
  <si>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</si>
  <si>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</si>
  <si>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</si>
  <si>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</si>
  <si>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</si>
  <si>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</si>
  <si>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</si>
  <si>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</si>
  <si>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</si>
  <si>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</si>
  <si>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</si>
  <si>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</si>
  <si>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</si>
  <si>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</si>
  <si>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</si>
  <si>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</si>
  <si>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</si>
  <si>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</si>
  <si>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</si>
  <si>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</si>
  <si>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</si>
  <si>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</si>
  <si>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</si>
  <si>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</si>
  <si>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</si>
  <si>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</si>
  <si>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</si>
  <si>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</si>
  <si>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</si>
  <si>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</si>
  <si>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</si>
  <si>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</si>
  <si>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</si>
  <si>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</si>
  <si>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</si>
  <si>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</si>
  <si>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</si>
  <si>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</si>
  <si>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</si>
  <si>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</si>
  <si>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</si>
  <si>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</si>
  <si>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</si>
  <si>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</si>
  <si>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</si>
  <si>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</si>
  <si>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</si>
  <si>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</si>
  <si>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</si>
  <si>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</si>
  <si>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</si>
  <si>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</si>
  <si>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</si>
  <si>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</si>
  <si>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</si>
  <si>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</si>
  <si>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</si>
  <si>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</si>
  <si>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</si>
  <si>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</si>
  <si>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</si>
  <si>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</si>
  <si>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</si>
  <si>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</si>
  <si>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</si>
  <si>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</si>
  <si>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</si>
  <si>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</si>
  <si>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</si>
  <si>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</si>
  <si>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</si>
  <si>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</si>
  <si>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</si>
  <si>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</si>
  <si>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</si>
  <si>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</si>
  <si>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</si>
  <si>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</si>
  <si>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</si>
  <si>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</si>
  <si>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</si>
  <si>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</si>
  <si>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</si>
  <si>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</si>
  <si>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</si>
  <si>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</si>
  <si>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</si>
  <si>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</si>
  <si>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</si>
  <si>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Hollingsworth &amp; Vose Fiber Company</t>
  </si>
  <si>
    <t>1551 SE Crystal Lake Drive (Plant 1); 1220 SE Crystal Lake Drive (Plant 2)</t>
  </si>
  <si>
    <t>Corvallis</t>
  </si>
  <si>
    <t>02-2173</t>
  </si>
  <si>
    <t>Anita Ragan</t>
  </si>
  <si>
    <t>(541) 738-5382</t>
  </si>
  <si>
    <t>RF</t>
  </si>
  <si>
    <t>Rotary Fine Fiber Production</t>
  </si>
  <si>
    <t>Ceramic Filtration Unit (CFU)</t>
  </si>
  <si>
    <t>multiple</t>
  </si>
  <si>
    <t>glass fiber</t>
  </si>
  <si>
    <t>--</t>
  </si>
  <si>
    <t>RC</t>
  </si>
  <si>
    <t>Rotary Coarse and Ultra Rotary Coarse Fiber Production</t>
  </si>
  <si>
    <t>FB</t>
  </si>
  <si>
    <t>Flameblown Production</t>
  </si>
  <si>
    <t>GM</t>
  </si>
  <si>
    <t>Glass Melt</t>
  </si>
  <si>
    <t>SILO1</t>
  </si>
  <si>
    <t>Bulking Agent Storage Silo, Glass Plant 1</t>
  </si>
  <si>
    <t>Fabric Filtration</t>
  </si>
  <si>
    <t>hrs</t>
  </si>
  <si>
    <t>filling hours of operation</t>
  </si>
  <si>
    <t>SILO2</t>
  </si>
  <si>
    <t>Bulking Agent Storage Silo, Glass Plant 2</t>
  </si>
  <si>
    <t>RMH_BA</t>
  </si>
  <si>
    <t>Raw Material Handling, Barium Carbonate</t>
  </si>
  <si>
    <t>barium carbonate</t>
  </si>
  <si>
    <t>RMH_ZN</t>
  </si>
  <si>
    <t>Raw Material Handling, Zinc Oxide</t>
  </si>
  <si>
    <t>zinc oxide</t>
  </si>
  <si>
    <t>RMH_F</t>
  </si>
  <si>
    <t>Raw Material Handling, Fluorspar</t>
  </si>
  <si>
    <t>fluorspar</t>
  </si>
  <si>
    <t>RMH_S</t>
  </si>
  <si>
    <t>Raw Material Handling, Sand</t>
  </si>
  <si>
    <t>sand</t>
  </si>
  <si>
    <t>RMH_D</t>
  </si>
  <si>
    <t>Raw Material Handling, Dolomite</t>
  </si>
  <si>
    <t>dolomite</t>
  </si>
  <si>
    <t>RMH_L</t>
  </si>
  <si>
    <t>Raw Material Handling, Limestone</t>
  </si>
  <si>
    <t>limestone</t>
  </si>
  <si>
    <t>RMH_N</t>
  </si>
  <si>
    <t>Raw Material Handling, Nepheline Syenite</t>
  </si>
  <si>
    <t>nepheline syenite</t>
  </si>
  <si>
    <t>PAINT</t>
  </si>
  <si>
    <t>Shipping and Receiving Paint Usage</t>
  </si>
  <si>
    <t>none</t>
  </si>
  <si>
    <t>Fugitive</t>
  </si>
  <si>
    <t>lb</t>
  </si>
  <si>
    <t>paint usage</t>
  </si>
  <si>
    <t>EGEN1</t>
  </si>
  <si>
    <t>Emergency Generator, Line 1</t>
  </si>
  <si>
    <t>diesel usage</t>
  </si>
  <si>
    <t>EGEN2</t>
  </si>
  <si>
    <t>Emergency Generator, Line 2</t>
  </si>
  <si>
    <t>CT1_2</t>
  </si>
  <si>
    <t>Cooling Tower, Lines 1 and 2</t>
  </si>
  <si>
    <t>hours of operation</t>
  </si>
  <si>
    <t>CT3</t>
  </si>
  <si>
    <t>Cooling Tower, Line 3</t>
  </si>
  <si>
    <t>CT4</t>
  </si>
  <si>
    <t>Cooling Tower, Line 4</t>
  </si>
  <si>
    <t>NG_GP</t>
  </si>
  <si>
    <t>Glass Plant Natural Gas Combustion (Excluding Forehearths)</t>
  </si>
  <si>
    <t>MMscf</t>
  </si>
  <si>
    <t>natural gas usage</t>
  </si>
  <si>
    <t>NG_FH</t>
  </si>
  <si>
    <t>Forehearth Natural Combustion</t>
  </si>
  <si>
    <t>NG</t>
  </si>
  <si>
    <t>Non-Production Natural Combustion</t>
  </si>
  <si>
    <t>Results of all source tests runs were below the minimum detection limit.  The pollutant assumed not to be present in a measurable quantity.</t>
  </si>
  <si>
    <t>Controlled production-based emission factors represent the average emission factor derived from multiple source tests conducted at the CFU outlet.</t>
  </si>
  <si>
    <t>Controlled production-based emission factors represent the average emission factor derived from multiple source tests conducted at the CFU outlet. Conservatively assumes 100 percent of chromium emissions are hexavalent chromium.</t>
  </si>
  <si>
    <t>Summary of 2018 source tests provided by DEQ with draft PSD permit (June 2020). Controlled production-based emission factors represent the average emission factor derived from multiple source tests conducted at the CFU outlet. Represents emission factor for total fluorides minus hydrogen fluoride. If difference is less than zero, shown as zero.</t>
  </si>
  <si>
    <t xml:space="preserve">Summary of 2018 source tests provided by DEQ with draft PSD permit (June 2020). Controlled production-based emission factors represent the average emission factor </t>
  </si>
  <si>
    <t>lb/hr</t>
  </si>
  <si>
    <t>Emission factor based on PM10 emissions for silo filling activities and composition information provided from vendor SDS.</t>
  </si>
  <si>
    <t>Controlled production-based emission factors represent the average emission factor derived from multiple source tests conducted at the CFU outlet. The maximum of emission factor of either rotary coarse and ultra rotary coarse will be used for emissions estimates.</t>
  </si>
  <si>
    <t>Results of all source tests runs were below the minimum detection limit.  The pollutant assumed not to be present in a measurable quantity. The maximum of emission factor of either rotary coarse and ultra rotary coarse will be used for emissions estimates.</t>
  </si>
  <si>
    <t>Summary of 2018 source tests provided by DEQ with draft PSD permit (June 2020). Controlled production-based emission factors represent the average emission factor  The maximum of emission factor of either rotary coarse and ultra rotary coarse will be used for emissions estimates.</t>
  </si>
  <si>
    <t>lb/lb</t>
  </si>
  <si>
    <t>Emission factor based on composition information from vendor SDS.</t>
  </si>
  <si>
    <t xml:space="preserve">Emission factor based on composition information from vendor SDS and paint transfer efficiency. </t>
  </si>
  <si>
    <t>lb/Mgal</t>
  </si>
  <si>
    <t>Emission factor based on total PM emissions for raw material handling and composition information provided from vendor SDS.</t>
  </si>
  <si>
    <t xml:space="preserve">DEQ approved diesel combustion emission factors for stationary and portable internal combustion engines. </t>
  </si>
  <si>
    <t>Reporting Procedures for AB2588 Facilities for Reporting their Quadrennial Air Toxics Emissions Inventory published by the South Coast Air Quality Management District (SCAQMD) in December 2016. See Appendix B, Table B-2 "Default EF for Diesel/Distillate Oil Fuel Combustion (lb/1000 gal)" for stationary and portable internal combustion engines (ICE). Assumes no control.</t>
  </si>
  <si>
    <t>Hourly emission rates estimated based on vendor drift eliminator efficiency and cooling tower makeup water chemical composition.</t>
  </si>
  <si>
    <t>lb/MMscf</t>
  </si>
  <si>
    <t>Emissions of this pollutant are included with the emission estimates for the production-based TEU emission factors.</t>
  </si>
  <si>
    <t>Emission factors provided by Oregon Department of Environmental Quality for Natural Gas External Combustion Sources. Emission factors for sources &lt;10 MMBtu/hr were used.</t>
  </si>
  <si>
    <t>EPA Webfire Clearinghouse for Inventories and Emission Factors. Assumes uncontrolled natural gas combustion.</t>
  </si>
  <si>
    <t>Emission factors provided by Oregon Department of Environmental Quality for Natural Gas External Combustion Sources. Emission factors for sources &lt;10 MMBtu/hr were used. Based on assumptions used by the EPA as outlined in the 2011 National Emissions Inventory. EPA assumes that 4% of chromium emitted during natural gas combustion is in the form of hexavalent chromium..</t>
  </si>
  <si>
    <t>CT_MB</t>
  </si>
  <si>
    <t>Cooling Tower, Shock Biocide</t>
  </si>
  <si>
    <t>H-550</t>
  </si>
  <si>
    <t>Nalco</t>
  </si>
  <si>
    <t>Composition information from vendor SDS.</t>
  </si>
  <si>
    <t>gal</t>
  </si>
  <si>
    <t>CFU-113</t>
  </si>
  <si>
    <t>CFU_RF</t>
  </si>
  <si>
    <t>Ceramic Filtration Unit Particulate Emissions - Rotary Fine</t>
  </si>
  <si>
    <t>CFU_RC</t>
  </si>
  <si>
    <t>Ceramic Filtration Unit Particulate Emissions - Rotary Coarse</t>
  </si>
  <si>
    <t>CFU_FB</t>
  </si>
  <si>
    <t>Ceramic Filtration Unit Particulate Emissions - Flameblown</t>
  </si>
  <si>
    <t>CFU_GM</t>
  </si>
  <si>
    <t>Ceramic Filtration Unit Particulate Emissions - Glass Melt</t>
  </si>
  <si>
    <t>waste generation</t>
  </si>
  <si>
    <t>Glass Plant Bailing</t>
  </si>
  <si>
    <t xml:space="preserve">Results of 2022 microscopy analysis indicate that total glass content of CFU emissions is less than 1 percent. Conservatively assume 1 percent of filterable particulate matter as glasswool fiber. Filterable PM emission factor from 2018 source test results. Controlled production-based emission factors represent the average emission factor derived from multiple source tests conducted at the CFU outlet. </t>
  </si>
  <si>
    <t>Emission Factor from 2022 source test conducted by Bison Engineering.</t>
  </si>
  <si>
    <t>Conservatively assume 99% of filterable PM is bulking agent. Filterable PM emission factor from 2018 source test results. Controlled production-based emission factors represent the average emission factor derived from multiple source tests conducted at the CFU outlet. "</t>
  </si>
  <si>
    <t>Emission factor developed based on engineering judgement. Assume less than 0.01% of all fiber produced becomes airborne. Assume 20% of airborne fiber leaves the production building.</t>
  </si>
  <si>
    <t>RMH_OFF</t>
  </si>
  <si>
    <t>Raw Material Handling Off Specification</t>
  </si>
  <si>
    <t>BHBH</t>
  </si>
  <si>
    <t>raw materials</t>
  </si>
  <si>
    <t>SSF_RF</t>
  </si>
  <si>
    <t>Ceramic Filtration Unit Super Sack Filling - Rotary Fine</t>
  </si>
  <si>
    <t>SSF_RC</t>
  </si>
  <si>
    <t>Ceramic Filtration Unit Super Sack Filling - Rotary Coarse</t>
  </si>
  <si>
    <t>SSF_FB</t>
  </si>
  <si>
    <t>Ceramic Filtration Unit Super Sack Filling - Flameblown</t>
  </si>
  <si>
    <t>SSF_GM</t>
  </si>
  <si>
    <t>Ceramic Filtration Unit Super Sack Filling - Glass Melt</t>
  </si>
  <si>
    <t>SSF13</t>
  </si>
  <si>
    <t>TAC percent of PM determined from ratio of Glass Plant PM TAC emission factors to Glass Plant PM emission factors. Bulk loading PM emission factor from AP-42 Chapter 11.26 (November 1995), Table 11.26-1 "Emission Factors for Talc Processing." Emission factor for ground talc storage bin loading, with fabric filter. Emission factor used as representative of CFU super sack loading with fabric filter control. Emission factor converted from 0.0016 lb/Mlb to 0.0032 lb/ton.</t>
  </si>
  <si>
    <t>TAC content from vendor safety data sheets. Bulk loading PM emission factor from AP-42 Chapter 11.26 (November 1995), Table 11.26-1 "Emission Factors for Talc Processing." Emission factor for ground talc storage bin loading, with fabric filter. Emission factor used as representative of CFU super sack loading with fabric filter control. Emission factor converted from 0.0016 lb/Mlb to 0.0032 lb/ton.</t>
  </si>
  <si>
    <t>Emission factor based on PM emission factor for Off Specification, annual raw material mix, and composition information provided from vendor SDS.</t>
  </si>
  <si>
    <t>BALING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</si>
</sst>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
  </numFmts>
  <fonts count="52" x14ac:knownFonts="1">
    <font>
      <sz val="11"/>
      <color theme="1"/>
      <name val="Calibri"/>
      <family val="2"/>
      <scheme val="minor"/>
    </font>
    <font>
      <sz val="9"/>
      <color theme="1"/>
      <name val="Century Gothic"/>
      <family val="2"/>
    </font>
    <font>
      <sz val="9"/>
      <color theme="1"/>
      <name val="Century Gothic"/>
      <family val="2"/>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9"/>
      <name val="Century Gothic"/>
      <family val="2"/>
    </font>
    <font>
      <b/>
      <sz val="11"/>
      <color rgb="FFFF0000"/>
      <name val="Calibri"/>
      <family val="2"/>
      <scheme val="minor"/>
    </font>
    <font>
      <sz val="9"/>
      <color rgb="FF305496"/>
      <name val="Century Gothic"/>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
      <patternFill patternType="solid">
        <fgColor rgb="FFFFF2CC"/>
        <bgColor indexed="64"/>
      </patternFill>
    </fill>
  </fills>
  <borders count="65">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ck">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3"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xf numFmtId="0" fontId="23" fillId="0" borderId="0"/>
    <xf numFmtId="0" fontId="6" fillId="0" borderId="0"/>
    <xf numFmtId="0" fontId="2" fillId="0" borderId="0"/>
    <xf numFmtId="9" fontId="2" fillId="0" borderId="0" applyFont="0" applyFill="0" applyBorder="0" applyAlignment="0" applyProtection="0"/>
  </cellStyleXfs>
  <cellXfs count="400">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10" fontId="0" fillId="0" borderId="0" xfId="3" applyNumberFormat="1" applyFont="1" applyAlignment="1">
      <alignment horizontal="center"/>
    </xf>
    <xf numFmtId="0" fontId="9" fillId="3" borderId="0" xfId="0" applyFont="1" applyFill="1"/>
    <xf numFmtId="0" fontId="10" fillId="3" borderId="0" xfId="0" applyFont="1" applyFill="1"/>
    <xf numFmtId="0" fontId="11" fillId="3" borderId="0" xfId="0" applyFont="1" applyFill="1" applyAlignment="1">
      <alignment vertical="center" wrapText="1"/>
    </xf>
    <xf numFmtId="0" fontId="12" fillId="3" borderId="0" xfId="0" applyFont="1" applyFill="1"/>
    <xf numFmtId="0" fontId="13" fillId="3" borderId="0" xfId="0" applyFont="1" applyFill="1" applyAlignment="1">
      <alignment wrapText="1"/>
    </xf>
    <xf numFmtId="0" fontId="14" fillId="3" borderId="0" xfId="0" applyFont="1" applyFill="1"/>
    <xf numFmtId="0" fontId="14" fillId="3" borderId="0" xfId="0" applyFont="1" applyFill="1" applyAlignment="1">
      <alignment vertical="center"/>
    </xf>
    <xf numFmtId="0" fontId="14" fillId="3" borderId="0" xfId="0" applyFont="1" applyFill="1" applyAlignment="1">
      <alignment vertical="center" wrapText="1"/>
    </xf>
    <xf numFmtId="0" fontId="16" fillId="3" borderId="0" xfId="0" applyFont="1" applyFill="1"/>
    <xf numFmtId="0" fontId="16" fillId="3" borderId="0" xfId="0" applyFont="1" applyFill="1" applyAlignment="1">
      <alignment vertical="center"/>
    </xf>
    <xf numFmtId="0" fontId="17" fillId="3" borderId="0" xfId="0" applyFont="1" applyFill="1"/>
    <xf numFmtId="0" fontId="18" fillId="3" borderId="0" xfId="0" applyFont="1" applyFill="1"/>
    <xf numFmtId="0" fontId="15" fillId="3" borderId="0" xfId="0" applyFont="1" applyFill="1" applyAlignment="1">
      <alignment vertical="top"/>
    </xf>
    <xf numFmtId="2" fontId="0" fillId="0" borderId="0" xfId="0" applyNumberFormat="1" applyAlignment="1">
      <alignment horizontal="center"/>
    </xf>
    <xf numFmtId="0" fontId="21" fillId="0" borderId="0" xfId="0" applyFont="1" applyAlignment="1">
      <alignment horizontal="center"/>
    </xf>
    <xf numFmtId="0" fontId="22" fillId="0" borderId="0" xfId="0" applyFont="1" applyAlignment="1">
      <alignment horizontal="center" vertical="center"/>
    </xf>
    <xf numFmtId="0" fontId="22" fillId="0" borderId="0" xfId="4" applyFont="1" applyAlignment="1">
      <alignment horizontal="left" vertical="top"/>
    </xf>
    <xf numFmtId="0" fontId="22" fillId="0" borderId="0" xfId="0" applyFont="1" applyAlignment="1">
      <alignment horizontal="left" vertical="center"/>
    </xf>
    <xf numFmtId="49" fontId="22" fillId="0" borderId="0" xfId="5" applyNumberFormat="1" applyFont="1" applyAlignment="1">
      <alignment horizontal="left" vertical="center"/>
    </xf>
    <xf numFmtId="0" fontId="22" fillId="0" borderId="0" xfId="5" applyFont="1" applyAlignment="1">
      <alignment horizontal="left" vertical="center"/>
    </xf>
    <xf numFmtId="14" fontId="22" fillId="0" borderId="0" xfId="0" quotePrefix="1" applyNumberFormat="1" applyFont="1" applyAlignment="1">
      <alignment horizontal="center" vertical="center"/>
    </xf>
    <xf numFmtId="49" fontId="22" fillId="0" borderId="0" xfId="0" applyNumberFormat="1" applyFont="1" applyAlignment="1">
      <alignment horizontal="center" vertical="center"/>
    </xf>
    <xf numFmtId="0" fontId="22" fillId="0" borderId="0" xfId="4" applyFont="1" applyAlignment="1">
      <alignment horizontal="left"/>
    </xf>
    <xf numFmtId="0" fontId="20" fillId="11" borderId="3" xfId="0" applyFont="1" applyFill="1" applyBorder="1" applyAlignment="1">
      <alignment horizontal="center" vertical="center" wrapText="1"/>
    </xf>
    <xf numFmtId="0" fontId="25" fillId="3" borderId="0" xfId="0" applyFont="1" applyFill="1"/>
    <xf numFmtId="0" fontId="24" fillId="3" borderId="0" xfId="0" applyFont="1" applyFill="1" applyAlignment="1">
      <alignment horizontal="left" wrapText="1"/>
    </xf>
    <xf numFmtId="0" fontId="21" fillId="3" borderId="3" xfId="0" applyFont="1" applyFill="1" applyBorder="1"/>
    <xf numFmtId="0" fontId="21" fillId="3" borderId="0" xfId="0" applyFont="1" applyFill="1"/>
    <xf numFmtId="0" fontId="28" fillId="3" borderId="0" xfId="0" applyFont="1" applyFill="1" applyAlignment="1">
      <alignment wrapText="1"/>
    </xf>
    <xf numFmtId="0" fontId="28" fillId="3" borderId="0" xfId="0" applyFont="1" applyFill="1" applyAlignment="1">
      <alignment vertical="top" wrapText="1"/>
    </xf>
    <xf numFmtId="0" fontId="28" fillId="3" borderId="0" xfId="0" applyFont="1" applyFill="1"/>
    <xf numFmtId="0" fontId="29" fillId="3" borderId="0" xfId="0" applyFont="1" applyFill="1"/>
    <xf numFmtId="0" fontId="29" fillId="3" borderId="36" xfId="0" applyFont="1" applyFill="1" applyBorder="1" applyAlignment="1">
      <alignment horizontal="left" vertical="center"/>
    </xf>
    <xf numFmtId="0" fontId="29" fillId="3" borderId="0" xfId="0" applyFont="1" applyFill="1" applyAlignment="1">
      <alignment vertical="center"/>
    </xf>
    <xf numFmtId="0" fontId="29" fillId="3" borderId="36" xfId="0" applyFont="1" applyFill="1" applyBorder="1" applyAlignment="1">
      <alignment vertical="center"/>
    </xf>
    <xf numFmtId="0" fontId="29" fillId="3" borderId="0" xfId="0" applyFont="1" applyFill="1" applyAlignment="1">
      <alignment vertical="center" wrapText="1"/>
    </xf>
    <xf numFmtId="0" fontId="30" fillId="3" borderId="0" xfId="0" applyFont="1" applyFill="1"/>
    <xf numFmtId="0" fontId="27" fillId="3" borderId="0" xfId="2" applyFont="1" applyFill="1" applyAlignment="1" applyProtection="1"/>
    <xf numFmtId="0" fontId="31" fillId="3" borderId="40" xfId="2" applyFont="1" applyFill="1" applyBorder="1" applyAlignment="1" applyProtection="1"/>
    <xf numFmtId="0" fontId="29" fillId="3" borderId="41" xfId="0" applyFont="1" applyFill="1" applyBorder="1"/>
    <xf numFmtId="0" fontId="29" fillId="3" borderId="42" xfId="0" applyFont="1" applyFill="1" applyBorder="1"/>
    <xf numFmtId="0" fontId="32" fillId="3" borderId="43" xfId="2" applyFont="1" applyFill="1" applyBorder="1" applyAlignment="1" applyProtection="1"/>
    <xf numFmtId="0" fontId="32" fillId="3" borderId="0" xfId="0" applyFont="1" applyFill="1"/>
    <xf numFmtId="0" fontId="32" fillId="3" borderId="44" xfId="0" applyFont="1" applyFill="1" applyBorder="1"/>
    <xf numFmtId="0" fontId="32" fillId="3" borderId="45" xfId="2" applyFont="1" applyFill="1" applyBorder="1" applyAlignment="1" applyProtection="1"/>
    <xf numFmtId="0" fontId="32" fillId="3" borderId="46" xfId="0" applyFont="1" applyFill="1" applyBorder="1"/>
    <xf numFmtId="0" fontId="32" fillId="3" borderId="47" xfId="0" applyFont="1" applyFill="1" applyBorder="1"/>
    <xf numFmtId="0" fontId="33" fillId="3" borderId="0" xfId="0" applyFont="1" applyFill="1" applyAlignment="1">
      <alignment vertical="center"/>
    </xf>
    <xf numFmtId="0" fontId="32" fillId="3" borderId="0" xfId="2" applyFont="1" applyFill="1" applyBorder="1" applyAlignment="1" applyProtection="1">
      <alignment vertical="center"/>
    </xf>
    <xf numFmtId="0" fontId="32" fillId="3" borderId="0" xfId="0" applyFont="1" applyFill="1" applyAlignment="1">
      <alignment vertical="center"/>
    </xf>
    <xf numFmtId="0" fontId="33" fillId="3" borderId="0" xfId="0" applyFont="1" applyFill="1"/>
    <xf numFmtId="0" fontId="34" fillId="3" borderId="0" xfId="0" applyFont="1" applyFill="1"/>
    <xf numFmtId="0" fontId="29" fillId="3" borderId="0" xfId="0" applyFont="1" applyFill="1" applyAlignment="1">
      <alignment horizontal="left" vertical="center" wrapText="1"/>
    </xf>
    <xf numFmtId="0" fontId="29" fillId="3" borderId="0" xfId="0" applyFont="1" applyFill="1" applyAlignment="1">
      <alignment horizontal="left"/>
    </xf>
    <xf numFmtId="0" fontId="29" fillId="3" borderId="0" xfId="0" applyFont="1" applyFill="1" applyAlignment="1">
      <alignment horizontal="center"/>
    </xf>
    <xf numFmtId="0" fontId="29" fillId="0" borderId="0" xfId="0" applyFont="1"/>
    <xf numFmtId="0" fontId="36" fillId="3" borderId="0" xfId="0" applyFont="1" applyFill="1"/>
    <xf numFmtId="0" fontId="39" fillId="5" borderId="36" xfId="0" applyFont="1" applyFill="1" applyBorder="1" applyAlignment="1">
      <alignment horizontal="right" vertical="center" wrapText="1"/>
    </xf>
    <xf numFmtId="0" fontId="29" fillId="0" borderId="36" xfId="0" applyFont="1" applyBorder="1" applyProtection="1">
      <protection locked="0"/>
    </xf>
    <xf numFmtId="0" fontId="29" fillId="10" borderId="5" xfId="0" applyFont="1" applyFill="1" applyBorder="1" applyAlignment="1">
      <alignment horizontal="center" vertical="center"/>
    </xf>
    <xf numFmtId="0" fontId="29" fillId="6" borderId="28" xfId="0" applyFont="1" applyFill="1" applyBorder="1" applyAlignment="1">
      <alignment horizontal="center" vertical="center" wrapText="1"/>
    </xf>
    <xf numFmtId="0" fontId="29" fillId="7" borderId="21" xfId="0" applyFont="1" applyFill="1" applyBorder="1" applyAlignment="1">
      <alignment horizontal="center" vertical="center"/>
    </xf>
    <xf numFmtId="0" fontId="29" fillId="4" borderId="20" xfId="0" applyFont="1" applyFill="1" applyBorder="1" applyAlignment="1">
      <alignment horizontal="center" vertical="center" wrapText="1"/>
    </xf>
    <xf numFmtId="0" fontId="21" fillId="13" borderId="29" xfId="0" applyFont="1" applyFill="1" applyBorder="1" applyAlignment="1">
      <alignment horizontal="center"/>
    </xf>
    <xf numFmtId="0" fontId="21" fillId="13" borderId="27" xfId="0" applyFont="1" applyFill="1" applyBorder="1"/>
    <xf numFmtId="0" fontId="21" fillId="13" borderId="0" xfId="0" applyFont="1" applyFill="1"/>
    <xf numFmtId="0" fontId="21" fillId="13" borderId="8" xfId="0" applyFont="1" applyFill="1" applyBorder="1" applyAlignment="1">
      <alignment horizontal="center"/>
    </xf>
    <xf numFmtId="0" fontId="21" fillId="13" borderId="13" xfId="0" applyFont="1" applyFill="1" applyBorder="1" applyAlignment="1">
      <alignment horizontal="center"/>
    </xf>
    <xf numFmtId="0" fontId="21" fillId="13" borderId="13" xfId="0" applyFont="1" applyFill="1" applyBorder="1"/>
    <xf numFmtId="0" fontId="21" fillId="13" borderId="15" xfId="0" applyFont="1" applyFill="1" applyBorder="1" applyAlignment="1">
      <alignment horizontal="center"/>
    </xf>
    <xf numFmtId="0" fontId="21" fillId="13" borderId="18" xfId="0" applyFont="1" applyFill="1" applyBorder="1" applyAlignment="1">
      <alignment horizontal="center"/>
    </xf>
    <xf numFmtId="0" fontId="21" fillId="0" borderId="29" xfId="0" applyFont="1" applyBorder="1" applyAlignment="1" applyProtection="1">
      <alignment horizontal="center"/>
      <protection locked="0"/>
    </xf>
    <xf numFmtId="0" fontId="21" fillId="0" borderId="27" xfId="0" applyFont="1" applyBorder="1" applyProtection="1">
      <protection locked="0"/>
    </xf>
    <xf numFmtId="0" fontId="21" fillId="0" borderId="0" xfId="0" applyFont="1" applyProtection="1">
      <protection locked="0"/>
    </xf>
    <xf numFmtId="0" fontId="21" fillId="0" borderId="8" xfId="0" applyFont="1" applyBorder="1" applyAlignment="1" applyProtection="1">
      <alignment horizontal="center"/>
      <protection locked="0"/>
    </xf>
    <xf numFmtId="0" fontId="21" fillId="0" borderId="13" xfId="0" applyFont="1" applyBorder="1" applyAlignment="1" applyProtection="1">
      <alignment horizontal="center"/>
      <protection locked="0"/>
    </xf>
    <xf numFmtId="0" fontId="21" fillId="0" borderId="13" xfId="0" applyFont="1" applyBorder="1" applyProtection="1">
      <protection locked="0"/>
    </xf>
    <xf numFmtId="0" fontId="21" fillId="0" borderId="15" xfId="0" applyFont="1" applyBorder="1" applyAlignment="1" applyProtection="1">
      <alignment horizontal="center"/>
      <protection locked="0"/>
    </xf>
    <xf numFmtId="0" fontId="21" fillId="0" borderId="18" xfId="0" applyFont="1" applyBorder="1" applyAlignment="1" applyProtection="1">
      <alignment horizontal="center"/>
      <protection locked="0"/>
    </xf>
    <xf numFmtId="0" fontId="21" fillId="0" borderId="12" xfId="0" applyFont="1" applyBorder="1" applyAlignment="1" applyProtection="1">
      <alignment horizontal="center"/>
      <protection locked="0"/>
    </xf>
    <xf numFmtId="0" fontId="21" fillId="0" borderId="26" xfId="0" applyFont="1" applyBorder="1" applyProtection="1">
      <protection locked="0"/>
    </xf>
    <xf numFmtId="0" fontId="21" fillId="0" borderId="3" xfId="0" applyFont="1" applyBorder="1" applyProtection="1">
      <protection locked="0"/>
    </xf>
    <xf numFmtId="0" fontId="21" fillId="0" borderId="2"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21" fillId="0" borderId="4" xfId="0" applyFont="1" applyBorder="1" applyProtection="1">
      <protection locked="0"/>
    </xf>
    <xf numFmtId="0" fontId="21" fillId="0" borderId="16" xfId="0" applyFont="1" applyBorder="1" applyAlignment="1" applyProtection="1">
      <alignment horizontal="center"/>
      <protection locked="0"/>
    </xf>
    <xf numFmtId="0" fontId="21" fillId="0" borderId="19" xfId="0" applyFont="1" applyBorder="1" applyAlignment="1" applyProtection="1">
      <alignment horizontal="center"/>
      <protection locked="0"/>
    </xf>
    <xf numFmtId="0" fontId="21" fillId="13" borderId="5" xfId="0" applyFont="1" applyFill="1" applyBorder="1" applyAlignment="1">
      <alignment horizontal="center"/>
    </xf>
    <xf numFmtId="0" fontId="21" fillId="13" borderId="6" xfId="0" applyFont="1" applyFill="1" applyBorder="1"/>
    <xf numFmtId="0" fontId="21" fillId="13" borderId="6" xfId="0" applyFont="1" applyFill="1" applyBorder="1" applyAlignment="1">
      <alignment horizontal="center"/>
    </xf>
    <xf numFmtId="0" fontId="21" fillId="13" borderId="7" xfId="0" applyFont="1" applyFill="1" applyBorder="1" applyAlignment="1">
      <alignment horizontal="center"/>
    </xf>
    <xf numFmtId="0" fontId="29" fillId="10" borderId="3" xfId="0" applyFont="1" applyFill="1" applyBorder="1" applyAlignment="1">
      <alignment horizontal="center" vertical="center"/>
    </xf>
    <xf numFmtId="49" fontId="21" fillId="0" borderId="8" xfId="0" applyNumberFormat="1" applyFont="1" applyBorder="1" applyAlignment="1" applyProtection="1">
      <alignment horizontal="left"/>
      <protection locked="0"/>
    </xf>
    <xf numFmtId="10" fontId="21" fillId="0" borderId="29" xfId="3" applyNumberFormat="1" applyFont="1" applyBorder="1" applyAlignment="1" applyProtection="1">
      <alignment horizontal="center"/>
      <protection locked="0"/>
    </xf>
    <xf numFmtId="0" fontId="21" fillId="0" borderId="31" xfId="0" applyFont="1" applyBorder="1" applyAlignment="1" applyProtection="1">
      <alignment horizontal="center"/>
      <protection locked="0"/>
    </xf>
    <xf numFmtId="0" fontId="21" fillId="0" borderId="49" xfId="0" applyFont="1" applyBorder="1" applyAlignment="1" applyProtection="1">
      <alignment horizontal="center"/>
      <protection locked="0"/>
    </xf>
    <xf numFmtId="0" fontId="21" fillId="0" borderId="29" xfId="0" applyFont="1" applyBorder="1" applyProtection="1">
      <protection locked="0"/>
    </xf>
    <xf numFmtId="0" fontId="21" fillId="0" borderId="34" xfId="0" applyFont="1" applyBorder="1" applyAlignment="1" applyProtection="1">
      <alignment horizontal="center"/>
      <protection locked="0"/>
    </xf>
    <xf numFmtId="49" fontId="21" fillId="0" borderId="2" xfId="0" applyNumberFormat="1" applyFont="1" applyBorder="1" applyAlignment="1" applyProtection="1">
      <alignment horizontal="left"/>
      <protection locked="0"/>
    </xf>
    <xf numFmtId="10" fontId="21" fillId="0" borderId="12" xfId="3" applyNumberFormat="1" applyFont="1" applyBorder="1" applyAlignment="1" applyProtection="1">
      <alignment horizontal="center"/>
      <protection locked="0"/>
    </xf>
    <xf numFmtId="0" fontId="21" fillId="0" borderId="32" xfId="0" applyFont="1" applyBorder="1" applyAlignment="1" applyProtection="1">
      <alignment horizontal="center"/>
      <protection locked="0"/>
    </xf>
    <xf numFmtId="0" fontId="21" fillId="0" borderId="50" xfId="0" applyFont="1" applyBorder="1" applyAlignment="1" applyProtection="1">
      <alignment horizontal="center"/>
      <protection locked="0"/>
    </xf>
    <xf numFmtId="0" fontId="21" fillId="0" borderId="12" xfId="0" applyFont="1" applyBorder="1" applyProtection="1">
      <protection locked="0"/>
    </xf>
    <xf numFmtId="0" fontId="21" fillId="0" borderId="35" xfId="0" applyFont="1" applyBorder="1" applyAlignment="1" applyProtection="1">
      <alignment horizontal="center"/>
      <protection locked="0"/>
    </xf>
    <xf numFmtId="49" fontId="21" fillId="0" borderId="0" xfId="0" applyNumberFormat="1" applyFont="1" applyAlignment="1">
      <alignment horizontal="center"/>
    </xf>
    <xf numFmtId="0" fontId="21" fillId="0" borderId="0" xfId="0" applyFont="1"/>
    <xf numFmtId="10" fontId="21" fillId="0" borderId="0" xfId="3" applyNumberFormat="1" applyFont="1" applyAlignment="1">
      <alignment horizontal="center"/>
    </xf>
    <xf numFmtId="0" fontId="44" fillId="0" borderId="13" xfId="0" applyFont="1" applyBorder="1" applyAlignment="1">
      <alignment horizontal="center"/>
    </xf>
    <xf numFmtId="0" fontId="29" fillId="10" borderId="6"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4" xfId="0" applyFont="1" applyFill="1" applyBorder="1" applyAlignment="1">
      <alignment horizontal="center" vertical="center"/>
    </xf>
    <xf numFmtId="0" fontId="44" fillId="0" borderId="29" xfId="0" applyFont="1" applyBorder="1" applyAlignment="1">
      <alignment horizontal="center"/>
    </xf>
    <xf numFmtId="0" fontId="44" fillId="0" borderId="8" xfId="0" applyFont="1" applyBorder="1"/>
    <xf numFmtId="0" fontId="44" fillId="0" borderId="0" xfId="0" applyFont="1"/>
    <xf numFmtId="0" fontId="44" fillId="0" borderId="13" xfId="0" applyFont="1" applyBorder="1"/>
    <xf numFmtId="0" fontId="44" fillId="0" borderId="8" xfId="0" applyFont="1" applyBorder="1" applyAlignment="1">
      <alignment horizontal="center"/>
    </xf>
    <xf numFmtId="3" fontId="44" fillId="0" borderId="10" xfId="0" applyNumberFormat="1" applyFont="1" applyBorder="1" applyAlignment="1">
      <alignment horizontal="center"/>
    </xf>
    <xf numFmtId="3" fontId="44" fillId="0" borderId="9" xfId="0" applyNumberFormat="1" applyFont="1" applyBorder="1" applyAlignment="1">
      <alignment horizontal="center"/>
    </xf>
    <xf numFmtId="3" fontId="44" fillId="0" borderId="1" xfId="0" applyNumberFormat="1" applyFont="1" applyBorder="1" applyAlignment="1">
      <alignment horizontal="center"/>
    </xf>
    <xf numFmtId="0" fontId="44" fillId="0" borderId="10" xfId="0" applyFont="1" applyBorder="1" applyAlignment="1">
      <alignment horizontal="center"/>
    </xf>
    <xf numFmtId="0" fontId="44" fillId="0" borderId="9" xfId="0" applyFont="1" applyBorder="1" applyAlignment="1">
      <alignment horizontal="center"/>
    </xf>
    <xf numFmtId="0" fontId="44" fillId="0" borderId="1" xfId="0" applyFont="1" applyBorder="1" applyAlignment="1">
      <alignment horizontal="center"/>
    </xf>
    <xf numFmtId="0" fontId="44" fillId="0" borderId="0" xfId="0" applyFont="1" applyAlignment="1">
      <alignment horizontal="center"/>
    </xf>
    <xf numFmtId="0" fontId="21" fillId="13" borderId="8" xfId="0" applyFont="1" applyFill="1" applyBorder="1"/>
    <xf numFmtId="0" fontId="21" fillId="13" borderId="0" xfId="0" applyFont="1" applyFill="1" applyAlignment="1">
      <alignment horizontal="center"/>
    </xf>
    <xf numFmtId="0" fontId="21" fillId="0" borderId="8" xfId="0" applyFont="1" applyBorder="1" applyProtection="1">
      <protection locked="0"/>
    </xf>
    <xf numFmtId="0" fontId="21" fillId="0" borderId="0" xfId="0" applyFont="1" applyAlignment="1" applyProtection="1">
      <alignment horizontal="center"/>
      <protection locked="0"/>
    </xf>
    <xf numFmtId="0" fontId="21" fillId="0" borderId="2" xfId="0" applyFont="1" applyBorder="1" applyProtection="1">
      <protection locked="0"/>
    </xf>
    <xf numFmtId="0" fontId="21" fillId="0" borderId="3" xfId="0" applyFont="1" applyBorder="1" applyAlignment="1" applyProtection="1">
      <alignment horizontal="center"/>
      <protection locked="0"/>
    </xf>
    <xf numFmtId="49" fontId="21" fillId="0" borderId="8" xfId="0" applyNumberFormat="1" applyFont="1" applyBorder="1" applyAlignment="1" applyProtection="1">
      <alignment horizontal="center"/>
      <protection locked="0"/>
    </xf>
    <xf numFmtId="10" fontId="21" fillId="0" borderId="8" xfId="3" applyNumberFormat="1" applyFont="1" applyBorder="1" applyAlignment="1" applyProtection="1">
      <alignment horizontal="center"/>
      <protection locked="0"/>
    </xf>
    <xf numFmtId="10" fontId="21" fillId="0" borderId="13" xfId="3" applyNumberFormat="1" applyFont="1" applyBorder="1" applyAlignment="1" applyProtection="1">
      <alignment horizontal="center"/>
      <protection locked="0"/>
    </xf>
    <xf numFmtId="49" fontId="21" fillId="0" borderId="2" xfId="0" applyNumberFormat="1" applyFont="1" applyBorder="1" applyAlignment="1" applyProtection="1">
      <alignment horizontal="center"/>
      <protection locked="0"/>
    </xf>
    <xf numFmtId="10" fontId="21" fillId="0" borderId="2" xfId="3" applyNumberFormat="1" applyFont="1" applyBorder="1" applyAlignment="1" applyProtection="1">
      <alignment horizontal="center"/>
      <protection locked="0"/>
    </xf>
    <xf numFmtId="10" fontId="21" fillId="0" borderId="4" xfId="3" applyNumberFormat="1" applyFont="1" applyBorder="1" applyAlignment="1" applyProtection="1">
      <alignment horizontal="center"/>
      <protection locked="0"/>
    </xf>
    <xf numFmtId="0" fontId="48" fillId="0" borderId="0" xfId="0" applyFont="1" applyAlignment="1">
      <alignment wrapText="1"/>
    </xf>
    <xf numFmtId="0" fontId="22" fillId="0" borderId="0" xfId="0" applyFont="1" applyAlignment="1">
      <alignment horizontal="center"/>
    </xf>
    <xf numFmtId="0" fontId="48" fillId="0" borderId="0" xfId="0" applyFont="1"/>
    <xf numFmtId="49" fontId="22" fillId="0" borderId="0" xfId="0" applyNumberFormat="1" applyFont="1" applyAlignment="1">
      <alignment horizontal="center"/>
    </xf>
    <xf numFmtId="0" fontId="22" fillId="0" borderId="0" xfId="0" quotePrefix="1" applyFont="1" applyAlignment="1">
      <alignment horizontal="center"/>
    </xf>
    <xf numFmtId="49" fontId="20" fillId="11" borderId="3" xfId="1" applyNumberFormat="1" applyFont="1" applyFill="1" applyBorder="1" applyAlignment="1">
      <alignment horizontal="center" vertical="center" wrapText="1"/>
    </xf>
    <xf numFmtId="0" fontId="44" fillId="0" borderId="11" xfId="0" applyFont="1" applyBorder="1" applyAlignment="1">
      <alignment horizontal="center"/>
    </xf>
    <xf numFmtId="0" fontId="44" fillId="0" borderId="25" xfId="0" applyFont="1" applyBorder="1"/>
    <xf numFmtId="0" fontId="44" fillId="0" borderId="14" xfId="0" applyFont="1" applyBorder="1" applyAlignment="1">
      <alignment horizontal="center"/>
    </xf>
    <xf numFmtId="0" fontId="44" fillId="0" borderId="17" xfId="0" applyFont="1" applyBorder="1" applyAlignment="1">
      <alignment horizontal="center"/>
    </xf>
    <xf numFmtId="10" fontId="0" fillId="0" borderId="0" xfId="3" applyNumberFormat="1" applyFont="1" applyAlignment="1" applyProtection="1">
      <alignment horizontal="center"/>
    </xf>
    <xf numFmtId="10" fontId="21" fillId="0" borderId="0" xfId="3" applyNumberFormat="1" applyFont="1" applyFill="1" applyAlignment="1" applyProtection="1">
      <alignment horizontal="center"/>
    </xf>
    <xf numFmtId="49" fontId="29" fillId="0" borderId="2" xfId="0" applyNumberFormat="1" applyFont="1" applyBorder="1" applyAlignment="1">
      <alignment horizontal="center"/>
    </xf>
    <xf numFmtId="0" fontId="29" fillId="0" borderId="28" xfId="0" applyFont="1" applyBorder="1" applyAlignment="1">
      <alignment horizontal="center"/>
    </xf>
    <xf numFmtId="0" fontId="29" fillId="0" borderId="4" xfId="0" applyFont="1" applyBorder="1" applyAlignment="1">
      <alignment horizontal="center"/>
    </xf>
    <xf numFmtId="0" fontId="21" fillId="11" borderId="2" xfId="0" applyFont="1" applyFill="1" applyBorder="1" applyAlignment="1">
      <alignment horizontal="center" wrapText="1"/>
    </xf>
    <xf numFmtId="0" fontId="21" fillId="8" borderId="22" xfId="0" applyFont="1" applyFill="1" applyBorder="1" applyAlignment="1">
      <alignment horizontal="center"/>
    </xf>
    <xf numFmtId="0" fontId="29" fillId="6" borderId="28" xfId="0" applyFont="1" applyFill="1" applyBorder="1" applyAlignment="1">
      <alignment horizontal="center" vertical="center"/>
    </xf>
    <xf numFmtId="0" fontId="29" fillId="7" borderId="3" xfId="0" applyFont="1" applyFill="1" applyBorder="1" applyAlignment="1">
      <alignment horizontal="center" vertical="center"/>
    </xf>
    <xf numFmtId="0" fontId="29" fillId="10" borderId="2" xfId="0" applyFont="1" applyFill="1" applyBorder="1" applyAlignment="1">
      <alignment horizontal="center" vertical="center"/>
    </xf>
    <xf numFmtId="49" fontId="44" fillId="0" borderId="10" xfId="0" applyNumberFormat="1" applyFont="1" applyBorder="1" applyAlignment="1">
      <alignment horizontal="left"/>
    </xf>
    <xf numFmtId="0" fontId="44" fillId="0" borderId="9" xfId="0" applyFont="1" applyBorder="1"/>
    <xf numFmtId="10" fontId="44" fillId="0" borderId="11" xfId="3" applyNumberFormat="1" applyFont="1" applyBorder="1" applyAlignment="1" applyProtection="1">
      <alignment horizontal="center" vertical="center"/>
    </xf>
    <xf numFmtId="0" fontId="44" fillId="0" borderId="30" xfId="0" applyFont="1" applyBorder="1" applyAlignment="1">
      <alignment horizontal="center" vertical="center"/>
    </xf>
    <xf numFmtId="0" fontId="44" fillId="0" borderId="48" xfId="0" applyFont="1" applyBorder="1" applyAlignment="1">
      <alignment horizontal="center"/>
    </xf>
    <xf numFmtId="0" fontId="44" fillId="0" borderId="29" xfId="0" applyFont="1" applyBorder="1"/>
    <xf numFmtId="0" fontId="44" fillId="0" borderId="30" xfId="0" applyFont="1" applyBorder="1" applyAlignment="1">
      <alignment horizontal="center"/>
    </xf>
    <xf numFmtId="0" fontId="44" fillId="0" borderId="33" xfId="0" applyFont="1" applyBorder="1" applyAlignment="1">
      <alignment horizontal="center"/>
    </xf>
    <xf numFmtId="49" fontId="44" fillId="0" borderId="8" xfId="0" applyNumberFormat="1" applyFont="1" applyBorder="1" applyAlignment="1">
      <alignment horizontal="left"/>
    </xf>
    <xf numFmtId="10" fontId="44" fillId="0" borderId="29" xfId="3" applyNumberFormat="1" applyFont="1" applyBorder="1" applyAlignment="1" applyProtection="1">
      <alignment horizontal="center"/>
    </xf>
    <xf numFmtId="0" fontId="44" fillId="0" borderId="31" xfId="0" applyFont="1" applyBorder="1" applyAlignment="1">
      <alignment horizontal="center"/>
    </xf>
    <xf numFmtId="0" fontId="44" fillId="0" borderId="49" xfId="0" applyFont="1" applyBorder="1" applyAlignment="1">
      <alignment horizontal="center"/>
    </xf>
    <xf numFmtId="0" fontId="44" fillId="0" borderId="34" xfId="0" applyFont="1" applyBorder="1" applyAlignment="1">
      <alignment horizontal="center"/>
    </xf>
    <xf numFmtId="49" fontId="21" fillId="13" borderId="8" xfId="0" applyNumberFormat="1" applyFont="1" applyFill="1" applyBorder="1" applyAlignment="1">
      <alignment horizontal="left"/>
    </xf>
    <xf numFmtId="10" fontId="21" fillId="13" borderId="29" xfId="3" applyNumberFormat="1" applyFont="1" applyFill="1" applyBorder="1" applyAlignment="1" applyProtection="1">
      <alignment horizontal="center"/>
    </xf>
    <xf numFmtId="0" fontId="21" fillId="13" borderId="31" xfId="0" applyFont="1" applyFill="1" applyBorder="1" applyAlignment="1">
      <alignment horizontal="center"/>
    </xf>
    <xf numFmtId="0" fontId="21" fillId="13" borderId="49" xfId="0" applyFont="1" applyFill="1" applyBorder="1" applyAlignment="1">
      <alignment horizontal="center"/>
    </xf>
    <xf numFmtId="0" fontId="21" fillId="13" borderId="29" xfId="0" applyFont="1" applyFill="1" applyBorder="1"/>
    <xf numFmtId="0" fontId="21" fillId="13" borderId="34" xfId="0" applyFont="1" applyFill="1" applyBorder="1" applyAlignment="1">
      <alignment horizontal="center"/>
    </xf>
    <xf numFmtId="10" fontId="29" fillId="0" borderId="2" xfId="3" applyNumberFormat="1" applyFont="1" applyBorder="1" applyAlignment="1" applyProtection="1">
      <alignment horizontal="center"/>
    </xf>
    <xf numFmtId="10" fontId="29" fillId="0" borderId="24" xfId="3" applyNumberFormat="1" applyFont="1" applyBorder="1" applyAlignment="1" applyProtection="1">
      <alignment horizontal="center" vertical="center"/>
    </xf>
    <xf numFmtId="0" fontId="30" fillId="0" borderId="12" xfId="0" applyFont="1" applyBorder="1" applyAlignment="1">
      <alignment horizontal="center" vertical="center"/>
    </xf>
    <xf numFmtId="0" fontId="29" fillId="6" borderId="22" xfId="0" applyFont="1" applyFill="1" applyBorder="1" applyAlignment="1">
      <alignment horizontal="center" vertical="center"/>
    </xf>
    <xf numFmtId="49" fontId="44" fillId="0" borderId="10" xfId="0" applyNumberFormat="1" applyFont="1" applyBorder="1" applyAlignment="1">
      <alignment horizontal="center"/>
    </xf>
    <xf numFmtId="10" fontId="44" fillId="0" borderId="8" xfId="3" applyNumberFormat="1" applyFont="1" applyBorder="1" applyAlignment="1" applyProtection="1">
      <alignment horizontal="center"/>
    </xf>
    <xf numFmtId="10" fontId="44" fillId="0" borderId="13" xfId="3" applyNumberFormat="1" applyFont="1" applyBorder="1" applyAlignment="1" applyProtection="1">
      <alignment horizontal="center"/>
    </xf>
    <xf numFmtId="0" fontId="44" fillId="0" borderId="37" xfId="0" applyFont="1" applyBorder="1" applyAlignment="1">
      <alignment horizontal="center"/>
    </xf>
    <xf numFmtId="0" fontId="44" fillId="0" borderId="39" xfId="0" applyFont="1" applyBorder="1" applyAlignment="1">
      <alignment horizontal="center"/>
    </xf>
    <xf numFmtId="49" fontId="44" fillId="0" borderId="8" xfId="0" applyNumberFormat="1" applyFont="1" applyBorder="1" applyAlignment="1">
      <alignment horizontal="center"/>
    </xf>
    <xf numFmtId="0" fontId="44" fillId="0" borderId="38" xfId="0" applyFont="1" applyBorder="1" applyAlignment="1">
      <alignment horizontal="center"/>
    </xf>
    <xf numFmtId="49" fontId="21" fillId="13" borderId="8" xfId="0" applyNumberFormat="1" applyFont="1" applyFill="1" applyBorder="1" applyAlignment="1">
      <alignment horizontal="center"/>
    </xf>
    <xf numFmtId="10" fontId="21" fillId="13" borderId="8" xfId="3" applyNumberFormat="1" applyFont="1" applyFill="1" applyBorder="1" applyAlignment="1" applyProtection="1">
      <alignment horizontal="center"/>
    </xf>
    <xf numFmtId="10" fontId="21" fillId="13" borderId="13" xfId="3" applyNumberFormat="1" applyFont="1" applyFill="1" applyBorder="1" applyAlignment="1" applyProtection="1">
      <alignment horizontal="center"/>
    </xf>
    <xf numFmtId="0" fontId="2" fillId="0" borderId="53" xfId="6" applyBorder="1" applyProtection="1">
      <protection locked="0"/>
    </xf>
    <xf numFmtId="0" fontId="2" fillId="0" borderId="54" xfId="6" applyBorder="1" applyProtection="1">
      <protection locked="0"/>
    </xf>
    <xf numFmtId="0" fontId="2" fillId="0" borderId="55" xfId="6" applyBorder="1" applyProtection="1">
      <protection locked="0"/>
    </xf>
    <xf numFmtId="0" fontId="2" fillId="0" borderId="54" xfId="6" applyBorder="1" applyAlignment="1" applyProtection="1">
      <alignment horizontal="center"/>
      <protection locked="0"/>
    </xf>
    <xf numFmtId="0" fontId="2" fillId="0" borderId="56" xfId="6" applyBorder="1" applyAlignment="1" applyProtection="1">
      <alignment horizontal="center"/>
      <protection locked="0"/>
    </xf>
    <xf numFmtId="0" fontId="2" fillId="0" borderId="56" xfId="6" applyBorder="1" applyProtection="1">
      <protection locked="0"/>
    </xf>
    <xf numFmtId="3" fontId="2" fillId="0" borderId="54" xfId="6" quotePrefix="1" applyNumberFormat="1" applyBorder="1" applyAlignment="1" applyProtection="1">
      <alignment horizontal="center"/>
      <protection locked="0"/>
    </xf>
    <xf numFmtId="3" fontId="2" fillId="0" borderId="57" xfId="6" applyNumberFormat="1" applyBorder="1" applyAlignment="1" applyProtection="1">
      <alignment horizontal="center"/>
      <protection locked="0"/>
    </xf>
    <xf numFmtId="3" fontId="2" fillId="0" borderId="56" xfId="6" quotePrefix="1" applyNumberFormat="1" applyBorder="1" applyAlignment="1" applyProtection="1">
      <alignment horizontal="center"/>
      <protection locked="0"/>
    </xf>
    <xf numFmtId="0" fontId="2" fillId="0" borderId="54" xfId="6" quotePrefix="1" applyBorder="1" applyAlignment="1" applyProtection="1">
      <alignment horizontal="center"/>
      <protection locked="0"/>
    </xf>
    <xf numFmtId="2" fontId="2" fillId="0" borderId="57" xfId="6" applyNumberFormat="1" applyBorder="1" applyAlignment="1" applyProtection="1">
      <alignment horizontal="center"/>
      <protection locked="0"/>
    </xf>
    <xf numFmtId="1" fontId="2" fillId="0" borderId="56" xfId="6" applyNumberFormat="1" applyBorder="1" applyAlignment="1" applyProtection="1">
      <alignment horizontal="center"/>
      <protection locked="0"/>
    </xf>
    <xf numFmtId="0" fontId="2" fillId="0" borderId="58" xfId="6" applyBorder="1" applyProtection="1">
      <protection locked="0"/>
    </xf>
    <xf numFmtId="0" fontId="2" fillId="0" borderId="59" xfId="6" applyBorder="1" applyProtection="1">
      <protection locked="0"/>
    </xf>
    <xf numFmtId="0" fontId="2" fillId="0" borderId="59" xfId="6" applyBorder="1" applyAlignment="1" applyProtection="1">
      <alignment horizontal="center"/>
      <protection locked="0"/>
    </xf>
    <xf numFmtId="0" fontId="2" fillId="0" borderId="55" xfId="6" applyBorder="1" applyAlignment="1" applyProtection="1">
      <alignment horizontal="center"/>
      <protection locked="0"/>
    </xf>
    <xf numFmtId="3" fontId="2" fillId="0" borderId="59" xfId="6" quotePrefix="1" applyNumberFormat="1" applyBorder="1" applyAlignment="1" applyProtection="1">
      <alignment horizontal="center"/>
      <protection locked="0"/>
    </xf>
    <xf numFmtId="3" fontId="2" fillId="0" borderId="36" xfId="6" applyNumberFormat="1" applyBorder="1" applyAlignment="1" applyProtection="1">
      <alignment horizontal="center"/>
      <protection locked="0"/>
    </xf>
    <xf numFmtId="1" fontId="2" fillId="0" borderId="55" xfId="6" quotePrefix="1" applyNumberFormat="1" applyBorder="1" applyAlignment="1" applyProtection="1">
      <alignment horizontal="center"/>
      <protection locked="0"/>
    </xf>
    <xf numFmtId="0" fontId="2" fillId="0" borderId="59" xfId="6" quotePrefix="1" applyBorder="1" applyAlignment="1" applyProtection="1">
      <alignment horizontal="center"/>
      <protection locked="0"/>
    </xf>
    <xf numFmtId="164" fontId="2" fillId="0" borderId="36" xfId="6" applyNumberFormat="1" applyBorder="1" applyAlignment="1" applyProtection="1">
      <alignment horizontal="center"/>
      <protection locked="0"/>
    </xf>
    <xf numFmtId="164" fontId="2" fillId="0" borderId="55" xfId="6" applyNumberFormat="1" applyBorder="1" applyAlignment="1" applyProtection="1">
      <alignment horizontal="center"/>
      <protection locked="0"/>
    </xf>
    <xf numFmtId="1" fontId="2" fillId="0" borderId="36" xfId="6" applyNumberFormat="1" applyBorder="1" applyAlignment="1" applyProtection="1">
      <alignment horizontal="center"/>
      <protection locked="0"/>
    </xf>
    <xf numFmtId="2" fontId="2" fillId="0" borderId="36" xfId="6" applyNumberFormat="1" applyBorder="1" applyAlignment="1" applyProtection="1">
      <alignment horizontal="center"/>
      <protection locked="0"/>
    </xf>
    <xf numFmtId="2" fontId="2" fillId="0" borderId="55" xfId="6" applyNumberFormat="1" applyBorder="1" applyAlignment="1" applyProtection="1">
      <alignment horizontal="center"/>
      <protection locked="0"/>
    </xf>
    <xf numFmtId="0" fontId="49" fillId="0" borderId="58" xfId="6" applyFont="1" applyBorder="1" applyProtection="1">
      <protection locked="0"/>
    </xf>
    <xf numFmtId="0" fontId="49" fillId="0" borderId="59" xfId="6" applyFont="1" applyBorder="1" applyProtection="1">
      <protection locked="0"/>
    </xf>
    <xf numFmtId="0" fontId="49" fillId="0" borderId="55" xfId="6" applyFont="1" applyBorder="1" applyProtection="1">
      <protection locked="0"/>
    </xf>
    <xf numFmtId="0" fontId="49" fillId="0" borderId="59" xfId="6" applyFont="1" applyBorder="1" applyAlignment="1" applyProtection="1">
      <alignment horizontal="center"/>
      <protection locked="0"/>
    </xf>
    <xf numFmtId="0" fontId="49" fillId="0" borderId="55" xfId="6" applyFont="1" applyBorder="1" applyAlignment="1" applyProtection="1">
      <alignment horizontal="center"/>
      <protection locked="0"/>
    </xf>
    <xf numFmtId="165" fontId="49" fillId="0" borderId="59" xfId="6" quotePrefix="1" applyNumberFormat="1" applyFont="1" applyBorder="1" applyAlignment="1" applyProtection="1">
      <alignment horizontal="center"/>
      <protection locked="0"/>
    </xf>
    <xf numFmtId="165" fontId="49" fillId="0" borderId="36" xfId="6" applyNumberFormat="1" applyFont="1" applyBorder="1" applyAlignment="1" applyProtection="1">
      <alignment horizontal="center"/>
      <protection locked="0"/>
    </xf>
    <xf numFmtId="1" fontId="49" fillId="0" borderId="55" xfId="6" quotePrefix="1" applyNumberFormat="1" applyFont="1" applyBorder="1" applyAlignment="1" applyProtection="1">
      <alignment horizontal="center"/>
      <protection locked="0"/>
    </xf>
    <xf numFmtId="2" fontId="49" fillId="0" borderId="59" xfId="6" quotePrefix="1" applyNumberFormat="1" applyFont="1" applyBorder="1" applyAlignment="1" applyProtection="1">
      <alignment horizontal="center"/>
      <protection locked="0"/>
    </xf>
    <xf numFmtId="2" fontId="49" fillId="0" borderId="36" xfId="6" applyNumberFormat="1" applyFont="1" applyBorder="1" applyAlignment="1" applyProtection="1">
      <alignment horizontal="center"/>
      <protection locked="0"/>
    </xf>
    <xf numFmtId="2" fontId="49" fillId="0" borderId="55" xfId="6" applyNumberFormat="1" applyFont="1" applyBorder="1" applyAlignment="1" applyProtection="1">
      <alignment horizontal="center"/>
      <protection locked="0"/>
    </xf>
    <xf numFmtId="0" fontId="49" fillId="0" borderId="59" xfId="6" quotePrefix="1" applyFont="1" applyBorder="1" applyAlignment="1" applyProtection="1">
      <alignment horizontal="center"/>
      <protection locked="0"/>
    </xf>
    <xf numFmtId="1" fontId="49" fillId="0" borderId="36" xfId="6" applyNumberFormat="1" applyFont="1" applyBorder="1" applyAlignment="1" applyProtection="1">
      <alignment horizontal="center"/>
      <protection locked="0"/>
    </xf>
    <xf numFmtId="2" fontId="49" fillId="0" borderId="55" xfId="6" quotePrefix="1" applyNumberFormat="1" applyFont="1" applyBorder="1" applyAlignment="1" applyProtection="1">
      <alignment horizontal="center"/>
      <protection locked="0"/>
    </xf>
    <xf numFmtId="0" fontId="0" fillId="0" borderId="5" xfId="0" applyBorder="1" applyAlignment="1" applyProtection="1">
      <alignment horizontal="center"/>
      <protection locked="0"/>
    </xf>
    <xf numFmtId="0" fontId="50" fillId="0" borderId="6" xfId="0" applyFont="1" applyBorder="1" applyAlignment="1" applyProtection="1">
      <alignment horizontal="left"/>
      <protection locked="0"/>
    </xf>
    <xf numFmtId="0" fontId="0" fillId="0" borderId="6" xfId="0" applyBorder="1" applyProtection="1">
      <protection locked="0"/>
    </xf>
    <xf numFmtId="0" fontId="0" fillId="0" borderId="6" xfId="0" applyBorder="1" applyAlignment="1" applyProtection="1">
      <alignment horizontal="center"/>
      <protection locked="0"/>
    </xf>
    <xf numFmtId="0" fontId="50" fillId="0" borderId="6" xfId="0" applyFont="1" applyBorder="1" applyAlignment="1" applyProtection="1">
      <alignment horizontal="center"/>
      <protection locked="0"/>
    </xf>
    <xf numFmtId="0" fontId="0" fillId="0" borderId="7" xfId="0" applyBorder="1" applyProtection="1">
      <protection locked="0"/>
    </xf>
    <xf numFmtId="0" fontId="51" fillId="14" borderId="59" xfId="6" quotePrefix="1" applyFont="1" applyFill="1" applyBorder="1" applyAlignment="1" applyProtection="1">
      <alignment horizontal="center"/>
      <protection locked="0"/>
    </xf>
    <xf numFmtId="1" fontId="51" fillId="14" borderId="36" xfId="6" applyNumberFormat="1" applyFont="1" applyFill="1" applyBorder="1" applyAlignment="1" applyProtection="1">
      <alignment horizontal="center"/>
      <protection locked="0"/>
    </xf>
    <xf numFmtId="2" fontId="51" fillId="14" borderId="36" xfId="6" applyNumberFormat="1" applyFont="1" applyFill="1" applyBorder="1" applyAlignment="1" applyProtection="1">
      <alignment horizontal="center"/>
      <protection locked="0"/>
    </xf>
    <xf numFmtId="2" fontId="2" fillId="0" borderId="55" xfId="6" quotePrefix="1" applyNumberFormat="1" applyBorder="1" applyAlignment="1" applyProtection="1">
      <alignment horizontal="center"/>
      <protection locked="0"/>
    </xf>
    <xf numFmtId="3" fontId="51" fillId="14" borderId="59" xfId="6" quotePrefix="1" applyNumberFormat="1" applyFont="1" applyFill="1" applyBorder="1" applyAlignment="1" applyProtection="1">
      <alignment horizontal="center"/>
      <protection locked="0"/>
    </xf>
    <xf numFmtId="3" fontId="51" fillId="14" borderId="36" xfId="6" applyNumberFormat="1" applyFont="1" applyFill="1" applyBorder="1" applyAlignment="1" applyProtection="1">
      <alignment horizontal="center"/>
      <protection locked="0"/>
    </xf>
    <xf numFmtId="164" fontId="51" fillId="14" borderId="59" xfId="6" quotePrefix="1" applyNumberFormat="1" applyFont="1" applyFill="1" applyBorder="1" applyAlignment="1" applyProtection="1">
      <alignment horizontal="center"/>
      <protection locked="0"/>
    </xf>
    <xf numFmtId="164" fontId="51" fillId="14" borderId="36" xfId="6" applyNumberFormat="1" applyFont="1" applyFill="1" applyBorder="1" applyAlignment="1" applyProtection="1">
      <alignment horizontal="center"/>
      <protection locked="0"/>
    </xf>
    <xf numFmtId="2" fontId="2" fillId="0" borderId="59" xfId="6" quotePrefix="1" applyNumberFormat="1" applyBorder="1" applyAlignment="1" applyProtection="1">
      <alignment horizontal="center"/>
      <protection locked="0"/>
    </xf>
    <xf numFmtId="0" fontId="2" fillId="0" borderId="55" xfId="6" quotePrefix="1" applyBorder="1" applyAlignment="1" applyProtection="1">
      <alignment horizontal="center"/>
      <protection locked="0"/>
    </xf>
    <xf numFmtId="166" fontId="2" fillId="0" borderId="55" xfId="6" quotePrefix="1" applyNumberFormat="1" applyBorder="1" applyAlignment="1" applyProtection="1">
      <alignment horizontal="center"/>
      <protection locked="0"/>
    </xf>
    <xf numFmtId="167" fontId="2" fillId="0" borderId="55" xfId="6" applyNumberFormat="1" applyBorder="1" applyAlignment="1" applyProtection="1">
      <alignment horizontal="center"/>
      <protection locked="0"/>
    </xf>
    <xf numFmtId="3" fontId="2" fillId="0" borderId="55" xfId="6" quotePrefix="1" applyNumberFormat="1" applyBorder="1" applyAlignment="1" applyProtection="1">
      <alignment horizontal="center"/>
      <protection locked="0"/>
    </xf>
    <xf numFmtId="1" fontId="2" fillId="0" borderId="55" xfId="6" applyNumberFormat="1" applyBorder="1" applyAlignment="1" applyProtection="1">
      <alignment horizontal="center"/>
      <protection locked="0"/>
    </xf>
    <xf numFmtId="3" fontId="2" fillId="0" borderId="59" xfId="6" applyNumberFormat="1" applyBorder="1" applyAlignment="1" applyProtection="1">
      <alignment horizontal="center"/>
      <protection locked="0"/>
    </xf>
    <xf numFmtId="3" fontId="2" fillId="0" borderId="60" xfId="6" applyNumberFormat="1" applyBorder="1" applyAlignment="1" applyProtection="1">
      <alignment horizontal="center"/>
      <protection locked="0"/>
    </xf>
    <xf numFmtId="0" fontId="2" fillId="0" borderId="36" xfId="6" applyBorder="1" applyAlignment="1" applyProtection="1">
      <alignment horizontal="center"/>
      <protection locked="0"/>
    </xf>
    <xf numFmtId="164" fontId="2" fillId="0" borderId="60" xfId="6" applyNumberFormat="1" applyBorder="1" applyAlignment="1" applyProtection="1">
      <alignment horizontal="center"/>
      <protection locked="0"/>
    </xf>
    <xf numFmtId="165" fontId="2" fillId="0" borderId="55" xfId="6" quotePrefix="1" applyNumberFormat="1" applyBorder="1" applyAlignment="1" applyProtection="1">
      <alignment horizontal="center"/>
      <protection locked="0"/>
    </xf>
    <xf numFmtId="166" fontId="2" fillId="0" borderId="55" xfId="6" applyNumberFormat="1" applyBorder="1" applyAlignment="1" applyProtection="1">
      <alignment horizontal="center"/>
      <protection locked="0"/>
    </xf>
    <xf numFmtId="2" fontId="2" fillId="0" borderId="60" xfId="6" applyNumberFormat="1" applyBorder="1" applyAlignment="1" applyProtection="1">
      <alignment horizontal="center"/>
      <protection locked="0"/>
    </xf>
    <xf numFmtId="0" fontId="2" fillId="0" borderId="61" xfId="6" applyBorder="1" applyAlignment="1" applyProtection="1">
      <alignment horizontal="center"/>
      <protection locked="0"/>
    </xf>
    <xf numFmtId="0" fontId="2" fillId="0" borderId="47" xfId="6" applyBorder="1" applyProtection="1">
      <protection locked="0"/>
    </xf>
    <xf numFmtId="0" fontId="2" fillId="0" borderId="62" xfId="6" applyBorder="1" applyAlignment="1" applyProtection="1">
      <alignment horizontal="center"/>
      <protection locked="0"/>
    </xf>
    <xf numFmtId="0" fontId="2" fillId="0" borderId="63" xfId="6" applyBorder="1" applyProtection="1">
      <protection locked="0"/>
    </xf>
    <xf numFmtId="2" fontId="2" fillId="0" borderId="56" xfId="6" applyNumberFormat="1" applyBorder="1" applyAlignment="1" applyProtection="1">
      <alignment horizontal="center"/>
      <protection locked="0"/>
    </xf>
    <xf numFmtId="10" fontId="0" fillId="0" borderId="6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protection locked="0"/>
    </xf>
    <xf numFmtId="0" fontId="49" fillId="0" borderId="62" xfId="6" applyFont="1" applyBorder="1" applyAlignment="1" applyProtection="1">
      <alignment horizontal="center"/>
      <protection locked="0"/>
    </xf>
    <xf numFmtId="0" fontId="49" fillId="0" borderId="63" xfId="6" applyFont="1" applyBorder="1" applyProtection="1">
      <protection locked="0"/>
    </xf>
    <xf numFmtId="2" fontId="50" fillId="0" borderId="6" xfId="0" applyNumberFormat="1" applyFont="1" applyBorder="1" applyAlignment="1" applyProtection="1">
      <alignment horizontal="left"/>
      <protection locked="0"/>
    </xf>
    <xf numFmtId="2" fontId="0" fillId="0" borderId="6" xfId="0" applyNumberFormat="1" applyBorder="1" applyProtection="1">
      <protection locked="0"/>
    </xf>
    <xf numFmtId="2" fontId="0" fillId="0" borderId="7" xfId="0" applyNumberFormat="1" applyBorder="1" applyProtection="1">
      <protection locked="0"/>
    </xf>
    <xf numFmtId="10" fontId="48" fillId="0" borderId="62" xfId="7" applyNumberFormat="1" applyFont="1" applyFill="1" applyBorder="1" applyAlignment="1" applyProtection="1">
      <alignment horizontal="center"/>
      <protection locked="0"/>
    </xf>
    <xf numFmtId="3" fontId="21" fillId="0" borderId="8" xfId="0" applyNumberFormat="1" applyFont="1" applyBorder="1" applyAlignment="1" applyProtection="1">
      <alignment horizontal="center"/>
      <protection locked="0"/>
    </xf>
    <xf numFmtId="0" fontId="21" fillId="0" borderId="0" xfId="0" quotePrefix="1" applyFont="1" applyAlignment="1" applyProtection="1">
      <alignment horizontal="center"/>
      <protection locked="0"/>
    </xf>
    <xf numFmtId="0" fontId="21" fillId="0" borderId="13" xfId="0" quotePrefix="1" applyFont="1" applyBorder="1" applyAlignment="1" applyProtection="1">
      <alignment horizontal="center"/>
      <protection locked="0"/>
    </xf>
    <xf numFmtId="164" fontId="21" fillId="0" borderId="8" xfId="0" applyNumberFormat="1" applyFont="1" applyBorder="1" applyAlignment="1" applyProtection="1">
      <alignment horizontal="center"/>
      <protection locked="0"/>
    </xf>
    <xf numFmtId="0" fontId="21" fillId="0" borderId="8" xfId="0" quotePrefix="1" applyFont="1" applyBorder="1" applyAlignment="1" applyProtection="1">
      <alignment horizontal="center"/>
      <protection locked="0"/>
    </xf>
    <xf numFmtId="3" fontId="21" fillId="0" borderId="15" xfId="0" applyNumberFormat="1" applyFont="1" applyBorder="1" applyAlignment="1" applyProtection="1">
      <alignment horizontal="center"/>
      <protection locked="0"/>
    </xf>
    <xf numFmtId="3" fontId="21" fillId="0" borderId="18" xfId="0" applyNumberFormat="1" applyFont="1" applyBorder="1" applyAlignment="1" applyProtection="1">
      <alignment horizontal="center"/>
      <protection locked="0"/>
    </xf>
    <xf numFmtId="3" fontId="21" fillId="0" borderId="13" xfId="0" applyNumberFormat="1" applyFont="1" applyBorder="1" applyAlignment="1" applyProtection="1">
      <alignment horizontal="center"/>
      <protection locked="0"/>
    </xf>
    <xf numFmtId="166" fontId="21" fillId="0" borderId="31" xfId="0" applyNumberFormat="1" applyFont="1" applyBorder="1" applyAlignment="1" applyProtection="1">
      <alignment horizontal="center"/>
      <protection locked="0"/>
    </xf>
    <xf numFmtId="166" fontId="21" fillId="0" borderId="49" xfId="0" applyNumberFormat="1" applyFont="1" applyBorder="1" applyAlignment="1" applyProtection="1">
      <alignment horizontal="center"/>
      <protection locked="0"/>
    </xf>
    <xf numFmtId="164" fontId="2" fillId="0" borderId="59" xfId="6" quotePrefix="1" applyNumberFormat="1" applyBorder="1" applyAlignment="1" applyProtection="1">
      <alignment horizontal="center"/>
      <protection locked="0"/>
    </xf>
    <xf numFmtId="2" fontId="2" fillId="0" borderId="54" xfId="6" applyNumberFormat="1" applyBorder="1" applyAlignment="1" applyProtection="1">
      <alignment horizontal="center"/>
      <protection locked="0"/>
    </xf>
    <xf numFmtId="2" fontId="2" fillId="0" borderId="45" xfId="6" applyNumberFormat="1" applyBorder="1" applyAlignment="1" applyProtection="1">
      <alignment horizontal="center"/>
      <protection locked="0"/>
    </xf>
    <xf numFmtId="0" fontId="2" fillId="0" borderId="61" xfId="6" applyBorder="1" applyProtection="1">
      <protection locked="0"/>
    </xf>
    <xf numFmtId="2" fontId="2" fillId="0" borderId="54" xfId="6" quotePrefix="1" applyNumberFormat="1" applyBorder="1" applyAlignment="1" applyProtection="1">
      <alignment horizontal="center"/>
      <protection locked="0"/>
    </xf>
    <xf numFmtId="2" fontId="2" fillId="0" borderId="56" xfId="6" quotePrefix="1" applyNumberFormat="1" applyBorder="1" applyAlignment="1" applyProtection="1">
      <alignment horizontal="center"/>
      <protection locked="0"/>
    </xf>
    <xf numFmtId="2" fontId="2" fillId="0" borderId="59" xfId="6" applyNumberFormat="1" applyBorder="1" applyAlignment="1" applyProtection="1">
      <alignment horizontal="center"/>
      <protection locked="0"/>
    </xf>
    <xf numFmtId="2" fontId="2" fillId="0" borderId="64" xfId="6" applyNumberFormat="1" applyBorder="1" applyAlignment="1" applyProtection="1">
      <alignment horizontal="center"/>
      <protection locked="0"/>
    </xf>
    <xf numFmtId="0" fontId="2" fillId="0" borderId="62" xfId="6" applyBorder="1" applyProtection="1">
      <protection locked="0"/>
    </xf>
    <xf numFmtId="2" fontId="51" fillId="14" borderId="59" xfId="6" applyNumberFormat="1" applyFont="1" applyFill="1" applyBorder="1" applyAlignment="1" applyProtection="1">
      <alignment horizontal="center"/>
      <protection locked="0"/>
    </xf>
    <xf numFmtId="2" fontId="51" fillId="14" borderId="64" xfId="6" applyNumberFormat="1" applyFont="1" applyFill="1" applyBorder="1" applyAlignment="1" applyProtection="1">
      <alignment horizontal="center"/>
      <protection locked="0"/>
    </xf>
    <xf numFmtId="0" fontId="51" fillId="14" borderId="62" xfId="6" applyFont="1" applyFill="1" applyBorder="1" applyAlignment="1" applyProtection="1">
      <alignment horizontal="center"/>
      <protection locked="0"/>
    </xf>
    <xf numFmtId="0" fontId="51" fillId="14" borderId="62" xfId="6" applyFont="1" applyFill="1" applyBorder="1" applyProtection="1">
      <protection locked="0"/>
    </xf>
    <xf numFmtId="2" fontId="49" fillId="0" borderId="59" xfId="6" applyNumberFormat="1" applyFont="1" applyBorder="1" applyAlignment="1" applyProtection="1">
      <alignment horizontal="center"/>
      <protection locked="0"/>
    </xf>
    <xf numFmtId="2" fontId="49" fillId="0" borderId="64" xfId="6" applyNumberFormat="1" applyFont="1" applyBorder="1" applyAlignment="1" applyProtection="1">
      <alignment horizontal="center"/>
      <protection locked="0"/>
    </xf>
    <xf numFmtId="0" fontId="49" fillId="0" borderId="62" xfId="6" applyFont="1" applyBorder="1" applyProtection="1">
      <protection locked="0"/>
    </xf>
    <xf numFmtId="2" fontId="21" fillId="0" borderId="31" xfId="0" applyNumberFormat="1" applyFont="1" applyBorder="1" applyAlignment="1" applyProtection="1">
      <alignment horizontal="center"/>
      <protection locked="0"/>
    </xf>
    <xf numFmtId="2" fontId="21" fillId="0" borderId="49" xfId="0" applyNumberFormat="1" applyFont="1" applyBorder="1" applyAlignment="1" applyProtection="1">
      <alignment horizontal="center"/>
      <protection locked="0"/>
    </xf>
    <xf numFmtId="2" fontId="21" fillId="0" borderId="13" xfId="0" applyNumberFormat="1" applyFont="1" applyBorder="1" applyAlignment="1" applyProtection="1">
      <alignment horizontal="center"/>
      <protection locked="0"/>
    </xf>
    <xf numFmtId="2" fontId="21" fillId="0" borderId="29" xfId="0" applyNumberFormat="1" applyFont="1" applyBorder="1" applyProtection="1">
      <protection locked="0"/>
    </xf>
    <xf numFmtId="2" fontId="21" fillId="0" borderId="34" xfId="0" applyNumberFormat="1" applyFont="1" applyBorder="1" applyAlignment="1" applyProtection="1">
      <alignment horizontal="center"/>
      <protection locked="0"/>
    </xf>
    <xf numFmtId="0" fontId="1" fillId="0" borderId="58" xfId="6" applyFont="1" applyBorder="1" applyProtection="1">
      <protection locked="0"/>
    </xf>
    <xf numFmtId="0" fontId="1" fillId="0" borderId="62" xfId="6" applyFont="1" applyBorder="1" applyAlignment="1" applyProtection="1">
      <alignment horizontal="center"/>
      <protection locked="0"/>
    </xf>
    <xf numFmtId="2" fontId="1" fillId="0" borderId="36" xfId="6" quotePrefix="1" applyNumberFormat="1" applyFont="1" applyBorder="1" applyAlignment="1" applyProtection="1">
      <alignment horizontal="center"/>
      <protection locked="0"/>
    </xf>
    <xf numFmtId="0" fontId="38" fillId="3" borderId="0" xfId="0" applyFont="1" applyFill="1" applyAlignment="1">
      <alignment horizontal="left" wrapText="1"/>
    </xf>
    <xf numFmtId="0" fontId="28" fillId="3" borderId="9" xfId="0" applyFont="1" applyFill="1" applyBorder="1" applyAlignment="1">
      <alignment vertical="top" wrapText="1"/>
    </xf>
    <xf numFmtId="0" fontId="28" fillId="3" borderId="0" xfId="0" applyFont="1" applyFill="1" applyAlignment="1">
      <alignment vertical="top" wrapText="1"/>
    </xf>
    <xf numFmtId="0" fontId="28" fillId="3" borderId="0" xfId="0" applyFont="1" applyFill="1" applyAlignment="1">
      <alignment horizontal="left" vertical="top" wrapText="1"/>
    </xf>
    <xf numFmtId="0" fontId="29" fillId="3" borderId="36" xfId="0" applyFont="1" applyFill="1" applyBorder="1" applyAlignment="1">
      <alignment horizontal="left" vertical="center" wrapText="1"/>
    </xf>
    <xf numFmtId="0" fontId="27" fillId="0" borderId="0" xfId="2" applyFont="1" applyFill="1" applyAlignment="1" applyProtection="1">
      <alignment horizontal="left"/>
    </xf>
    <xf numFmtId="0" fontId="26" fillId="0" borderId="0" xfId="2" applyFont="1" applyFill="1" applyAlignment="1" applyProtection="1">
      <alignment horizontal="left" vertical="center"/>
    </xf>
    <xf numFmtId="0" fontId="29" fillId="3" borderId="0" xfId="0" applyFont="1" applyFill="1" applyAlignment="1">
      <alignment horizontal="left" vertical="center" wrapText="1"/>
    </xf>
    <xf numFmtId="0" fontId="39" fillId="0" borderId="36" xfId="0" applyFont="1" applyBorder="1" applyAlignment="1">
      <alignment horizontal="center"/>
    </xf>
    <xf numFmtId="0" fontId="30" fillId="9" borderId="5" xfId="0" applyFont="1" applyFill="1" applyBorder="1" applyAlignment="1">
      <alignment horizontal="center" vertical="center"/>
    </xf>
    <xf numFmtId="0" fontId="30" fillId="9" borderId="6" xfId="0" applyFont="1" applyFill="1" applyBorder="1" applyAlignment="1">
      <alignment horizontal="center" vertical="center"/>
    </xf>
    <xf numFmtId="0" fontId="30" fillId="9" borderId="7" xfId="0" applyFont="1" applyFill="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7" xfId="0" applyFont="1" applyBorder="1" applyAlignment="1">
      <alignment horizontal="center" vertical="center"/>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9" xfId="0" applyFont="1" applyBorder="1" applyAlignment="1">
      <alignment horizontal="center" vertical="center"/>
    </xf>
    <xf numFmtId="0" fontId="41" fillId="0" borderId="3" xfId="0" applyFont="1" applyBorder="1" applyAlignment="1">
      <alignment horizontal="center" vertical="center"/>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 xfId="0" applyFont="1" applyBorder="1" applyAlignment="1">
      <alignment horizontal="center" vertical="center" wrapText="1"/>
    </xf>
    <xf numFmtId="0" fontId="30" fillId="11" borderId="5" xfId="0" applyFont="1" applyFill="1" applyBorder="1" applyAlignment="1">
      <alignment horizontal="center" vertical="center"/>
    </xf>
    <xf numFmtId="0" fontId="30" fillId="11" borderId="6" xfId="0" applyFont="1" applyFill="1" applyBorder="1" applyAlignment="1">
      <alignment horizontal="center" vertical="center"/>
    </xf>
    <xf numFmtId="0" fontId="30" fillId="11" borderId="7" xfId="0" applyFont="1" applyFill="1" applyBorder="1" applyAlignment="1">
      <alignment horizontal="center" vertical="center"/>
    </xf>
    <xf numFmtId="0" fontId="30" fillId="0" borderId="10" xfId="0" applyFont="1" applyBorder="1" applyAlignment="1">
      <alignment horizontal="center" vertical="center" wrapText="1"/>
    </xf>
    <xf numFmtId="0" fontId="30" fillId="0" borderId="2"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7" xfId="0" applyFont="1" applyBorder="1" applyAlignment="1">
      <alignment horizontal="center" vertical="center" wrapText="1"/>
    </xf>
    <xf numFmtId="0" fontId="41" fillId="5" borderId="11" xfId="0" applyFont="1" applyFill="1" applyBorder="1" applyAlignment="1">
      <alignment horizontal="center" vertical="center" wrapText="1"/>
    </xf>
    <xf numFmtId="0" fontId="41" fillId="5" borderId="12" xfId="0" applyFont="1" applyFill="1" applyBorder="1" applyAlignment="1">
      <alignment horizontal="center" vertical="center"/>
    </xf>
    <xf numFmtId="0" fontId="41" fillId="0" borderId="5" xfId="0" applyFont="1" applyBorder="1" applyAlignment="1">
      <alignment horizontal="center"/>
    </xf>
    <xf numFmtId="0" fontId="41" fillId="0" borderId="6" xfId="0" applyFont="1" applyBorder="1" applyAlignment="1">
      <alignment horizontal="center"/>
    </xf>
    <xf numFmtId="0" fontId="41" fillId="0" borderId="7" xfId="0" applyFont="1" applyBorder="1" applyAlignment="1">
      <alignment horizont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3" fillId="2" borderId="10" xfId="0" applyFont="1" applyFill="1" applyBorder="1" applyAlignment="1">
      <alignment horizontal="left" vertical="center"/>
    </xf>
    <xf numFmtId="0" fontId="43" fillId="2" borderId="9" xfId="0" applyFont="1" applyFill="1" applyBorder="1" applyAlignment="1">
      <alignment horizontal="left" vertical="center"/>
    </xf>
    <xf numFmtId="0" fontId="43" fillId="2" borderId="1" xfId="0" applyFont="1" applyFill="1" applyBorder="1" applyAlignment="1">
      <alignment horizontal="left" vertical="center"/>
    </xf>
    <xf numFmtId="0" fontId="43" fillId="2" borderId="8" xfId="0" applyFont="1" applyFill="1" applyBorder="1" applyAlignment="1">
      <alignment horizontal="left" vertical="center"/>
    </xf>
    <xf numFmtId="0" fontId="43" fillId="2" borderId="0" xfId="0" applyFont="1" applyFill="1" applyAlignment="1">
      <alignment horizontal="left" vertical="center"/>
    </xf>
    <xf numFmtId="0" fontId="43" fillId="2" borderId="13" xfId="0" applyFont="1" applyFill="1" applyBorder="1" applyAlignment="1">
      <alignment horizontal="left" vertical="center"/>
    </xf>
    <xf numFmtId="0" fontId="43" fillId="2" borderId="2" xfId="0" applyFont="1" applyFill="1" applyBorder="1" applyAlignment="1">
      <alignment horizontal="left" vertical="center"/>
    </xf>
    <xf numFmtId="0" fontId="43" fillId="2" borderId="3" xfId="0" applyFont="1" applyFill="1" applyBorder="1" applyAlignment="1">
      <alignment horizontal="left" vertical="center"/>
    </xf>
    <xf numFmtId="0" fontId="43" fillId="2" borderId="4" xfId="0" applyFont="1" applyFill="1" applyBorder="1" applyAlignment="1">
      <alignment horizontal="left" vertical="center"/>
    </xf>
    <xf numFmtId="0" fontId="30" fillId="5" borderId="11" xfId="0" applyFont="1" applyFill="1" applyBorder="1" applyAlignment="1">
      <alignment horizontal="center" vertical="center" wrapText="1"/>
    </xf>
    <xf numFmtId="0" fontId="30" fillId="5" borderId="29" xfId="0" applyFont="1" applyFill="1" applyBorder="1" applyAlignment="1">
      <alignment horizontal="center" vertical="center" wrapText="1"/>
    </xf>
    <xf numFmtId="0" fontId="30" fillId="5" borderId="12" xfId="0" applyFont="1" applyFill="1" applyBorder="1" applyAlignment="1">
      <alignment horizontal="center" vertical="center"/>
    </xf>
    <xf numFmtId="10" fontId="41" fillId="0" borderId="11" xfId="3" applyNumberFormat="1" applyFont="1" applyBorder="1" applyAlignment="1" applyProtection="1">
      <alignment horizontal="center" vertical="center" wrapText="1"/>
    </xf>
    <xf numFmtId="10" fontId="41" fillId="0" borderId="29" xfId="3" applyNumberFormat="1" applyFont="1" applyBorder="1" applyAlignment="1" applyProtection="1">
      <alignment horizontal="center" vertical="center" wrapText="1"/>
    </xf>
    <xf numFmtId="10" fontId="41" fillId="0" borderId="12" xfId="3" applyNumberFormat="1" applyFont="1" applyBorder="1" applyAlignment="1" applyProtection="1">
      <alignment horizontal="center" vertical="center" wrapText="1"/>
    </xf>
    <xf numFmtId="0" fontId="41" fillId="0" borderId="10" xfId="0" applyFont="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11" borderId="10" xfId="0" applyFont="1" applyFill="1" applyBorder="1" applyAlignment="1">
      <alignment horizontal="center" vertical="center"/>
    </xf>
    <xf numFmtId="0" fontId="30" fillId="11" borderId="9" xfId="0" applyFont="1" applyFill="1" applyBorder="1" applyAlignment="1">
      <alignment horizontal="center" vertical="center"/>
    </xf>
    <xf numFmtId="0" fontId="30" fillId="11" borderId="1" xfId="0" applyFont="1" applyFill="1" applyBorder="1" applyAlignment="1">
      <alignment horizontal="center" vertical="center"/>
    </xf>
    <xf numFmtId="0" fontId="30" fillId="11" borderId="2" xfId="0" applyFont="1" applyFill="1" applyBorder="1" applyAlignment="1">
      <alignment horizontal="center" vertical="center"/>
    </xf>
    <xf numFmtId="0" fontId="30" fillId="11" borderId="3" xfId="0" applyFont="1" applyFill="1" applyBorder="1" applyAlignment="1">
      <alignment horizontal="center" vertical="center"/>
    </xf>
    <xf numFmtId="0" fontId="30" fillId="11" borderId="4" xfId="0" applyFont="1" applyFill="1" applyBorder="1" applyAlignment="1">
      <alignment horizontal="center" vertical="center"/>
    </xf>
    <xf numFmtId="0" fontId="30" fillId="9" borderId="10" xfId="0" applyFont="1" applyFill="1" applyBorder="1" applyAlignment="1">
      <alignment horizontal="center" vertical="center"/>
    </xf>
    <xf numFmtId="0" fontId="30" fillId="9" borderId="9" xfId="0" applyFont="1" applyFill="1" applyBorder="1" applyAlignment="1">
      <alignment horizontal="center" vertical="center"/>
    </xf>
    <xf numFmtId="0" fontId="30" fillId="9" borderId="1" xfId="0" applyFont="1" applyFill="1" applyBorder="1" applyAlignment="1">
      <alignment horizontal="center" vertical="center"/>
    </xf>
    <xf numFmtId="0" fontId="30" fillId="9" borderId="2" xfId="0" applyFont="1" applyFill="1" applyBorder="1" applyAlignment="1">
      <alignment horizontal="center" vertical="center"/>
    </xf>
    <xf numFmtId="0" fontId="30" fillId="9" borderId="3" xfId="0" applyFont="1" applyFill="1" applyBorder="1" applyAlignment="1">
      <alignment horizontal="center" vertical="center"/>
    </xf>
    <xf numFmtId="0" fontId="30" fillId="9" borderId="4" xfId="0" applyFont="1" applyFill="1" applyBorder="1" applyAlignment="1">
      <alignment horizontal="center" vertical="center"/>
    </xf>
    <xf numFmtId="0" fontId="46" fillId="5" borderId="11" xfId="0" applyFont="1" applyFill="1" applyBorder="1" applyAlignment="1">
      <alignment horizontal="center" vertical="center" wrapText="1"/>
    </xf>
    <xf numFmtId="0" fontId="46" fillId="5" borderId="12" xfId="0" applyFont="1" applyFill="1" applyBorder="1" applyAlignment="1">
      <alignment horizontal="center" vertical="center"/>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40" fillId="0" borderId="1"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45" fillId="0" borderId="7"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12" borderId="51" xfId="0" applyFont="1" applyFill="1" applyBorder="1" applyAlignment="1">
      <alignment horizontal="center" vertical="center"/>
    </xf>
    <xf numFmtId="0" fontId="30" fillId="12" borderId="52" xfId="0" applyFont="1" applyFill="1" applyBorder="1" applyAlignment="1">
      <alignment horizontal="center" vertical="center"/>
    </xf>
    <xf numFmtId="0" fontId="30" fillId="0" borderId="7" xfId="0" applyFont="1" applyBorder="1" applyAlignment="1">
      <alignment horizontal="center" vertical="center"/>
    </xf>
    <xf numFmtId="0" fontId="30" fillId="12" borderId="11" xfId="0" applyFont="1" applyFill="1" applyBorder="1" applyAlignment="1">
      <alignment horizontal="center" vertical="center"/>
    </xf>
    <xf numFmtId="0" fontId="30" fillId="12" borderId="12" xfId="0" applyFont="1" applyFill="1" applyBorder="1" applyAlignment="1">
      <alignment horizontal="center" vertical="center"/>
    </xf>
    <xf numFmtId="0" fontId="30" fillId="0" borderId="5" xfId="0" applyFont="1" applyBorder="1" applyAlignment="1">
      <alignment horizontal="center"/>
    </xf>
    <xf numFmtId="0" fontId="30" fillId="0" borderId="6" xfId="0" applyFont="1" applyBorder="1" applyAlignment="1">
      <alignment horizontal="center"/>
    </xf>
    <xf numFmtId="0" fontId="30" fillId="0" borderId="7" xfId="0" applyFont="1" applyBorder="1" applyAlignment="1">
      <alignment horizontal="center"/>
    </xf>
  </cellXfs>
  <cellStyles count="8">
    <cellStyle name="Hyperlink" xfId="2" builtinId="8"/>
    <cellStyle name="Normal" xfId="0" builtinId="0"/>
    <cellStyle name="Normal 3" xfId="5" xr:uid="{00000000-0005-0000-0000-000002000000}"/>
    <cellStyle name="Normal 335" xfId="6" xr:uid="{ACB1BAB5-D385-4AF8-9DC9-19B9837CFFCE}"/>
    <cellStyle name="Normal 4" xfId="4" xr:uid="{00000000-0005-0000-0000-000003000000}"/>
    <cellStyle name="Normal_Sheet1" xfId="1" xr:uid="{00000000-0005-0000-0000-000004000000}"/>
    <cellStyle name="Percent" xfId="3" builtinId="5"/>
    <cellStyle name="Percent 9" xfId="7" xr:uid="{7D37C07E-8A0C-4395-BCC2-237728E2D0F2}"/>
  </cellStyles>
  <dxfs count="34">
    <dxf>
      <fill>
        <patternFill patternType="gray125">
          <fgColor auto="1"/>
          <bgColor rgb="FFFFE07D"/>
        </patternFill>
      </fill>
    </dxf>
    <dxf>
      <fill>
        <patternFill patternType="solid">
          <fgColor auto="1"/>
          <bgColor rgb="FFFFE579"/>
        </patternFill>
      </fill>
    </dxf>
    <dxf>
      <numFmt numFmtId="166" formatCode="0.000"/>
    </dxf>
    <dxf>
      <numFmt numFmtId="2" formatCode="0.00"/>
    </dxf>
    <dxf>
      <numFmt numFmtId="168" formatCode="0.0E+00"/>
    </dxf>
    <dxf>
      <numFmt numFmtId="164" formatCode="0.0"/>
    </dxf>
    <dxf>
      <numFmt numFmtId="3" formatCode="#,##0"/>
    </dxf>
    <dxf>
      <numFmt numFmtId="1" formatCode="0"/>
    </dxf>
    <dxf>
      <numFmt numFmtId="166" formatCode="0.000"/>
    </dxf>
    <dxf>
      <numFmt numFmtId="2" formatCode="0.0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4" formatCode="0.0"/>
    </dxf>
    <dxf>
      <numFmt numFmtId="3" formatCode="#,##0"/>
    </dxf>
    <dxf>
      <numFmt numFmtId="1" formatCode="0"/>
    </dxf>
    <dxf>
      <numFmt numFmtId="168" formatCode="0.0E+00"/>
    </dxf>
    <dxf>
      <numFmt numFmtId="166" formatCode="0.000"/>
    </dxf>
    <dxf>
      <numFmt numFmtId="2" formatCode="0.00"/>
    </dxf>
    <dxf>
      <numFmt numFmtId="164" formatCode="0.0"/>
    </dxf>
    <dxf>
      <numFmt numFmtId="3" formatCode="#,##0"/>
    </dxf>
    <dxf>
      <numFmt numFmtId="1" formatCode="0"/>
    </dxf>
    <dxf>
      <numFmt numFmtId="168" formatCode="0.0E+00"/>
    </dxf>
    <dxf>
      <numFmt numFmtId="164" formatCode="0.0"/>
    </dxf>
    <dxf>
      <numFmt numFmtId="3" formatCode="#,##0"/>
    </dxf>
    <dxf>
      <numFmt numFmtId="1" formatCode="0"/>
    </dxf>
    <dxf>
      <numFmt numFmtId="166" formatCode="0.000"/>
    </dxf>
    <dxf>
      <numFmt numFmtId="2" formatCode="0.00"/>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tabSelected="1" zoomScaleNormal="100" workbookViewId="0">
      <selection activeCell="D76" sqref="D76"/>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309" t="s">
        <v>1160</v>
      </c>
      <c r="B5" s="309"/>
      <c r="C5" s="309"/>
      <c r="D5" s="309"/>
      <c r="E5" s="309"/>
      <c r="F5" s="309"/>
      <c r="G5" s="309"/>
      <c r="H5" s="309"/>
      <c r="I5" s="309"/>
      <c r="J5" s="309"/>
      <c r="K5" s="309"/>
      <c r="L5" s="309"/>
      <c r="M5" s="309"/>
    </row>
    <row r="6" spans="1:21" ht="34.5" customHeight="1" x14ac:dyDescent="0.35">
      <c r="A6" s="32" t="s">
        <v>1231</v>
      </c>
      <c r="B6" s="33"/>
      <c r="C6" s="33"/>
      <c r="D6" s="33"/>
      <c r="E6" s="33"/>
      <c r="F6" s="33"/>
      <c r="G6" s="33"/>
      <c r="H6" s="33"/>
      <c r="I6" s="33"/>
      <c r="J6" s="33"/>
      <c r="K6" s="33"/>
      <c r="L6" s="33"/>
      <c r="M6" s="33"/>
    </row>
    <row r="7" spans="1:21" ht="34.5" customHeight="1" x14ac:dyDescent="0.35">
      <c r="A7" s="315" t="s">
        <v>1224</v>
      </c>
      <c r="B7" s="315"/>
      <c r="C7" s="315"/>
      <c r="D7" s="315"/>
      <c r="E7" s="315"/>
      <c r="F7" s="33"/>
      <c r="G7" s="33"/>
      <c r="H7" s="33"/>
      <c r="I7" s="33"/>
      <c r="J7" s="33"/>
      <c r="K7" s="33"/>
      <c r="L7" s="33"/>
      <c r="M7" s="33"/>
    </row>
    <row r="8" spans="1:21" ht="15.75" thickBot="1" x14ac:dyDescent="0.3">
      <c r="A8" s="314"/>
      <c r="B8" s="314"/>
      <c r="C8" s="314"/>
      <c r="D8" s="314"/>
      <c r="E8" s="314"/>
      <c r="F8" s="34"/>
      <c r="G8" s="34"/>
      <c r="H8" s="34"/>
      <c r="I8" s="34"/>
      <c r="J8" s="34"/>
      <c r="K8" s="34"/>
      <c r="L8" s="34"/>
      <c r="M8" s="35"/>
    </row>
    <row r="9" spans="1:21" s="13" customFormat="1" ht="15" customHeight="1" x14ac:dyDescent="0.25">
      <c r="A9" s="310" t="s">
        <v>1183</v>
      </c>
      <c r="B9" s="310"/>
      <c r="C9" s="310"/>
      <c r="D9" s="310"/>
      <c r="E9" s="310"/>
      <c r="F9" s="310"/>
      <c r="G9" s="310"/>
      <c r="H9" s="310"/>
      <c r="I9" s="310"/>
      <c r="J9" s="310"/>
      <c r="K9" s="310"/>
      <c r="L9" s="310"/>
      <c r="M9" s="36"/>
      <c r="N9" s="12"/>
      <c r="O9" s="12"/>
      <c r="P9" s="12"/>
      <c r="Q9" s="12"/>
      <c r="R9" s="12"/>
      <c r="S9" s="12"/>
      <c r="T9" s="12"/>
      <c r="U9" s="12"/>
    </row>
    <row r="10" spans="1:21" s="13" customFormat="1" ht="21.75" customHeight="1" x14ac:dyDescent="0.25">
      <c r="A10" s="311"/>
      <c r="B10" s="311"/>
      <c r="C10" s="311"/>
      <c r="D10" s="311"/>
      <c r="E10" s="311"/>
      <c r="F10" s="311"/>
      <c r="G10" s="311"/>
      <c r="H10" s="311"/>
      <c r="I10" s="311"/>
      <c r="J10" s="311"/>
      <c r="K10" s="311"/>
      <c r="L10" s="311"/>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312" t="s">
        <v>1184</v>
      </c>
      <c r="B12" s="312"/>
      <c r="C12" s="312"/>
      <c r="D12" s="312"/>
      <c r="E12" s="312"/>
      <c r="F12" s="312"/>
      <c r="G12" s="312"/>
      <c r="H12" s="312"/>
      <c r="I12" s="312"/>
      <c r="J12" s="312"/>
      <c r="K12" s="312"/>
      <c r="L12" s="312"/>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313" t="s">
        <v>1163</v>
      </c>
      <c r="D14" s="313"/>
      <c r="E14" s="313"/>
      <c r="F14" s="313"/>
      <c r="G14" s="313"/>
      <c r="H14" s="313"/>
      <c r="I14" s="313"/>
      <c r="J14" s="313"/>
      <c r="K14" s="313"/>
      <c r="L14" s="313"/>
      <c r="M14" s="41"/>
      <c r="N14" s="14"/>
      <c r="O14" s="14"/>
      <c r="P14" s="14"/>
    </row>
    <row r="15" spans="1:21" s="13" customFormat="1" ht="69" customHeight="1" x14ac:dyDescent="0.25">
      <c r="A15" s="40" t="s">
        <v>1164</v>
      </c>
      <c r="B15" s="40" t="s">
        <v>1188</v>
      </c>
      <c r="C15" s="313" t="s">
        <v>1229</v>
      </c>
      <c r="D15" s="313"/>
      <c r="E15" s="313"/>
      <c r="F15" s="313"/>
      <c r="G15" s="313"/>
      <c r="H15" s="313"/>
      <c r="I15" s="313"/>
      <c r="J15" s="313"/>
      <c r="K15" s="313"/>
      <c r="L15" s="313"/>
      <c r="M15" s="41"/>
      <c r="N15" s="14"/>
      <c r="O15" s="14"/>
      <c r="P15" s="14"/>
    </row>
    <row r="16" spans="1:21" s="13" customFormat="1" ht="46.5" customHeight="1" x14ac:dyDescent="0.25">
      <c r="A16" s="42" t="s">
        <v>1165</v>
      </c>
      <c r="B16" s="42" t="s">
        <v>1190</v>
      </c>
      <c r="C16" s="313" t="s">
        <v>1241</v>
      </c>
      <c r="D16" s="313"/>
      <c r="E16" s="313"/>
      <c r="F16" s="313"/>
      <c r="G16" s="313"/>
      <c r="H16" s="313"/>
      <c r="I16" s="313"/>
      <c r="J16" s="313"/>
      <c r="K16" s="313"/>
      <c r="L16" s="313"/>
      <c r="M16" s="43"/>
      <c r="N16" s="15"/>
      <c r="O16" s="15"/>
      <c r="P16" s="15"/>
    </row>
    <row r="17" spans="1:16" s="13" customFormat="1" ht="69" customHeight="1" x14ac:dyDescent="0.25">
      <c r="A17" s="42" t="s">
        <v>1166</v>
      </c>
      <c r="B17" s="42" t="s">
        <v>1191</v>
      </c>
      <c r="C17" s="313" t="s">
        <v>1230</v>
      </c>
      <c r="D17" s="313"/>
      <c r="E17" s="313"/>
      <c r="F17" s="313"/>
      <c r="G17" s="313"/>
      <c r="H17" s="313"/>
      <c r="I17" s="313"/>
      <c r="J17" s="313"/>
      <c r="K17" s="313"/>
      <c r="L17" s="313"/>
      <c r="M17" s="41"/>
      <c r="N17" s="14"/>
      <c r="O17" s="14"/>
      <c r="P17" s="14"/>
    </row>
    <row r="18" spans="1:16" s="13" customFormat="1" ht="46.5" customHeight="1" x14ac:dyDescent="0.25">
      <c r="A18" s="42" t="s">
        <v>1189</v>
      </c>
      <c r="B18" s="42" t="s">
        <v>1192</v>
      </c>
      <c r="C18" s="313" t="s">
        <v>1242</v>
      </c>
      <c r="D18" s="313"/>
      <c r="E18" s="313"/>
      <c r="F18" s="313"/>
      <c r="G18" s="313"/>
      <c r="H18" s="313"/>
      <c r="I18" s="313"/>
      <c r="J18" s="313"/>
      <c r="K18" s="313"/>
      <c r="L18" s="313"/>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316" t="s">
        <v>1209</v>
      </c>
      <c r="B32" s="316"/>
      <c r="C32" s="316"/>
      <c r="D32" s="316"/>
      <c r="E32" s="316"/>
      <c r="F32" s="316"/>
      <c r="G32" s="316"/>
      <c r="H32" s="316"/>
      <c r="I32" s="316"/>
      <c r="J32" s="316"/>
      <c r="K32" s="316"/>
      <c r="L32" s="316"/>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316" t="s">
        <v>1334</v>
      </c>
      <c r="B36" s="316"/>
      <c r="C36" s="316"/>
      <c r="D36" s="316"/>
      <c r="E36" s="316"/>
      <c r="F36" s="316"/>
      <c r="G36" s="316"/>
      <c r="H36" s="316"/>
      <c r="I36" s="316"/>
      <c r="J36" s="316"/>
      <c r="K36" s="316"/>
      <c r="L36" s="316"/>
      <c r="M36" s="39"/>
    </row>
    <row r="37" spans="1:13" s="13" customFormat="1" ht="46.5" customHeight="1" x14ac:dyDescent="0.25">
      <c r="A37" s="316" t="s">
        <v>1213</v>
      </c>
      <c r="B37" s="316"/>
      <c r="C37" s="316"/>
      <c r="D37" s="316"/>
      <c r="E37" s="316"/>
      <c r="F37" s="316"/>
      <c r="G37" s="316"/>
      <c r="H37" s="316"/>
      <c r="I37" s="316"/>
      <c r="J37" s="316"/>
      <c r="K37" s="316"/>
      <c r="L37" s="316"/>
      <c r="M37" s="39"/>
    </row>
    <row r="38" spans="1:13" s="13" customFormat="1" ht="37.5" customHeight="1" x14ac:dyDescent="0.25">
      <c r="A38" s="316" t="s">
        <v>1335</v>
      </c>
      <c r="B38" s="316"/>
      <c r="C38" s="316"/>
      <c r="D38" s="316"/>
      <c r="E38" s="316"/>
      <c r="F38" s="316"/>
      <c r="G38" s="316"/>
      <c r="H38" s="316"/>
      <c r="I38" s="316"/>
      <c r="J38" s="316"/>
      <c r="K38" s="316"/>
      <c r="L38" s="316"/>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316" t="s">
        <v>1336</v>
      </c>
      <c r="B40" s="316"/>
      <c r="C40" s="316"/>
      <c r="D40" s="316"/>
      <c r="E40" s="316"/>
      <c r="F40" s="316"/>
      <c r="G40" s="316"/>
      <c r="H40" s="316"/>
      <c r="I40" s="316"/>
      <c r="J40" s="316"/>
      <c r="K40" s="316"/>
      <c r="L40" s="316"/>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316" t="s">
        <v>1244</v>
      </c>
      <c r="B47" s="316"/>
      <c r="C47" s="316"/>
      <c r="D47" s="316"/>
      <c r="E47" s="316"/>
      <c r="F47" s="316"/>
      <c r="G47" s="316"/>
      <c r="H47" s="316"/>
      <c r="I47" s="316"/>
      <c r="J47" s="316"/>
      <c r="K47" s="316"/>
      <c r="L47" s="316"/>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316" t="s">
        <v>1339</v>
      </c>
      <c r="B49" s="316"/>
      <c r="C49" s="316"/>
      <c r="D49" s="316"/>
      <c r="E49" s="316"/>
      <c r="F49" s="316"/>
      <c r="G49" s="316"/>
      <c r="H49" s="316"/>
      <c r="I49" s="316"/>
      <c r="J49" s="316"/>
      <c r="K49" s="316"/>
      <c r="L49" s="316"/>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316" t="s">
        <v>1340</v>
      </c>
      <c r="B51" s="316"/>
      <c r="C51" s="316"/>
      <c r="D51" s="316"/>
      <c r="E51" s="316"/>
      <c r="F51" s="316"/>
      <c r="G51" s="316"/>
      <c r="H51" s="316"/>
      <c r="I51" s="316"/>
      <c r="J51" s="316"/>
      <c r="K51" s="316"/>
      <c r="L51" s="316"/>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316" t="s">
        <v>1356</v>
      </c>
      <c r="B53" s="316"/>
      <c r="C53" s="316"/>
      <c r="D53" s="316"/>
      <c r="E53" s="316"/>
      <c r="F53" s="316"/>
      <c r="G53" s="316"/>
      <c r="H53" s="316"/>
      <c r="I53" s="316"/>
      <c r="J53" s="316"/>
      <c r="K53" s="316"/>
      <c r="L53" s="316"/>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316" t="s">
        <v>1214</v>
      </c>
      <c r="B66" s="316"/>
      <c r="C66" s="316"/>
      <c r="D66" s="316"/>
      <c r="E66" s="316"/>
      <c r="F66" s="316"/>
      <c r="G66" s="316"/>
      <c r="H66" s="316"/>
      <c r="I66" s="316"/>
      <c r="J66" s="316"/>
      <c r="K66" s="316"/>
      <c r="L66" s="316"/>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316" t="s">
        <v>1347</v>
      </c>
      <c r="B68" s="316"/>
      <c r="C68" s="316"/>
      <c r="D68" s="316"/>
      <c r="E68" s="316"/>
      <c r="F68" s="316"/>
      <c r="G68" s="316"/>
      <c r="H68" s="316"/>
      <c r="I68" s="316"/>
      <c r="J68" s="316"/>
      <c r="K68" s="316"/>
      <c r="L68" s="316"/>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316" t="s">
        <v>1243</v>
      </c>
      <c r="B80" s="316"/>
      <c r="C80" s="316"/>
      <c r="D80" s="316"/>
      <c r="E80" s="316"/>
      <c r="F80" s="316"/>
      <c r="G80" s="316"/>
      <c r="H80" s="316"/>
      <c r="I80" s="316"/>
      <c r="J80" s="316"/>
      <c r="K80" s="316"/>
      <c r="L80" s="316"/>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316" t="s">
        <v>1349</v>
      </c>
      <c r="B82" s="316"/>
      <c r="C82" s="316"/>
      <c r="D82" s="316"/>
      <c r="E82" s="316"/>
      <c r="F82" s="316"/>
      <c r="G82" s="316"/>
      <c r="H82" s="316"/>
      <c r="I82" s="316"/>
      <c r="J82" s="316"/>
      <c r="K82" s="316"/>
      <c r="L82" s="316"/>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316" t="s">
        <v>1222</v>
      </c>
      <c r="B84" s="316"/>
      <c r="C84" s="316"/>
      <c r="D84" s="316"/>
      <c r="E84" s="316"/>
      <c r="F84" s="316"/>
      <c r="G84" s="316"/>
      <c r="H84" s="316"/>
      <c r="I84" s="316"/>
      <c r="J84" s="316"/>
      <c r="K84" s="316"/>
      <c r="L84" s="316"/>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316" t="s">
        <v>1221</v>
      </c>
      <c r="C86" s="316"/>
      <c r="D86" s="316"/>
      <c r="E86" s="316"/>
      <c r="F86" s="316"/>
      <c r="G86" s="316"/>
      <c r="H86" s="316"/>
      <c r="I86" s="316"/>
      <c r="J86" s="316"/>
      <c r="K86" s="316"/>
      <c r="L86" s="316"/>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316" t="s">
        <v>1227</v>
      </c>
      <c r="B88" s="316"/>
      <c r="C88" s="316"/>
      <c r="D88" s="316"/>
      <c r="E88" s="316"/>
      <c r="F88" s="316"/>
      <c r="G88" s="316"/>
      <c r="H88" s="316"/>
      <c r="I88" s="316"/>
      <c r="J88" s="316"/>
      <c r="K88" s="316"/>
      <c r="L88" s="316"/>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316" t="s">
        <v>1355</v>
      </c>
      <c r="B90" s="316"/>
      <c r="C90" s="316"/>
      <c r="D90" s="316"/>
      <c r="E90" s="316"/>
      <c r="F90" s="316"/>
      <c r="G90" s="316"/>
      <c r="H90" s="316"/>
      <c r="I90" s="316"/>
      <c r="J90" s="316"/>
      <c r="K90" s="316"/>
      <c r="L90" s="316"/>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24" sqref="B24"/>
    </sheetView>
  </sheetViews>
  <sheetFormatPr defaultColWidth="9.140625" defaultRowHeight="15" x14ac:dyDescent="0.25"/>
  <cols>
    <col min="1" max="1" width="30.5703125" customWidth="1"/>
    <col min="2" max="2" width="60.5703125" customWidth="1"/>
  </cols>
  <sheetData>
    <row r="5" spans="1:2" ht="20.25" x14ac:dyDescent="0.3">
      <c r="A5" s="317" t="s">
        <v>1206</v>
      </c>
      <c r="B5" s="317"/>
    </row>
    <row r="6" spans="1:2" ht="21.95" customHeight="1" x14ac:dyDescent="0.25">
      <c r="A6" s="65" t="s">
        <v>0</v>
      </c>
      <c r="B6" s="66" t="s">
        <v>1361</v>
      </c>
    </row>
    <row r="7" spans="1:2" ht="21.95" customHeight="1" x14ac:dyDescent="0.25">
      <c r="A7" s="65" t="s">
        <v>1</v>
      </c>
      <c r="B7" s="66" t="s">
        <v>1362</v>
      </c>
    </row>
    <row r="8" spans="1:2" ht="21.95" customHeight="1" x14ac:dyDescent="0.25">
      <c r="A8" s="65" t="s">
        <v>2</v>
      </c>
      <c r="B8" s="66" t="s">
        <v>1363</v>
      </c>
    </row>
    <row r="9" spans="1:2" ht="21.95" customHeight="1" x14ac:dyDescent="0.25">
      <c r="A9" s="65" t="s">
        <v>3</v>
      </c>
      <c r="B9" s="66">
        <v>97339</v>
      </c>
    </row>
    <row r="10" spans="1:2" ht="60.75" x14ac:dyDescent="0.25">
      <c r="A10" s="65" t="s">
        <v>1207</v>
      </c>
      <c r="B10" s="66" t="s">
        <v>1364</v>
      </c>
    </row>
    <row r="11" spans="1:2" ht="21.95" customHeight="1" x14ac:dyDescent="0.25">
      <c r="A11" s="65" t="s">
        <v>4</v>
      </c>
      <c r="B11" s="66" t="s">
        <v>1365</v>
      </c>
    </row>
    <row r="12" spans="1:2" ht="21.95" customHeight="1" x14ac:dyDescent="0.25">
      <c r="A12" s="65" t="s">
        <v>5</v>
      </c>
      <c r="B12" s="66" t="s">
        <v>1366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11"/>
  <sheetViews>
    <sheetView topLeftCell="B1" zoomScaleNormal="100" workbookViewId="0">
      <pane ySplit="12" topLeftCell="A13" activePane="bottomLeft" state="frozen"/>
      <selection pane="bottomLeft" activeCell="L53" sqref="L53"/>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321" t="s">
        <v>13</v>
      </c>
      <c r="B10" s="322"/>
      <c r="C10" s="322"/>
      <c r="D10" s="337" t="s">
        <v>1087</v>
      </c>
      <c r="E10" s="338"/>
      <c r="F10" s="321" t="s">
        <v>6</v>
      </c>
      <c r="G10" s="322"/>
      <c r="H10" s="322"/>
      <c r="I10" s="322"/>
      <c r="J10" s="322"/>
      <c r="K10" s="322"/>
      <c r="L10" s="322"/>
      <c r="M10" s="323"/>
    </row>
    <row r="11" spans="1:13" ht="20.100000000000001" customHeight="1" thickBot="1" x14ac:dyDescent="0.3">
      <c r="A11" s="339" t="s">
        <v>1139</v>
      </c>
      <c r="B11" s="324" t="s">
        <v>9</v>
      </c>
      <c r="C11" s="326" t="s">
        <v>12</v>
      </c>
      <c r="D11" s="335" t="s">
        <v>11</v>
      </c>
      <c r="E11" s="328" t="s">
        <v>1086</v>
      </c>
      <c r="F11" s="330" t="s">
        <v>1354</v>
      </c>
      <c r="G11" s="328" t="s">
        <v>10</v>
      </c>
      <c r="H11" s="332" t="s">
        <v>1154</v>
      </c>
      <c r="I11" s="333"/>
      <c r="J11" s="334"/>
      <c r="K11" s="318" t="s">
        <v>1199</v>
      </c>
      <c r="L11" s="319"/>
      <c r="M11" s="320"/>
    </row>
    <row r="12" spans="1:13" ht="48" customHeight="1" thickBot="1" x14ac:dyDescent="0.3">
      <c r="A12" s="340"/>
      <c r="B12" s="325"/>
      <c r="C12" s="327"/>
      <c r="D12" s="336"/>
      <c r="E12" s="329"/>
      <c r="F12" s="331"/>
      <c r="G12" s="329"/>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ht="15.75" x14ac:dyDescent="0.3">
      <c r="A15" s="196" t="s">
        <v>1367</v>
      </c>
      <c r="B15" s="197" t="s">
        <v>1368</v>
      </c>
      <c r="C15" s="198" t="s">
        <v>1369</v>
      </c>
      <c r="D15" s="199" t="s">
        <v>1129</v>
      </c>
      <c r="E15" s="200" t="s">
        <v>1370</v>
      </c>
      <c r="F15" s="199" t="s">
        <v>1131</v>
      </c>
      <c r="G15" s="201" t="s">
        <v>1371</v>
      </c>
      <c r="H15" s="202">
        <v>1199</v>
      </c>
      <c r="I15" s="203">
        <v>3122</v>
      </c>
      <c r="J15" s="204" t="s">
        <v>1372</v>
      </c>
      <c r="K15" s="205">
        <v>5.7</v>
      </c>
      <c r="L15" s="206">
        <v>7.13</v>
      </c>
      <c r="M15" s="207" t="s">
        <v>1372</v>
      </c>
    </row>
    <row r="16" spans="1:13" ht="15.75" x14ac:dyDescent="0.3">
      <c r="A16" s="208" t="s">
        <v>1373</v>
      </c>
      <c r="B16" s="209" t="s">
        <v>1374</v>
      </c>
      <c r="C16" s="198" t="s">
        <v>1369</v>
      </c>
      <c r="D16" s="210" t="s">
        <v>1129</v>
      </c>
      <c r="E16" s="211" t="s">
        <v>1370</v>
      </c>
      <c r="F16" s="210" t="s">
        <v>1131</v>
      </c>
      <c r="G16" s="198" t="s">
        <v>1371</v>
      </c>
      <c r="H16" s="212">
        <v>6006</v>
      </c>
      <c r="I16" s="213">
        <v>17424</v>
      </c>
      <c r="J16" s="214" t="s">
        <v>1372</v>
      </c>
      <c r="K16" s="215">
        <v>47.7</v>
      </c>
      <c r="L16" s="216">
        <v>53</v>
      </c>
      <c r="M16" s="217" t="s">
        <v>1372</v>
      </c>
    </row>
    <row r="17" spans="1:13" ht="15.75" x14ac:dyDescent="0.3">
      <c r="A17" s="208" t="s">
        <v>1375</v>
      </c>
      <c r="B17" s="209" t="s">
        <v>1376</v>
      </c>
      <c r="C17" s="198" t="s">
        <v>1369</v>
      </c>
      <c r="D17" s="210" t="s">
        <v>1129</v>
      </c>
      <c r="E17" s="211" t="s">
        <v>1370</v>
      </c>
      <c r="F17" s="210" t="s">
        <v>1131</v>
      </c>
      <c r="G17" s="198" t="s">
        <v>1371</v>
      </c>
      <c r="H17" s="212">
        <v>594</v>
      </c>
      <c r="I17" s="218">
        <v>788</v>
      </c>
      <c r="J17" s="214" t="s">
        <v>1372</v>
      </c>
      <c r="K17" s="215">
        <v>2.16</v>
      </c>
      <c r="L17" s="219">
        <v>2.16</v>
      </c>
      <c r="M17" s="220" t="s">
        <v>1372</v>
      </c>
    </row>
    <row r="18" spans="1:13" ht="15.75" x14ac:dyDescent="0.3">
      <c r="A18" s="208" t="s">
        <v>1377</v>
      </c>
      <c r="B18" s="209" t="s">
        <v>1378</v>
      </c>
      <c r="C18" s="198" t="s">
        <v>1369</v>
      </c>
      <c r="D18" s="210" t="s">
        <v>1129</v>
      </c>
      <c r="E18" s="211" t="s">
        <v>1462</v>
      </c>
      <c r="F18" s="210" t="s">
        <v>1131</v>
      </c>
      <c r="G18" s="198" t="s">
        <v>1371</v>
      </c>
      <c r="H18" s="212">
        <v>8078</v>
      </c>
      <c r="I18" s="213">
        <v>23652</v>
      </c>
      <c r="J18" s="214" t="s">
        <v>1372</v>
      </c>
      <c r="K18" s="215">
        <v>64.8</v>
      </c>
      <c r="L18" s="216">
        <v>64.8</v>
      </c>
      <c r="M18" s="217" t="s">
        <v>1372</v>
      </c>
    </row>
    <row r="19" spans="1:13" ht="15.75" x14ac:dyDescent="0.3">
      <c r="A19" s="208" t="s">
        <v>1463</v>
      </c>
      <c r="B19" s="209" t="s">
        <v>1464</v>
      </c>
      <c r="C19" s="198" t="s">
        <v>1409</v>
      </c>
      <c r="D19" s="210" t="s">
        <v>1129</v>
      </c>
      <c r="E19" s="211" t="s">
        <v>1370</v>
      </c>
      <c r="F19" s="210" t="s">
        <v>1131</v>
      </c>
      <c r="G19" s="198" t="s">
        <v>1371</v>
      </c>
      <c r="H19" s="212">
        <v>1199</v>
      </c>
      <c r="I19" s="213">
        <v>3122</v>
      </c>
      <c r="J19" s="214" t="s">
        <v>1372</v>
      </c>
      <c r="K19" s="215">
        <v>5.7000000000000011</v>
      </c>
      <c r="L19" s="216">
        <v>7.13</v>
      </c>
      <c r="M19" s="217" t="s">
        <v>1372</v>
      </c>
    </row>
    <row r="20" spans="1:13" ht="15.75" x14ac:dyDescent="0.3">
      <c r="A20" s="208" t="s">
        <v>1465</v>
      </c>
      <c r="B20" s="209" t="s">
        <v>1466</v>
      </c>
      <c r="C20" s="198" t="s">
        <v>1409</v>
      </c>
      <c r="D20" s="210" t="s">
        <v>1129</v>
      </c>
      <c r="E20" s="211" t="s">
        <v>1370</v>
      </c>
      <c r="F20" s="210" t="s">
        <v>1131</v>
      </c>
      <c r="G20" s="198" t="s">
        <v>1371</v>
      </c>
      <c r="H20" s="212">
        <v>6006</v>
      </c>
      <c r="I20" s="213">
        <v>17424</v>
      </c>
      <c r="J20" s="214" t="s">
        <v>1372</v>
      </c>
      <c r="K20" s="215">
        <v>47.7</v>
      </c>
      <c r="L20" s="216">
        <v>53</v>
      </c>
      <c r="M20" s="217" t="s">
        <v>1372</v>
      </c>
    </row>
    <row r="21" spans="1:13" ht="15.75" x14ac:dyDescent="0.3">
      <c r="A21" s="208" t="s">
        <v>1467</v>
      </c>
      <c r="B21" s="209" t="s">
        <v>1468</v>
      </c>
      <c r="C21" s="198" t="s">
        <v>1409</v>
      </c>
      <c r="D21" s="210" t="s">
        <v>1129</v>
      </c>
      <c r="E21" s="211" t="s">
        <v>1370</v>
      </c>
      <c r="F21" s="210" t="s">
        <v>1131</v>
      </c>
      <c r="G21" s="198" t="s">
        <v>1371</v>
      </c>
      <c r="H21" s="212">
        <v>594</v>
      </c>
      <c r="I21" s="213">
        <v>788</v>
      </c>
      <c r="J21" s="214" t="s">
        <v>1372</v>
      </c>
      <c r="K21" s="215">
        <v>2.16</v>
      </c>
      <c r="L21" s="216">
        <v>2.16</v>
      </c>
      <c r="M21" s="217" t="s">
        <v>1372</v>
      </c>
    </row>
    <row r="22" spans="1:13" ht="15.75" x14ac:dyDescent="0.3">
      <c r="A22" s="208" t="s">
        <v>1469</v>
      </c>
      <c r="B22" s="209" t="s">
        <v>1470</v>
      </c>
      <c r="C22" s="198" t="s">
        <v>1409</v>
      </c>
      <c r="D22" s="210" t="s">
        <v>1129</v>
      </c>
      <c r="E22" s="211" t="s">
        <v>1462</v>
      </c>
      <c r="F22" s="210" t="s">
        <v>1131</v>
      </c>
      <c r="G22" s="198" t="s">
        <v>1371</v>
      </c>
      <c r="H22" s="212">
        <v>8078</v>
      </c>
      <c r="I22" s="213">
        <v>23652</v>
      </c>
      <c r="J22" s="214" t="s">
        <v>1372</v>
      </c>
      <c r="K22" s="215">
        <v>64.800000000000011</v>
      </c>
      <c r="L22" s="216">
        <v>64.800000000000011</v>
      </c>
      <c r="M22" s="217" t="s">
        <v>1372</v>
      </c>
    </row>
    <row r="23" spans="1:13" ht="15.75" x14ac:dyDescent="0.3">
      <c r="A23" s="208" t="s">
        <v>1481</v>
      </c>
      <c r="B23" s="209" t="s">
        <v>1482</v>
      </c>
      <c r="C23" s="198" t="s">
        <v>1381</v>
      </c>
      <c r="D23" s="210" t="s">
        <v>1129</v>
      </c>
      <c r="E23" s="211" t="s">
        <v>1370</v>
      </c>
      <c r="F23" s="210" t="s">
        <v>1131</v>
      </c>
      <c r="G23" s="198" t="s">
        <v>1471</v>
      </c>
      <c r="H23" s="212">
        <v>3111</v>
      </c>
      <c r="I23" s="213">
        <v>5000</v>
      </c>
      <c r="J23" s="214" t="s">
        <v>1372</v>
      </c>
      <c r="K23" s="215">
        <v>12</v>
      </c>
      <c r="L23" s="216">
        <v>29.6</v>
      </c>
      <c r="M23" s="217" t="s">
        <v>1372</v>
      </c>
    </row>
    <row r="24" spans="1:13" ht="15.75" x14ac:dyDescent="0.3">
      <c r="A24" s="208" t="s">
        <v>1483</v>
      </c>
      <c r="B24" s="209" t="s">
        <v>1484</v>
      </c>
      <c r="C24" s="198" t="s">
        <v>1381</v>
      </c>
      <c r="D24" s="210" t="s">
        <v>1129</v>
      </c>
      <c r="E24" s="211" t="s">
        <v>1370</v>
      </c>
      <c r="F24" s="210" t="s">
        <v>1131</v>
      </c>
      <c r="G24" s="198" t="s">
        <v>1471</v>
      </c>
      <c r="H24" s="212">
        <v>3111</v>
      </c>
      <c r="I24" s="213">
        <v>5000</v>
      </c>
      <c r="J24" s="214" t="s">
        <v>1372</v>
      </c>
      <c r="K24" s="215">
        <v>12</v>
      </c>
      <c r="L24" s="216">
        <v>29.6</v>
      </c>
      <c r="M24" s="217" t="s">
        <v>1372</v>
      </c>
    </row>
    <row r="25" spans="1:13" ht="15.75" x14ac:dyDescent="0.3">
      <c r="A25" s="208" t="s">
        <v>1485</v>
      </c>
      <c r="B25" s="209" t="s">
        <v>1486</v>
      </c>
      <c r="C25" s="198" t="s">
        <v>1381</v>
      </c>
      <c r="D25" s="210" t="s">
        <v>1129</v>
      </c>
      <c r="E25" s="211" t="s">
        <v>1370</v>
      </c>
      <c r="F25" s="210" t="s">
        <v>1131</v>
      </c>
      <c r="G25" s="198" t="s">
        <v>1471</v>
      </c>
      <c r="H25" s="212">
        <v>3111</v>
      </c>
      <c r="I25" s="213">
        <v>5000</v>
      </c>
      <c r="J25" s="214" t="s">
        <v>1372</v>
      </c>
      <c r="K25" s="215">
        <v>12</v>
      </c>
      <c r="L25" s="216">
        <v>29.6</v>
      </c>
      <c r="M25" s="217" t="s">
        <v>1372</v>
      </c>
    </row>
    <row r="26" spans="1:13" ht="15.75" x14ac:dyDescent="0.3">
      <c r="A26" s="208" t="s">
        <v>1487</v>
      </c>
      <c r="B26" s="209" t="s">
        <v>1488</v>
      </c>
      <c r="C26" s="198" t="s">
        <v>1381</v>
      </c>
      <c r="D26" s="210" t="s">
        <v>1129</v>
      </c>
      <c r="E26" s="211" t="s">
        <v>1489</v>
      </c>
      <c r="F26" s="210" t="s">
        <v>1131</v>
      </c>
      <c r="G26" s="198" t="s">
        <v>1471</v>
      </c>
      <c r="H26" s="212">
        <v>3111</v>
      </c>
      <c r="I26" s="213">
        <v>5000</v>
      </c>
      <c r="J26" s="214" t="s">
        <v>1372</v>
      </c>
      <c r="K26" s="215">
        <v>12</v>
      </c>
      <c r="L26" s="216">
        <v>29.6</v>
      </c>
      <c r="M26" s="217" t="s">
        <v>1372</v>
      </c>
    </row>
    <row r="27" spans="1:13" ht="15.75" x14ac:dyDescent="0.3">
      <c r="A27" s="306" t="s">
        <v>1493</v>
      </c>
      <c r="B27" s="209" t="s">
        <v>1472</v>
      </c>
      <c r="C27" s="198" t="s">
        <v>1409</v>
      </c>
      <c r="D27" s="210" t="s">
        <v>1410</v>
      </c>
      <c r="E27" s="211" t="s">
        <v>1370</v>
      </c>
      <c r="F27" s="210" t="s">
        <v>1131</v>
      </c>
      <c r="G27" s="198" t="s">
        <v>1371</v>
      </c>
      <c r="H27" s="212">
        <v>7799</v>
      </c>
      <c r="I27" s="213">
        <v>21334</v>
      </c>
      <c r="J27" s="214" t="s">
        <v>1372</v>
      </c>
      <c r="K27" s="215">
        <v>55.56</v>
      </c>
      <c r="L27" s="216">
        <v>62.290000000000006</v>
      </c>
      <c r="M27" s="217" t="s">
        <v>1372</v>
      </c>
    </row>
    <row r="28" spans="1:13" ht="15.75" x14ac:dyDescent="0.3">
      <c r="A28" s="221" t="s">
        <v>1379</v>
      </c>
      <c r="B28" s="222" t="s">
        <v>1380</v>
      </c>
      <c r="C28" s="223" t="s">
        <v>1381</v>
      </c>
      <c r="D28" s="224" t="s">
        <v>1129</v>
      </c>
      <c r="E28" s="225" t="s">
        <v>1379</v>
      </c>
      <c r="F28" s="210" t="s">
        <v>1382</v>
      </c>
      <c r="G28" s="198" t="s">
        <v>1383</v>
      </c>
      <c r="H28" s="226">
        <v>52</v>
      </c>
      <c r="I28" s="227">
        <v>200</v>
      </c>
      <c r="J28" s="228" t="s">
        <v>1372</v>
      </c>
      <c r="K28" s="229">
        <v>1.5</v>
      </c>
      <c r="L28" s="230">
        <v>1.5</v>
      </c>
      <c r="M28" s="231" t="s">
        <v>1372</v>
      </c>
    </row>
    <row r="29" spans="1:13" ht="15.75" x14ac:dyDescent="0.3">
      <c r="A29" s="221" t="s">
        <v>1384</v>
      </c>
      <c r="B29" s="222" t="s">
        <v>1385</v>
      </c>
      <c r="C29" s="223" t="s">
        <v>1381</v>
      </c>
      <c r="D29" s="224" t="s">
        <v>1129</v>
      </c>
      <c r="E29" s="225" t="s">
        <v>1384</v>
      </c>
      <c r="F29" s="210" t="s">
        <v>1382</v>
      </c>
      <c r="G29" s="198" t="s">
        <v>1383</v>
      </c>
      <c r="H29" s="226">
        <v>65</v>
      </c>
      <c r="I29" s="227">
        <v>200</v>
      </c>
      <c r="J29" s="228" t="s">
        <v>1372</v>
      </c>
      <c r="K29" s="229">
        <v>1.5</v>
      </c>
      <c r="L29" s="230">
        <v>1.5</v>
      </c>
      <c r="M29" s="231" t="s">
        <v>1372</v>
      </c>
    </row>
    <row r="30" spans="1:13" ht="15.75" x14ac:dyDescent="0.3">
      <c r="A30" s="221" t="s">
        <v>1386</v>
      </c>
      <c r="B30" s="222" t="s">
        <v>1387</v>
      </c>
      <c r="C30" s="223" t="s">
        <v>1381</v>
      </c>
      <c r="D30" s="224" t="s">
        <v>1129</v>
      </c>
      <c r="E30" s="225" t="s">
        <v>1370</v>
      </c>
      <c r="F30" s="224" t="s">
        <v>1131</v>
      </c>
      <c r="G30" s="223" t="s">
        <v>1388</v>
      </c>
      <c r="H30" s="232">
        <v>257</v>
      </c>
      <c r="I30" s="233">
        <v>1459</v>
      </c>
      <c r="J30" s="228" t="s">
        <v>1372</v>
      </c>
      <c r="K30" s="232">
        <v>0.84</v>
      </c>
      <c r="L30" s="230">
        <v>4.8</v>
      </c>
      <c r="M30" s="231" t="s">
        <v>1372</v>
      </c>
    </row>
    <row r="31" spans="1:13" ht="16.5" thickBot="1" x14ac:dyDescent="0.35">
      <c r="A31" s="221" t="s">
        <v>1389</v>
      </c>
      <c r="B31" s="222" t="s">
        <v>1390</v>
      </c>
      <c r="C31" s="223" t="s">
        <v>1381</v>
      </c>
      <c r="D31" s="224" t="s">
        <v>1129</v>
      </c>
      <c r="E31" s="225" t="s">
        <v>1370</v>
      </c>
      <c r="F31" s="224" t="s">
        <v>1131</v>
      </c>
      <c r="G31" s="223" t="s">
        <v>1391</v>
      </c>
      <c r="H31" s="232">
        <v>162</v>
      </c>
      <c r="I31" s="233">
        <v>919</v>
      </c>
      <c r="J31" s="228" t="s">
        <v>1372</v>
      </c>
      <c r="K31" s="232">
        <v>0.53</v>
      </c>
      <c r="L31" s="230">
        <v>3.02</v>
      </c>
      <c r="M31" s="234" t="s">
        <v>1372</v>
      </c>
    </row>
    <row r="32" spans="1:13" ht="15.75" thickBot="1" x14ac:dyDescent="0.3">
      <c r="A32" s="235"/>
      <c r="B32" s="236"/>
      <c r="C32" s="237"/>
      <c r="D32" s="238"/>
      <c r="E32" s="237"/>
      <c r="F32" s="239"/>
      <c r="G32" s="238"/>
      <c r="H32" s="236"/>
      <c r="I32" s="238"/>
      <c r="J32" s="237"/>
      <c r="K32" s="237"/>
      <c r="L32" s="237"/>
      <c r="M32" s="240"/>
    </row>
    <row r="33" spans="1:13" ht="15.75" x14ac:dyDescent="0.3">
      <c r="A33" s="208" t="s">
        <v>1392</v>
      </c>
      <c r="B33" s="209" t="s">
        <v>1393</v>
      </c>
      <c r="C33" s="198" t="s">
        <v>1381</v>
      </c>
      <c r="D33" s="210" t="s">
        <v>1129</v>
      </c>
      <c r="E33" s="211" t="s">
        <v>1370</v>
      </c>
      <c r="F33" s="210" t="s">
        <v>1131</v>
      </c>
      <c r="G33" s="198" t="s">
        <v>1394</v>
      </c>
      <c r="H33" s="241"/>
      <c r="I33" s="242"/>
      <c r="J33" s="214" t="s">
        <v>1372</v>
      </c>
      <c r="K33" s="241"/>
      <c r="L33" s="243"/>
      <c r="M33" s="244" t="s">
        <v>1372</v>
      </c>
    </row>
    <row r="34" spans="1:13" ht="15.75" x14ac:dyDescent="0.3">
      <c r="A34" s="208" t="s">
        <v>1395</v>
      </c>
      <c r="B34" s="209" t="s">
        <v>1396</v>
      </c>
      <c r="C34" s="198" t="s">
        <v>1381</v>
      </c>
      <c r="D34" s="210" t="s">
        <v>1129</v>
      </c>
      <c r="E34" s="211" t="s">
        <v>1370</v>
      </c>
      <c r="F34" s="210" t="s">
        <v>1131</v>
      </c>
      <c r="G34" s="198" t="s">
        <v>1397</v>
      </c>
      <c r="H34" s="245"/>
      <c r="I34" s="246"/>
      <c r="J34" s="214" t="s">
        <v>1372</v>
      </c>
      <c r="K34" s="247"/>
      <c r="L34" s="248"/>
      <c r="M34" s="244" t="s">
        <v>1372</v>
      </c>
    </row>
    <row r="35" spans="1:13" ht="15.75" x14ac:dyDescent="0.3">
      <c r="A35" s="208" t="s">
        <v>1398</v>
      </c>
      <c r="B35" s="209" t="s">
        <v>1399</v>
      </c>
      <c r="C35" s="198" t="s">
        <v>1381</v>
      </c>
      <c r="D35" s="210" t="s">
        <v>1129</v>
      </c>
      <c r="E35" s="211" t="s">
        <v>1370</v>
      </c>
      <c r="F35" s="210" t="s">
        <v>1131</v>
      </c>
      <c r="G35" s="198" t="s">
        <v>1400</v>
      </c>
      <c r="H35" s="241"/>
      <c r="I35" s="246"/>
      <c r="J35" s="214" t="s">
        <v>1372</v>
      </c>
      <c r="K35" s="241"/>
      <c r="L35" s="243"/>
      <c r="M35" s="244" t="s">
        <v>1372</v>
      </c>
    </row>
    <row r="36" spans="1:13" ht="15.75" x14ac:dyDescent="0.3">
      <c r="A36" s="208" t="s">
        <v>1401</v>
      </c>
      <c r="B36" s="209" t="s">
        <v>1402</v>
      </c>
      <c r="C36" s="198" t="s">
        <v>1381</v>
      </c>
      <c r="D36" s="210" t="s">
        <v>1129</v>
      </c>
      <c r="E36" s="211" t="s">
        <v>1370</v>
      </c>
      <c r="F36" s="210" t="s">
        <v>1131</v>
      </c>
      <c r="G36" s="198" t="s">
        <v>1403</v>
      </c>
      <c r="H36" s="241"/>
      <c r="I36" s="242"/>
      <c r="J36" s="214" t="s">
        <v>1372</v>
      </c>
      <c r="K36" s="241"/>
      <c r="L36" s="243"/>
      <c r="M36" s="244" t="s">
        <v>1372</v>
      </c>
    </row>
    <row r="37" spans="1:13" ht="16.5" thickBot="1" x14ac:dyDescent="0.35">
      <c r="A37" s="208" t="s">
        <v>1404</v>
      </c>
      <c r="B37" s="209" t="s">
        <v>1405</v>
      </c>
      <c r="C37" s="198" t="s">
        <v>1381</v>
      </c>
      <c r="D37" s="210" t="s">
        <v>1129</v>
      </c>
      <c r="E37" s="211" t="s">
        <v>1370</v>
      </c>
      <c r="F37" s="210" t="s">
        <v>1131</v>
      </c>
      <c r="G37" s="198" t="s">
        <v>1406</v>
      </c>
      <c r="H37" s="245"/>
      <c r="I37" s="246"/>
      <c r="J37" s="214" t="s">
        <v>1372</v>
      </c>
      <c r="K37" s="241"/>
      <c r="L37" s="248"/>
      <c r="M37" s="244" t="s">
        <v>1372</v>
      </c>
    </row>
    <row r="38" spans="1:13" ht="15.75" thickBot="1" x14ac:dyDescent="0.3">
      <c r="A38" s="235"/>
      <c r="B38" s="236"/>
      <c r="C38" s="237"/>
      <c r="D38" s="238"/>
      <c r="E38" s="237"/>
      <c r="F38" s="239"/>
      <c r="G38" s="238"/>
      <c r="H38" s="236"/>
      <c r="I38" s="238"/>
      <c r="J38" s="237"/>
      <c r="K38" s="237"/>
      <c r="L38" s="237"/>
      <c r="M38" s="240"/>
    </row>
    <row r="39" spans="1:13" ht="15.75" x14ac:dyDescent="0.3">
      <c r="A39" s="208" t="s">
        <v>1477</v>
      </c>
      <c r="B39" s="209" t="s">
        <v>1478</v>
      </c>
      <c r="C39" s="198" t="s">
        <v>1381</v>
      </c>
      <c r="D39" s="210" t="s">
        <v>1129</v>
      </c>
      <c r="E39" s="211" t="s">
        <v>1479</v>
      </c>
      <c r="F39" s="210" t="s">
        <v>1131</v>
      </c>
      <c r="G39" s="198" t="s">
        <v>1480</v>
      </c>
      <c r="H39" s="215">
        <v>12</v>
      </c>
      <c r="I39" s="218">
        <v>12</v>
      </c>
      <c r="J39" s="214" t="s">
        <v>1372</v>
      </c>
      <c r="K39" s="249">
        <v>1</v>
      </c>
      <c r="L39" s="219">
        <v>1</v>
      </c>
      <c r="M39" s="244" t="s">
        <v>1372</v>
      </c>
    </row>
    <row r="40" spans="1:13" ht="15.75" x14ac:dyDescent="0.3">
      <c r="A40" s="208" t="s">
        <v>1407</v>
      </c>
      <c r="B40" s="209" t="s">
        <v>1408</v>
      </c>
      <c r="C40" s="198" t="s">
        <v>1409</v>
      </c>
      <c r="D40" s="210" t="s">
        <v>1410</v>
      </c>
      <c r="E40" s="211" t="s">
        <v>1370</v>
      </c>
      <c r="F40" s="210" t="s">
        <v>1411</v>
      </c>
      <c r="G40" s="198" t="s">
        <v>1412</v>
      </c>
      <c r="H40" s="215">
        <v>342</v>
      </c>
      <c r="I40" s="218">
        <v>936</v>
      </c>
      <c r="J40" s="214" t="s">
        <v>1372</v>
      </c>
      <c r="K40" s="249">
        <v>1</v>
      </c>
      <c r="L40" s="219">
        <v>3</v>
      </c>
      <c r="M40" s="244" t="s">
        <v>1372</v>
      </c>
    </row>
    <row r="41" spans="1:13" ht="15.75" x14ac:dyDescent="0.3">
      <c r="A41" s="208" t="s">
        <v>1413</v>
      </c>
      <c r="B41" s="209" t="s">
        <v>1414</v>
      </c>
      <c r="C41" s="198" t="s">
        <v>1409</v>
      </c>
      <c r="D41" s="210" t="s">
        <v>1129</v>
      </c>
      <c r="E41" s="250" t="s">
        <v>1413</v>
      </c>
      <c r="F41" s="210" t="s">
        <v>1461</v>
      </c>
      <c r="G41" s="198" t="s">
        <v>1415</v>
      </c>
      <c r="H41" s="212">
        <v>163.80000000000001</v>
      </c>
      <c r="I41" s="213">
        <v>2340</v>
      </c>
      <c r="J41" s="251" t="s">
        <v>1372</v>
      </c>
      <c r="K41" s="285">
        <v>46.8</v>
      </c>
      <c r="L41" s="216">
        <v>46.8</v>
      </c>
      <c r="M41" s="252" t="s">
        <v>1372</v>
      </c>
    </row>
    <row r="42" spans="1:13" ht="15.75" x14ac:dyDescent="0.3">
      <c r="A42" s="208" t="s">
        <v>1416</v>
      </c>
      <c r="B42" s="209" t="s">
        <v>1417</v>
      </c>
      <c r="C42" s="198" t="s">
        <v>1409</v>
      </c>
      <c r="D42" s="210" t="s">
        <v>1129</v>
      </c>
      <c r="E42" s="250" t="s">
        <v>1416</v>
      </c>
      <c r="F42" s="210" t="s">
        <v>1461</v>
      </c>
      <c r="G42" s="198" t="s">
        <v>1415</v>
      </c>
      <c r="H42" s="212">
        <v>132</v>
      </c>
      <c r="I42" s="213">
        <v>1650</v>
      </c>
      <c r="J42" s="251" t="s">
        <v>1372</v>
      </c>
      <c r="K42" s="285">
        <v>33</v>
      </c>
      <c r="L42" s="216">
        <v>33</v>
      </c>
      <c r="M42" s="252" t="s">
        <v>1372</v>
      </c>
    </row>
    <row r="43" spans="1:13" ht="15.75" x14ac:dyDescent="0.3">
      <c r="A43" s="208" t="s">
        <v>1418</v>
      </c>
      <c r="B43" s="209" t="s">
        <v>1419</v>
      </c>
      <c r="C43" s="198" t="s">
        <v>1409</v>
      </c>
      <c r="D43" s="210" t="s">
        <v>1129</v>
      </c>
      <c r="E43" s="211" t="s">
        <v>1418</v>
      </c>
      <c r="F43" s="210" t="s">
        <v>1382</v>
      </c>
      <c r="G43" s="198" t="s">
        <v>1420</v>
      </c>
      <c r="H43" s="212">
        <v>8760</v>
      </c>
      <c r="I43" s="213">
        <v>8760</v>
      </c>
      <c r="J43" s="253" t="s">
        <v>1372</v>
      </c>
      <c r="K43" s="215">
        <v>24</v>
      </c>
      <c r="L43" s="218">
        <v>24</v>
      </c>
      <c r="M43" s="254" t="s">
        <v>1372</v>
      </c>
    </row>
    <row r="44" spans="1:13" ht="15.75" x14ac:dyDescent="0.3">
      <c r="A44" s="208" t="s">
        <v>1421</v>
      </c>
      <c r="B44" s="209" t="s">
        <v>1422</v>
      </c>
      <c r="C44" s="198" t="s">
        <v>1409</v>
      </c>
      <c r="D44" s="210" t="s">
        <v>1129</v>
      </c>
      <c r="E44" s="211" t="s">
        <v>1421</v>
      </c>
      <c r="F44" s="210" t="s">
        <v>1382</v>
      </c>
      <c r="G44" s="198" t="s">
        <v>1420</v>
      </c>
      <c r="H44" s="255">
        <v>8760</v>
      </c>
      <c r="I44" s="213">
        <v>8760</v>
      </c>
      <c r="J44" s="253" t="s">
        <v>1372</v>
      </c>
      <c r="K44" s="210">
        <v>24</v>
      </c>
      <c r="L44" s="218">
        <v>24</v>
      </c>
      <c r="M44" s="254" t="s">
        <v>1372</v>
      </c>
    </row>
    <row r="45" spans="1:13" ht="15.75" x14ac:dyDescent="0.3">
      <c r="A45" s="208" t="s">
        <v>1423</v>
      </c>
      <c r="B45" s="209" t="s">
        <v>1424</v>
      </c>
      <c r="C45" s="198" t="s">
        <v>1409</v>
      </c>
      <c r="D45" s="210" t="s">
        <v>1129</v>
      </c>
      <c r="E45" s="211" t="s">
        <v>1423</v>
      </c>
      <c r="F45" s="210" t="s">
        <v>1382</v>
      </c>
      <c r="G45" s="198" t="s">
        <v>1420</v>
      </c>
      <c r="H45" s="255">
        <v>8760</v>
      </c>
      <c r="I45" s="213">
        <v>8760</v>
      </c>
      <c r="J45" s="253" t="s">
        <v>1372</v>
      </c>
      <c r="K45" s="210">
        <v>24</v>
      </c>
      <c r="L45" s="218">
        <v>24</v>
      </c>
      <c r="M45" s="254" t="s">
        <v>1372</v>
      </c>
    </row>
    <row r="46" spans="1:13" ht="15.75" x14ac:dyDescent="0.3">
      <c r="A46" s="208" t="s">
        <v>1425</v>
      </c>
      <c r="B46" s="209" t="s">
        <v>1426</v>
      </c>
      <c r="C46" s="198" t="s">
        <v>1409</v>
      </c>
      <c r="D46" s="210" t="s">
        <v>1129</v>
      </c>
      <c r="E46" s="211" t="s">
        <v>1370</v>
      </c>
      <c r="F46" s="210" t="s">
        <v>1427</v>
      </c>
      <c r="G46" s="198" t="s">
        <v>1428</v>
      </c>
      <c r="H46" s="256">
        <v>376</v>
      </c>
      <c r="I46" s="213">
        <v>982</v>
      </c>
      <c r="J46" s="253" t="s">
        <v>1372</v>
      </c>
      <c r="K46" s="210">
        <v>2.37</v>
      </c>
      <c r="L46" s="257">
        <v>2.68</v>
      </c>
      <c r="M46" s="220" t="s">
        <v>1372</v>
      </c>
    </row>
    <row r="47" spans="1:13" ht="15.75" x14ac:dyDescent="0.3">
      <c r="A47" s="208" t="s">
        <v>1429</v>
      </c>
      <c r="B47" s="209" t="s">
        <v>1430</v>
      </c>
      <c r="C47" s="198" t="s">
        <v>1409</v>
      </c>
      <c r="D47" s="210" t="s">
        <v>1129</v>
      </c>
      <c r="E47" s="211" t="s">
        <v>1370</v>
      </c>
      <c r="F47" s="210" t="s">
        <v>1427</v>
      </c>
      <c r="G47" s="198" t="s">
        <v>1428</v>
      </c>
      <c r="H47" s="258">
        <v>15.3</v>
      </c>
      <c r="I47" s="257">
        <v>38.4</v>
      </c>
      <c r="J47" s="259" t="s">
        <v>1372</v>
      </c>
      <c r="K47" s="210">
        <v>0.105</v>
      </c>
      <c r="L47" s="257">
        <v>0.105</v>
      </c>
      <c r="M47" s="260" t="s">
        <v>1372</v>
      </c>
    </row>
    <row r="48" spans="1:13" ht="15.75" x14ac:dyDescent="0.3">
      <c r="A48" s="208" t="s">
        <v>1431</v>
      </c>
      <c r="B48" s="209" t="s">
        <v>1432</v>
      </c>
      <c r="C48" s="198" t="s">
        <v>1409</v>
      </c>
      <c r="D48" s="210" t="s">
        <v>1129</v>
      </c>
      <c r="E48" s="211" t="s">
        <v>1370</v>
      </c>
      <c r="F48" s="210" t="s">
        <v>1427</v>
      </c>
      <c r="G48" s="198" t="s">
        <v>1428</v>
      </c>
      <c r="H48" s="261">
        <v>9.77</v>
      </c>
      <c r="I48" s="257">
        <v>25.5</v>
      </c>
      <c r="J48" s="259" t="s">
        <v>1372</v>
      </c>
      <c r="K48" s="210">
        <v>6.2E-2</v>
      </c>
      <c r="L48" s="257">
        <v>7.0000000000000007E-2</v>
      </c>
      <c r="M48" s="260" t="s">
        <v>1372</v>
      </c>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280"/>
      <c r="I50" s="281"/>
      <c r="J50" s="282"/>
      <c r="K50" s="280"/>
      <c r="L50" s="281"/>
      <c r="M50" s="282"/>
    </row>
    <row r="51" spans="1:13" x14ac:dyDescent="0.25">
      <c r="A51" s="79"/>
      <c r="B51" s="80"/>
      <c r="C51" s="81"/>
      <c r="D51" s="82"/>
      <c r="E51" s="83"/>
      <c r="F51" s="82"/>
      <c r="G51" s="84"/>
      <c r="H51" s="85"/>
      <c r="I51" s="86"/>
      <c r="J51" s="83"/>
      <c r="K51" s="85"/>
      <c r="L51" s="86"/>
      <c r="M51" s="83"/>
    </row>
    <row r="52" spans="1:13" x14ac:dyDescent="0.25">
      <c r="A52" s="79"/>
      <c r="B52" s="80"/>
      <c r="C52" s="81"/>
      <c r="D52" s="82"/>
      <c r="E52" s="83"/>
      <c r="F52" s="82"/>
      <c r="G52" s="84"/>
      <c r="H52" s="280"/>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x14ac:dyDescent="0.25">
      <c r="A200" s="79"/>
      <c r="B200" s="80"/>
      <c r="C200" s="81"/>
      <c r="D200" s="82"/>
      <c r="E200" s="83"/>
      <c r="F200" s="82"/>
      <c r="G200" s="84"/>
      <c r="H200" s="85"/>
      <c r="I200" s="86"/>
      <c r="J200" s="83"/>
      <c r="K200" s="85"/>
      <c r="L200" s="86"/>
      <c r="M200" s="83"/>
    </row>
    <row r="201" spans="1:13" x14ac:dyDescent="0.25">
      <c r="A201" s="79"/>
      <c r="B201" s="80"/>
      <c r="C201" s="81"/>
      <c r="D201" s="82"/>
      <c r="E201" s="83"/>
      <c r="F201" s="82"/>
      <c r="G201" s="84"/>
      <c r="H201" s="85"/>
      <c r="I201" s="86"/>
      <c r="J201" s="83"/>
      <c r="K201" s="85"/>
      <c r="L201" s="86"/>
      <c r="M201" s="83"/>
    </row>
    <row r="202" spans="1:13" x14ac:dyDescent="0.25">
      <c r="A202" s="79"/>
      <c r="B202" s="80"/>
      <c r="C202" s="81"/>
      <c r="D202" s="82"/>
      <c r="E202" s="83"/>
      <c r="F202" s="82"/>
      <c r="G202" s="84"/>
      <c r="H202" s="85"/>
      <c r="I202" s="86"/>
      <c r="J202" s="83"/>
      <c r="K202" s="85"/>
      <c r="L202" s="86"/>
      <c r="M202" s="83"/>
    </row>
    <row r="203" spans="1:13" x14ac:dyDescent="0.25">
      <c r="A203" s="79"/>
      <c r="B203" s="80"/>
      <c r="C203" s="81"/>
      <c r="D203" s="82"/>
      <c r="E203" s="83"/>
      <c r="F203" s="82"/>
      <c r="G203" s="84"/>
      <c r="H203" s="85"/>
      <c r="I203" s="86"/>
      <c r="J203" s="83"/>
      <c r="K203" s="85"/>
      <c r="L203" s="86"/>
      <c r="M203" s="83"/>
    </row>
    <row r="204" spans="1:13" x14ac:dyDescent="0.25">
      <c r="A204" s="79"/>
      <c r="B204" s="80"/>
      <c r="C204" s="81"/>
      <c r="D204" s="82"/>
      <c r="E204" s="83"/>
      <c r="F204" s="82"/>
      <c r="G204" s="84"/>
      <c r="H204" s="85"/>
      <c r="I204" s="86"/>
      <c r="J204" s="83"/>
      <c r="K204" s="85"/>
      <c r="L204" s="86"/>
      <c r="M204" s="83"/>
    </row>
    <row r="205" spans="1:13" x14ac:dyDescent="0.25">
      <c r="A205" s="79"/>
      <c r="B205" s="80"/>
      <c r="C205" s="81"/>
      <c r="D205" s="82"/>
      <c r="E205" s="83"/>
      <c r="F205" s="82"/>
      <c r="G205" s="84"/>
      <c r="H205" s="85"/>
      <c r="I205" s="86"/>
      <c r="J205" s="83"/>
      <c r="K205" s="85"/>
      <c r="L205" s="86"/>
      <c r="M205" s="83"/>
    </row>
    <row r="206" spans="1:13" x14ac:dyDescent="0.25">
      <c r="A206" s="79"/>
      <c r="B206" s="80"/>
      <c r="C206" s="81"/>
      <c r="D206" s="82"/>
      <c r="E206" s="83"/>
      <c r="F206" s="82"/>
      <c r="G206" s="84"/>
      <c r="H206" s="85"/>
      <c r="I206" s="86"/>
      <c r="J206" s="83"/>
      <c r="K206" s="85"/>
      <c r="L206" s="86"/>
      <c r="M206" s="83"/>
    </row>
    <row r="207" spans="1:13" x14ac:dyDescent="0.25">
      <c r="A207" s="79"/>
      <c r="B207" s="80"/>
      <c r="C207" s="81"/>
      <c r="D207" s="82"/>
      <c r="E207" s="83"/>
      <c r="F207" s="82"/>
      <c r="G207" s="84"/>
      <c r="H207" s="85"/>
      <c r="I207" s="86"/>
      <c r="J207" s="83"/>
      <c r="K207" s="85"/>
      <c r="L207" s="86"/>
      <c r="M207" s="83"/>
    </row>
    <row r="208" spans="1:13" x14ac:dyDescent="0.25">
      <c r="A208" s="79"/>
      <c r="B208" s="80"/>
      <c r="C208" s="81"/>
      <c r="D208" s="82"/>
      <c r="E208" s="83"/>
      <c r="F208" s="82"/>
      <c r="G208" s="84"/>
      <c r="H208" s="85"/>
      <c r="I208" s="86"/>
      <c r="J208" s="83"/>
      <c r="K208" s="85"/>
      <c r="L208" s="86"/>
      <c r="M208" s="83"/>
    </row>
    <row r="209" spans="1:13" x14ac:dyDescent="0.25">
      <c r="A209" s="79"/>
      <c r="B209" s="80"/>
      <c r="C209" s="81"/>
      <c r="D209" s="82"/>
      <c r="E209" s="83"/>
      <c r="F209" s="82"/>
      <c r="G209" s="84"/>
      <c r="H209" s="85"/>
      <c r="I209" s="86"/>
      <c r="J209" s="83"/>
      <c r="K209" s="85"/>
      <c r="L209" s="86"/>
      <c r="M209" s="83"/>
    </row>
    <row r="210" spans="1:13" ht="15.75" thickBot="1" x14ac:dyDescent="0.3">
      <c r="A210" s="87"/>
      <c r="B210" s="88"/>
      <c r="C210" s="89"/>
      <c r="D210" s="90"/>
      <c r="E210" s="91"/>
      <c r="F210" s="90"/>
      <c r="G210" s="92"/>
      <c r="H210" s="93"/>
      <c r="I210" s="94"/>
      <c r="J210" s="91"/>
      <c r="K210" s="93"/>
      <c r="L210" s="94"/>
      <c r="M210" s="91"/>
    </row>
    <row r="211" spans="1:13" ht="39.950000000000003" customHeight="1" thickBot="1" x14ac:dyDescent="0.3">
      <c r="A211" s="95"/>
      <c r="B211" s="96"/>
      <c r="C211" s="96"/>
      <c r="D211" s="97"/>
      <c r="E211" s="97"/>
      <c r="F211" s="97"/>
      <c r="G211" s="96"/>
      <c r="H211" s="97"/>
      <c r="I211" s="97"/>
      <c r="J211" s="97"/>
      <c r="K211" s="97"/>
      <c r="L211" s="97"/>
      <c r="M21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660"/>
  <sheetViews>
    <sheetView zoomScaleNormal="100" workbookViewId="0">
      <pane ySplit="12" topLeftCell="A13" activePane="bottomLeft" state="frozen"/>
      <selection pane="bottomLeft" activeCell="A16" sqref="A16"/>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341" t="s">
        <v>1194</v>
      </c>
      <c r="K9" s="342"/>
      <c r="L9" s="342"/>
      <c r="M9" s="342"/>
      <c r="N9" s="342"/>
      <c r="O9" s="343"/>
    </row>
    <row r="10" spans="1:15" ht="21" thickBot="1" x14ac:dyDescent="0.3">
      <c r="A10" s="356" t="s">
        <v>1151</v>
      </c>
      <c r="B10" s="362" t="s">
        <v>1083</v>
      </c>
      <c r="C10" s="326"/>
      <c r="D10" s="363"/>
      <c r="E10" s="359" t="s">
        <v>1205</v>
      </c>
      <c r="F10" s="344" t="s">
        <v>1202</v>
      </c>
      <c r="G10" s="345"/>
      <c r="H10" s="345"/>
      <c r="I10" s="346"/>
      <c r="J10" s="370" t="s">
        <v>1195</v>
      </c>
      <c r="K10" s="371"/>
      <c r="L10" s="372"/>
      <c r="M10" s="376" t="s">
        <v>1198</v>
      </c>
      <c r="N10" s="377"/>
      <c r="O10" s="378"/>
    </row>
    <row r="11" spans="1:15" ht="18.75" thickBot="1" x14ac:dyDescent="0.3">
      <c r="A11" s="357"/>
      <c r="B11" s="364"/>
      <c r="C11" s="327"/>
      <c r="D11" s="365"/>
      <c r="E11" s="360"/>
      <c r="F11" s="366" t="s">
        <v>1203</v>
      </c>
      <c r="G11" s="367"/>
      <c r="H11" s="368" t="s">
        <v>1089</v>
      </c>
      <c r="I11" s="368" t="s">
        <v>1088</v>
      </c>
      <c r="J11" s="373"/>
      <c r="K11" s="374"/>
      <c r="L11" s="375"/>
      <c r="M11" s="379"/>
      <c r="N11" s="380"/>
      <c r="O11" s="381"/>
    </row>
    <row r="12" spans="1:15" ht="20.100000000000001" customHeight="1" thickBot="1" x14ac:dyDescent="0.3">
      <c r="A12" s="358"/>
      <c r="B12" s="155" t="s">
        <v>1240</v>
      </c>
      <c r="C12" s="156" t="s">
        <v>1100</v>
      </c>
      <c r="D12" s="157" t="s">
        <v>1150</v>
      </c>
      <c r="E12" s="361"/>
      <c r="F12" s="158" t="s">
        <v>1196</v>
      </c>
      <c r="G12" s="159" t="s">
        <v>1197</v>
      </c>
      <c r="H12" s="369"/>
      <c r="I12" s="369"/>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ht="15.75" x14ac:dyDescent="0.3">
      <c r="A16" s="262" t="s">
        <v>1367</v>
      </c>
      <c r="B16" s="210" t="s">
        <v>75</v>
      </c>
      <c r="C16" s="263" t="str">
        <f>IFERROR(IF(B16="No CAS","",INDEX('DEQ Pollutant List'!$C$7:$C$611,MATCH('3. Pollutant Emissions - EF'!B16,'DEQ Pollutant List'!$B$7:$B$611,0))),"")</f>
        <v>Antimony and compounds</v>
      </c>
      <c r="D16" s="115">
        <f>IFERROR(IF(OR($B16="",$B16="No CAS"),INDEX('DEQ Pollutant List'!$A$7:$A$611,MATCH($C16,'DEQ Pollutant List'!$C$7:$C$611,0)),INDEX('DEQ Pollutant List'!$A$7:$A$611,MATCH($B16,'DEQ Pollutant List'!$B$7:$B$611,0))),"")</f>
        <v>33</v>
      </c>
      <c r="E16" s="267"/>
      <c r="F16" s="286">
        <v>0</v>
      </c>
      <c r="G16" s="287">
        <v>0</v>
      </c>
      <c r="H16" s="262" t="s">
        <v>1133</v>
      </c>
      <c r="I16" s="288" t="s">
        <v>1433</v>
      </c>
      <c r="J16" s="289" t="s">
        <v>1372</v>
      </c>
      <c r="K16" s="206" t="s">
        <v>1372</v>
      </c>
      <c r="L16" s="290" t="s">
        <v>1372</v>
      </c>
      <c r="M16" s="289" t="s">
        <v>1372</v>
      </c>
      <c r="N16" s="206" t="s">
        <v>1372</v>
      </c>
      <c r="O16" s="266" t="s">
        <v>1372</v>
      </c>
    </row>
    <row r="17" spans="1:15" ht="15.75" x14ac:dyDescent="0.3">
      <c r="A17" s="264" t="s">
        <v>1367</v>
      </c>
      <c r="B17" s="210" t="s">
        <v>81</v>
      </c>
      <c r="C17" s="265" t="str">
        <f>IFERROR(IF(B17="No CAS","",INDEX('DEQ Pollutant List'!$C$7:$C$611,MATCH('3. Pollutant Emissions - EF'!B17,'DEQ Pollutant List'!$B$7:$B$611,0))),"")</f>
        <v>Arsenic and compounds</v>
      </c>
      <c r="D17" s="115">
        <f>IFERROR(IF(OR($B17="",$B17="No CAS"),INDEX('DEQ Pollutant List'!$A$7:$A$611,MATCH($C17,'DEQ Pollutant List'!$C$7:$C$611,0)),INDEX('DEQ Pollutant List'!$A$7:$A$611,MATCH($B17,'DEQ Pollutant List'!$B$7:$B$611,0))),"")</f>
        <v>37</v>
      </c>
      <c r="E17" s="268"/>
      <c r="F17" s="291">
        <v>0</v>
      </c>
      <c r="G17" s="292">
        <v>0</v>
      </c>
      <c r="H17" s="264" t="s">
        <v>1133</v>
      </c>
      <c r="I17" s="293" t="s">
        <v>1433</v>
      </c>
      <c r="J17" s="249" t="s">
        <v>1372</v>
      </c>
      <c r="K17" s="219" t="s">
        <v>1372</v>
      </c>
      <c r="L17" s="244" t="s">
        <v>1372</v>
      </c>
      <c r="M17" s="249" t="s">
        <v>1372</v>
      </c>
      <c r="N17" s="219" t="s">
        <v>1372</v>
      </c>
      <c r="O17" s="220" t="s">
        <v>1372</v>
      </c>
    </row>
    <row r="18" spans="1:15" ht="15.75" x14ac:dyDescent="0.3">
      <c r="A18" s="264" t="s">
        <v>1367</v>
      </c>
      <c r="B18" s="210" t="s">
        <v>96</v>
      </c>
      <c r="C18" s="265" t="str">
        <f>IFERROR(IF(B18="No CAS","",INDEX('DEQ Pollutant List'!$C$7:$C$611,MATCH('3. Pollutant Emissions - EF'!B18,'DEQ Pollutant List'!$B$7:$B$611,0))),"")</f>
        <v>Barium and compounds</v>
      </c>
      <c r="D18" s="115">
        <f>IFERROR(IF(OR($B18="",$B18="No CAS"),INDEX('DEQ Pollutant List'!$A$7:$A$611,MATCH($C18,'DEQ Pollutant List'!$C$7:$C$611,0)),INDEX('DEQ Pollutant List'!$A$7:$A$611,MATCH($B18,'DEQ Pollutant List'!$B$7:$B$611,0))),"")</f>
        <v>45</v>
      </c>
      <c r="E18" s="268"/>
      <c r="F18" s="291">
        <v>5.2099999999999999E-5</v>
      </c>
      <c r="G18" s="292">
        <v>5.2099999999999999E-5</v>
      </c>
      <c r="H18" s="264" t="s">
        <v>1133</v>
      </c>
      <c r="I18" s="293" t="s">
        <v>1434</v>
      </c>
      <c r="J18" s="249">
        <v>6.24679E-2</v>
      </c>
      <c r="K18" s="219">
        <v>0.1626562</v>
      </c>
      <c r="L18" s="244" t="s">
        <v>1372</v>
      </c>
      <c r="M18" s="249">
        <v>2.9697000000000002E-4</v>
      </c>
      <c r="N18" s="219">
        <v>3.7147299999999999E-4</v>
      </c>
      <c r="O18" s="220" t="s">
        <v>1372</v>
      </c>
    </row>
    <row r="19" spans="1:15" ht="15.75" x14ac:dyDescent="0.3">
      <c r="A19" s="264" t="s">
        <v>1367</v>
      </c>
      <c r="B19" s="210" t="s">
        <v>113</v>
      </c>
      <c r="C19" s="265" t="str">
        <f>IFERROR(IF(B19="No CAS","",INDEX('DEQ Pollutant List'!$C$7:$C$611,MATCH('3. Pollutant Emissions - EF'!B19,'DEQ Pollutant List'!$B$7:$B$611,0))),"")</f>
        <v>Beryllium and compounds</v>
      </c>
      <c r="D19" s="115">
        <f>IFERROR(IF(OR($B19="",$B19="No CAS"),INDEX('DEQ Pollutant List'!$A$7:$A$611,MATCH($C19,'DEQ Pollutant List'!$C$7:$C$611,0)),INDEX('DEQ Pollutant List'!$A$7:$A$611,MATCH($B19,'DEQ Pollutant List'!$B$7:$B$611,0))),"")</f>
        <v>58</v>
      </c>
      <c r="E19" s="268"/>
      <c r="F19" s="291">
        <v>0</v>
      </c>
      <c r="G19" s="292">
        <v>0</v>
      </c>
      <c r="H19" s="264" t="s">
        <v>1133</v>
      </c>
      <c r="I19" s="293" t="s">
        <v>1433</v>
      </c>
      <c r="J19" s="249" t="s">
        <v>1372</v>
      </c>
      <c r="K19" s="219" t="s">
        <v>1372</v>
      </c>
      <c r="L19" s="244" t="s">
        <v>1372</v>
      </c>
      <c r="M19" s="249" t="s">
        <v>1372</v>
      </c>
      <c r="N19" s="219" t="s">
        <v>1372</v>
      </c>
      <c r="O19" s="220" t="s">
        <v>1372</v>
      </c>
    </row>
    <row r="20" spans="1:15" ht="15.75" x14ac:dyDescent="0.3">
      <c r="A20" s="264" t="s">
        <v>1367</v>
      </c>
      <c r="B20" s="210" t="s">
        <v>154</v>
      </c>
      <c r="C20" s="265" t="str">
        <f>IFERROR(IF(B20="No CAS","",INDEX('DEQ Pollutant List'!$C$7:$C$611,MATCH('3. Pollutant Emissions - EF'!B20,'DEQ Pollutant List'!$B$7:$B$611,0))),"")</f>
        <v>Cadmium and compounds</v>
      </c>
      <c r="D20" s="115">
        <f>IFERROR(IF(OR($B20="",$B20="No CAS"),INDEX('DEQ Pollutant List'!$A$7:$A$611,MATCH($C20,'DEQ Pollutant List'!$C$7:$C$611,0)),INDEX('DEQ Pollutant List'!$A$7:$A$611,MATCH($B20,'DEQ Pollutant List'!$B$7:$B$611,0))),"")</f>
        <v>83</v>
      </c>
      <c r="E20" s="268"/>
      <c r="F20" s="291">
        <v>0</v>
      </c>
      <c r="G20" s="292">
        <v>0</v>
      </c>
      <c r="H20" s="264" t="s">
        <v>1133</v>
      </c>
      <c r="I20" s="293" t="s">
        <v>1433</v>
      </c>
      <c r="J20" s="249" t="s">
        <v>1372</v>
      </c>
      <c r="K20" s="219" t="s">
        <v>1372</v>
      </c>
      <c r="L20" s="244" t="s">
        <v>1372</v>
      </c>
      <c r="M20" s="249" t="s">
        <v>1372</v>
      </c>
      <c r="N20" s="219" t="s">
        <v>1372</v>
      </c>
      <c r="O20" s="220" t="s">
        <v>1372</v>
      </c>
    </row>
    <row r="21" spans="1:15" ht="15.75" x14ac:dyDescent="0.3">
      <c r="A21" s="264" t="s">
        <v>1367</v>
      </c>
      <c r="B21" s="210" t="s">
        <v>230</v>
      </c>
      <c r="C21" s="265" t="str">
        <f>IFERROR(IF(B21="No CAS","",INDEX('DEQ Pollutant List'!$C$7:$C$611,MATCH('3. Pollutant Emissions - EF'!B21,'DEQ Pollutant List'!$B$7:$B$611,0))),"")</f>
        <v>Chromium VI, chromate and dichromate particulate</v>
      </c>
      <c r="D21" s="115">
        <f>IFERROR(IF(OR($B21="",$B21="No CAS"),INDEX('DEQ Pollutant List'!$A$7:$A$611,MATCH($C21,'DEQ Pollutant List'!$C$7:$C$611,0)),INDEX('DEQ Pollutant List'!$A$7:$A$611,MATCH($B21,'DEQ Pollutant List'!$B$7:$B$611,0))),"")</f>
        <v>136</v>
      </c>
      <c r="E21" s="268"/>
      <c r="F21" s="291">
        <v>1.8199999999999999E-5</v>
      </c>
      <c r="G21" s="292">
        <v>1.8199999999999999E-5</v>
      </c>
      <c r="H21" s="264" t="s">
        <v>1133</v>
      </c>
      <c r="I21" s="293" t="s">
        <v>1435</v>
      </c>
      <c r="J21" s="249">
        <v>2.1821799999999999E-2</v>
      </c>
      <c r="K21" s="219">
        <v>5.6820399999999993E-2</v>
      </c>
      <c r="L21" s="244" t="s">
        <v>1372</v>
      </c>
      <c r="M21" s="249">
        <v>1.0374000000000001E-4</v>
      </c>
      <c r="N21" s="219">
        <v>1.2976599999999999E-4</v>
      </c>
      <c r="O21" s="220" t="s">
        <v>1372</v>
      </c>
    </row>
    <row r="22" spans="1:15" ht="15.75" x14ac:dyDescent="0.3">
      <c r="A22" s="264" t="s">
        <v>1367</v>
      </c>
      <c r="B22" s="210" t="s">
        <v>234</v>
      </c>
      <c r="C22" s="265" t="str">
        <f>IFERROR(IF(B22="No CAS","",INDEX('DEQ Pollutant List'!$C$7:$C$611,MATCH('3. Pollutant Emissions - EF'!B22,'DEQ Pollutant List'!$B$7:$B$611,0))),"")</f>
        <v>Cobalt and compounds</v>
      </c>
      <c r="D22" s="115">
        <f>IFERROR(IF(OR($B22="",$B22="No CAS"),INDEX('DEQ Pollutant List'!$A$7:$A$611,MATCH($C22,'DEQ Pollutant List'!$C$7:$C$611,0)),INDEX('DEQ Pollutant List'!$A$7:$A$611,MATCH($B22,'DEQ Pollutant List'!$B$7:$B$611,0))),"")</f>
        <v>146</v>
      </c>
      <c r="E22" s="268"/>
      <c r="F22" s="291">
        <v>0</v>
      </c>
      <c r="G22" s="292">
        <v>0</v>
      </c>
      <c r="H22" s="264" t="s">
        <v>1133</v>
      </c>
      <c r="I22" s="293" t="s">
        <v>1433</v>
      </c>
      <c r="J22" s="249" t="s">
        <v>1372</v>
      </c>
      <c r="K22" s="219" t="s">
        <v>1372</v>
      </c>
      <c r="L22" s="244" t="s">
        <v>1372</v>
      </c>
      <c r="M22" s="249" t="s">
        <v>1372</v>
      </c>
      <c r="N22" s="219" t="s">
        <v>1372</v>
      </c>
      <c r="O22" s="220" t="s">
        <v>1372</v>
      </c>
    </row>
    <row r="23" spans="1:15" ht="15.75" x14ac:dyDescent="0.3">
      <c r="A23" s="264" t="s">
        <v>1367</v>
      </c>
      <c r="B23" s="210" t="s">
        <v>236</v>
      </c>
      <c r="C23" s="265" t="str">
        <f>IFERROR(IF(B23="No CAS","",INDEX('DEQ Pollutant List'!$C$7:$C$611,MATCH('3. Pollutant Emissions - EF'!B23,'DEQ Pollutant List'!$B$7:$B$611,0))),"")</f>
        <v>Copper and compounds</v>
      </c>
      <c r="D23" s="115">
        <f>IFERROR(IF(OR($B23="",$B23="No CAS"),INDEX('DEQ Pollutant List'!$A$7:$A$611,MATCH($C23,'DEQ Pollutant List'!$C$7:$C$611,0)),INDEX('DEQ Pollutant List'!$A$7:$A$611,MATCH($B23,'DEQ Pollutant List'!$B$7:$B$611,0))),"")</f>
        <v>149</v>
      </c>
      <c r="E23" s="268"/>
      <c r="F23" s="291">
        <v>4.3899999999999999E-4</v>
      </c>
      <c r="G23" s="292">
        <v>4.3899999999999999E-4</v>
      </c>
      <c r="H23" s="264" t="s">
        <v>1133</v>
      </c>
      <c r="I23" s="293" t="s">
        <v>1434</v>
      </c>
      <c r="J23" s="249">
        <v>0.52636099999999997</v>
      </c>
      <c r="K23" s="219">
        <v>1.3705579999999999</v>
      </c>
      <c r="L23" s="244" t="s">
        <v>1372</v>
      </c>
      <c r="M23" s="249">
        <v>2.5023000000000003E-3</v>
      </c>
      <c r="N23" s="219">
        <v>3.13007E-3</v>
      </c>
      <c r="O23" s="220" t="s">
        <v>1372</v>
      </c>
    </row>
    <row r="24" spans="1:15" ht="15.75" x14ac:dyDescent="0.3">
      <c r="A24" s="264" t="s">
        <v>1367</v>
      </c>
      <c r="B24" s="210" t="s">
        <v>512</v>
      </c>
      <c r="C24" s="265" t="str">
        <f>IFERROR(IF(B24="No CAS","",INDEX('DEQ Pollutant List'!$C$7:$C$611,MATCH('3. Pollutant Emissions - EF'!B24,'DEQ Pollutant List'!$B$7:$B$611,0))),"")</f>
        <v>Lead and compounds</v>
      </c>
      <c r="D24" s="115">
        <f>IFERROR(IF(OR($B24="",$B24="No CAS"),INDEX('DEQ Pollutant List'!$A$7:$A$611,MATCH($C24,'DEQ Pollutant List'!$C$7:$C$611,0)),INDEX('DEQ Pollutant List'!$A$7:$A$611,MATCH($B24,'DEQ Pollutant List'!$B$7:$B$611,0))),"")</f>
        <v>305</v>
      </c>
      <c r="E24" s="268"/>
      <c r="F24" s="291">
        <v>0</v>
      </c>
      <c r="G24" s="292">
        <v>0</v>
      </c>
      <c r="H24" s="264" t="s">
        <v>1133</v>
      </c>
      <c r="I24" s="293" t="s">
        <v>1433</v>
      </c>
      <c r="J24" s="249" t="s">
        <v>1372</v>
      </c>
      <c r="K24" s="219" t="s">
        <v>1372</v>
      </c>
      <c r="L24" s="244" t="s">
        <v>1372</v>
      </c>
      <c r="M24" s="249" t="s">
        <v>1372</v>
      </c>
      <c r="N24" s="308" t="s">
        <v>1372</v>
      </c>
      <c r="O24" s="220" t="s">
        <v>1372</v>
      </c>
    </row>
    <row r="25" spans="1:15" ht="15.75" x14ac:dyDescent="0.3">
      <c r="A25" s="264" t="s">
        <v>1367</v>
      </c>
      <c r="B25" s="210" t="s">
        <v>518</v>
      </c>
      <c r="C25" s="265" t="str">
        <f>IFERROR(IF(B25="No CAS","",INDEX('DEQ Pollutant List'!$C$7:$C$611,MATCH('3. Pollutant Emissions - EF'!B25,'DEQ Pollutant List'!$B$7:$B$611,0))),"")</f>
        <v>Manganese and compounds</v>
      </c>
      <c r="D25" s="115">
        <f>IFERROR(IF(OR($B25="",$B25="No CAS"),INDEX('DEQ Pollutant List'!$A$7:$A$611,MATCH($C25,'DEQ Pollutant List'!$C$7:$C$611,0)),INDEX('DEQ Pollutant List'!$A$7:$A$611,MATCH($B25,'DEQ Pollutant List'!$B$7:$B$611,0))),"")</f>
        <v>312</v>
      </c>
      <c r="E25" s="268"/>
      <c r="F25" s="291">
        <v>8.6899999999999998E-5</v>
      </c>
      <c r="G25" s="292">
        <v>8.6899999999999998E-5</v>
      </c>
      <c r="H25" s="264" t="s">
        <v>1133</v>
      </c>
      <c r="I25" s="293" t="s">
        <v>1434</v>
      </c>
      <c r="J25" s="249">
        <v>0.1041931</v>
      </c>
      <c r="K25" s="219">
        <v>0.27130179999999998</v>
      </c>
      <c r="L25" s="244" t="s">
        <v>1372</v>
      </c>
      <c r="M25" s="249">
        <v>4.953300000000001E-4</v>
      </c>
      <c r="N25" s="219">
        <v>6.1959699999999994E-4</v>
      </c>
      <c r="O25" s="220" t="s">
        <v>1372</v>
      </c>
    </row>
    <row r="26" spans="1:15" ht="15.75" x14ac:dyDescent="0.3">
      <c r="A26" s="264" t="s">
        <v>1367</v>
      </c>
      <c r="B26" s="210" t="s">
        <v>524</v>
      </c>
      <c r="C26" s="265" t="str">
        <f>IFERROR(IF(B26="No CAS","",INDEX('DEQ Pollutant List'!$C$7:$C$611,MATCH('3. Pollutant Emissions - EF'!B26,'DEQ Pollutant List'!$B$7:$B$611,0))),"")</f>
        <v>Mercury and compounds</v>
      </c>
      <c r="D26" s="115">
        <f>IFERROR(IF(OR($B26="",$B26="No CAS"),INDEX('DEQ Pollutant List'!$A$7:$A$611,MATCH($C26,'DEQ Pollutant List'!$C$7:$C$611,0)),INDEX('DEQ Pollutant List'!$A$7:$A$611,MATCH($B26,'DEQ Pollutant List'!$B$7:$B$611,0))),"")</f>
        <v>316</v>
      </c>
      <c r="E26" s="268"/>
      <c r="F26" s="291">
        <v>4.5199999999999999E-6</v>
      </c>
      <c r="G26" s="292">
        <v>4.5199999999999999E-6</v>
      </c>
      <c r="H26" s="264" t="s">
        <v>1133</v>
      </c>
      <c r="I26" s="293" t="s">
        <v>1434</v>
      </c>
      <c r="J26" s="249">
        <v>5.41948E-3</v>
      </c>
      <c r="K26" s="219">
        <v>1.4111439999999999E-2</v>
      </c>
      <c r="L26" s="244" t="s">
        <v>1372</v>
      </c>
      <c r="M26" s="249">
        <v>2.5764000000000003E-5</v>
      </c>
      <c r="N26" s="219">
        <v>3.2227599999999996E-5</v>
      </c>
      <c r="O26" s="220" t="s">
        <v>1372</v>
      </c>
    </row>
    <row r="27" spans="1:15" ht="15.75" x14ac:dyDescent="0.3">
      <c r="A27" s="264" t="s">
        <v>1367</v>
      </c>
      <c r="B27" s="210" t="s">
        <v>583</v>
      </c>
      <c r="C27" s="265" t="str">
        <f>IFERROR(IF(B27="No CAS","",INDEX('DEQ Pollutant List'!$C$7:$C$611,MATCH('3. Pollutant Emissions - EF'!B27,'DEQ Pollutant List'!$B$7:$B$611,0))),"")</f>
        <v>Nickel and compounds</v>
      </c>
      <c r="D27" s="115">
        <f>IFERROR(IF(OR($B27="",$B27="No CAS"),INDEX('DEQ Pollutant List'!$A$7:$A$611,MATCH($C27,'DEQ Pollutant List'!$C$7:$C$611,0)),INDEX('DEQ Pollutant List'!$A$7:$A$611,MATCH($B27,'DEQ Pollutant List'!$B$7:$B$611,0))),"")</f>
        <v>364</v>
      </c>
      <c r="E27" s="268"/>
      <c r="F27" s="291">
        <v>3.8699999999999999E-5</v>
      </c>
      <c r="G27" s="292">
        <v>3.8699999999999999E-5</v>
      </c>
      <c r="H27" s="264" t="s">
        <v>1133</v>
      </c>
      <c r="I27" s="293" t="s">
        <v>1434</v>
      </c>
      <c r="J27" s="249">
        <v>4.6401299999999999E-2</v>
      </c>
      <c r="K27" s="219">
        <v>0.1208214</v>
      </c>
      <c r="L27" s="244" t="s">
        <v>1372</v>
      </c>
      <c r="M27" s="249">
        <v>2.2059000000000003E-4</v>
      </c>
      <c r="N27" s="219">
        <v>2.7593099999999998E-4</v>
      </c>
      <c r="O27" s="220" t="s">
        <v>1372</v>
      </c>
    </row>
    <row r="28" spans="1:15" ht="15.75" x14ac:dyDescent="0.3">
      <c r="A28" s="264" t="s">
        <v>1367</v>
      </c>
      <c r="B28" s="210">
        <v>504</v>
      </c>
      <c r="C28" s="265" t="str">
        <f>IFERROR(IF(B28="No CAS","",INDEX('DEQ Pollutant List'!$C$7:$C$611,MATCH('3. Pollutant Emissions - EF'!B28,'DEQ Pollutant List'!$B$7:$B$611,0))),"")</f>
        <v>Phosphorus and compounds</v>
      </c>
      <c r="D28" s="115">
        <f>IFERROR(IF(OR($B28="",$B28="No CAS"),INDEX('DEQ Pollutant List'!$A$7:$A$611,MATCH($C28,'DEQ Pollutant List'!$C$7:$C$611,0)),INDEX('DEQ Pollutant List'!$A$7:$A$611,MATCH($B28,'DEQ Pollutant List'!$B$7:$B$611,0))),"")</f>
        <v>504</v>
      </c>
      <c r="E28" s="268"/>
      <c r="F28" s="291">
        <v>7.2499999999999995E-4</v>
      </c>
      <c r="G28" s="292">
        <v>7.2499999999999995E-4</v>
      </c>
      <c r="H28" s="264" t="s">
        <v>1133</v>
      </c>
      <c r="I28" s="293" t="s">
        <v>1434</v>
      </c>
      <c r="J28" s="249">
        <v>0.86927499999999991</v>
      </c>
      <c r="K28" s="219">
        <v>2.2634499999999997</v>
      </c>
      <c r="L28" s="244" t="s">
        <v>1372</v>
      </c>
      <c r="M28" s="249">
        <v>4.1325000000000008E-3</v>
      </c>
      <c r="N28" s="219">
        <v>5.1692499999999994E-3</v>
      </c>
      <c r="O28" s="220" t="s">
        <v>1372</v>
      </c>
    </row>
    <row r="29" spans="1:15" ht="15.75" x14ac:dyDescent="0.3">
      <c r="A29" s="264" t="s">
        <v>1367</v>
      </c>
      <c r="B29" s="210" t="s">
        <v>945</v>
      </c>
      <c r="C29" s="265" t="str">
        <f>IFERROR(IF(B29="No CAS","",INDEX('DEQ Pollutant List'!$C$7:$C$611,MATCH('3. Pollutant Emissions - EF'!B29,'DEQ Pollutant List'!$B$7:$B$611,0))),"")</f>
        <v>Selenium and compounds</v>
      </c>
      <c r="D29" s="115">
        <f>IFERROR(IF(OR($B29="",$B29="No CAS"),INDEX('DEQ Pollutant List'!$A$7:$A$611,MATCH($C29,'DEQ Pollutant List'!$C$7:$C$611,0)),INDEX('DEQ Pollutant List'!$A$7:$A$611,MATCH($B29,'DEQ Pollutant List'!$B$7:$B$611,0))),"")</f>
        <v>575</v>
      </c>
      <c r="E29" s="268"/>
      <c r="F29" s="291">
        <v>0</v>
      </c>
      <c r="G29" s="292">
        <v>0</v>
      </c>
      <c r="H29" s="264" t="s">
        <v>1133</v>
      </c>
      <c r="I29" s="293" t="s">
        <v>1433</v>
      </c>
      <c r="J29" s="249" t="s">
        <v>1372</v>
      </c>
      <c r="K29" s="219" t="s">
        <v>1372</v>
      </c>
      <c r="L29" s="244" t="s">
        <v>1372</v>
      </c>
      <c r="M29" s="249" t="s">
        <v>1372</v>
      </c>
      <c r="N29" s="308" t="s">
        <v>1372</v>
      </c>
      <c r="O29" s="220" t="s">
        <v>1372</v>
      </c>
    </row>
    <row r="30" spans="1:15" ht="15.75" x14ac:dyDescent="0.3">
      <c r="A30" s="264" t="s">
        <v>1367</v>
      </c>
      <c r="B30" s="210" t="s">
        <v>1076</v>
      </c>
      <c r="C30" s="265" t="str">
        <f>IFERROR(IF(B30="No CAS","",INDEX('DEQ Pollutant List'!$C$7:$C$611,MATCH('3. Pollutant Emissions - EF'!B30,'DEQ Pollutant List'!$B$7:$B$611,0))),"")</f>
        <v>Zinc and compounds</v>
      </c>
      <c r="D30" s="115">
        <f>IFERROR(IF(OR($B30="",$B30="No CAS"),INDEX('DEQ Pollutant List'!$A$7:$A$611,MATCH($C30,'DEQ Pollutant List'!$C$7:$C$611,0)),INDEX('DEQ Pollutant List'!$A$7:$A$611,MATCH($B30,'DEQ Pollutant List'!$B$7:$B$611,0))),"")</f>
        <v>632</v>
      </c>
      <c r="E30" s="268"/>
      <c r="F30" s="291">
        <v>1.08E-3</v>
      </c>
      <c r="G30" s="292">
        <v>1.08E-3</v>
      </c>
      <c r="H30" s="264" t="s">
        <v>1133</v>
      </c>
      <c r="I30" s="293" t="s">
        <v>1434</v>
      </c>
      <c r="J30" s="249">
        <v>1.2949200000000001</v>
      </c>
      <c r="K30" s="219">
        <v>3.3717600000000001</v>
      </c>
      <c r="L30" s="244" t="s">
        <v>1372</v>
      </c>
      <c r="M30" s="249">
        <v>6.1560000000000009E-3</v>
      </c>
      <c r="N30" s="219">
        <v>7.7003999999999996E-3</v>
      </c>
      <c r="O30" s="220" t="s">
        <v>1372</v>
      </c>
    </row>
    <row r="31" spans="1:15" ht="15.75" x14ac:dyDescent="0.3">
      <c r="A31" s="264" t="s">
        <v>1367</v>
      </c>
      <c r="B31" s="210">
        <v>239</v>
      </c>
      <c r="C31" s="265" t="str">
        <f>IFERROR(IF(B31="No CAS","",INDEX('DEQ Pollutant List'!$C$7:$C$611,MATCH('3. Pollutant Emissions - EF'!B31,'DEQ Pollutant List'!$B$7:$B$611,0))),"")</f>
        <v>Fluorides</v>
      </c>
      <c r="D31" s="115">
        <f>IFERROR(IF(OR($B31="",$B31="No CAS"),INDEX('DEQ Pollutant List'!$A$7:$A$611,MATCH($C31,'DEQ Pollutant List'!$C$7:$C$611,0)),INDEX('DEQ Pollutant List'!$A$7:$A$611,MATCH($B31,'DEQ Pollutant List'!$B$7:$B$611,0))),"")</f>
        <v>239</v>
      </c>
      <c r="E31" s="268"/>
      <c r="F31" s="291">
        <v>0</v>
      </c>
      <c r="G31" s="292">
        <v>0</v>
      </c>
      <c r="H31" s="264" t="s">
        <v>1133</v>
      </c>
      <c r="I31" s="293" t="s">
        <v>1436</v>
      </c>
      <c r="J31" s="249" t="s">
        <v>1372</v>
      </c>
      <c r="K31" s="219" t="s">
        <v>1372</v>
      </c>
      <c r="L31" s="244" t="s">
        <v>1372</v>
      </c>
      <c r="M31" s="249" t="s">
        <v>1372</v>
      </c>
      <c r="N31" s="308" t="s">
        <v>1372</v>
      </c>
      <c r="O31" s="220" t="s">
        <v>1372</v>
      </c>
    </row>
    <row r="32" spans="1:15" ht="15.75" x14ac:dyDescent="0.3">
      <c r="A32" s="264" t="s">
        <v>1367</v>
      </c>
      <c r="B32" s="210" t="s">
        <v>493</v>
      </c>
      <c r="C32" s="265" t="str">
        <f>IFERROR(IF(B32="No CAS","",INDEX('DEQ Pollutant List'!$C$7:$C$611,MATCH('3. Pollutant Emissions - EF'!B32,'DEQ Pollutant List'!$B$7:$B$611,0))),"")</f>
        <v>Hydrogen fluoride</v>
      </c>
      <c r="D32" s="115">
        <f>IFERROR(IF(OR($B32="",$B32="No CAS"),INDEX('DEQ Pollutant List'!$A$7:$A$611,MATCH($C32,'DEQ Pollutant List'!$C$7:$C$611,0)),INDEX('DEQ Pollutant List'!$A$7:$A$611,MATCH($B32,'DEQ Pollutant List'!$B$7:$B$611,0))),"")</f>
        <v>240</v>
      </c>
      <c r="E32" s="268"/>
      <c r="F32" s="291">
        <v>3.2750000000000001E-2</v>
      </c>
      <c r="G32" s="292">
        <v>3.2750000000000001E-2</v>
      </c>
      <c r="H32" s="264" t="s">
        <v>1133</v>
      </c>
      <c r="I32" s="293" t="s">
        <v>1437</v>
      </c>
      <c r="J32" s="249">
        <v>39.267250000000004</v>
      </c>
      <c r="K32" s="219">
        <v>102.24550000000001</v>
      </c>
      <c r="L32" s="244" t="s">
        <v>1372</v>
      </c>
      <c r="M32" s="249">
        <v>0.18667500000000004</v>
      </c>
      <c r="N32" s="219">
        <v>0.23350750000000001</v>
      </c>
      <c r="O32" s="220" t="s">
        <v>1372</v>
      </c>
    </row>
    <row r="33" spans="1:15" ht="15.75" x14ac:dyDescent="0.3">
      <c r="A33" s="264" t="s">
        <v>1367</v>
      </c>
      <c r="B33" s="210">
        <v>352</v>
      </c>
      <c r="C33" s="265" t="str">
        <f>IFERROR(IF(B33="No CAS","",INDEX('DEQ Pollutant List'!$C$7:$C$611,MATCH('3. Pollutant Emissions - EF'!B33,'DEQ Pollutant List'!$B$7:$B$611,0))),"")</f>
        <v>Glasswool fibers</v>
      </c>
      <c r="D33" s="115">
        <f>IFERROR(IF(OR($B33="",$B33="No CAS"),INDEX('DEQ Pollutant List'!$A$7:$A$611,MATCH($C33,'DEQ Pollutant List'!$C$7:$C$611,0)),INDEX('DEQ Pollutant List'!$A$7:$A$611,MATCH($B33,'DEQ Pollutant List'!$B$7:$B$611,0))),"")</f>
        <v>352</v>
      </c>
      <c r="E33" s="268"/>
      <c r="F33" s="291">
        <v>5.1000000000000004E-3</v>
      </c>
      <c r="G33" s="292">
        <v>5.1000000000000004E-3</v>
      </c>
      <c r="H33" s="264" t="s">
        <v>1133</v>
      </c>
      <c r="I33" s="293" t="s">
        <v>1473</v>
      </c>
      <c r="J33" s="249">
        <v>6.1149000000000004</v>
      </c>
      <c r="K33" s="219">
        <v>15.922200000000002</v>
      </c>
      <c r="L33" s="244" t="s">
        <v>1372</v>
      </c>
      <c r="M33" s="249">
        <v>2.9070000000000009E-2</v>
      </c>
      <c r="N33" s="219">
        <v>3.6362999999999999E-2</v>
      </c>
      <c r="O33" s="220" t="s">
        <v>1372</v>
      </c>
    </row>
    <row r="34" spans="1:15" ht="15.75" x14ac:dyDescent="0.3">
      <c r="A34" s="264" t="s">
        <v>1367</v>
      </c>
      <c r="B34" s="210" t="s">
        <v>18</v>
      </c>
      <c r="C34" s="265" t="str">
        <f>IFERROR(IF(B34="No CAS","",INDEX('DEQ Pollutant List'!$C$7:$C$611,MATCH('3. Pollutant Emissions - EF'!B34,'DEQ Pollutant List'!$B$7:$B$611,0))),"")</f>
        <v>Acetone</v>
      </c>
      <c r="D34" s="115">
        <f>IFERROR(IF(OR($B34="",$B34="No CAS"),INDEX('DEQ Pollutant List'!$A$7:$A$611,MATCH($C34,'DEQ Pollutant List'!$C$7:$C$611,0)),INDEX('DEQ Pollutant List'!$A$7:$A$611,MATCH($B34,'DEQ Pollutant List'!$B$7:$B$611,0))),"")</f>
        <v>634</v>
      </c>
      <c r="E34" s="268"/>
      <c r="F34" s="291">
        <v>4.9700000000000001E-2</v>
      </c>
      <c r="G34" s="292">
        <v>4.9700000000000001E-2</v>
      </c>
      <c r="H34" s="264" t="s">
        <v>1133</v>
      </c>
      <c r="I34" s="293" t="s">
        <v>1474</v>
      </c>
      <c r="J34" s="249">
        <v>59.590299999999999</v>
      </c>
      <c r="K34" s="219">
        <v>155.1634</v>
      </c>
      <c r="L34" s="244" t="s">
        <v>1372</v>
      </c>
      <c r="M34" s="249">
        <v>0.28329000000000004</v>
      </c>
      <c r="N34" s="219">
        <v>0.35436099999999998</v>
      </c>
      <c r="O34" s="220" t="s">
        <v>1372</v>
      </c>
    </row>
    <row r="35" spans="1:15" ht="15.75" x14ac:dyDescent="0.3">
      <c r="A35" s="264" t="s">
        <v>1367</v>
      </c>
      <c r="B35" s="210" t="s">
        <v>98</v>
      </c>
      <c r="C35" s="265" t="str">
        <f>IFERROR(IF(B35="No CAS","",INDEX('DEQ Pollutant List'!$C$7:$C$611,MATCH('3. Pollutant Emissions - EF'!B35,'DEQ Pollutant List'!$B$7:$B$611,0))),"")</f>
        <v>Benzene</v>
      </c>
      <c r="D35" s="115">
        <f>IFERROR(IF(OR($B35="",$B35="No CAS"),INDEX('DEQ Pollutant List'!$A$7:$A$611,MATCH($C35,'DEQ Pollutant List'!$C$7:$C$611,0)),INDEX('DEQ Pollutant List'!$A$7:$A$611,MATCH($B35,'DEQ Pollutant List'!$B$7:$B$611,0))),"")</f>
        <v>46</v>
      </c>
      <c r="E35" s="268"/>
      <c r="F35" s="291">
        <v>9.8799999999999999E-3</v>
      </c>
      <c r="G35" s="292">
        <v>9.8799999999999999E-3</v>
      </c>
      <c r="H35" s="264" t="s">
        <v>1133</v>
      </c>
      <c r="I35" s="293" t="s">
        <v>1474</v>
      </c>
      <c r="J35" s="249">
        <v>11.846119999999999</v>
      </c>
      <c r="K35" s="219">
        <v>30.845359999999999</v>
      </c>
      <c r="L35" s="244" t="s">
        <v>1372</v>
      </c>
      <c r="M35" s="249">
        <v>5.6316000000000012E-2</v>
      </c>
      <c r="N35" s="219">
        <v>7.0444400000000004E-2</v>
      </c>
      <c r="O35" s="220" t="s">
        <v>1372</v>
      </c>
    </row>
    <row r="36" spans="1:15" ht="15.75" x14ac:dyDescent="0.3">
      <c r="A36" s="264" t="s">
        <v>1367</v>
      </c>
      <c r="B36" s="210" t="s">
        <v>443</v>
      </c>
      <c r="C36" s="265" t="str">
        <f>IFERROR(IF(B36="No CAS","",INDEX('DEQ Pollutant List'!$C$7:$C$611,MATCH('3. Pollutant Emissions - EF'!B36,'DEQ Pollutant List'!$B$7:$B$611,0))),"")</f>
        <v>Formaldehyde</v>
      </c>
      <c r="D36" s="115">
        <f>IFERROR(IF(OR($B36="",$B36="No CAS"),INDEX('DEQ Pollutant List'!$A$7:$A$611,MATCH($C36,'DEQ Pollutant List'!$C$7:$C$611,0)),INDEX('DEQ Pollutant List'!$A$7:$A$611,MATCH($B36,'DEQ Pollutant List'!$B$7:$B$611,0))),"")</f>
        <v>250</v>
      </c>
      <c r="E36" s="268"/>
      <c r="F36" s="291">
        <v>0.78</v>
      </c>
      <c r="G36" s="292">
        <v>0.78</v>
      </c>
      <c r="H36" s="264" t="s">
        <v>1133</v>
      </c>
      <c r="I36" s="293" t="s">
        <v>1434</v>
      </c>
      <c r="J36" s="249">
        <v>935.22</v>
      </c>
      <c r="K36" s="219">
        <v>2435.1600000000003</v>
      </c>
      <c r="L36" s="244" t="s">
        <v>1372</v>
      </c>
      <c r="M36" s="249">
        <v>4.4460000000000006</v>
      </c>
      <c r="N36" s="219">
        <v>5.5613999999999999</v>
      </c>
      <c r="O36" s="220" t="s">
        <v>1372</v>
      </c>
    </row>
    <row r="37" spans="1:15" ht="15.75" x14ac:dyDescent="0.3">
      <c r="A37" s="262" t="s">
        <v>1367</v>
      </c>
      <c r="B37" s="210" t="s">
        <v>483</v>
      </c>
      <c r="C37" s="263" t="str">
        <f>IFERROR(IF(B37="No CAS","",INDEX('DEQ Pollutant List'!$C$7:$C$611,MATCH('3. Pollutant Emissions - EF'!B37,'DEQ Pollutant List'!$B$7:$B$611,0))),"")</f>
        <v>Hexane</v>
      </c>
      <c r="D37" s="115"/>
      <c r="E37" s="267"/>
      <c r="F37" s="286">
        <v>4.8599999999999997E-2</v>
      </c>
      <c r="G37" s="287">
        <v>4.8599999999999997E-2</v>
      </c>
      <c r="H37" s="262" t="s">
        <v>1133</v>
      </c>
      <c r="I37" s="288" t="s">
        <v>1474</v>
      </c>
      <c r="J37" s="289">
        <v>58.2714</v>
      </c>
      <c r="K37" s="206">
        <v>151.72919999999999</v>
      </c>
      <c r="L37" s="290" t="s">
        <v>1372</v>
      </c>
      <c r="M37" s="289">
        <v>0.27702000000000004</v>
      </c>
      <c r="N37" s="206">
        <v>0.34651799999999999</v>
      </c>
      <c r="O37" s="266" t="s">
        <v>1372</v>
      </c>
    </row>
    <row r="38" spans="1:15" ht="15.75" x14ac:dyDescent="0.3">
      <c r="A38" s="262" t="s">
        <v>1367</v>
      </c>
      <c r="B38" s="210" t="s">
        <v>210</v>
      </c>
      <c r="C38" s="263" t="str">
        <f>IFERROR(IF(B38="No CAS","",INDEX('DEQ Pollutant List'!$C$7:$C$611,MATCH('3. Pollutant Emissions - EF'!B38,'DEQ Pollutant List'!$B$7:$B$611,0))),"")</f>
        <v>Chloromethane (methyl chloride)</v>
      </c>
      <c r="D38" s="115"/>
      <c r="E38" s="267"/>
      <c r="F38" s="286">
        <v>3.8400000000000001E-3</v>
      </c>
      <c r="G38" s="287">
        <v>3.8400000000000001E-3</v>
      </c>
      <c r="H38" s="262" t="s">
        <v>1133</v>
      </c>
      <c r="I38" s="288" t="s">
        <v>1474</v>
      </c>
      <c r="J38" s="289">
        <v>4.6041600000000003</v>
      </c>
      <c r="K38" s="206">
        <v>11.988480000000001</v>
      </c>
      <c r="L38" s="290" t="s">
        <v>1372</v>
      </c>
      <c r="M38" s="289">
        <v>2.1888000000000005E-2</v>
      </c>
      <c r="N38" s="206">
        <v>2.7379199999999999E-2</v>
      </c>
      <c r="O38" s="266" t="s">
        <v>1372</v>
      </c>
    </row>
    <row r="39" spans="1:15" ht="15.75" x14ac:dyDescent="0.3">
      <c r="A39" s="262" t="s">
        <v>1367</v>
      </c>
      <c r="B39" s="210" t="s">
        <v>137</v>
      </c>
      <c r="C39" s="263" t="str">
        <f>IFERROR(IF(B39="No CAS","",INDEX('DEQ Pollutant List'!$C$7:$C$611,MATCH('3. Pollutant Emissions - EF'!B39,'DEQ Pollutant List'!$B$7:$B$611,0))),"")</f>
        <v>2-Butanone (methyl ethyl ketone)</v>
      </c>
      <c r="D39" s="115"/>
      <c r="E39" s="267"/>
      <c r="F39" s="286">
        <v>1.8799999999999999E-3</v>
      </c>
      <c r="G39" s="287">
        <v>1.8799999999999999E-3</v>
      </c>
      <c r="H39" s="262" t="s">
        <v>1133</v>
      </c>
      <c r="I39" s="288" t="s">
        <v>1474</v>
      </c>
      <c r="J39" s="289">
        <v>2.2541199999999999</v>
      </c>
      <c r="K39" s="206">
        <v>5.8693599999999995</v>
      </c>
      <c r="L39" s="290" t="s">
        <v>1372</v>
      </c>
      <c r="M39" s="289">
        <v>1.0716000000000002E-2</v>
      </c>
      <c r="N39" s="206">
        <v>1.3404399999999999E-2</v>
      </c>
      <c r="O39" s="266" t="s">
        <v>1372</v>
      </c>
    </row>
    <row r="40" spans="1:15" ht="15.75" x14ac:dyDescent="0.3">
      <c r="A40" s="262" t="s">
        <v>1367</v>
      </c>
      <c r="B40" s="210" t="s">
        <v>994</v>
      </c>
      <c r="C40" s="263" t="str">
        <f>IFERROR(IF(B40="No CAS","",INDEX('DEQ Pollutant List'!$C$7:$C$611,MATCH('3. Pollutant Emissions - EF'!B40,'DEQ Pollutant List'!$B$7:$B$611,0))),"")</f>
        <v>Toluene</v>
      </c>
      <c r="D40" s="115"/>
      <c r="E40" s="267"/>
      <c r="F40" s="286">
        <v>2.3400000000000001E-2</v>
      </c>
      <c r="G40" s="287">
        <v>2.3400000000000001E-2</v>
      </c>
      <c r="H40" s="262" t="s">
        <v>1133</v>
      </c>
      <c r="I40" s="288" t="s">
        <v>1474</v>
      </c>
      <c r="J40" s="289">
        <v>28.0566</v>
      </c>
      <c r="K40" s="206">
        <v>73.0548</v>
      </c>
      <c r="L40" s="290" t="s">
        <v>1372</v>
      </c>
      <c r="M40" s="289">
        <v>0.13338000000000003</v>
      </c>
      <c r="N40" s="206">
        <v>0.16684199999999999</v>
      </c>
      <c r="O40" s="266" t="s">
        <v>1372</v>
      </c>
    </row>
    <row r="41" spans="1:15" ht="15.75" x14ac:dyDescent="0.3">
      <c r="A41" s="262" t="s">
        <v>1373</v>
      </c>
      <c r="B41" s="210" t="s">
        <v>75</v>
      </c>
      <c r="C41" s="263" t="str">
        <f>IFERROR(IF(B41="No CAS","",INDEX('DEQ Pollutant List'!$C$7:$C$611,MATCH('3. Pollutant Emissions - EF'!B41,'DEQ Pollutant List'!$B$7:$B$611,0))),"")</f>
        <v>Antimony and compounds</v>
      </c>
      <c r="D41" s="115">
        <f>IFERROR(IF(OR($B41="",$B41="No CAS"),INDEX('DEQ Pollutant List'!$A$7:$A$611,MATCH($C41,'DEQ Pollutant List'!$C$7:$C$611,0)),INDEX('DEQ Pollutant List'!$A$7:$A$611,MATCH($B41,'DEQ Pollutant List'!$B$7:$B$611,0))),"")</f>
        <v>33</v>
      </c>
      <c r="E41" s="267"/>
      <c r="F41" s="286">
        <v>5.3900000000000002E-5</v>
      </c>
      <c r="G41" s="287">
        <v>5.3900000000000002E-5</v>
      </c>
      <c r="H41" s="262" t="s">
        <v>1133</v>
      </c>
      <c r="I41" s="288" t="s">
        <v>1440</v>
      </c>
      <c r="J41" s="289">
        <v>0.32372339999999999</v>
      </c>
      <c r="K41" s="206">
        <v>0.93915360000000003</v>
      </c>
      <c r="L41" s="290" t="s">
        <v>1372</v>
      </c>
      <c r="M41" s="289">
        <v>2.5710300000000002E-3</v>
      </c>
      <c r="N41" s="206">
        <v>2.8567000000000002E-3</v>
      </c>
      <c r="O41" s="266" t="s">
        <v>1372</v>
      </c>
    </row>
    <row r="42" spans="1:15" ht="15.75" x14ac:dyDescent="0.3">
      <c r="A42" s="264" t="s">
        <v>1373</v>
      </c>
      <c r="B42" s="210" t="s">
        <v>81</v>
      </c>
      <c r="C42" s="265" t="str">
        <f>IFERROR(IF(B42="No CAS","",INDEX('DEQ Pollutant List'!$C$7:$C$611,MATCH('3. Pollutant Emissions - EF'!B42,'DEQ Pollutant List'!$B$7:$B$611,0))),"")</f>
        <v>Arsenic and compounds</v>
      </c>
      <c r="D42" s="115">
        <f>IFERROR(IF(OR($B42="",$B42="No CAS"),INDEX('DEQ Pollutant List'!$A$7:$A$611,MATCH($C42,'DEQ Pollutant List'!$C$7:$C$611,0)),INDEX('DEQ Pollutant List'!$A$7:$A$611,MATCH($B42,'DEQ Pollutant List'!$B$7:$B$611,0))),"")</f>
        <v>37</v>
      </c>
      <c r="E42" s="268"/>
      <c r="F42" s="291">
        <v>0</v>
      </c>
      <c r="G42" s="292">
        <v>0</v>
      </c>
      <c r="H42" s="264" t="s">
        <v>1133</v>
      </c>
      <c r="I42" s="293" t="s">
        <v>1441</v>
      </c>
      <c r="J42" s="249" t="s">
        <v>1372</v>
      </c>
      <c r="K42" s="219" t="s">
        <v>1372</v>
      </c>
      <c r="L42" s="244" t="s">
        <v>1372</v>
      </c>
      <c r="M42" s="249" t="s">
        <v>1372</v>
      </c>
      <c r="N42" s="219" t="s">
        <v>1372</v>
      </c>
      <c r="O42" s="220" t="s">
        <v>1372</v>
      </c>
    </row>
    <row r="43" spans="1:15" ht="15.75" x14ac:dyDescent="0.3">
      <c r="A43" s="264" t="s">
        <v>1373</v>
      </c>
      <c r="B43" s="210" t="s">
        <v>96</v>
      </c>
      <c r="C43" s="265" t="str">
        <f>IFERROR(IF(B43="No CAS","",INDEX('DEQ Pollutant List'!$C$7:$C$611,MATCH('3. Pollutant Emissions - EF'!B43,'DEQ Pollutant List'!$B$7:$B$611,0))),"")</f>
        <v>Barium and compounds</v>
      </c>
      <c r="D43" s="115">
        <f>IFERROR(IF(OR($B43="",$B43="No CAS"),INDEX('DEQ Pollutant List'!$A$7:$A$611,MATCH($C43,'DEQ Pollutant List'!$C$7:$C$611,0)),INDEX('DEQ Pollutant List'!$A$7:$A$611,MATCH($B43,'DEQ Pollutant List'!$B$7:$B$611,0))),"")</f>
        <v>45</v>
      </c>
      <c r="E43" s="268"/>
      <c r="F43" s="291">
        <v>3.3200000000000001E-5</v>
      </c>
      <c r="G43" s="292">
        <v>3.3200000000000001E-5</v>
      </c>
      <c r="H43" s="264" t="s">
        <v>1133</v>
      </c>
      <c r="I43" s="293" t="s">
        <v>1440</v>
      </c>
      <c r="J43" s="249">
        <v>0.1993992</v>
      </c>
      <c r="K43" s="219">
        <v>0.57847680000000001</v>
      </c>
      <c r="L43" s="244" t="s">
        <v>1372</v>
      </c>
      <c r="M43" s="249">
        <v>1.5836400000000001E-3</v>
      </c>
      <c r="N43" s="219">
        <v>1.7596000000000001E-3</v>
      </c>
      <c r="O43" s="220" t="s">
        <v>1372</v>
      </c>
    </row>
    <row r="44" spans="1:15" ht="15.75" x14ac:dyDescent="0.3">
      <c r="A44" s="264" t="s">
        <v>1373</v>
      </c>
      <c r="B44" s="210" t="s">
        <v>113</v>
      </c>
      <c r="C44" s="265" t="str">
        <f>IFERROR(IF(B44="No CAS","",INDEX('DEQ Pollutant List'!$C$7:$C$611,MATCH('3. Pollutant Emissions - EF'!B44,'DEQ Pollutant List'!$B$7:$B$611,0))),"")</f>
        <v>Beryllium and compounds</v>
      </c>
      <c r="D44" s="115">
        <f>IFERROR(IF(OR($B44="",$B44="No CAS"),INDEX('DEQ Pollutant List'!$A$7:$A$611,MATCH($C44,'DEQ Pollutant List'!$C$7:$C$611,0)),INDEX('DEQ Pollutant List'!$A$7:$A$611,MATCH($B44,'DEQ Pollutant List'!$B$7:$B$611,0))),"")</f>
        <v>58</v>
      </c>
      <c r="E44" s="268"/>
      <c r="F44" s="291">
        <v>0</v>
      </c>
      <c r="G44" s="292">
        <v>0</v>
      </c>
      <c r="H44" s="264" t="s">
        <v>1133</v>
      </c>
      <c r="I44" s="293" t="s">
        <v>1441</v>
      </c>
      <c r="J44" s="249" t="s">
        <v>1372</v>
      </c>
      <c r="K44" s="219" t="s">
        <v>1372</v>
      </c>
      <c r="L44" s="244" t="s">
        <v>1372</v>
      </c>
      <c r="M44" s="249" t="s">
        <v>1372</v>
      </c>
      <c r="N44" s="219" t="s">
        <v>1372</v>
      </c>
      <c r="O44" s="220" t="s">
        <v>1372</v>
      </c>
    </row>
    <row r="45" spans="1:15" ht="15.75" x14ac:dyDescent="0.3">
      <c r="A45" s="264" t="s">
        <v>1373</v>
      </c>
      <c r="B45" s="210" t="s">
        <v>154</v>
      </c>
      <c r="C45" s="265" t="str">
        <f>IFERROR(IF(B45="No CAS","",INDEX('DEQ Pollutant List'!$C$7:$C$611,MATCH('3. Pollutant Emissions - EF'!B45,'DEQ Pollutant List'!$B$7:$B$611,0))),"")</f>
        <v>Cadmium and compounds</v>
      </c>
      <c r="D45" s="115">
        <f>IFERROR(IF(OR($B45="",$B45="No CAS"),INDEX('DEQ Pollutant List'!$A$7:$A$611,MATCH($C45,'DEQ Pollutant List'!$C$7:$C$611,0)),INDEX('DEQ Pollutant List'!$A$7:$A$611,MATCH($B45,'DEQ Pollutant List'!$B$7:$B$611,0))),"")</f>
        <v>83</v>
      </c>
      <c r="E45" s="268"/>
      <c r="F45" s="291">
        <v>3.4400000000000003E-5</v>
      </c>
      <c r="G45" s="292">
        <v>3.4400000000000003E-5</v>
      </c>
      <c r="H45" s="264" t="s">
        <v>1133</v>
      </c>
      <c r="I45" s="293" t="s">
        <v>1440</v>
      </c>
      <c r="J45" s="249">
        <v>0.20660640000000002</v>
      </c>
      <c r="K45" s="219">
        <v>0.59938560000000007</v>
      </c>
      <c r="L45" s="244" t="s">
        <v>1372</v>
      </c>
      <c r="M45" s="249">
        <v>1.6408800000000002E-3</v>
      </c>
      <c r="N45" s="219">
        <v>1.8232000000000001E-3</v>
      </c>
      <c r="O45" s="220" t="s">
        <v>1372</v>
      </c>
    </row>
    <row r="46" spans="1:15" ht="15.75" x14ac:dyDescent="0.3">
      <c r="A46" s="264" t="s">
        <v>1373</v>
      </c>
      <c r="B46" s="210" t="s">
        <v>230</v>
      </c>
      <c r="C46" s="265" t="str">
        <f>IFERROR(IF(B46="No CAS","",INDEX('DEQ Pollutant List'!$C$7:$C$611,MATCH('3. Pollutant Emissions - EF'!B46,'DEQ Pollutant List'!$B$7:$B$611,0))),"")</f>
        <v>Chromium VI, chromate and dichromate particulate</v>
      </c>
      <c r="D46" s="115">
        <f>IFERROR(IF(OR($B46="",$B46="No CAS"),INDEX('DEQ Pollutant List'!$A$7:$A$611,MATCH($C46,'DEQ Pollutant List'!$C$7:$C$611,0)),INDEX('DEQ Pollutant List'!$A$7:$A$611,MATCH($B46,'DEQ Pollutant List'!$B$7:$B$611,0))),"")</f>
        <v>136</v>
      </c>
      <c r="E46" s="268"/>
      <c r="F46" s="291">
        <v>3.1999999999999999E-5</v>
      </c>
      <c r="G46" s="292">
        <v>3.1999999999999999E-5</v>
      </c>
      <c r="H46" s="264" t="s">
        <v>1133</v>
      </c>
      <c r="I46" s="293" t="s">
        <v>1435</v>
      </c>
      <c r="J46" s="249">
        <v>0.192192</v>
      </c>
      <c r="K46" s="219">
        <v>0.55756799999999995</v>
      </c>
      <c r="L46" s="244" t="s">
        <v>1372</v>
      </c>
      <c r="M46" s="249">
        <v>1.5264E-3</v>
      </c>
      <c r="N46" s="219">
        <v>1.696E-3</v>
      </c>
      <c r="O46" s="220" t="s">
        <v>1372</v>
      </c>
    </row>
    <row r="47" spans="1:15" ht="15.75" x14ac:dyDescent="0.3">
      <c r="A47" s="264" t="s">
        <v>1373</v>
      </c>
      <c r="B47" s="210" t="s">
        <v>234</v>
      </c>
      <c r="C47" s="265" t="str">
        <f>IFERROR(IF(B47="No CAS","",INDEX('DEQ Pollutant List'!$C$7:$C$611,MATCH('3. Pollutant Emissions - EF'!B47,'DEQ Pollutant List'!$B$7:$B$611,0))),"")</f>
        <v>Cobalt and compounds</v>
      </c>
      <c r="D47" s="115">
        <f>IFERROR(IF(OR($B47="",$B47="No CAS"),INDEX('DEQ Pollutant List'!$A$7:$A$611,MATCH($C47,'DEQ Pollutant List'!$C$7:$C$611,0)),INDEX('DEQ Pollutant List'!$A$7:$A$611,MATCH($B47,'DEQ Pollutant List'!$B$7:$B$611,0))),"")</f>
        <v>146</v>
      </c>
      <c r="E47" s="268"/>
      <c r="F47" s="291">
        <v>1.3999999999999999E-6</v>
      </c>
      <c r="G47" s="292">
        <v>1.3999999999999999E-6</v>
      </c>
      <c r="H47" s="264" t="s">
        <v>1133</v>
      </c>
      <c r="I47" s="293" t="s">
        <v>1440</v>
      </c>
      <c r="J47" s="249">
        <v>8.4083999999999999E-3</v>
      </c>
      <c r="K47" s="219">
        <v>2.4393599999999998E-2</v>
      </c>
      <c r="L47" s="244" t="s">
        <v>1372</v>
      </c>
      <c r="M47" s="249">
        <v>6.6779999999999994E-5</v>
      </c>
      <c r="N47" s="219">
        <v>7.4200000000000001E-5</v>
      </c>
      <c r="O47" s="220" t="s">
        <v>1372</v>
      </c>
    </row>
    <row r="48" spans="1:15" ht="15.75" x14ac:dyDescent="0.3">
      <c r="A48" s="264" t="s">
        <v>1373</v>
      </c>
      <c r="B48" s="210" t="s">
        <v>236</v>
      </c>
      <c r="C48" s="265" t="str">
        <f>IFERROR(IF(B48="No CAS","",INDEX('DEQ Pollutant List'!$C$7:$C$611,MATCH('3. Pollutant Emissions - EF'!B48,'DEQ Pollutant List'!$B$7:$B$611,0))),"")</f>
        <v>Copper and compounds</v>
      </c>
      <c r="D48" s="115">
        <f>IFERROR(IF(OR($B48="",$B48="No CAS"),INDEX('DEQ Pollutant List'!$A$7:$A$611,MATCH($C48,'DEQ Pollutant List'!$C$7:$C$611,0)),INDEX('DEQ Pollutant List'!$A$7:$A$611,MATCH($B48,'DEQ Pollutant List'!$B$7:$B$611,0))),"")</f>
        <v>149</v>
      </c>
      <c r="E48" s="268"/>
      <c r="F48" s="291">
        <v>1.9000000000000001E-4</v>
      </c>
      <c r="G48" s="292">
        <v>1.9000000000000001E-4</v>
      </c>
      <c r="H48" s="264" t="s">
        <v>1133</v>
      </c>
      <c r="I48" s="293" t="s">
        <v>1440</v>
      </c>
      <c r="J48" s="249">
        <v>1.14114</v>
      </c>
      <c r="K48" s="219">
        <v>3.3105600000000002</v>
      </c>
      <c r="L48" s="244" t="s">
        <v>1372</v>
      </c>
      <c r="M48" s="249">
        <v>9.0630000000000016E-3</v>
      </c>
      <c r="N48" s="219">
        <v>1.0070000000000001E-2</v>
      </c>
      <c r="O48" s="220" t="s">
        <v>1372</v>
      </c>
    </row>
    <row r="49" spans="1:15" ht="15.75" x14ac:dyDescent="0.3">
      <c r="A49" s="264" t="s">
        <v>1373</v>
      </c>
      <c r="B49" s="210" t="s">
        <v>512</v>
      </c>
      <c r="C49" s="265" t="str">
        <f>IFERROR(IF(B49="No CAS","",INDEX('DEQ Pollutant List'!$C$7:$C$611,MATCH('3. Pollutant Emissions - EF'!B49,'DEQ Pollutant List'!$B$7:$B$611,0))),"")</f>
        <v>Lead and compounds</v>
      </c>
      <c r="D49" s="115">
        <f>IFERROR(IF(OR($B49="",$B49="No CAS"),INDEX('DEQ Pollutant List'!$A$7:$A$611,MATCH($C49,'DEQ Pollutant List'!$C$7:$C$611,0)),INDEX('DEQ Pollutant List'!$A$7:$A$611,MATCH($B49,'DEQ Pollutant List'!$B$7:$B$611,0))),"")</f>
        <v>305</v>
      </c>
      <c r="E49" s="268"/>
      <c r="F49" s="291">
        <v>3.0299999999999999E-4</v>
      </c>
      <c r="G49" s="292">
        <v>3.0299999999999999E-4</v>
      </c>
      <c r="H49" s="264" t="s">
        <v>1133</v>
      </c>
      <c r="I49" s="293" t="s">
        <v>1440</v>
      </c>
      <c r="J49" s="249">
        <v>1.8198179999999999</v>
      </c>
      <c r="K49" s="219">
        <v>5.2794720000000002</v>
      </c>
      <c r="L49" s="244" t="s">
        <v>1372</v>
      </c>
      <c r="M49" s="249">
        <v>1.44531E-2</v>
      </c>
      <c r="N49" s="219">
        <v>1.6059E-2</v>
      </c>
      <c r="O49" s="220" t="s">
        <v>1372</v>
      </c>
    </row>
    <row r="50" spans="1:15" ht="15.75" x14ac:dyDescent="0.3">
      <c r="A50" s="264" t="s">
        <v>1373</v>
      </c>
      <c r="B50" s="210" t="s">
        <v>518</v>
      </c>
      <c r="C50" s="265" t="str">
        <f>IFERROR(IF(B50="No CAS","",INDEX('DEQ Pollutant List'!$C$7:$C$611,MATCH('3. Pollutant Emissions - EF'!B50,'DEQ Pollutant List'!$B$7:$B$611,0))),"")</f>
        <v>Manganese and compounds</v>
      </c>
      <c r="D50" s="115">
        <f>IFERROR(IF(OR($B50="",$B50="No CAS"),INDEX('DEQ Pollutant List'!$A$7:$A$611,MATCH($C50,'DEQ Pollutant List'!$C$7:$C$611,0)),INDEX('DEQ Pollutant List'!$A$7:$A$611,MATCH($B50,'DEQ Pollutant List'!$B$7:$B$611,0))),"")</f>
        <v>312</v>
      </c>
      <c r="E50" s="268"/>
      <c r="F50" s="291">
        <v>4.8099999999999997E-5</v>
      </c>
      <c r="G50" s="292">
        <v>4.8099999999999997E-5</v>
      </c>
      <c r="H50" s="264" t="s">
        <v>1133</v>
      </c>
      <c r="I50" s="293" t="s">
        <v>1440</v>
      </c>
      <c r="J50" s="249">
        <v>0.2888886</v>
      </c>
      <c r="K50" s="219">
        <v>0.83809439999999991</v>
      </c>
      <c r="L50" s="244" t="s">
        <v>1372</v>
      </c>
      <c r="M50" s="249">
        <v>2.29437E-3</v>
      </c>
      <c r="N50" s="219">
        <v>2.5493E-3</v>
      </c>
      <c r="O50" s="220" t="s">
        <v>1372</v>
      </c>
    </row>
    <row r="51" spans="1:15" ht="15.75" x14ac:dyDescent="0.3">
      <c r="A51" s="264" t="s">
        <v>1373</v>
      </c>
      <c r="B51" s="210" t="s">
        <v>524</v>
      </c>
      <c r="C51" s="265" t="str">
        <f>IFERROR(IF(B51="No CAS","",INDEX('DEQ Pollutant List'!$C$7:$C$611,MATCH('3. Pollutant Emissions - EF'!B51,'DEQ Pollutant List'!$B$7:$B$611,0))),"")</f>
        <v>Mercury and compounds</v>
      </c>
      <c r="D51" s="115">
        <f>IFERROR(IF(OR($B51="",$B51="No CAS"),INDEX('DEQ Pollutant List'!$A$7:$A$611,MATCH($C51,'DEQ Pollutant List'!$C$7:$C$611,0)),INDEX('DEQ Pollutant List'!$A$7:$A$611,MATCH($B51,'DEQ Pollutant List'!$B$7:$B$611,0))),"")</f>
        <v>316</v>
      </c>
      <c r="E51" s="268"/>
      <c r="F51" s="291">
        <v>3.6600000000000001E-6</v>
      </c>
      <c r="G51" s="292">
        <v>3.6600000000000001E-6</v>
      </c>
      <c r="H51" s="264" t="s">
        <v>1133</v>
      </c>
      <c r="I51" s="293" t="s">
        <v>1440</v>
      </c>
      <c r="J51" s="249">
        <v>2.1981960000000002E-2</v>
      </c>
      <c r="K51" s="219">
        <v>6.3771839999999996E-2</v>
      </c>
      <c r="L51" s="244" t="s">
        <v>1372</v>
      </c>
      <c r="M51" s="249">
        <v>1.74582E-4</v>
      </c>
      <c r="N51" s="219">
        <v>1.9398000000000001E-4</v>
      </c>
      <c r="O51" s="220" t="s">
        <v>1372</v>
      </c>
    </row>
    <row r="52" spans="1:15" ht="15.75" x14ac:dyDescent="0.3">
      <c r="A52" s="264" t="s">
        <v>1373</v>
      </c>
      <c r="B52" s="210" t="s">
        <v>583</v>
      </c>
      <c r="C52" s="265" t="str">
        <f>IFERROR(IF(B52="No CAS","",INDEX('DEQ Pollutant List'!$C$7:$C$611,MATCH('3. Pollutant Emissions - EF'!B52,'DEQ Pollutant List'!$B$7:$B$611,0))),"")</f>
        <v>Nickel and compounds</v>
      </c>
      <c r="D52" s="115">
        <f>IFERROR(IF(OR($B52="",$B52="No CAS"),INDEX('DEQ Pollutant List'!$A$7:$A$611,MATCH($C52,'DEQ Pollutant List'!$C$7:$C$611,0)),INDEX('DEQ Pollutant List'!$A$7:$A$611,MATCH($B52,'DEQ Pollutant List'!$B$7:$B$611,0))),"")</f>
        <v>364</v>
      </c>
      <c r="E52" s="268"/>
      <c r="F52" s="291">
        <v>7.2700000000000005E-5</v>
      </c>
      <c r="G52" s="292">
        <v>7.2700000000000005E-5</v>
      </c>
      <c r="H52" s="264" t="s">
        <v>1133</v>
      </c>
      <c r="I52" s="293" t="s">
        <v>1440</v>
      </c>
      <c r="J52" s="249">
        <v>0.43663620000000003</v>
      </c>
      <c r="K52" s="219">
        <v>1.2667248</v>
      </c>
      <c r="L52" s="244" t="s">
        <v>1372</v>
      </c>
      <c r="M52" s="249">
        <v>3.4677900000000005E-3</v>
      </c>
      <c r="N52" s="219">
        <v>3.8531000000000004E-3</v>
      </c>
      <c r="O52" s="220" t="s">
        <v>1372</v>
      </c>
    </row>
    <row r="53" spans="1:15" ht="15.75" x14ac:dyDescent="0.3">
      <c r="A53" s="264" t="s">
        <v>1373</v>
      </c>
      <c r="B53" s="210">
        <v>504</v>
      </c>
      <c r="C53" s="265" t="str">
        <f>IFERROR(IF(B53="No CAS","",INDEX('DEQ Pollutant List'!$C$7:$C$611,MATCH('3. Pollutant Emissions - EF'!B53,'DEQ Pollutant List'!$B$7:$B$611,0))),"")</f>
        <v>Phosphorus and compounds</v>
      </c>
      <c r="D53" s="115">
        <f>IFERROR(IF(OR($B53="",$B53="No CAS"),INDEX('DEQ Pollutant List'!$A$7:$A$611,MATCH($C53,'DEQ Pollutant List'!$C$7:$C$611,0)),INDEX('DEQ Pollutant List'!$A$7:$A$611,MATCH($B53,'DEQ Pollutant List'!$B$7:$B$611,0))),"")</f>
        <v>504</v>
      </c>
      <c r="E53" s="268"/>
      <c r="F53" s="291">
        <v>8.61E-4</v>
      </c>
      <c r="G53" s="292">
        <v>8.61E-4</v>
      </c>
      <c r="H53" s="264" t="s">
        <v>1133</v>
      </c>
      <c r="I53" s="293" t="s">
        <v>1440</v>
      </c>
      <c r="J53" s="249">
        <v>5.1711660000000004</v>
      </c>
      <c r="K53" s="219">
        <v>15.002064000000001</v>
      </c>
      <c r="L53" s="244" t="s">
        <v>1372</v>
      </c>
      <c r="M53" s="249">
        <v>4.1069700000000001E-2</v>
      </c>
      <c r="N53" s="219">
        <v>4.5633E-2</v>
      </c>
      <c r="O53" s="220" t="s">
        <v>1372</v>
      </c>
    </row>
    <row r="54" spans="1:15" ht="15.75" x14ac:dyDescent="0.3">
      <c r="A54" s="264" t="s">
        <v>1373</v>
      </c>
      <c r="B54" s="210" t="s">
        <v>945</v>
      </c>
      <c r="C54" s="265" t="str">
        <f>IFERROR(IF(B54="No CAS","",INDEX('DEQ Pollutant List'!$C$7:$C$611,MATCH('3. Pollutant Emissions - EF'!B54,'DEQ Pollutant List'!$B$7:$B$611,0))),"")</f>
        <v>Selenium and compounds</v>
      </c>
      <c r="D54" s="115">
        <f>IFERROR(IF(OR($B54="",$B54="No CAS"),INDEX('DEQ Pollutant List'!$A$7:$A$611,MATCH($C54,'DEQ Pollutant List'!$C$7:$C$611,0)),INDEX('DEQ Pollutant List'!$A$7:$A$611,MATCH($B54,'DEQ Pollutant List'!$B$7:$B$611,0))),"")</f>
        <v>575</v>
      </c>
      <c r="E54" s="268"/>
      <c r="F54" s="291">
        <v>0</v>
      </c>
      <c r="G54" s="292">
        <v>0</v>
      </c>
      <c r="H54" s="264" t="s">
        <v>1133</v>
      </c>
      <c r="I54" s="293" t="s">
        <v>1441</v>
      </c>
      <c r="J54" s="249" t="s">
        <v>1372</v>
      </c>
      <c r="K54" s="219" t="s">
        <v>1372</v>
      </c>
      <c r="L54" s="244" t="s">
        <v>1372</v>
      </c>
      <c r="M54" s="249" t="s">
        <v>1372</v>
      </c>
      <c r="N54" s="219" t="s">
        <v>1372</v>
      </c>
      <c r="O54" s="220" t="s">
        <v>1372</v>
      </c>
    </row>
    <row r="55" spans="1:15" ht="15.75" x14ac:dyDescent="0.3">
      <c r="A55" s="264" t="s">
        <v>1373</v>
      </c>
      <c r="B55" s="210" t="s">
        <v>1076</v>
      </c>
      <c r="C55" s="265" t="str">
        <f>IFERROR(IF(B55="No CAS","",INDEX('DEQ Pollutant List'!$C$7:$C$611,MATCH('3. Pollutant Emissions - EF'!B55,'DEQ Pollutant List'!$B$7:$B$611,0))),"")</f>
        <v>Zinc and compounds</v>
      </c>
      <c r="D55" s="115">
        <f>IFERROR(IF(OR($B55="",$B55="No CAS"),INDEX('DEQ Pollutant List'!$A$7:$A$611,MATCH($C55,'DEQ Pollutant List'!$C$7:$C$611,0)),INDEX('DEQ Pollutant List'!$A$7:$A$611,MATCH($B55,'DEQ Pollutant List'!$B$7:$B$611,0))),"")</f>
        <v>632</v>
      </c>
      <c r="E55" s="268"/>
      <c r="F55" s="291">
        <v>5.3899999999999998E-4</v>
      </c>
      <c r="G55" s="292">
        <v>5.3899999999999998E-4</v>
      </c>
      <c r="H55" s="264" t="s">
        <v>1133</v>
      </c>
      <c r="I55" s="293" t="s">
        <v>1440</v>
      </c>
      <c r="J55" s="249">
        <v>3.2372339999999999</v>
      </c>
      <c r="K55" s="219">
        <v>9.3915360000000003</v>
      </c>
      <c r="L55" s="244" t="s">
        <v>1372</v>
      </c>
      <c r="M55" s="249">
        <v>2.5710300000000002E-2</v>
      </c>
      <c r="N55" s="219">
        <v>2.8566999999999999E-2</v>
      </c>
      <c r="O55" s="220" t="s">
        <v>1372</v>
      </c>
    </row>
    <row r="56" spans="1:15" ht="15.75" x14ac:dyDescent="0.3">
      <c r="A56" s="264" t="s">
        <v>1373</v>
      </c>
      <c r="B56" s="210">
        <v>239</v>
      </c>
      <c r="C56" s="265" t="str">
        <f>IFERROR(IF(B56="No CAS","",INDEX('DEQ Pollutant List'!$C$7:$C$611,MATCH('3. Pollutant Emissions - EF'!B56,'DEQ Pollutant List'!$B$7:$B$611,0))),"")</f>
        <v>Fluorides</v>
      </c>
      <c r="D56" s="115">
        <f>IFERROR(IF(OR($B56="",$B56="No CAS"),INDEX('DEQ Pollutant List'!$A$7:$A$611,MATCH($C56,'DEQ Pollutant List'!$C$7:$C$611,0)),INDEX('DEQ Pollutant List'!$A$7:$A$611,MATCH($B56,'DEQ Pollutant List'!$B$7:$B$611,0))),"")</f>
        <v>239</v>
      </c>
      <c r="E56" s="268"/>
      <c r="F56" s="291">
        <v>6.1830000000000001E-3</v>
      </c>
      <c r="G56" s="292">
        <v>6.1830000000000001E-3</v>
      </c>
      <c r="H56" s="264" t="s">
        <v>1133</v>
      </c>
      <c r="I56" s="293" t="s">
        <v>1436</v>
      </c>
      <c r="J56" s="249">
        <v>37.135097999999999</v>
      </c>
      <c r="K56" s="219">
        <v>107.732592</v>
      </c>
      <c r="L56" s="244" t="s">
        <v>1372</v>
      </c>
      <c r="M56" s="249">
        <v>0.2949291</v>
      </c>
      <c r="N56" s="219">
        <v>0.32769900000000002</v>
      </c>
      <c r="O56" s="220" t="s">
        <v>1372</v>
      </c>
    </row>
    <row r="57" spans="1:15" ht="15.75" x14ac:dyDescent="0.3">
      <c r="A57" s="264" t="s">
        <v>1373</v>
      </c>
      <c r="B57" s="210" t="s">
        <v>493</v>
      </c>
      <c r="C57" s="265" t="str">
        <f>IFERROR(IF(B57="No CAS","",INDEX('DEQ Pollutant List'!$C$7:$C$611,MATCH('3. Pollutant Emissions - EF'!B57,'DEQ Pollutant List'!$B$7:$B$611,0))),"")</f>
        <v>Hydrogen fluoride</v>
      </c>
      <c r="D57" s="115">
        <f>IFERROR(IF(OR($B57="",$B57="No CAS"),INDEX('DEQ Pollutant List'!$A$7:$A$611,MATCH($C57,'DEQ Pollutant List'!$C$7:$C$611,0)),INDEX('DEQ Pollutant List'!$A$7:$A$611,MATCH($B57,'DEQ Pollutant List'!$B$7:$B$611,0))),"")</f>
        <v>240</v>
      </c>
      <c r="E57" s="268"/>
      <c r="F57" s="291">
        <v>7.1699999999999997E-4</v>
      </c>
      <c r="G57" s="292">
        <v>7.1699999999999997E-4</v>
      </c>
      <c r="H57" s="264" t="s">
        <v>1133</v>
      </c>
      <c r="I57" s="293" t="s">
        <v>1442</v>
      </c>
      <c r="J57" s="249">
        <v>4.3063019999999996</v>
      </c>
      <c r="K57" s="219">
        <v>12.493008</v>
      </c>
      <c r="L57" s="244" t="s">
        <v>1372</v>
      </c>
      <c r="M57" s="249">
        <v>3.4200899999999999E-2</v>
      </c>
      <c r="N57" s="219">
        <v>3.8001E-2</v>
      </c>
      <c r="O57" s="220" t="s">
        <v>1372</v>
      </c>
    </row>
    <row r="58" spans="1:15" ht="15.75" x14ac:dyDescent="0.3">
      <c r="A58" s="264" t="s">
        <v>1373</v>
      </c>
      <c r="B58" s="210">
        <v>352</v>
      </c>
      <c r="C58" s="265" t="str">
        <f>IFERROR(IF(B58="No CAS","",INDEX('DEQ Pollutant List'!$C$7:$C$611,MATCH('3. Pollutant Emissions - EF'!B58,'DEQ Pollutant List'!$B$7:$B$611,0))),"")</f>
        <v>Glasswool fibers</v>
      </c>
      <c r="D58" s="115">
        <f>IFERROR(IF(OR($B58="",$B58="No CAS"),INDEX('DEQ Pollutant List'!$A$7:$A$611,MATCH($C58,'DEQ Pollutant List'!$C$7:$C$611,0)),INDEX('DEQ Pollutant List'!$A$7:$A$611,MATCH($B58,'DEQ Pollutant List'!$B$7:$B$611,0))),"")</f>
        <v>352</v>
      </c>
      <c r="E58" s="268"/>
      <c r="F58" s="291">
        <v>1.8E-3</v>
      </c>
      <c r="G58" s="292">
        <v>1.8E-3</v>
      </c>
      <c r="H58" s="264" t="s">
        <v>1133</v>
      </c>
      <c r="I58" s="293" t="s">
        <v>1473</v>
      </c>
      <c r="J58" s="249">
        <v>10.8108</v>
      </c>
      <c r="K58" s="219">
        <v>31.363199999999999</v>
      </c>
      <c r="L58" s="244" t="s">
        <v>1372</v>
      </c>
      <c r="M58" s="249">
        <v>8.5860000000000006E-2</v>
      </c>
      <c r="N58" s="219">
        <v>9.5399999999999999E-2</v>
      </c>
      <c r="O58" s="220" t="s">
        <v>1372</v>
      </c>
    </row>
    <row r="59" spans="1:15" ht="15.75" x14ac:dyDescent="0.3">
      <c r="A59" s="264" t="s">
        <v>1373</v>
      </c>
      <c r="B59" s="210" t="s">
        <v>18</v>
      </c>
      <c r="C59" s="265" t="str">
        <f>IFERROR(IF(B59="No CAS","",INDEX('DEQ Pollutant List'!$C$7:$C$611,MATCH('3. Pollutant Emissions - EF'!B59,'DEQ Pollutant List'!$B$7:$B$611,0))),"")</f>
        <v>Acetone</v>
      </c>
      <c r="D59" s="115">
        <f>IFERROR(IF(OR($B59="",$B59="No CAS"),INDEX('DEQ Pollutant List'!$A$7:$A$611,MATCH($C59,'DEQ Pollutant List'!$C$7:$C$611,0)),INDEX('DEQ Pollutant List'!$A$7:$A$611,MATCH($B59,'DEQ Pollutant List'!$B$7:$B$611,0))),"")</f>
        <v>634</v>
      </c>
      <c r="E59" s="268"/>
      <c r="F59" s="291">
        <v>1.9199999999999998E-2</v>
      </c>
      <c r="G59" s="292">
        <v>1.9199999999999998E-2</v>
      </c>
      <c r="H59" s="264" t="s">
        <v>1133</v>
      </c>
      <c r="I59" s="293" t="s">
        <v>1474</v>
      </c>
      <c r="J59" s="249">
        <v>115.31519999999999</v>
      </c>
      <c r="K59" s="219">
        <v>334.54079999999999</v>
      </c>
      <c r="L59" s="244" t="s">
        <v>1372</v>
      </c>
      <c r="M59" s="249">
        <v>0.91583999999999999</v>
      </c>
      <c r="N59" s="219">
        <v>1.0175999999999998</v>
      </c>
      <c r="O59" s="220" t="s">
        <v>1372</v>
      </c>
    </row>
    <row r="60" spans="1:15" ht="15.75" x14ac:dyDescent="0.3">
      <c r="A60" s="264" t="s">
        <v>1373</v>
      </c>
      <c r="B60" s="210" t="s">
        <v>98</v>
      </c>
      <c r="C60" s="265" t="str">
        <f>IFERROR(IF(B60="No CAS","",INDEX('DEQ Pollutant List'!$C$7:$C$611,MATCH('3. Pollutant Emissions - EF'!B60,'DEQ Pollutant List'!$B$7:$B$611,0))),"")</f>
        <v>Benzene</v>
      </c>
      <c r="D60" s="115">
        <f>IFERROR(IF(OR($B60="",$B60="No CAS"),INDEX('DEQ Pollutant List'!$A$7:$A$611,MATCH($C60,'DEQ Pollutant List'!$C$7:$C$611,0)),INDEX('DEQ Pollutant List'!$A$7:$A$611,MATCH($B60,'DEQ Pollutant List'!$B$7:$B$611,0))),"")</f>
        <v>46</v>
      </c>
      <c r="E60" s="268"/>
      <c r="F60" s="291">
        <v>4.2399999999999998E-3</v>
      </c>
      <c r="G60" s="292">
        <v>4.2399999999999998E-3</v>
      </c>
      <c r="H60" s="264" t="s">
        <v>1133</v>
      </c>
      <c r="I60" s="293" t="s">
        <v>1474</v>
      </c>
      <c r="J60" s="249">
        <v>25.465439999999997</v>
      </c>
      <c r="K60" s="219">
        <v>73.877759999999995</v>
      </c>
      <c r="L60" s="244" t="s">
        <v>1372</v>
      </c>
      <c r="M60" s="249">
        <v>0.20224800000000001</v>
      </c>
      <c r="N60" s="219">
        <v>0.22472</v>
      </c>
      <c r="O60" s="220" t="s">
        <v>1372</v>
      </c>
    </row>
    <row r="61" spans="1:15" ht="15.75" x14ac:dyDescent="0.3">
      <c r="A61" s="264" t="s">
        <v>1373</v>
      </c>
      <c r="B61" s="210" t="s">
        <v>135</v>
      </c>
      <c r="C61" s="265" t="str">
        <f>IFERROR(IF(B61="No CAS","",INDEX('DEQ Pollutant List'!$C$7:$C$611,MATCH('3. Pollutant Emissions - EF'!B61,'DEQ Pollutant List'!$B$7:$B$611,0))),"")</f>
        <v>1,3-Butadiene</v>
      </c>
      <c r="D61" s="115">
        <f>IFERROR(IF(OR($B61="",$B61="No CAS"),INDEX('DEQ Pollutant List'!$A$7:$A$611,MATCH($C61,'DEQ Pollutant List'!$C$7:$C$611,0)),INDEX('DEQ Pollutant List'!$A$7:$A$611,MATCH($B61,'DEQ Pollutant List'!$B$7:$B$611,0))),"")</f>
        <v>75</v>
      </c>
      <c r="E61" s="268"/>
      <c r="F61" s="291">
        <v>2.2100000000000001E-4</v>
      </c>
      <c r="G61" s="292">
        <v>2.2100000000000001E-4</v>
      </c>
      <c r="H61" s="264" t="s">
        <v>1133</v>
      </c>
      <c r="I61" s="293" t="s">
        <v>1474</v>
      </c>
      <c r="J61" s="249">
        <v>1.327326</v>
      </c>
      <c r="K61" s="219">
        <v>3.8507039999999999</v>
      </c>
      <c r="L61" s="244" t="s">
        <v>1372</v>
      </c>
      <c r="M61" s="249">
        <v>1.0541700000000001E-2</v>
      </c>
      <c r="N61" s="219">
        <v>1.1712999999999999E-2</v>
      </c>
      <c r="O61" s="220" t="s">
        <v>1372</v>
      </c>
    </row>
    <row r="62" spans="1:15" ht="15.75" x14ac:dyDescent="0.3">
      <c r="A62" s="262" t="s">
        <v>1373</v>
      </c>
      <c r="B62" s="210" t="s">
        <v>410</v>
      </c>
      <c r="C62" s="263" t="str">
        <f>IFERROR(IF(B62="No CAS","",INDEX('DEQ Pollutant List'!$C$7:$C$611,MATCH('3. Pollutant Emissions - EF'!B62,'DEQ Pollutant List'!$B$7:$B$611,0))),"")</f>
        <v>Ethyl benzene</v>
      </c>
      <c r="D62" s="115"/>
      <c r="E62" s="267"/>
      <c r="F62" s="286">
        <v>8.8500000000000004E-4</v>
      </c>
      <c r="G62" s="287">
        <v>8.8500000000000004E-4</v>
      </c>
      <c r="H62" s="262" t="s">
        <v>1133</v>
      </c>
      <c r="I62" s="288" t="s">
        <v>1474</v>
      </c>
      <c r="J62" s="289">
        <v>5.3153100000000002</v>
      </c>
      <c r="K62" s="206">
        <v>15.420240000000002</v>
      </c>
      <c r="L62" s="290" t="s">
        <v>1372</v>
      </c>
      <c r="M62" s="289">
        <v>4.2214500000000002E-2</v>
      </c>
      <c r="N62" s="206">
        <v>4.6905000000000002E-2</v>
      </c>
      <c r="O62" s="266" t="s">
        <v>1372</v>
      </c>
    </row>
    <row r="63" spans="1:15" ht="15.75" x14ac:dyDescent="0.3">
      <c r="A63" s="262" t="s">
        <v>1373</v>
      </c>
      <c r="B63" s="210" t="s">
        <v>443</v>
      </c>
      <c r="C63" s="263" t="str">
        <f>IFERROR(IF(B63="No CAS","",INDEX('DEQ Pollutant List'!$C$7:$C$611,MATCH('3. Pollutant Emissions - EF'!B63,'DEQ Pollutant List'!$B$7:$B$611,0))),"")</f>
        <v>Formaldehyde</v>
      </c>
      <c r="D63" s="115"/>
      <c r="E63" s="267"/>
      <c r="F63" s="286">
        <v>6.5000000000000002E-2</v>
      </c>
      <c r="G63" s="287">
        <v>6.5000000000000002E-2</v>
      </c>
      <c r="H63" s="262" t="s">
        <v>1133</v>
      </c>
      <c r="I63" s="288" t="s">
        <v>1440</v>
      </c>
      <c r="J63" s="289">
        <v>390.39</v>
      </c>
      <c r="K63" s="206">
        <v>1132.56</v>
      </c>
      <c r="L63" s="290" t="s">
        <v>1372</v>
      </c>
      <c r="M63" s="289">
        <v>3.1005000000000003</v>
      </c>
      <c r="N63" s="206">
        <v>3.4450000000000003</v>
      </c>
      <c r="O63" s="266" t="s">
        <v>1372</v>
      </c>
    </row>
    <row r="64" spans="1:15" ht="15.75" x14ac:dyDescent="0.3">
      <c r="A64" s="262" t="s">
        <v>1373</v>
      </c>
      <c r="B64" s="210" t="s">
        <v>483</v>
      </c>
      <c r="C64" s="263" t="str">
        <f>IFERROR(IF(B64="No CAS","",INDEX('DEQ Pollutant List'!$C$7:$C$611,MATCH('3. Pollutant Emissions - EF'!B64,'DEQ Pollutant List'!$B$7:$B$611,0))),"")</f>
        <v>Hexane</v>
      </c>
      <c r="D64" s="115"/>
      <c r="E64" s="267"/>
      <c r="F64" s="286">
        <v>1.6400000000000001E-2</v>
      </c>
      <c r="G64" s="287">
        <v>1.6400000000000001E-2</v>
      </c>
      <c r="H64" s="262" t="s">
        <v>1133</v>
      </c>
      <c r="I64" s="288" t="s">
        <v>1474</v>
      </c>
      <c r="J64" s="289">
        <v>98.498400000000004</v>
      </c>
      <c r="K64" s="206">
        <v>285.75360000000001</v>
      </c>
      <c r="L64" s="290" t="s">
        <v>1372</v>
      </c>
      <c r="M64" s="289">
        <v>0.78228000000000009</v>
      </c>
      <c r="N64" s="206">
        <v>0.86920000000000008</v>
      </c>
      <c r="O64" s="266" t="s">
        <v>1372</v>
      </c>
    </row>
    <row r="65" spans="1:15" ht="15.75" x14ac:dyDescent="0.3">
      <c r="A65" s="262" t="s">
        <v>1373</v>
      </c>
      <c r="B65" s="210" t="s">
        <v>137</v>
      </c>
      <c r="C65" s="263" t="str">
        <f>IFERROR(IF(B65="No CAS","",INDEX('DEQ Pollutant List'!$C$7:$C$611,MATCH('3. Pollutant Emissions - EF'!B65,'DEQ Pollutant List'!$B$7:$B$611,0))),"")</f>
        <v>2-Butanone (methyl ethyl ketone)</v>
      </c>
      <c r="D65" s="115"/>
      <c r="E65" s="267"/>
      <c r="F65" s="286">
        <v>7.8299999999999995E-4</v>
      </c>
      <c r="G65" s="287">
        <v>7.8299999999999995E-4</v>
      </c>
      <c r="H65" s="262" t="s">
        <v>1133</v>
      </c>
      <c r="I65" s="288" t="s">
        <v>1474</v>
      </c>
      <c r="J65" s="289">
        <v>4.7026979999999998</v>
      </c>
      <c r="K65" s="206">
        <v>13.642992</v>
      </c>
      <c r="L65" s="290" t="s">
        <v>1372</v>
      </c>
      <c r="M65" s="289">
        <v>3.7349100000000003E-2</v>
      </c>
      <c r="N65" s="206">
        <v>4.1498999999999994E-2</v>
      </c>
      <c r="O65" s="266" t="s">
        <v>1372</v>
      </c>
    </row>
    <row r="66" spans="1:15" ht="15.75" x14ac:dyDescent="0.3">
      <c r="A66" s="262" t="s">
        <v>1373</v>
      </c>
      <c r="B66" s="210" t="s">
        <v>994</v>
      </c>
      <c r="C66" s="263" t="str">
        <f>IFERROR(IF(B66="No CAS","",INDEX('DEQ Pollutant List'!$C$7:$C$611,MATCH('3. Pollutant Emissions - EF'!B66,'DEQ Pollutant List'!$B$7:$B$611,0))),"")</f>
        <v>Toluene</v>
      </c>
      <c r="D66" s="115"/>
      <c r="E66" s="267"/>
      <c r="F66" s="286">
        <v>1.26E-2</v>
      </c>
      <c r="G66" s="287">
        <v>1.26E-2</v>
      </c>
      <c r="H66" s="262" t="s">
        <v>1133</v>
      </c>
      <c r="I66" s="288" t="s">
        <v>1474</v>
      </c>
      <c r="J66" s="289">
        <v>75.675600000000003</v>
      </c>
      <c r="K66" s="206">
        <v>219.54240000000001</v>
      </c>
      <c r="L66" s="290" t="s">
        <v>1372</v>
      </c>
      <c r="M66" s="289">
        <v>0.60102</v>
      </c>
      <c r="N66" s="206">
        <v>0.66779999999999995</v>
      </c>
      <c r="O66" s="266" t="s">
        <v>1372</v>
      </c>
    </row>
    <row r="67" spans="1:15" ht="15.75" x14ac:dyDescent="0.3">
      <c r="A67" s="262" t="s">
        <v>1373</v>
      </c>
      <c r="B67" s="210" t="s">
        <v>1071</v>
      </c>
      <c r="C67" s="263" t="str">
        <f>IFERROR(IF(B67="No CAS","",INDEX('DEQ Pollutant List'!$C$7:$C$611,MATCH('3. Pollutant Emissions - EF'!B67,'DEQ Pollutant List'!$B$7:$B$611,0))),"")</f>
        <v>Xylene (mixture), including m-xylene, o-xylene, p-xylene</v>
      </c>
      <c r="D67" s="115"/>
      <c r="E67" s="267"/>
      <c r="F67" s="286">
        <v>2.0999999999999999E-3</v>
      </c>
      <c r="G67" s="287">
        <v>2.0999999999999999E-3</v>
      </c>
      <c r="H67" s="262" t="s">
        <v>1133</v>
      </c>
      <c r="I67" s="288" t="s">
        <v>1474</v>
      </c>
      <c r="J67" s="289">
        <v>12.612599999999999</v>
      </c>
      <c r="K67" s="206">
        <v>36.590399999999995</v>
      </c>
      <c r="L67" s="290" t="s">
        <v>1372</v>
      </c>
      <c r="M67" s="289">
        <v>0.10017</v>
      </c>
      <c r="N67" s="206">
        <v>0.1113</v>
      </c>
      <c r="O67" s="266" t="s">
        <v>1372</v>
      </c>
    </row>
    <row r="68" spans="1:15" ht="15.75" x14ac:dyDescent="0.3">
      <c r="A68" s="262" t="s">
        <v>1373</v>
      </c>
      <c r="B68" s="210" t="s">
        <v>1074</v>
      </c>
      <c r="C68" s="263" t="str">
        <f>IFERROR(IF(B68="No CAS","",INDEX('DEQ Pollutant List'!$C$7:$C$611,MATCH('3. Pollutant Emissions - EF'!B68,'DEQ Pollutant List'!$B$7:$B$611,0))),"")</f>
        <v>o-Xylene</v>
      </c>
      <c r="D68" s="115"/>
      <c r="E68" s="267"/>
      <c r="F68" s="286">
        <v>9.9599999999999992E-4</v>
      </c>
      <c r="G68" s="287">
        <v>9.9599999999999992E-4</v>
      </c>
      <c r="H68" s="262" t="s">
        <v>1133</v>
      </c>
      <c r="I68" s="288" t="s">
        <v>1474</v>
      </c>
      <c r="J68" s="289">
        <v>5.9819759999999995</v>
      </c>
      <c r="K68" s="206">
        <v>17.354303999999999</v>
      </c>
      <c r="L68" s="290" t="s">
        <v>1372</v>
      </c>
      <c r="M68" s="289">
        <v>4.7509200000000001E-2</v>
      </c>
      <c r="N68" s="206">
        <v>5.2787999999999995E-2</v>
      </c>
      <c r="O68" s="266" t="s">
        <v>1372</v>
      </c>
    </row>
    <row r="69" spans="1:15" ht="15.75" x14ac:dyDescent="0.3">
      <c r="A69" s="262" t="s">
        <v>1375</v>
      </c>
      <c r="B69" s="210" t="s">
        <v>75</v>
      </c>
      <c r="C69" s="263" t="str">
        <f>IFERROR(IF(B69="No CAS","",INDEX('DEQ Pollutant List'!$C$7:$C$611,MATCH('3. Pollutant Emissions - EF'!B69,'DEQ Pollutant List'!$B$7:$B$611,0))),"")</f>
        <v>Antimony and compounds</v>
      </c>
      <c r="D69" s="115">
        <f>IFERROR(IF(OR($B69="",$B69="No CAS"),INDEX('DEQ Pollutant List'!$A$7:$A$611,MATCH($C69,'DEQ Pollutant List'!$C$7:$C$611,0)),INDEX('DEQ Pollutant List'!$A$7:$A$611,MATCH($B69,'DEQ Pollutant List'!$B$7:$B$611,0))),"")</f>
        <v>33</v>
      </c>
      <c r="E69" s="267"/>
      <c r="F69" s="286">
        <v>3.2400000000000001E-4</v>
      </c>
      <c r="G69" s="287">
        <v>3.2400000000000001E-4</v>
      </c>
      <c r="H69" s="262" t="s">
        <v>1133</v>
      </c>
      <c r="I69" s="288" t="s">
        <v>1434</v>
      </c>
      <c r="J69" s="289">
        <v>0.19245600000000002</v>
      </c>
      <c r="K69" s="206">
        <v>0.25531200000000004</v>
      </c>
      <c r="L69" s="290" t="s">
        <v>1372</v>
      </c>
      <c r="M69" s="289">
        <v>6.9984000000000008E-4</v>
      </c>
      <c r="N69" s="206">
        <v>6.9984000000000008E-4</v>
      </c>
      <c r="O69" s="266" t="s">
        <v>1372</v>
      </c>
    </row>
    <row r="70" spans="1:15" ht="15.75" x14ac:dyDescent="0.3">
      <c r="A70" s="264" t="s">
        <v>1375</v>
      </c>
      <c r="B70" s="210" t="s">
        <v>81</v>
      </c>
      <c r="C70" s="265" t="str">
        <f>IFERROR(IF(B70="No CAS","",INDEX('DEQ Pollutant List'!$C$7:$C$611,MATCH('3. Pollutant Emissions - EF'!B70,'DEQ Pollutant List'!$B$7:$B$611,0))),"")</f>
        <v>Arsenic and compounds</v>
      </c>
      <c r="D70" s="115">
        <f>IFERROR(IF(OR($B70="",$B70="No CAS"),INDEX('DEQ Pollutant List'!$A$7:$A$611,MATCH($C70,'DEQ Pollutant List'!$C$7:$C$611,0)),INDEX('DEQ Pollutant List'!$A$7:$A$611,MATCH($B70,'DEQ Pollutant List'!$B$7:$B$611,0))),"")</f>
        <v>37</v>
      </c>
      <c r="E70" s="268"/>
      <c r="F70" s="291">
        <v>0</v>
      </c>
      <c r="G70" s="292">
        <v>0</v>
      </c>
      <c r="H70" s="264" t="s">
        <v>1133</v>
      </c>
      <c r="I70" s="293" t="s">
        <v>1433</v>
      </c>
      <c r="J70" s="249" t="s">
        <v>1372</v>
      </c>
      <c r="K70" s="219" t="s">
        <v>1372</v>
      </c>
      <c r="L70" s="244" t="s">
        <v>1372</v>
      </c>
      <c r="M70" s="249" t="s">
        <v>1372</v>
      </c>
      <c r="N70" s="219" t="s">
        <v>1372</v>
      </c>
      <c r="O70" s="220" t="s">
        <v>1372</v>
      </c>
    </row>
    <row r="71" spans="1:15" ht="15.75" x14ac:dyDescent="0.3">
      <c r="A71" s="264" t="s">
        <v>1375</v>
      </c>
      <c r="B71" s="210" t="s">
        <v>96</v>
      </c>
      <c r="C71" s="265" t="str">
        <f>IFERROR(IF(B71="No CAS","",INDEX('DEQ Pollutant List'!$C$7:$C$611,MATCH('3. Pollutant Emissions - EF'!B71,'DEQ Pollutant List'!$B$7:$B$611,0))),"")</f>
        <v>Barium and compounds</v>
      </c>
      <c r="D71" s="115">
        <f>IFERROR(IF(OR($B71="",$B71="No CAS"),INDEX('DEQ Pollutant List'!$A$7:$A$611,MATCH($C71,'DEQ Pollutant List'!$C$7:$C$611,0)),INDEX('DEQ Pollutant List'!$A$7:$A$611,MATCH($B71,'DEQ Pollutant List'!$B$7:$B$611,0))),"")</f>
        <v>45</v>
      </c>
      <c r="E71" s="268"/>
      <c r="F71" s="291">
        <v>2.1599999999999999E-4</v>
      </c>
      <c r="G71" s="292">
        <v>2.1599999999999999E-4</v>
      </c>
      <c r="H71" s="264" t="s">
        <v>1133</v>
      </c>
      <c r="I71" s="293" t="s">
        <v>1434</v>
      </c>
      <c r="J71" s="249">
        <v>0.128304</v>
      </c>
      <c r="K71" s="219">
        <v>0.170208</v>
      </c>
      <c r="L71" s="244" t="s">
        <v>1372</v>
      </c>
      <c r="M71" s="249">
        <v>4.6656000000000003E-4</v>
      </c>
      <c r="N71" s="219">
        <v>4.6656000000000003E-4</v>
      </c>
      <c r="O71" s="220" t="s">
        <v>1372</v>
      </c>
    </row>
    <row r="72" spans="1:15" ht="15.75" x14ac:dyDescent="0.3">
      <c r="A72" s="264" t="s">
        <v>1375</v>
      </c>
      <c r="B72" s="210" t="s">
        <v>113</v>
      </c>
      <c r="C72" s="265" t="str">
        <f>IFERROR(IF(B72="No CAS","",INDEX('DEQ Pollutant List'!$C$7:$C$611,MATCH('3. Pollutant Emissions - EF'!B72,'DEQ Pollutant List'!$B$7:$B$611,0))),"")</f>
        <v>Beryllium and compounds</v>
      </c>
      <c r="D72" s="115">
        <f>IFERROR(IF(OR($B72="",$B72="No CAS"),INDEX('DEQ Pollutant List'!$A$7:$A$611,MATCH($C72,'DEQ Pollutant List'!$C$7:$C$611,0)),INDEX('DEQ Pollutant List'!$A$7:$A$611,MATCH($B72,'DEQ Pollutant List'!$B$7:$B$611,0))),"")</f>
        <v>58</v>
      </c>
      <c r="E72" s="268"/>
      <c r="F72" s="291">
        <v>0</v>
      </c>
      <c r="G72" s="292">
        <v>0</v>
      </c>
      <c r="H72" s="264" t="s">
        <v>1133</v>
      </c>
      <c r="I72" s="293" t="s">
        <v>1433</v>
      </c>
      <c r="J72" s="249" t="s">
        <v>1372</v>
      </c>
      <c r="K72" s="219" t="s">
        <v>1372</v>
      </c>
      <c r="L72" s="244" t="s">
        <v>1372</v>
      </c>
      <c r="M72" s="249" t="s">
        <v>1372</v>
      </c>
      <c r="N72" s="219" t="s">
        <v>1372</v>
      </c>
      <c r="O72" s="220" t="s">
        <v>1372</v>
      </c>
    </row>
    <row r="73" spans="1:15" ht="15.75" x14ac:dyDescent="0.3">
      <c r="A73" s="264" t="s">
        <v>1375</v>
      </c>
      <c r="B73" s="210" t="s">
        <v>154</v>
      </c>
      <c r="C73" s="265" t="str">
        <f>IFERROR(IF(B73="No CAS","",INDEX('DEQ Pollutant List'!$C$7:$C$611,MATCH('3. Pollutant Emissions - EF'!B73,'DEQ Pollutant List'!$B$7:$B$611,0))),"")</f>
        <v>Cadmium and compounds</v>
      </c>
      <c r="D73" s="115">
        <f>IFERROR(IF(OR($B73="",$B73="No CAS"),INDEX('DEQ Pollutant List'!$A$7:$A$611,MATCH($C73,'DEQ Pollutant List'!$C$7:$C$611,0)),INDEX('DEQ Pollutant List'!$A$7:$A$611,MATCH($B73,'DEQ Pollutant List'!$B$7:$B$611,0))),"")</f>
        <v>83</v>
      </c>
      <c r="E73" s="268"/>
      <c r="F73" s="291">
        <v>5.9799999999999997E-5</v>
      </c>
      <c r="G73" s="292">
        <v>5.9799999999999997E-5</v>
      </c>
      <c r="H73" s="264" t="s">
        <v>1133</v>
      </c>
      <c r="I73" s="293" t="s">
        <v>1434</v>
      </c>
      <c r="J73" s="249">
        <v>3.5521199999999996E-2</v>
      </c>
      <c r="K73" s="219">
        <v>4.7122399999999995E-2</v>
      </c>
      <c r="L73" s="244" t="s">
        <v>1372</v>
      </c>
      <c r="M73" s="249">
        <v>1.2916800000000001E-4</v>
      </c>
      <c r="N73" s="219">
        <v>1.2916800000000001E-4</v>
      </c>
      <c r="O73" s="220" t="s">
        <v>1372</v>
      </c>
    </row>
    <row r="74" spans="1:15" ht="15.75" x14ac:dyDescent="0.3">
      <c r="A74" s="264" t="s">
        <v>1375</v>
      </c>
      <c r="B74" s="210" t="s">
        <v>230</v>
      </c>
      <c r="C74" s="265" t="str">
        <f>IFERROR(IF(B74="No CAS","",INDEX('DEQ Pollutant List'!$C$7:$C$611,MATCH('3. Pollutant Emissions - EF'!B74,'DEQ Pollutant List'!$B$7:$B$611,0))),"")</f>
        <v>Chromium VI, chromate and dichromate particulate</v>
      </c>
      <c r="D74" s="115">
        <f>IFERROR(IF(OR($B74="",$B74="No CAS"),INDEX('DEQ Pollutant List'!$A$7:$A$611,MATCH($C74,'DEQ Pollutant List'!$C$7:$C$611,0)),INDEX('DEQ Pollutant List'!$A$7:$A$611,MATCH($B74,'DEQ Pollutant List'!$B$7:$B$611,0))),"")</f>
        <v>136</v>
      </c>
      <c r="E74" s="268"/>
      <c r="F74" s="291">
        <v>6.9499999999999995E-5</v>
      </c>
      <c r="G74" s="292">
        <v>6.9499999999999995E-5</v>
      </c>
      <c r="H74" s="264" t="s">
        <v>1133</v>
      </c>
      <c r="I74" s="293" t="s">
        <v>1435</v>
      </c>
      <c r="J74" s="249">
        <v>4.1283E-2</v>
      </c>
      <c r="K74" s="219">
        <v>5.4765999999999995E-2</v>
      </c>
      <c r="L74" s="244" t="s">
        <v>1372</v>
      </c>
      <c r="M74" s="249">
        <v>1.5012000000000001E-4</v>
      </c>
      <c r="N74" s="219">
        <v>1.5012000000000001E-4</v>
      </c>
      <c r="O74" s="220" t="s">
        <v>1372</v>
      </c>
    </row>
    <row r="75" spans="1:15" ht="15.75" x14ac:dyDescent="0.3">
      <c r="A75" s="264" t="s">
        <v>1375</v>
      </c>
      <c r="B75" s="210" t="s">
        <v>234</v>
      </c>
      <c r="C75" s="265" t="str">
        <f>IFERROR(IF(B75="No CAS","",INDEX('DEQ Pollutant List'!$C$7:$C$611,MATCH('3. Pollutant Emissions - EF'!B75,'DEQ Pollutant List'!$B$7:$B$611,0))),"")</f>
        <v>Cobalt and compounds</v>
      </c>
      <c r="D75" s="115">
        <f>IFERROR(IF(OR($B75="",$B75="No CAS"),INDEX('DEQ Pollutant List'!$A$7:$A$611,MATCH($C75,'DEQ Pollutant List'!$C$7:$C$611,0)),INDEX('DEQ Pollutant List'!$A$7:$A$611,MATCH($B75,'DEQ Pollutant List'!$B$7:$B$611,0))),"")</f>
        <v>146</v>
      </c>
      <c r="E75" s="268"/>
      <c r="F75" s="291">
        <v>0</v>
      </c>
      <c r="G75" s="292">
        <v>0</v>
      </c>
      <c r="H75" s="264" t="s">
        <v>1133</v>
      </c>
      <c r="I75" s="293" t="s">
        <v>1433</v>
      </c>
      <c r="J75" s="249" t="s">
        <v>1372</v>
      </c>
      <c r="K75" s="219" t="s">
        <v>1372</v>
      </c>
      <c r="L75" s="244" t="s">
        <v>1372</v>
      </c>
      <c r="M75" s="249" t="s">
        <v>1372</v>
      </c>
      <c r="N75" s="219" t="s">
        <v>1372</v>
      </c>
      <c r="O75" s="220" t="s">
        <v>1372</v>
      </c>
    </row>
    <row r="76" spans="1:15" ht="15.75" x14ac:dyDescent="0.3">
      <c r="A76" s="264" t="s">
        <v>1375</v>
      </c>
      <c r="B76" s="210" t="s">
        <v>236</v>
      </c>
      <c r="C76" s="265" t="str">
        <f>IFERROR(IF(B76="No CAS","",INDEX('DEQ Pollutant List'!$C$7:$C$611,MATCH('3. Pollutant Emissions - EF'!B76,'DEQ Pollutant List'!$B$7:$B$611,0))),"")</f>
        <v>Copper and compounds</v>
      </c>
      <c r="D76" s="115">
        <f>IFERROR(IF(OR($B76="",$B76="No CAS"),INDEX('DEQ Pollutant List'!$A$7:$A$611,MATCH($C76,'DEQ Pollutant List'!$C$7:$C$611,0)),INDEX('DEQ Pollutant List'!$A$7:$A$611,MATCH($B76,'DEQ Pollutant List'!$B$7:$B$611,0))),"")</f>
        <v>149</v>
      </c>
      <c r="E76" s="268"/>
      <c r="F76" s="291">
        <v>9.8999999999999999E-4</v>
      </c>
      <c r="G76" s="292">
        <v>9.8999999999999999E-4</v>
      </c>
      <c r="H76" s="264" t="s">
        <v>1133</v>
      </c>
      <c r="I76" s="293" t="s">
        <v>1434</v>
      </c>
      <c r="J76" s="249">
        <v>0.58806000000000003</v>
      </c>
      <c r="K76" s="219">
        <v>0.78012000000000004</v>
      </c>
      <c r="L76" s="244" t="s">
        <v>1372</v>
      </c>
      <c r="M76" s="249">
        <v>2.1383999999999999E-3</v>
      </c>
      <c r="N76" s="219">
        <v>2.1383999999999999E-3</v>
      </c>
      <c r="O76" s="220" t="s">
        <v>1372</v>
      </c>
    </row>
    <row r="77" spans="1:15" ht="15.75" x14ac:dyDescent="0.3">
      <c r="A77" s="264" t="s">
        <v>1375</v>
      </c>
      <c r="B77" s="210" t="s">
        <v>512</v>
      </c>
      <c r="C77" s="265" t="str">
        <f>IFERROR(IF(B77="No CAS","",INDEX('DEQ Pollutant List'!$C$7:$C$611,MATCH('3. Pollutant Emissions - EF'!B77,'DEQ Pollutant List'!$B$7:$B$611,0))),"")</f>
        <v>Lead and compounds</v>
      </c>
      <c r="D77" s="115">
        <f>IFERROR(IF(OR($B77="",$B77="No CAS"),INDEX('DEQ Pollutant List'!$A$7:$A$611,MATCH($C77,'DEQ Pollutant List'!$C$7:$C$611,0)),INDEX('DEQ Pollutant List'!$A$7:$A$611,MATCH($B77,'DEQ Pollutant List'!$B$7:$B$611,0))),"")</f>
        <v>305</v>
      </c>
      <c r="E77" s="268"/>
      <c r="F77" s="291">
        <v>0</v>
      </c>
      <c r="G77" s="292">
        <v>0</v>
      </c>
      <c r="H77" s="264" t="s">
        <v>1133</v>
      </c>
      <c r="I77" s="293" t="s">
        <v>1433</v>
      </c>
      <c r="J77" s="249" t="s">
        <v>1372</v>
      </c>
      <c r="K77" s="219" t="s">
        <v>1372</v>
      </c>
      <c r="L77" s="244" t="s">
        <v>1372</v>
      </c>
      <c r="M77" s="249" t="s">
        <v>1372</v>
      </c>
      <c r="N77" s="219" t="s">
        <v>1372</v>
      </c>
      <c r="O77" s="220" t="s">
        <v>1372</v>
      </c>
    </row>
    <row r="78" spans="1:15" ht="15.75" x14ac:dyDescent="0.3">
      <c r="A78" s="264" t="s">
        <v>1375</v>
      </c>
      <c r="B78" s="210" t="s">
        <v>518</v>
      </c>
      <c r="C78" s="265" t="str">
        <f>IFERROR(IF(B78="No CAS","",INDEX('DEQ Pollutant List'!$C$7:$C$611,MATCH('3. Pollutant Emissions - EF'!B78,'DEQ Pollutant List'!$B$7:$B$611,0))),"")</f>
        <v>Manganese and compounds</v>
      </c>
      <c r="D78" s="115">
        <f>IFERROR(IF(OR($B78="",$B78="No CAS"),INDEX('DEQ Pollutant List'!$A$7:$A$611,MATCH($C78,'DEQ Pollutant List'!$C$7:$C$611,0)),INDEX('DEQ Pollutant List'!$A$7:$A$611,MATCH($B78,'DEQ Pollutant List'!$B$7:$B$611,0))),"")</f>
        <v>312</v>
      </c>
      <c r="E78" s="268"/>
      <c r="F78" s="291">
        <v>2.2599999999999999E-4</v>
      </c>
      <c r="G78" s="292">
        <v>2.2599999999999999E-4</v>
      </c>
      <c r="H78" s="264" t="s">
        <v>1133</v>
      </c>
      <c r="I78" s="293" t="s">
        <v>1434</v>
      </c>
      <c r="J78" s="249">
        <v>0.134244</v>
      </c>
      <c r="K78" s="219">
        <v>0.178088</v>
      </c>
      <c r="L78" s="244" t="s">
        <v>1372</v>
      </c>
      <c r="M78" s="249">
        <v>4.8816000000000002E-4</v>
      </c>
      <c r="N78" s="219">
        <v>4.8816000000000002E-4</v>
      </c>
      <c r="O78" s="220" t="s">
        <v>1372</v>
      </c>
    </row>
    <row r="79" spans="1:15" ht="15.75" x14ac:dyDescent="0.3">
      <c r="A79" s="264" t="s">
        <v>1375</v>
      </c>
      <c r="B79" s="210" t="s">
        <v>524</v>
      </c>
      <c r="C79" s="265" t="str">
        <f>IFERROR(IF(B79="No CAS","",INDEX('DEQ Pollutant List'!$C$7:$C$611,MATCH('3. Pollutant Emissions - EF'!B79,'DEQ Pollutant List'!$B$7:$B$611,0))),"")</f>
        <v>Mercury and compounds</v>
      </c>
      <c r="D79" s="115">
        <f>IFERROR(IF(OR($B79="",$B79="No CAS"),INDEX('DEQ Pollutant List'!$A$7:$A$611,MATCH($C79,'DEQ Pollutant List'!$C$7:$C$611,0)),INDEX('DEQ Pollutant List'!$A$7:$A$611,MATCH($B79,'DEQ Pollutant List'!$B$7:$B$611,0))),"")</f>
        <v>316</v>
      </c>
      <c r="E79" s="268"/>
      <c r="F79" s="291">
        <v>1.13E-5</v>
      </c>
      <c r="G79" s="292">
        <v>1.13E-5</v>
      </c>
      <c r="H79" s="264" t="s">
        <v>1133</v>
      </c>
      <c r="I79" s="293" t="s">
        <v>1434</v>
      </c>
      <c r="J79" s="249">
        <v>6.7121999999999998E-3</v>
      </c>
      <c r="K79" s="219">
        <v>8.9043999999999998E-3</v>
      </c>
      <c r="L79" s="244" t="s">
        <v>1372</v>
      </c>
      <c r="M79" s="249">
        <v>2.4408000000000001E-5</v>
      </c>
      <c r="N79" s="219">
        <v>2.4408000000000001E-5</v>
      </c>
      <c r="O79" s="220" t="s">
        <v>1372</v>
      </c>
    </row>
    <row r="80" spans="1:15" ht="15.75" x14ac:dyDescent="0.3">
      <c r="A80" s="264" t="s">
        <v>1375</v>
      </c>
      <c r="B80" s="210" t="s">
        <v>583</v>
      </c>
      <c r="C80" s="265" t="str">
        <f>IFERROR(IF(B80="No CAS","",INDEX('DEQ Pollutant List'!$C$7:$C$611,MATCH('3. Pollutant Emissions - EF'!B80,'DEQ Pollutant List'!$B$7:$B$611,0))),"")</f>
        <v>Nickel and compounds</v>
      </c>
      <c r="D80" s="115">
        <f>IFERROR(IF(OR($B80="",$B80="No CAS"),INDEX('DEQ Pollutant List'!$A$7:$A$611,MATCH($C80,'DEQ Pollutant List'!$C$7:$C$611,0)),INDEX('DEQ Pollutant List'!$A$7:$A$611,MATCH($B80,'DEQ Pollutant List'!$B$7:$B$611,0))),"")</f>
        <v>364</v>
      </c>
      <c r="E80" s="268"/>
      <c r="F80" s="291">
        <v>3.7399999999999998E-4</v>
      </c>
      <c r="G80" s="292">
        <v>3.7399999999999998E-4</v>
      </c>
      <c r="H80" s="264" t="s">
        <v>1133</v>
      </c>
      <c r="I80" s="293" t="s">
        <v>1434</v>
      </c>
      <c r="J80" s="249">
        <v>0.22215599999999999</v>
      </c>
      <c r="K80" s="219">
        <v>0.29471199999999997</v>
      </c>
      <c r="L80" s="244" t="s">
        <v>1372</v>
      </c>
      <c r="M80" s="249">
        <v>8.0783999999999999E-4</v>
      </c>
      <c r="N80" s="219">
        <v>8.0783999999999999E-4</v>
      </c>
      <c r="O80" s="220" t="s">
        <v>1372</v>
      </c>
    </row>
    <row r="81" spans="1:15" ht="15.75" x14ac:dyDescent="0.3">
      <c r="A81" s="264" t="s">
        <v>1375</v>
      </c>
      <c r="B81" s="210">
        <v>504</v>
      </c>
      <c r="C81" s="265" t="str">
        <f>IFERROR(IF(B81="No CAS","",INDEX('DEQ Pollutant List'!$C$7:$C$611,MATCH('3. Pollutant Emissions - EF'!B81,'DEQ Pollutant List'!$B$7:$B$611,0))),"")</f>
        <v>Phosphorus and compounds</v>
      </c>
      <c r="D81" s="115">
        <f>IFERROR(IF(OR($B81="",$B81="No CAS"),INDEX('DEQ Pollutant List'!$A$7:$A$611,MATCH($C81,'DEQ Pollutant List'!$C$7:$C$611,0)),INDEX('DEQ Pollutant List'!$A$7:$A$611,MATCH($B81,'DEQ Pollutant List'!$B$7:$B$611,0))),"")</f>
        <v>504</v>
      </c>
      <c r="E81" s="268"/>
      <c r="F81" s="291">
        <v>1.8500000000000001E-3</v>
      </c>
      <c r="G81" s="292">
        <v>1.8500000000000001E-3</v>
      </c>
      <c r="H81" s="264" t="s">
        <v>1133</v>
      </c>
      <c r="I81" s="293" t="s">
        <v>1434</v>
      </c>
      <c r="J81" s="249">
        <v>1.0989</v>
      </c>
      <c r="K81" s="219">
        <v>1.4578</v>
      </c>
      <c r="L81" s="244" t="s">
        <v>1372</v>
      </c>
      <c r="M81" s="249">
        <v>3.9960000000000004E-3</v>
      </c>
      <c r="N81" s="219">
        <v>3.9960000000000004E-3</v>
      </c>
      <c r="O81" s="220" t="s">
        <v>1372</v>
      </c>
    </row>
    <row r="82" spans="1:15" ht="15.75" x14ac:dyDescent="0.3">
      <c r="A82" s="264" t="s">
        <v>1375</v>
      </c>
      <c r="B82" s="210" t="s">
        <v>945</v>
      </c>
      <c r="C82" s="265" t="str">
        <f>IFERROR(IF(B82="No CAS","",INDEX('DEQ Pollutant List'!$C$7:$C$611,MATCH('3. Pollutant Emissions - EF'!B82,'DEQ Pollutant List'!$B$7:$B$611,0))),"")</f>
        <v>Selenium and compounds</v>
      </c>
      <c r="D82" s="115">
        <f>IFERROR(IF(OR($B82="",$B82="No CAS"),INDEX('DEQ Pollutant List'!$A$7:$A$611,MATCH($C82,'DEQ Pollutant List'!$C$7:$C$611,0)),INDEX('DEQ Pollutant List'!$A$7:$A$611,MATCH($B82,'DEQ Pollutant List'!$B$7:$B$611,0))),"")</f>
        <v>575</v>
      </c>
      <c r="E82" s="268"/>
      <c r="F82" s="291">
        <v>0</v>
      </c>
      <c r="G82" s="292">
        <v>0</v>
      </c>
      <c r="H82" s="264" t="s">
        <v>1133</v>
      </c>
      <c r="I82" s="293" t="s">
        <v>1433</v>
      </c>
      <c r="J82" s="249" t="s">
        <v>1372</v>
      </c>
      <c r="K82" s="219" t="s">
        <v>1372</v>
      </c>
      <c r="L82" s="244" t="s">
        <v>1372</v>
      </c>
      <c r="M82" s="249" t="s">
        <v>1372</v>
      </c>
      <c r="N82" s="219" t="s">
        <v>1372</v>
      </c>
      <c r="O82" s="220" t="s">
        <v>1372</v>
      </c>
    </row>
    <row r="83" spans="1:15" ht="15.75" x14ac:dyDescent="0.3">
      <c r="A83" s="264" t="s">
        <v>1375</v>
      </c>
      <c r="B83" s="210" t="s">
        <v>1076</v>
      </c>
      <c r="C83" s="265" t="str">
        <f>IFERROR(IF(B83="No CAS","",INDEX('DEQ Pollutant List'!$C$7:$C$611,MATCH('3. Pollutant Emissions - EF'!B83,'DEQ Pollutant List'!$B$7:$B$611,0))),"")</f>
        <v>Zinc and compounds</v>
      </c>
      <c r="D83" s="115">
        <f>IFERROR(IF(OR($B83="",$B83="No CAS"),INDEX('DEQ Pollutant List'!$A$7:$A$611,MATCH($C83,'DEQ Pollutant List'!$C$7:$C$611,0)),INDEX('DEQ Pollutant List'!$A$7:$A$611,MATCH($B83,'DEQ Pollutant List'!$B$7:$B$611,0))),"")</f>
        <v>632</v>
      </c>
      <c r="E83" s="268"/>
      <c r="F83" s="291">
        <v>5.96E-3</v>
      </c>
      <c r="G83" s="292">
        <v>5.96E-3</v>
      </c>
      <c r="H83" s="264" t="s">
        <v>1133</v>
      </c>
      <c r="I83" s="293" t="s">
        <v>1434</v>
      </c>
      <c r="J83" s="249">
        <v>3.5402399999999998</v>
      </c>
      <c r="K83" s="219">
        <v>4.6964800000000002</v>
      </c>
      <c r="L83" s="244" t="s">
        <v>1372</v>
      </c>
      <c r="M83" s="249">
        <v>1.2873600000000001E-2</v>
      </c>
      <c r="N83" s="219">
        <v>1.2873600000000001E-2</v>
      </c>
      <c r="O83" s="220" t="s">
        <v>1372</v>
      </c>
    </row>
    <row r="84" spans="1:15" ht="15.75" x14ac:dyDescent="0.3">
      <c r="A84" s="264" t="s">
        <v>1375</v>
      </c>
      <c r="B84" s="210">
        <v>239</v>
      </c>
      <c r="C84" s="265" t="str">
        <f>IFERROR(IF(B84="No CAS","",INDEX('DEQ Pollutant List'!$C$7:$C$611,MATCH('3. Pollutant Emissions - EF'!B84,'DEQ Pollutant List'!$B$7:$B$611,0))),"")</f>
        <v>Fluorides</v>
      </c>
      <c r="D84" s="115">
        <f>IFERROR(IF(OR($B84="",$B84="No CAS"),INDEX('DEQ Pollutant List'!$A$7:$A$611,MATCH($C84,'DEQ Pollutant List'!$C$7:$C$611,0)),INDEX('DEQ Pollutant List'!$A$7:$A$611,MATCH($B84,'DEQ Pollutant List'!$B$7:$B$611,0))),"")</f>
        <v>239</v>
      </c>
      <c r="E84" s="268"/>
      <c r="F84" s="291">
        <v>3.599999999999999E-3</v>
      </c>
      <c r="G84" s="292">
        <v>3.599999999999999E-3</v>
      </c>
      <c r="H84" s="264" t="s">
        <v>1133</v>
      </c>
      <c r="I84" s="293" t="s">
        <v>1436</v>
      </c>
      <c r="J84" s="249">
        <v>2.1383999999999994</v>
      </c>
      <c r="K84" s="219">
        <v>2.8367999999999993</v>
      </c>
      <c r="L84" s="244" t="s">
        <v>1372</v>
      </c>
      <c r="M84" s="249">
        <v>7.7759999999999982E-3</v>
      </c>
      <c r="N84" s="219">
        <v>7.7759999999999982E-3</v>
      </c>
      <c r="O84" s="220" t="s">
        <v>1372</v>
      </c>
    </row>
    <row r="85" spans="1:15" ht="15.75" x14ac:dyDescent="0.3">
      <c r="A85" s="264" t="s">
        <v>1375</v>
      </c>
      <c r="B85" s="210" t="s">
        <v>493</v>
      </c>
      <c r="C85" s="265" t="str">
        <f>IFERROR(IF(B85="No CAS","",INDEX('DEQ Pollutant List'!$C$7:$C$611,MATCH('3. Pollutant Emissions - EF'!B85,'DEQ Pollutant List'!$B$7:$B$611,0))),"")</f>
        <v>Hydrogen fluoride</v>
      </c>
      <c r="D85" s="115">
        <f>IFERROR(IF(OR($B85="",$B85="No CAS"),INDEX('DEQ Pollutant List'!$A$7:$A$611,MATCH($C85,'DEQ Pollutant List'!$C$7:$C$611,0)),INDEX('DEQ Pollutant List'!$A$7:$A$611,MATCH($B85,'DEQ Pollutant List'!$B$7:$B$611,0))),"")</f>
        <v>240</v>
      </c>
      <c r="E85" s="268"/>
      <c r="F85" s="291">
        <v>4.8399999999999999E-2</v>
      </c>
      <c r="G85" s="292">
        <v>4.8399999999999999E-2</v>
      </c>
      <c r="H85" s="264" t="s">
        <v>1133</v>
      </c>
      <c r="I85" s="293" t="s">
        <v>1437</v>
      </c>
      <c r="J85" s="249">
        <v>28.749600000000001</v>
      </c>
      <c r="K85" s="219">
        <v>38.139200000000002</v>
      </c>
      <c r="L85" s="244" t="s">
        <v>1372</v>
      </c>
      <c r="M85" s="249">
        <v>0.104544</v>
      </c>
      <c r="N85" s="219">
        <v>0.104544</v>
      </c>
      <c r="O85" s="220" t="s">
        <v>1372</v>
      </c>
    </row>
    <row r="86" spans="1:15" ht="15.75" x14ac:dyDescent="0.3">
      <c r="A86" s="264" t="s">
        <v>1375</v>
      </c>
      <c r="B86" s="210">
        <v>352</v>
      </c>
      <c r="C86" s="265" t="str">
        <f>IFERROR(IF(B86="No CAS","",INDEX('DEQ Pollutant List'!$C$7:$C$611,MATCH('3. Pollutant Emissions - EF'!B86,'DEQ Pollutant List'!$B$7:$B$611,0))),"")</f>
        <v>Glasswool fibers</v>
      </c>
      <c r="D86" s="115">
        <f>IFERROR(IF(OR($B86="",$B86="No CAS"),INDEX('DEQ Pollutant List'!$A$7:$A$611,MATCH($C86,'DEQ Pollutant List'!$C$7:$C$611,0)),INDEX('DEQ Pollutant List'!$A$7:$A$611,MATCH($B86,'DEQ Pollutant List'!$B$7:$B$611,0))),"")</f>
        <v>352</v>
      </c>
      <c r="E86" s="268"/>
      <c r="F86" s="291">
        <v>1.04E-2</v>
      </c>
      <c r="G86" s="292">
        <v>1.04E-2</v>
      </c>
      <c r="H86" s="264" t="s">
        <v>1133</v>
      </c>
      <c r="I86" s="293" t="s">
        <v>1473</v>
      </c>
      <c r="J86" s="249">
        <v>6.1776</v>
      </c>
      <c r="K86" s="219">
        <v>8.1951999999999998</v>
      </c>
      <c r="L86" s="244" t="s">
        <v>1372</v>
      </c>
      <c r="M86" s="249">
        <v>2.2464000000000001E-2</v>
      </c>
      <c r="N86" s="219">
        <v>2.2464000000000001E-2</v>
      </c>
      <c r="O86" s="220" t="s">
        <v>1372</v>
      </c>
    </row>
    <row r="87" spans="1:15" ht="15.75" x14ac:dyDescent="0.3">
      <c r="A87" s="264" t="s">
        <v>1375</v>
      </c>
      <c r="B87" s="210" t="s">
        <v>18</v>
      </c>
      <c r="C87" s="265" t="str">
        <f>IFERROR(IF(B87="No CAS","",INDEX('DEQ Pollutant List'!$C$7:$C$611,MATCH('3. Pollutant Emissions - EF'!B87,'DEQ Pollutant List'!$B$7:$B$611,0))),"")</f>
        <v>Acetone</v>
      </c>
      <c r="D87" s="115">
        <f>IFERROR(IF(OR($B87="",$B87="No CAS"),INDEX('DEQ Pollutant List'!$A$7:$A$611,MATCH($C87,'DEQ Pollutant List'!$C$7:$C$611,0)),INDEX('DEQ Pollutant List'!$A$7:$A$611,MATCH($B87,'DEQ Pollutant List'!$B$7:$B$611,0))),"")</f>
        <v>634</v>
      </c>
      <c r="E87" s="268"/>
      <c r="F87" s="291">
        <v>0.43099999999999999</v>
      </c>
      <c r="G87" s="292">
        <v>0.43099999999999999</v>
      </c>
      <c r="H87" s="264" t="s">
        <v>1133</v>
      </c>
      <c r="I87" s="293" t="s">
        <v>1474</v>
      </c>
      <c r="J87" s="249">
        <v>256.01400000000001</v>
      </c>
      <c r="K87" s="219">
        <v>339.62799999999999</v>
      </c>
      <c r="L87" s="244" t="s">
        <v>1372</v>
      </c>
      <c r="M87" s="249">
        <v>0.93096000000000001</v>
      </c>
      <c r="N87" s="219">
        <v>0.93096000000000001</v>
      </c>
      <c r="O87" s="220" t="s">
        <v>1372</v>
      </c>
    </row>
    <row r="88" spans="1:15" ht="15.75" x14ac:dyDescent="0.3">
      <c r="A88" s="264" t="s">
        <v>1375</v>
      </c>
      <c r="B88" s="210" t="s">
        <v>98</v>
      </c>
      <c r="C88" s="265" t="str">
        <f>IFERROR(IF(B88="No CAS","",INDEX('DEQ Pollutant List'!$C$7:$C$611,MATCH('3. Pollutant Emissions - EF'!B88,'DEQ Pollutant List'!$B$7:$B$611,0))),"")</f>
        <v>Benzene</v>
      </c>
      <c r="D88" s="115">
        <f>IFERROR(IF(OR($B88="",$B88="No CAS"),INDEX('DEQ Pollutant List'!$A$7:$A$611,MATCH($C88,'DEQ Pollutant List'!$C$7:$C$611,0)),INDEX('DEQ Pollutant List'!$A$7:$A$611,MATCH($B88,'DEQ Pollutant List'!$B$7:$B$611,0))),"")</f>
        <v>46</v>
      </c>
      <c r="E88" s="268"/>
      <c r="F88" s="291">
        <v>0.108</v>
      </c>
      <c r="G88" s="292">
        <v>0.108</v>
      </c>
      <c r="H88" s="264" t="s">
        <v>1133</v>
      </c>
      <c r="I88" s="293" t="s">
        <v>1474</v>
      </c>
      <c r="J88" s="249">
        <v>64.152000000000001</v>
      </c>
      <c r="K88" s="219">
        <v>85.103999999999999</v>
      </c>
      <c r="L88" s="244" t="s">
        <v>1372</v>
      </c>
      <c r="M88" s="249">
        <v>0.23328000000000002</v>
      </c>
      <c r="N88" s="219">
        <v>0.23328000000000002</v>
      </c>
      <c r="O88" s="220" t="s">
        <v>1372</v>
      </c>
    </row>
    <row r="89" spans="1:15" ht="15.75" x14ac:dyDescent="0.3">
      <c r="A89" s="264" t="s">
        <v>1375</v>
      </c>
      <c r="B89" s="210" t="s">
        <v>254</v>
      </c>
      <c r="C89" s="265" t="str">
        <f>IFERROR(IF(B89="No CAS","",INDEX('DEQ Pollutant List'!$C$7:$C$611,MATCH('3. Pollutant Emissions - EF'!B89,'DEQ Pollutant List'!$B$7:$B$611,0))),"")</f>
        <v>Cyclohexane</v>
      </c>
      <c r="D89" s="115">
        <f>IFERROR(IF(OR($B89="",$B89="No CAS"),INDEX('DEQ Pollutant List'!$A$7:$A$611,MATCH($C89,'DEQ Pollutant List'!$C$7:$C$611,0)),INDEX('DEQ Pollutant List'!$A$7:$A$611,MATCH($B89,'DEQ Pollutant List'!$B$7:$B$611,0))),"")</f>
        <v>162</v>
      </c>
      <c r="E89" s="268"/>
      <c r="F89" s="291">
        <v>6.6499999999999997E-3</v>
      </c>
      <c r="G89" s="292">
        <v>6.6499999999999997E-3</v>
      </c>
      <c r="H89" s="264" t="s">
        <v>1133</v>
      </c>
      <c r="I89" s="293" t="s">
        <v>1474</v>
      </c>
      <c r="J89" s="249">
        <v>3.9500999999999999</v>
      </c>
      <c r="K89" s="219">
        <v>5.2401999999999997</v>
      </c>
      <c r="L89" s="244" t="s">
        <v>1372</v>
      </c>
      <c r="M89" s="249">
        <v>1.4364E-2</v>
      </c>
      <c r="N89" s="219">
        <v>1.4364E-2</v>
      </c>
      <c r="O89" s="220" t="s">
        <v>1372</v>
      </c>
    </row>
    <row r="90" spans="1:15" ht="15.75" x14ac:dyDescent="0.3">
      <c r="A90" s="262" t="s">
        <v>1375</v>
      </c>
      <c r="B90" s="210" t="s">
        <v>410</v>
      </c>
      <c r="C90" s="263" t="str">
        <f>IFERROR(IF(B90="No CAS","",INDEX('DEQ Pollutant List'!$C$7:$C$611,MATCH('3. Pollutant Emissions - EF'!B90,'DEQ Pollutant List'!$B$7:$B$611,0))),"")</f>
        <v>Ethyl benzene</v>
      </c>
      <c r="D90" s="115"/>
      <c r="E90" s="267"/>
      <c r="F90" s="286">
        <v>5.6600000000000001E-3</v>
      </c>
      <c r="G90" s="287">
        <v>5.6600000000000001E-3</v>
      </c>
      <c r="H90" s="262" t="s">
        <v>1133</v>
      </c>
      <c r="I90" s="288" t="s">
        <v>1474</v>
      </c>
      <c r="J90" s="289">
        <v>3.3620399999999999</v>
      </c>
      <c r="K90" s="206">
        <v>4.4600800000000005</v>
      </c>
      <c r="L90" s="290" t="s">
        <v>1372</v>
      </c>
      <c r="M90" s="289">
        <v>1.2225600000000001E-2</v>
      </c>
      <c r="N90" s="206">
        <v>1.2225600000000001E-2</v>
      </c>
      <c r="O90" s="266" t="s">
        <v>1372</v>
      </c>
    </row>
    <row r="91" spans="1:15" ht="15.75" x14ac:dyDescent="0.3">
      <c r="A91" s="262" t="s">
        <v>1375</v>
      </c>
      <c r="B91" s="210" t="s">
        <v>207</v>
      </c>
      <c r="C91" s="263" t="str">
        <f>IFERROR(IF(B91="No CAS","",INDEX('DEQ Pollutant List'!$C$7:$C$611,MATCH('3. Pollutant Emissions - EF'!B91,'DEQ Pollutant List'!$B$7:$B$611,0))),"")</f>
        <v>Chloroethane (ethyl chloride)</v>
      </c>
      <c r="D91" s="115"/>
      <c r="E91" s="267"/>
      <c r="F91" s="286">
        <v>3.0500000000000002E-3</v>
      </c>
      <c r="G91" s="287">
        <v>3.0500000000000002E-3</v>
      </c>
      <c r="H91" s="262" t="s">
        <v>1133</v>
      </c>
      <c r="I91" s="288" t="s">
        <v>1474</v>
      </c>
      <c r="J91" s="289">
        <v>1.8117000000000001</v>
      </c>
      <c r="K91" s="206">
        <v>2.4034</v>
      </c>
      <c r="L91" s="290" t="s">
        <v>1372</v>
      </c>
      <c r="M91" s="289">
        <v>6.588000000000001E-3</v>
      </c>
      <c r="N91" s="206">
        <v>6.588000000000001E-3</v>
      </c>
      <c r="O91" s="266" t="s">
        <v>1372</v>
      </c>
    </row>
    <row r="92" spans="1:15" ht="15.75" x14ac:dyDescent="0.3">
      <c r="A92" s="262" t="s">
        <v>1375</v>
      </c>
      <c r="B92" s="210" t="s">
        <v>443</v>
      </c>
      <c r="C92" s="263" t="str">
        <f>IFERROR(IF(B92="No CAS","",INDEX('DEQ Pollutant List'!$C$7:$C$611,MATCH('3. Pollutant Emissions - EF'!B92,'DEQ Pollutant List'!$B$7:$B$611,0))),"")</f>
        <v>Formaldehyde</v>
      </c>
      <c r="D92" s="115"/>
      <c r="E92" s="267"/>
      <c r="F92" s="286">
        <v>0.46500000000000002</v>
      </c>
      <c r="G92" s="287">
        <v>0.46500000000000002</v>
      </c>
      <c r="H92" s="262" t="s">
        <v>1133</v>
      </c>
      <c r="I92" s="288" t="s">
        <v>1434</v>
      </c>
      <c r="J92" s="289">
        <v>276.21000000000004</v>
      </c>
      <c r="K92" s="206">
        <v>366.42</v>
      </c>
      <c r="L92" s="290" t="s">
        <v>1372</v>
      </c>
      <c r="M92" s="289">
        <v>1.0044000000000002</v>
      </c>
      <c r="N92" s="206">
        <v>1.0044000000000002</v>
      </c>
      <c r="O92" s="266" t="s">
        <v>1372</v>
      </c>
    </row>
    <row r="93" spans="1:15" ht="15.75" x14ac:dyDescent="0.3">
      <c r="A93" s="262" t="s">
        <v>1375</v>
      </c>
      <c r="B93" s="210" t="s">
        <v>483</v>
      </c>
      <c r="C93" s="263" t="str">
        <f>IFERROR(IF(B93="No CAS","",INDEX('DEQ Pollutant List'!$C$7:$C$611,MATCH('3. Pollutant Emissions - EF'!B93,'DEQ Pollutant List'!$B$7:$B$611,0))),"")</f>
        <v>Hexane</v>
      </c>
      <c r="D93" s="115"/>
      <c r="E93" s="267"/>
      <c r="F93" s="286">
        <v>0.625</v>
      </c>
      <c r="G93" s="287">
        <v>0.625</v>
      </c>
      <c r="H93" s="262" t="s">
        <v>1133</v>
      </c>
      <c r="I93" s="288" t="s">
        <v>1474</v>
      </c>
      <c r="J93" s="289">
        <v>371.25</v>
      </c>
      <c r="K93" s="206">
        <v>492.5</v>
      </c>
      <c r="L93" s="290" t="s">
        <v>1372</v>
      </c>
      <c r="M93" s="289">
        <v>1.35</v>
      </c>
      <c r="N93" s="206">
        <v>1.35</v>
      </c>
      <c r="O93" s="266" t="s">
        <v>1372</v>
      </c>
    </row>
    <row r="94" spans="1:15" ht="15.75" x14ac:dyDescent="0.3">
      <c r="A94" s="262" t="s">
        <v>1375</v>
      </c>
      <c r="B94" s="210" t="s">
        <v>210</v>
      </c>
      <c r="C94" s="263" t="str">
        <f>IFERROR(IF(B94="No CAS","",INDEX('DEQ Pollutant List'!$C$7:$C$611,MATCH('3. Pollutant Emissions - EF'!B94,'DEQ Pollutant List'!$B$7:$B$611,0))),"")</f>
        <v>Chloromethane (methyl chloride)</v>
      </c>
      <c r="D94" s="115"/>
      <c r="E94" s="267"/>
      <c r="F94" s="286">
        <v>4.0800000000000003E-2</v>
      </c>
      <c r="G94" s="287">
        <v>4.0800000000000003E-2</v>
      </c>
      <c r="H94" s="262" t="s">
        <v>1133</v>
      </c>
      <c r="I94" s="288" t="s">
        <v>1474</v>
      </c>
      <c r="J94" s="289">
        <v>24.235200000000003</v>
      </c>
      <c r="K94" s="206">
        <v>32.150400000000005</v>
      </c>
      <c r="L94" s="290" t="s">
        <v>1372</v>
      </c>
      <c r="M94" s="289">
        <v>8.8128000000000012E-2</v>
      </c>
      <c r="N94" s="206">
        <v>8.8128000000000012E-2</v>
      </c>
      <c r="O94" s="266" t="s">
        <v>1372</v>
      </c>
    </row>
    <row r="95" spans="1:15" ht="15.75" x14ac:dyDescent="0.3">
      <c r="A95" s="262" t="s">
        <v>1375</v>
      </c>
      <c r="B95" s="210" t="s">
        <v>137</v>
      </c>
      <c r="C95" s="263" t="str">
        <f>IFERROR(IF(B95="No CAS","",INDEX('DEQ Pollutant List'!$C$7:$C$611,MATCH('3. Pollutant Emissions - EF'!B95,'DEQ Pollutant List'!$B$7:$B$611,0))),"")</f>
        <v>2-Butanone (methyl ethyl ketone)</v>
      </c>
      <c r="D95" s="115"/>
      <c r="E95" s="267"/>
      <c r="F95" s="286">
        <v>1.37E-2</v>
      </c>
      <c r="G95" s="287">
        <v>1.37E-2</v>
      </c>
      <c r="H95" s="262" t="s">
        <v>1133</v>
      </c>
      <c r="I95" s="288" t="s">
        <v>1474</v>
      </c>
      <c r="J95" s="289">
        <v>8.1378000000000004</v>
      </c>
      <c r="K95" s="206">
        <v>10.7956</v>
      </c>
      <c r="L95" s="290" t="s">
        <v>1372</v>
      </c>
      <c r="M95" s="289">
        <v>2.9592000000000004E-2</v>
      </c>
      <c r="N95" s="206">
        <v>2.9592000000000004E-2</v>
      </c>
      <c r="O95" s="266" t="s">
        <v>1372</v>
      </c>
    </row>
    <row r="96" spans="1:15" ht="15.75" x14ac:dyDescent="0.3">
      <c r="A96" s="262" t="s">
        <v>1375</v>
      </c>
      <c r="B96" s="210" t="s">
        <v>549</v>
      </c>
      <c r="C96" s="263" t="str">
        <f>IFERROR(IF(B96="No CAS","",INDEX('DEQ Pollutant List'!$C$7:$C$611,MATCH('3. Pollutant Emissions - EF'!B96,'DEQ Pollutant List'!$B$7:$B$611,0))),"")</f>
        <v>Methyl isobutyl ketone (MIBK, hexone)</v>
      </c>
      <c r="D96" s="115"/>
      <c r="E96" s="267"/>
      <c r="F96" s="286">
        <v>4.9899999999999996E-3</v>
      </c>
      <c r="G96" s="287">
        <v>4.9899999999999996E-3</v>
      </c>
      <c r="H96" s="262" t="s">
        <v>1133</v>
      </c>
      <c r="I96" s="288" t="s">
        <v>1474</v>
      </c>
      <c r="J96" s="289">
        <v>2.9640599999999999</v>
      </c>
      <c r="K96" s="206">
        <v>3.9321199999999998</v>
      </c>
      <c r="L96" s="290" t="s">
        <v>1372</v>
      </c>
      <c r="M96" s="289">
        <v>1.07784E-2</v>
      </c>
      <c r="N96" s="206">
        <v>1.07784E-2</v>
      </c>
      <c r="O96" s="266" t="s">
        <v>1372</v>
      </c>
    </row>
    <row r="97" spans="1:15" ht="15.75" x14ac:dyDescent="0.3">
      <c r="A97" s="262" t="s">
        <v>1375</v>
      </c>
      <c r="B97" s="210" t="s">
        <v>994</v>
      </c>
      <c r="C97" s="263" t="str">
        <f>IFERROR(IF(B97="No CAS","",INDEX('DEQ Pollutant List'!$C$7:$C$611,MATCH('3. Pollutant Emissions - EF'!B97,'DEQ Pollutant List'!$B$7:$B$611,0))),"")</f>
        <v>Toluene</v>
      </c>
      <c r="D97" s="115"/>
      <c r="E97" s="267"/>
      <c r="F97" s="286">
        <v>0.109</v>
      </c>
      <c r="G97" s="287">
        <v>0.109</v>
      </c>
      <c r="H97" s="262" t="s">
        <v>1133</v>
      </c>
      <c r="I97" s="288" t="s">
        <v>1474</v>
      </c>
      <c r="J97" s="289">
        <v>64.745999999999995</v>
      </c>
      <c r="K97" s="206">
        <v>85.891999999999996</v>
      </c>
      <c r="L97" s="290" t="s">
        <v>1372</v>
      </c>
      <c r="M97" s="289">
        <v>0.23544000000000001</v>
      </c>
      <c r="N97" s="206">
        <v>0.23544000000000001</v>
      </c>
      <c r="O97" s="266" t="s">
        <v>1372</v>
      </c>
    </row>
    <row r="98" spans="1:15" ht="15.75" x14ac:dyDescent="0.3">
      <c r="A98" s="262" t="s">
        <v>1375</v>
      </c>
      <c r="B98" s="210" t="s">
        <v>1071</v>
      </c>
      <c r="C98" s="263" t="str">
        <f>IFERROR(IF(B98="No CAS","",INDEX('DEQ Pollutant List'!$C$7:$C$611,MATCH('3. Pollutant Emissions - EF'!B98,'DEQ Pollutant List'!$B$7:$B$611,0))),"")</f>
        <v>Xylene (mixture), including m-xylene, o-xylene, p-xylene</v>
      </c>
      <c r="D98" s="115"/>
      <c r="E98" s="267"/>
      <c r="F98" s="286">
        <v>1.17E-2</v>
      </c>
      <c r="G98" s="287">
        <v>1.17E-2</v>
      </c>
      <c r="H98" s="262" t="s">
        <v>1133</v>
      </c>
      <c r="I98" s="288" t="s">
        <v>1474</v>
      </c>
      <c r="J98" s="289">
        <v>6.9497999999999998</v>
      </c>
      <c r="K98" s="206">
        <v>9.2195999999999998</v>
      </c>
      <c r="L98" s="290" t="s">
        <v>1372</v>
      </c>
      <c r="M98" s="289">
        <v>2.5272000000000003E-2</v>
      </c>
      <c r="N98" s="206">
        <v>2.5272000000000003E-2</v>
      </c>
      <c r="O98" s="266" t="s">
        <v>1372</v>
      </c>
    </row>
    <row r="99" spans="1:15" ht="15.75" x14ac:dyDescent="0.3">
      <c r="A99" s="262" t="s">
        <v>1377</v>
      </c>
      <c r="B99" s="210" t="s">
        <v>75</v>
      </c>
      <c r="C99" s="263" t="str">
        <f>IFERROR(IF(B99="No CAS","",INDEX('DEQ Pollutant List'!$C$7:$C$611,MATCH('3. Pollutant Emissions - EF'!B99,'DEQ Pollutant List'!$B$7:$B$611,0))),"")</f>
        <v>Antimony and compounds</v>
      </c>
      <c r="D99" s="115">
        <f>IFERROR(IF(OR($B99="",$B99="No CAS"),INDEX('DEQ Pollutant List'!$A$7:$A$611,MATCH($C99,'DEQ Pollutant List'!$C$7:$C$611,0)),INDEX('DEQ Pollutant List'!$A$7:$A$611,MATCH($B99,'DEQ Pollutant List'!$B$7:$B$611,0))),"")</f>
        <v>33</v>
      </c>
      <c r="E99" s="267"/>
      <c r="F99" s="286">
        <v>3.5499999999999999E-6</v>
      </c>
      <c r="G99" s="287">
        <v>3.5499999999999999E-6</v>
      </c>
      <c r="H99" s="262" t="s">
        <v>1133</v>
      </c>
      <c r="I99" s="288" t="s">
        <v>1434</v>
      </c>
      <c r="J99" s="289">
        <v>2.8676899999999998E-2</v>
      </c>
      <c r="K99" s="206">
        <v>8.39646E-2</v>
      </c>
      <c r="L99" s="290" t="s">
        <v>1372</v>
      </c>
      <c r="M99" s="289">
        <v>2.3004000000000004E-4</v>
      </c>
      <c r="N99" s="206">
        <v>2.3004000000000004E-4</v>
      </c>
      <c r="O99" s="266" t="s">
        <v>1372</v>
      </c>
    </row>
    <row r="100" spans="1:15" ht="15.75" x14ac:dyDescent="0.3">
      <c r="A100" s="264" t="s">
        <v>1377</v>
      </c>
      <c r="B100" s="210" t="s">
        <v>81</v>
      </c>
      <c r="C100" s="265" t="str">
        <f>IFERROR(IF(B100="No CAS","",INDEX('DEQ Pollutant List'!$C$7:$C$611,MATCH('3. Pollutant Emissions - EF'!B100,'DEQ Pollutant List'!$B$7:$B$611,0))),"")</f>
        <v>Arsenic and compounds</v>
      </c>
      <c r="D100" s="115">
        <f>IFERROR(IF(OR($B100="",$B100="No CAS"),INDEX('DEQ Pollutant List'!$A$7:$A$611,MATCH($C100,'DEQ Pollutant List'!$C$7:$C$611,0)),INDEX('DEQ Pollutant List'!$A$7:$A$611,MATCH($B100,'DEQ Pollutant List'!$B$7:$B$611,0))),"")</f>
        <v>37</v>
      </c>
      <c r="E100" s="268"/>
      <c r="F100" s="291">
        <v>0</v>
      </c>
      <c r="G100" s="292">
        <v>0</v>
      </c>
      <c r="H100" s="264" t="s">
        <v>1133</v>
      </c>
      <c r="I100" s="293" t="s">
        <v>1433</v>
      </c>
      <c r="J100" s="249" t="s">
        <v>1372</v>
      </c>
      <c r="K100" s="219" t="s">
        <v>1372</v>
      </c>
      <c r="L100" s="244" t="s">
        <v>1372</v>
      </c>
      <c r="M100" s="249" t="s">
        <v>1372</v>
      </c>
      <c r="N100" s="219" t="s">
        <v>1372</v>
      </c>
      <c r="O100" s="220" t="s">
        <v>1372</v>
      </c>
    </row>
    <row r="101" spans="1:15" ht="15.75" x14ac:dyDescent="0.3">
      <c r="A101" s="264" t="s">
        <v>1377</v>
      </c>
      <c r="B101" s="210" t="s">
        <v>96</v>
      </c>
      <c r="C101" s="265" t="str">
        <f>IFERROR(IF(B101="No CAS","",INDEX('DEQ Pollutant List'!$C$7:$C$611,MATCH('3. Pollutant Emissions - EF'!B101,'DEQ Pollutant List'!$B$7:$B$611,0))),"")</f>
        <v>Barium and compounds</v>
      </c>
      <c r="D101" s="115">
        <f>IFERROR(IF(OR($B101="",$B101="No CAS"),INDEX('DEQ Pollutant List'!$A$7:$A$611,MATCH($C101,'DEQ Pollutant List'!$C$7:$C$611,0)),INDEX('DEQ Pollutant List'!$A$7:$A$611,MATCH($B101,'DEQ Pollutant List'!$B$7:$B$611,0))),"")</f>
        <v>45</v>
      </c>
      <c r="E101" s="268"/>
      <c r="F101" s="291">
        <v>2.4700000000000001E-6</v>
      </c>
      <c r="G101" s="292">
        <v>2.4700000000000001E-6</v>
      </c>
      <c r="H101" s="264" t="s">
        <v>1133</v>
      </c>
      <c r="I101" s="293" t="s">
        <v>1434</v>
      </c>
      <c r="J101" s="249">
        <v>1.9952660000000001E-2</v>
      </c>
      <c r="K101" s="219">
        <v>5.8420440000000004E-2</v>
      </c>
      <c r="L101" s="244" t="s">
        <v>1372</v>
      </c>
      <c r="M101" s="249">
        <v>1.6005600000000003E-4</v>
      </c>
      <c r="N101" s="219">
        <v>1.6005600000000003E-4</v>
      </c>
      <c r="O101" s="220" t="s">
        <v>1372</v>
      </c>
    </row>
    <row r="102" spans="1:15" ht="15.75" x14ac:dyDescent="0.3">
      <c r="A102" s="264" t="s">
        <v>1377</v>
      </c>
      <c r="B102" s="210" t="s">
        <v>113</v>
      </c>
      <c r="C102" s="265" t="str">
        <f>IFERROR(IF(B102="No CAS","",INDEX('DEQ Pollutant List'!$C$7:$C$611,MATCH('3. Pollutant Emissions - EF'!B102,'DEQ Pollutant List'!$B$7:$B$611,0))),"")</f>
        <v>Beryllium and compounds</v>
      </c>
      <c r="D102" s="115">
        <f>IFERROR(IF(OR($B102="",$B102="No CAS"),INDEX('DEQ Pollutant List'!$A$7:$A$611,MATCH($C102,'DEQ Pollutant List'!$C$7:$C$611,0)),INDEX('DEQ Pollutant List'!$A$7:$A$611,MATCH($B102,'DEQ Pollutant List'!$B$7:$B$611,0))),"")</f>
        <v>58</v>
      </c>
      <c r="E102" s="268"/>
      <c r="F102" s="291">
        <v>0</v>
      </c>
      <c r="G102" s="292">
        <v>0</v>
      </c>
      <c r="H102" s="264" t="s">
        <v>1133</v>
      </c>
      <c r="I102" s="293" t="s">
        <v>1433</v>
      </c>
      <c r="J102" s="249" t="s">
        <v>1372</v>
      </c>
      <c r="K102" s="219" t="s">
        <v>1372</v>
      </c>
      <c r="L102" s="244" t="s">
        <v>1372</v>
      </c>
      <c r="M102" s="249" t="s">
        <v>1372</v>
      </c>
      <c r="N102" s="219" t="s">
        <v>1372</v>
      </c>
      <c r="O102" s="220" t="s">
        <v>1372</v>
      </c>
    </row>
    <row r="103" spans="1:15" ht="15.75" x14ac:dyDescent="0.3">
      <c r="A103" s="264" t="s">
        <v>1377</v>
      </c>
      <c r="B103" s="210" t="s">
        <v>154</v>
      </c>
      <c r="C103" s="265" t="str">
        <f>IFERROR(IF(B103="No CAS","",INDEX('DEQ Pollutant List'!$C$7:$C$611,MATCH('3. Pollutant Emissions - EF'!B103,'DEQ Pollutant List'!$B$7:$B$611,0))),"")</f>
        <v>Cadmium and compounds</v>
      </c>
      <c r="D103" s="115">
        <f>IFERROR(IF(OR($B103="",$B103="No CAS"),INDEX('DEQ Pollutant List'!$A$7:$A$611,MATCH($C103,'DEQ Pollutant List'!$C$7:$C$611,0)),INDEX('DEQ Pollutant List'!$A$7:$A$611,MATCH($B103,'DEQ Pollutant List'!$B$7:$B$611,0))),"")</f>
        <v>83</v>
      </c>
      <c r="E103" s="268"/>
      <c r="F103" s="291">
        <v>2.96E-6</v>
      </c>
      <c r="G103" s="292">
        <v>2.96E-6</v>
      </c>
      <c r="H103" s="264" t="s">
        <v>1133</v>
      </c>
      <c r="I103" s="293" t="s">
        <v>1434</v>
      </c>
      <c r="J103" s="249">
        <v>2.3910879999999999E-2</v>
      </c>
      <c r="K103" s="219">
        <v>7.0009920000000003E-2</v>
      </c>
      <c r="L103" s="244" t="s">
        <v>1372</v>
      </c>
      <c r="M103" s="249">
        <v>1.9180800000000004E-4</v>
      </c>
      <c r="N103" s="219">
        <v>1.9180800000000004E-4</v>
      </c>
      <c r="O103" s="220" t="s">
        <v>1372</v>
      </c>
    </row>
    <row r="104" spans="1:15" ht="15.75" x14ac:dyDescent="0.3">
      <c r="A104" s="264" t="s">
        <v>1377</v>
      </c>
      <c r="B104" s="210" t="s">
        <v>230</v>
      </c>
      <c r="C104" s="265" t="str">
        <f>IFERROR(IF(B104="No CAS","",INDEX('DEQ Pollutant List'!$C$7:$C$611,MATCH('3. Pollutant Emissions - EF'!B104,'DEQ Pollutant List'!$B$7:$B$611,0))),"")</f>
        <v>Chromium VI, chromate and dichromate particulate</v>
      </c>
      <c r="D104" s="115">
        <f>IFERROR(IF(OR($B104="",$B104="No CAS"),INDEX('DEQ Pollutant List'!$A$7:$A$611,MATCH($C104,'DEQ Pollutant List'!$C$7:$C$611,0)),INDEX('DEQ Pollutant List'!$A$7:$A$611,MATCH($B104,'DEQ Pollutant List'!$B$7:$B$611,0))),"")</f>
        <v>136</v>
      </c>
      <c r="E104" s="268"/>
      <c r="F104" s="291">
        <v>1.2699999999999999E-6</v>
      </c>
      <c r="G104" s="292">
        <v>1.2699999999999999E-6</v>
      </c>
      <c r="H104" s="264" t="s">
        <v>1133</v>
      </c>
      <c r="I104" s="293" t="s">
        <v>1435</v>
      </c>
      <c r="J104" s="249">
        <v>1.0259059999999999E-2</v>
      </c>
      <c r="K104" s="219">
        <v>3.0038039999999998E-2</v>
      </c>
      <c r="L104" s="244" t="s">
        <v>1372</v>
      </c>
      <c r="M104" s="249">
        <v>8.2296000000000013E-5</v>
      </c>
      <c r="N104" s="219">
        <v>8.2296000000000013E-5</v>
      </c>
      <c r="O104" s="220" t="s">
        <v>1372</v>
      </c>
    </row>
    <row r="105" spans="1:15" ht="15.75" x14ac:dyDescent="0.3">
      <c r="A105" s="264" t="s">
        <v>1377</v>
      </c>
      <c r="B105" s="210" t="s">
        <v>234</v>
      </c>
      <c r="C105" s="265" t="str">
        <f>IFERROR(IF(B105="No CAS","",INDEX('DEQ Pollutant List'!$C$7:$C$611,MATCH('3. Pollutant Emissions - EF'!B105,'DEQ Pollutant List'!$B$7:$B$611,0))),"")</f>
        <v>Cobalt and compounds</v>
      </c>
      <c r="D105" s="115">
        <f>IFERROR(IF(OR($B105="",$B105="No CAS"),INDEX('DEQ Pollutant List'!$A$7:$A$611,MATCH($C105,'DEQ Pollutant List'!$C$7:$C$611,0)),INDEX('DEQ Pollutant List'!$A$7:$A$611,MATCH($B105,'DEQ Pollutant List'!$B$7:$B$611,0))),"")</f>
        <v>146</v>
      </c>
      <c r="E105" s="268"/>
      <c r="F105" s="291">
        <v>5.3499999999999996E-7</v>
      </c>
      <c r="G105" s="292">
        <v>5.3499999999999996E-7</v>
      </c>
      <c r="H105" s="264" t="s">
        <v>1133</v>
      </c>
      <c r="I105" s="293" t="s">
        <v>1434</v>
      </c>
      <c r="J105" s="249">
        <v>4.3217299999999993E-3</v>
      </c>
      <c r="K105" s="219">
        <v>1.265382E-2</v>
      </c>
      <c r="L105" s="244" t="s">
        <v>1372</v>
      </c>
      <c r="M105" s="249">
        <v>3.4668000000000001E-5</v>
      </c>
      <c r="N105" s="219">
        <v>3.4668000000000001E-5</v>
      </c>
      <c r="O105" s="220" t="s">
        <v>1372</v>
      </c>
    </row>
    <row r="106" spans="1:15" ht="15.75" x14ac:dyDescent="0.3">
      <c r="A106" s="264" t="s">
        <v>1377</v>
      </c>
      <c r="B106" s="210" t="s">
        <v>236</v>
      </c>
      <c r="C106" s="265" t="str">
        <f>IFERROR(IF(B106="No CAS","",INDEX('DEQ Pollutant List'!$C$7:$C$611,MATCH('3. Pollutant Emissions - EF'!B106,'DEQ Pollutant List'!$B$7:$B$611,0))),"")</f>
        <v>Copper and compounds</v>
      </c>
      <c r="D106" s="115">
        <f>IFERROR(IF(OR($B106="",$B106="No CAS"),INDEX('DEQ Pollutant List'!$A$7:$A$611,MATCH($C106,'DEQ Pollutant List'!$C$7:$C$611,0)),INDEX('DEQ Pollutant List'!$A$7:$A$611,MATCH($B106,'DEQ Pollutant List'!$B$7:$B$611,0))),"")</f>
        <v>149</v>
      </c>
      <c r="E106" s="268"/>
      <c r="F106" s="291">
        <v>1.9300000000000002E-5</v>
      </c>
      <c r="G106" s="292">
        <v>1.9300000000000002E-5</v>
      </c>
      <c r="H106" s="264" t="s">
        <v>1133</v>
      </c>
      <c r="I106" s="293" t="s">
        <v>1434</v>
      </c>
      <c r="J106" s="249">
        <v>0.1559054</v>
      </c>
      <c r="K106" s="219">
        <v>0.45648360000000004</v>
      </c>
      <c r="L106" s="244" t="s">
        <v>1372</v>
      </c>
      <c r="M106" s="249">
        <v>1.2506400000000003E-3</v>
      </c>
      <c r="N106" s="219">
        <v>1.2506400000000003E-3</v>
      </c>
      <c r="O106" s="220" t="s">
        <v>1372</v>
      </c>
    </row>
    <row r="107" spans="1:15" ht="15.75" x14ac:dyDescent="0.3">
      <c r="A107" s="264" t="s">
        <v>1377</v>
      </c>
      <c r="B107" s="210" t="s">
        <v>512</v>
      </c>
      <c r="C107" s="265" t="str">
        <f>IFERROR(IF(B107="No CAS","",INDEX('DEQ Pollutant List'!$C$7:$C$611,MATCH('3. Pollutant Emissions - EF'!B107,'DEQ Pollutant List'!$B$7:$B$611,0))),"")</f>
        <v>Lead and compounds</v>
      </c>
      <c r="D107" s="115">
        <f>IFERROR(IF(OR($B107="",$B107="No CAS"),INDEX('DEQ Pollutant List'!$A$7:$A$611,MATCH($C107,'DEQ Pollutant List'!$C$7:$C$611,0)),INDEX('DEQ Pollutant List'!$A$7:$A$611,MATCH($B107,'DEQ Pollutant List'!$B$7:$B$611,0))),"")</f>
        <v>305</v>
      </c>
      <c r="E107" s="268"/>
      <c r="F107" s="291">
        <v>2.6400000000000001E-5</v>
      </c>
      <c r="G107" s="292">
        <v>2.6400000000000001E-5</v>
      </c>
      <c r="H107" s="264" t="s">
        <v>1133</v>
      </c>
      <c r="I107" s="293" t="s">
        <v>1434</v>
      </c>
      <c r="J107" s="249">
        <v>0.21325920000000001</v>
      </c>
      <c r="K107" s="219">
        <v>0.62441279999999999</v>
      </c>
      <c r="L107" s="244" t="s">
        <v>1372</v>
      </c>
      <c r="M107" s="249">
        <v>1.7107200000000004E-3</v>
      </c>
      <c r="N107" s="219">
        <v>1.7107200000000004E-3</v>
      </c>
      <c r="O107" s="220" t="s">
        <v>1372</v>
      </c>
    </row>
    <row r="108" spans="1:15" ht="15.75" x14ac:dyDescent="0.3">
      <c r="A108" s="264" t="s">
        <v>1377</v>
      </c>
      <c r="B108" s="210" t="s">
        <v>518</v>
      </c>
      <c r="C108" s="265" t="str">
        <f>IFERROR(IF(B108="No CAS","",INDEX('DEQ Pollutant List'!$C$7:$C$611,MATCH('3. Pollutant Emissions - EF'!B108,'DEQ Pollutant List'!$B$7:$B$611,0))),"")</f>
        <v>Manganese and compounds</v>
      </c>
      <c r="D108" s="115">
        <f>IFERROR(IF(OR($B108="",$B108="No CAS"),INDEX('DEQ Pollutant List'!$A$7:$A$611,MATCH($C108,'DEQ Pollutant List'!$C$7:$C$611,0)),INDEX('DEQ Pollutant List'!$A$7:$A$611,MATCH($B108,'DEQ Pollutant List'!$B$7:$B$611,0))),"")</f>
        <v>312</v>
      </c>
      <c r="E108" s="268"/>
      <c r="F108" s="291">
        <v>7.0500000000000003E-7</v>
      </c>
      <c r="G108" s="292">
        <v>7.0500000000000003E-7</v>
      </c>
      <c r="H108" s="264" t="s">
        <v>1133</v>
      </c>
      <c r="I108" s="293" t="s">
        <v>1434</v>
      </c>
      <c r="J108" s="249">
        <v>5.6949900000000005E-3</v>
      </c>
      <c r="K108" s="219">
        <v>1.6674660000000001E-2</v>
      </c>
      <c r="L108" s="244" t="s">
        <v>1372</v>
      </c>
      <c r="M108" s="249">
        <v>4.5684000000000012E-5</v>
      </c>
      <c r="N108" s="219">
        <v>4.5684000000000012E-5</v>
      </c>
      <c r="O108" s="220" t="s">
        <v>1372</v>
      </c>
    </row>
    <row r="109" spans="1:15" ht="15.75" x14ac:dyDescent="0.3">
      <c r="A109" s="264" t="s">
        <v>1377</v>
      </c>
      <c r="B109" s="210" t="s">
        <v>524</v>
      </c>
      <c r="C109" s="265" t="str">
        <f>IFERROR(IF(B109="No CAS","",INDEX('DEQ Pollutant List'!$C$7:$C$611,MATCH('3. Pollutant Emissions - EF'!B109,'DEQ Pollutant List'!$B$7:$B$611,0))),"")</f>
        <v>Mercury and compounds</v>
      </c>
      <c r="D109" s="115">
        <f>IFERROR(IF(OR($B109="",$B109="No CAS"),INDEX('DEQ Pollutant List'!$A$7:$A$611,MATCH($C109,'DEQ Pollutant List'!$C$7:$C$611,0)),INDEX('DEQ Pollutant List'!$A$7:$A$611,MATCH($B109,'DEQ Pollutant List'!$B$7:$B$611,0))),"")</f>
        <v>316</v>
      </c>
      <c r="E109" s="268"/>
      <c r="F109" s="291">
        <v>3.59E-4</v>
      </c>
      <c r="G109" s="292">
        <v>3.59E-4</v>
      </c>
      <c r="H109" s="264" t="s">
        <v>1133</v>
      </c>
      <c r="I109" s="293" t="s">
        <v>1434</v>
      </c>
      <c r="J109" s="249">
        <v>2.9000020000000002</v>
      </c>
      <c r="K109" s="219">
        <v>8.4910680000000003</v>
      </c>
      <c r="L109" s="244" t="s">
        <v>1372</v>
      </c>
      <c r="M109" s="249">
        <v>2.3263200000000005E-2</v>
      </c>
      <c r="N109" s="219">
        <v>2.3263200000000005E-2</v>
      </c>
      <c r="O109" s="220" t="s">
        <v>1372</v>
      </c>
    </row>
    <row r="110" spans="1:15" ht="15.75" x14ac:dyDescent="0.3">
      <c r="A110" s="264" t="s">
        <v>1377</v>
      </c>
      <c r="B110" s="210" t="s">
        <v>583</v>
      </c>
      <c r="C110" s="265" t="str">
        <f>IFERROR(IF(B110="No CAS","",INDEX('DEQ Pollutant List'!$C$7:$C$611,MATCH('3. Pollutant Emissions - EF'!B110,'DEQ Pollutant List'!$B$7:$B$611,0))),"")</f>
        <v>Nickel and compounds</v>
      </c>
      <c r="D110" s="115">
        <f>IFERROR(IF(OR($B110="",$B110="No CAS"),INDEX('DEQ Pollutant List'!$A$7:$A$611,MATCH($C110,'DEQ Pollutant List'!$C$7:$C$611,0)),INDEX('DEQ Pollutant List'!$A$7:$A$611,MATCH($B110,'DEQ Pollutant List'!$B$7:$B$611,0))),"")</f>
        <v>364</v>
      </c>
      <c r="E110" s="268"/>
      <c r="F110" s="291">
        <v>0</v>
      </c>
      <c r="G110" s="292">
        <v>0</v>
      </c>
      <c r="H110" s="264" t="s">
        <v>1133</v>
      </c>
      <c r="I110" s="293" t="s">
        <v>1433</v>
      </c>
      <c r="J110" s="249" t="s">
        <v>1372</v>
      </c>
      <c r="K110" s="219" t="s">
        <v>1372</v>
      </c>
      <c r="L110" s="244" t="s">
        <v>1372</v>
      </c>
      <c r="M110" s="249" t="s">
        <v>1372</v>
      </c>
      <c r="N110" s="219" t="s">
        <v>1372</v>
      </c>
      <c r="O110" s="220" t="s">
        <v>1372</v>
      </c>
    </row>
    <row r="111" spans="1:15" ht="15.75" x14ac:dyDescent="0.3">
      <c r="A111" s="264" t="s">
        <v>1377</v>
      </c>
      <c r="B111" s="210">
        <v>504</v>
      </c>
      <c r="C111" s="265" t="str">
        <f>IFERROR(IF(B111="No CAS","",INDEX('DEQ Pollutant List'!$C$7:$C$611,MATCH('3. Pollutant Emissions - EF'!B111,'DEQ Pollutant List'!$B$7:$B$611,0))),"")</f>
        <v>Phosphorus and compounds</v>
      </c>
      <c r="D111" s="115">
        <f>IFERROR(IF(OR($B111="",$B111="No CAS"),INDEX('DEQ Pollutant List'!$A$7:$A$611,MATCH($C111,'DEQ Pollutant List'!$C$7:$C$611,0)),INDEX('DEQ Pollutant List'!$A$7:$A$611,MATCH($B111,'DEQ Pollutant List'!$B$7:$B$611,0))),"")</f>
        <v>504</v>
      </c>
      <c r="E111" s="268"/>
      <c r="F111" s="291">
        <v>7.6899999999999999E-5</v>
      </c>
      <c r="G111" s="292">
        <v>7.6899999999999999E-5</v>
      </c>
      <c r="H111" s="264" t="s">
        <v>1133</v>
      </c>
      <c r="I111" s="293" t="s">
        <v>1434</v>
      </c>
      <c r="J111" s="249">
        <v>0.62119820000000003</v>
      </c>
      <c r="K111" s="219">
        <v>1.8188388</v>
      </c>
      <c r="L111" s="244" t="s">
        <v>1372</v>
      </c>
      <c r="M111" s="249">
        <v>4.9831200000000006E-3</v>
      </c>
      <c r="N111" s="219">
        <v>4.9831200000000006E-3</v>
      </c>
      <c r="O111" s="220" t="s">
        <v>1372</v>
      </c>
    </row>
    <row r="112" spans="1:15" ht="15.75" x14ac:dyDescent="0.3">
      <c r="A112" s="264" t="s">
        <v>1377</v>
      </c>
      <c r="B112" s="210" t="s">
        <v>945</v>
      </c>
      <c r="C112" s="265" t="str">
        <f>IFERROR(IF(B112="No CAS","",INDEX('DEQ Pollutant List'!$C$7:$C$611,MATCH('3. Pollutant Emissions - EF'!B112,'DEQ Pollutant List'!$B$7:$B$611,0))),"")</f>
        <v>Selenium and compounds</v>
      </c>
      <c r="D112" s="115">
        <f>IFERROR(IF(OR($B112="",$B112="No CAS"),INDEX('DEQ Pollutant List'!$A$7:$A$611,MATCH($C112,'DEQ Pollutant List'!$C$7:$C$611,0)),INDEX('DEQ Pollutant List'!$A$7:$A$611,MATCH($B112,'DEQ Pollutant List'!$B$7:$B$611,0))),"")</f>
        <v>575</v>
      </c>
      <c r="E112" s="268"/>
      <c r="F112" s="291">
        <v>0</v>
      </c>
      <c r="G112" s="292">
        <v>0</v>
      </c>
      <c r="H112" s="264" t="s">
        <v>1133</v>
      </c>
      <c r="I112" s="293" t="s">
        <v>1433</v>
      </c>
      <c r="J112" s="249" t="s">
        <v>1372</v>
      </c>
      <c r="K112" s="219" t="s">
        <v>1372</v>
      </c>
      <c r="L112" s="244" t="s">
        <v>1372</v>
      </c>
      <c r="M112" s="249" t="s">
        <v>1372</v>
      </c>
      <c r="N112" s="219" t="s">
        <v>1372</v>
      </c>
      <c r="O112" s="220" t="s">
        <v>1372</v>
      </c>
    </row>
    <row r="113" spans="1:15" ht="15.75" x14ac:dyDescent="0.3">
      <c r="A113" s="264" t="s">
        <v>1377</v>
      </c>
      <c r="B113" s="210" t="s">
        <v>1076</v>
      </c>
      <c r="C113" s="265" t="str">
        <f>IFERROR(IF(B113="No CAS","",INDEX('DEQ Pollutant List'!$C$7:$C$611,MATCH('3. Pollutant Emissions - EF'!B113,'DEQ Pollutant List'!$B$7:$B$611,0))),"")</f>
        <v>Zinc and compounds</v>
      </c>
      <c r="D113" s="115">
        <f>IFERROR(IF(OR($B113="",$B113="No CAS"),INDEX('DEQ Pollutant List'!$A$7:$A$611,MATCH($C113,'DEQ Pollutant List'!$C$7:$C$611,0)),INDEX('DEQ Pollutant List'!$A$7:$A$611,MATCH($B113,'DEQ Pollutant List'!$B$7:$B$611,0))),"")</f>
        <v>632</v>
      </c>
      <c r="E113" s="268"/>
      <c r="F113" s="291">
        <v>4.0500000000000002E-5</v>
      </c>
      <c r="G113" s="292">
        <v>4.0500000000000002E-5</v>
      </c>
      <c r="H113" s="264" t="s">
        <v>1133</v>
      </c>
      <c r="I113" s="293" t="s">
        <v>1434</v>
      </c>
      <c r="J113" s="249">
        <v>0.32715900000000003</v>
      </c>
      <c r="K113" s="219">
        <v>0.95790600000000004</v>
      </c>
      <c r="L113" s="244" t="s">
        <v>1372</v>
      </c>
      <c r="M113" s="249">
        <v>2.6244000000000007E-3</v>
      </c>
      <c r="N113" s="219">
        <v>2.6244000000000007E-3</v>
      </c>
      <c r="O113" s="220" t="s">
        <v>1372</v>
      </c>
    </row>
    <row r="114" spans="1:15" ht="15.75" x14ac:dyDescent="0.3">
      <c r="A114" s="264" t="s">
        <v>1377</v>
      </c>
      <c r="B114" s="210">
        <v>239</v>
      </c>
      <c r="C114" s="265" t="str">
        <f>IFERROR(IF(B114="No CAS","",INDEX('DEQ Pollutant List'!$C$7:$C$611,MATCH('3. Pollutant Emissions - EF'!B114,'DEQ Pollutant List'!$B$7:$B$611,0))),"")</f>
        <v>Fluorides</v>
      </c>
      <c r="D114" s="115">
        <f>IFERROR(IF(OR($B114="",$B114="No CAS"),INDEX('DEQ Pollutant List'!$A$7:$A$611,MATCH($C114,'DEQ Pollutant List'!$C$7:$C$611,0)),INDEX('DEQ Pollutant List'!$A$7:$A$611,MATCH($B114,'DEQ Pollutant List'!$B$7:$B$611,0))),"")</f>
        <v>239</v>
      </c>
      <c r="E114" s="268"/>
      <c r="F114" s="291">
        <v>1.3789999999999999E-4</v>
      </c>
      <c r="G114" s="292">
        <v>1.3789999999999999E-4</v>
      </c>
      <c r="H114" s="264" t="s">
        <v>1133</v>
      </c>
      <c r="I114" s="293" t="s">
        <v>1436</v>
      </c>
      <c r="J114" s="249">
        <v>1.1139561999999998</v>
      </c>
      <c r="K114" s="219">
        <v>3.2616107999999997</v>
      </c>
      <c r="L114" s="244" t="s">
        <v>1372</v>
      </c>
      <c r="M114" s="249">
        <v>8.9359200000000017E-3</v>
      </c>
      <c r="N114" s="219">
        <v>8.9359200000000017E-3</v>
      </c>
      <c r="O114" s="220" t="s">
        <v>1372</v>
      </c>
    </row>
    <row r="115" spans="1:15" ht="15.75" x14ac:dyDescent="0.3">
      <c r="A115" s="264" t="s">
        <v>1377</v>
      </c>
      <c r="B115" s="210" t="s">
        <v>493</v>
      </c>
      <c r="C115" s="265" t="str">
        <f>IFERROR(IF(B115="No CAS","",INDEX('DEQ Pollutant List'!$C$7:$C$611,MATCH('3. Pollutant Emissions - EF'!B115,'DEQ Pollutant List'!$B$7:$B$611,0))),"")</f>
        <v>Hydrogen fluoride</v>
      </c>
      <c r="D115" s="115">
        <f>IFERROR(IF(OR($B115="",$B115="No CAS"),INDEX('DEQ Pollutant List'!$A$7:$A$611,MATCH($C115,'DEQ Pollutant List'!$C$7:$C$611,0)),INDEX('DEQ Pollutant List'!$A$7:$A$611,MATCH($B115,'DEQ Pollutant List'!$B$7:$B$611,0))),"")</f>
        <v>240</v>
      </c>
      <c r="E115" s="268"/>
      <c r="F115" s="291">
        <v>2.0100000000000001E-5</v>
      </c>
      <c r="G115" s="292">
        <v>2.0100000000000001E-5</v>
      </c>
      <c r="H115" s="264" t="s">
        <v>1133</v>
      </c>
      <c r="I115" s="293" t="s">
        <v>1437</v>
      </c>
      <c r="J115" s="249">
        <v>0.16236780000000001</v>
      </c>
      <c r="K115" s="219">
        <v>0.47540520000000003</v>
      </c>
      <c r="L115" s="244" t="s">
        <v>1372</v>
      </c>
      <c r="M115" s="249">
        <v>1.3024800000000002E-3</v>
      </c>
      <c r="N115" s="219">
        <v>1.3024800000000002E-3</v>
      </c>
      <c r="O115" s="220" t="s">
        <v>1372</v>
      </c>
    </row>
    <row r="116" spans="1:15" ht="15.75" x14ac:dyDescent="0.3">
      <c r="A116" s="264" t="s">
        <v>1377</v>
      </c>
      <c r="B116" s="210" t="s">
        <v>18</v>
      </c>
      <c r="C116" s="265" t="str">
        <f>IFERROR(IF(B116="No CAS","",INDEX('DEQ Pollutant List'!$C$7:$C$611,MATCH('3. Pollutant Emissions - EF'!B116,'DEQ Pollutant List'!$B$7:$B$611,0))),"")</f>
        <v>Acetone</v>
      </c>
      <c r="D116" s="115">
        <f>IFERROR(IF(OR($B116="",$B116="No CAS"),INDEX('DEQ Pollutant List'!$A$7:$A$611,MATCH($C116,'DEQ Pollutant List'!$C$7:$C$611,0)),INDEX('DEQ Pollutant List'!$A$7:$A$611,MATCH($B116,'DEQ Pollutant List'!$B$7:$B$611,0))),"")</f>
        <v>634</v>
      </c>
      <c r="E116" s="268"/>
      <c r="F116" s="291">
        <v>5.4799999999999996E-3</v>
      </c>
      <c r="G116" s="292">
        <v>5.4799999999999996E-3</v>
      </c>
      <c r="H116" s="264" t="s">
        <v>1133</v>
      </c>
      <c r="I116" s="293" t="s">
        <v>1474</v>
      </c>
      <c r="J116" s="249">
        <v>44.267439999999993</v>
      </c>
      <c r="K116" s="219">
        <v>129.61295999999999</v>
      </c>
      <c r="L116" s="244" t="s">
        <v>1372</v>
      </c>
      <c r="M116" s="249">
        <v>0.35510400000000003</v>
      </c>
      <c r="N116" s="219">
        <v>0.35510400000000003</v>
      </c>
      <c r="O116" s="220" t="s">
        <v>1372</v>
      </c>
    </row>
    <row r="117" spans="1:15" ht="15.75" x14ac:dyDescent="0.3">
      <c r="A117" s="264" t="s">
        <v>1377</v>
      </c>
      <c r="B117" s="210" t="s">
        <v>98</v>
      </c>
      <c r="C117" s="265" t="str">
        <f>IFERROR(IF(B117="No CAS","",INDEX('DEQ Pollutant List'!$C$7:$C$611,MATCH('3. Pollutant Emissions - EF'!B117,'DEQ Pollutant List'!$B$7:$B$611,0))),"")</f>
        <v>Benzene</v>
      </c>
      <c r="D117" s="115"/>
      <c r="E117" s="268"/>
      <c r="F117" s="291">
        <v>1.31E-3</v>
      </c>
      <c r="G117" s="292">
        <v>1.31E-3</v>
      </c>
      <c r="H117" s="264" t="s">
        <v>1133</v>
      </c>
      <c r="I117" s="293" t="s">
        <v>1474</v>
      </c>
      <c r="J117" s="249">
        <v>10.582179999999999</v>
      </c>
      <c r="K117" s="219">
        <v>30.984120000000001</v>
      </c>
      <c r="L117" s="244" t="s">
        <v>1372</v>
      </c>
      <c r="M117" s="249">
        <v>8.4888000000000019E-2</v>
      </c>
      <c r="N117" s="219">
        <v>8.4888000000000019E-2</v>
      </c>
      <c r="O117" s="220" t="s">
        <v>1372</v>
      </c>
    </row>
    <row r="118" spans="1:15" ht="15.75" x14ac:dyDescent="0.3">
      <c r="A118" s="264" t="s">
        <v>1377</v>
      </c>
      <c r="B118" s="210" t="s">
        <v>135</v>
      </c>
      <c r="C118" s="265" t="str">
        <f>IFERROR(IF(B118="No CAS","",INDEX('DEQ Pollutant List'!$C$7:$C$611,MATCH('3. Pollutant Emissions - EF'!B118,'DEQ Pollutant List'!$B$7:$B$611,0))),"")</f>
        <v>1,3-Butadiene</v>
      </c>
      <c r="D118" s="115"/>
      <c r="E118" s="268"/>
      <c r="F118" s="291">
        <v>5.7899999999999998E-4</v>
      </c>
      <c r="G118" s="292">
        <v>5.7899999999999998E-4</v>
      </c>
      <c r="H118" s="264" t="s">
        <v>1133</v>
      </c>
      <c r="I118" s="293" t="s">
        <v>1474</v>
      </c>
      <c r="J118" s="249">
        <v>4.677162</v>
      </c>
      <c r="K118" s="219">
        <v>13.694507999999999</v>
      </c>
      <c r="L118" s="244" t="s">
        <v>1372</v>
      </c>
      <c r="M118" s="249">
        <v>3.7519200000000003E-2</v>
      </c>
      <c r="N118" s="219">
        <v>3.7519200000000003E-2</v>
      </c>
      <c r="O118" s="220" t="s">
        <v>1372</v>
      </c>
    </row>
    <row r="119" spans="1:15" ht="15.75" x14ac:dyDescent="0.3">
      <c r="A119" s="264" t="s">
        <v>1377</v>
      </c>
      <c r="B119" s="210" t="s">
        <v>166</v>
      </c>
      <c r="C119" s="265" t="str">
        <f>IFERROR(IF(B119="No CAS","",INDEX('DEQ Pollutant List'!$C$7:$C$611,MATCH('3. Pollutant Emissions - EF'!B119,'DEQ Pollutant List'!$B$7:$B$611,0))),"")</f>
        <v>Carbon disulfide</v>
      </c>
      <c r="D119" s="115"/>
      <c r="E119" s="268"/>
      <c r="F119" s="291">
        <v>3.82E-5</v>
      </c>
      <c r="G119" s="292">
        <v>3.82E-5</v>
      </c>
      <c r="H119" s="264" t="s">
        <v>1133</v>
      </c>
      <c r="I119" s="293" t="s">
        <v>1474</v>
      </c>
      <c r="J119" s="249">
        <v>0.30857960000000001</v>
      </c>
      <c r="K119" s="219">
        <v>0.90350640000000004</v>
      </c>
      <c r="L119" s="244" t="s">
        <v>1372</v>
      </c>
      <c r="M119" s="249">
        <v>2.4753600000000002E-3</v>
      </c>
      <c r="N119" s="219">
        <v>2.4753600000000002E-3</v>
      </c>
      <c r="O119" s="220" t="s">
        <v>1372</v>
      </c>
    </row>
    <row r="120" spans="1:15" ht="15.75" x14ac:dyDescent="0.3">
      <c r="A120" s="264" t="s">
        <v>1377</v>
      </c>
      <c r="B120" s="210" t="s">
        <v>443</v>
      </c>
      <c r="C120" s="265" t="str">
        <f>IFERROR(IF(B120="No CAS","",INDEX('DEQ Pollutant List'!$C$7:$C$611,MATCH('3. Pollutant Emissions - EF'!B120,'DEQ Pollutant List'!$B$7:$B$611,0))),"")</f>
        <v>Formaldehyde</v>
      </c>
      <c r="D120" s="115"/>
      <c r="E120" s="268"/>
      <c r="F120" s="291">
        <v>2.8999999999999998E-3</v>
      </c>
      <c r="G120" s="292">
        <v>2.8999999999999998E-3</v>
      </c>
      <c r="H120" s="264" t="s">
        <v>1133</v>
      </c>
      <c r="I120" s="293" t="s">
        <v>1434</v>
      </c>
      <c r="J120" s="249">
        <v>23.426199999999998</v>
      </c>
      <c r="K120" s="219">
        <v>68.590800000000002</v>
      </c>
      <c r="L120" s="244" t="s">
        <v>1372</v>
      </c>
      <c r="M120" s="249">
        <v>0.18792000000000003</v>
      </c>
      <c r="N120" s="219">
        <v>0.18792000000000003</v>
      </c>
      <c r="O120" s="220" t="s">
        <v>1372</v>
      </c>
    </row>
    <row r="121" spans="1:15" ht="15.75" x14ac:dyDescent="0.3">
      <c r="A121" s="264" t="s">
        <v>1377</v>
      </c>
      <c r="B121" s="210" t="s">
        <v>483</v>
      </c>
      <c r="C121" s="265" t="str">
        <f>IFERROR(IF(B121="No CAS","",INDEX('DEQ Pollutant List'!$C$7:$C$611,MATCH('3. Pollutant Emissions - EF'!B121,'DEQ Pollutant List'!$B$7:$B$611,0))),"")</f>
        <v>Hexane</v>
      </c>
      <c r="D121" s="115"/>
      <c r="E121" s="268"/>
      <c r="F121" s="291">
        <v>7.8899999999999999E-4</v>
      </c>
      <c r="G121" s="292">
        <v>7.8899999999999999E-4</v>
      </c>
      <c r="H121" s="264" t="s">
        <v>1133</v>
      </c>
      <c r="I121" s="293" t="s">
        <v>1474</v>
      </c>
      <c r="J121" s="249">
        <v>6.3735419999999996</v>
      </c>
      <c r="K121" s="219">
        <v>18.661428000000001</v>
      </c>
      <c r="L121" s="244" t="s">
        <v>1372</v>
      </c>
      <c r="M121" s="249">
        <v>5.1127200000000012E-2</v>
      </c>
      <c r="N121" s="219">
        <v>5.1127200000000012E-2</v>
      </c>
      <c r="O121" s="220" t="s">
        <v>1372</v>
      </c>
    </row>
    <row r="122" spans="1:15" ht="15.75" x14ac:dyDescent="0.3">
      <c r="A122" s="264" t="s">
        <v>1377</v>
      </c>
      <c r="B122" s="210" t="s">
        <v>137</v>
      </c>
      <c r="C122" s="265" t="str">
        <f>IFERROR(IF(B122="No CAS","",INDEX('DEQ Pollutant List'!$C$7:$C$611,MATCH('3. Pollutant Emissions - EF'!B122,'DEQ Pollutant List'!$B$7:$B$611,0))),"")</f>
        <v>2-Butanone (methyl ethyl ketone)</v>
      </c>
      <c r="D122" s="115"/>
      <c r="E122" s="268"/>
      <c r="F122" s="291">
        <v>7.2399999999999998E-5</v>
      </c>
      <c r="G122" s="292">
        <v>7.2399999999999998E-5</v>
      </c>
      <c r="H122" s="264" t="s">
        <v>1133</v>
      </c>
      <c r="I122" s="293" t="s">
        <v>1474</v>
      </c>
      <c r="J122" s="249">
        <v>0.58484720000000001</v>
      </c>
      <c r="K122" s="219">
        <v>1.7124048000000001</v>
      </c>
      <c r="L122" s="244" t="s">
        <v>1372</v>
      </c>
      <c r="M122" s="249">
        <v>4.6915200000000011E-3</v>
      </c>
      <c r="N122" s="219">
        <v>4.6915200000000011E-3</v>
      </c>
      <c r="O122" s="220" t="s">
        <v>1372</v>
      </c>
    </row>
    <row r="123" spans="1:15" ht="15.75" x14ac:dyDescent="0.3">
      <c r="A123" s="264" t="s">
        <v>1377</v>
      </c>
      <c r="B123" s="210" t="s">
        <v>994</v>
      </c>
      <c r="C123" s="265" t="str">
        <f>IFERROR(IF(B123="No CAS","",INDEX('DEQ Pollutant List'!$C$7:$C$611,MATCH('3. Pollutant Emissions - EF'!B123,'DEQ Pollutant List'!$B$7:$B$611,0))),"")</f>
        <v>Toluene</v>
      </c>
      <c r="D123" s="115"/>
      <c r="E123" s="268"/>
      <c r="F123" s="291">
        <v>3.28E-4</v>
      </c>
      <c r="G123" s="292">
        <v>3.28E-4</v>
      </c>
      <c r="H123" s="264" t="s">
        <v>1133</v>
      </c>
      <c r="I123" s="293" t="s">
        <v>1474</v>
      </c>
      <c r="J123" s="249">
        <v>2.6495839999999999</v>
      </c>
      <c r="K123" s="219">
        <v>7.7578560000000003</v>
      </c>
      <c r="L123" s="244" t="s">
        <v>1372</v>
      </c>
      <c r="M123" s="249">
        <v>2.1254400000000003E-2</v>
      </c>
      <c r="N123" s="219">
        <v>2.1254400000000003E-2</v>
      </c>
      <c r="O123" s="220" t="s">
        <v>1372</v>
      </c>
    </row>
    <row r="124" spans="1:15" ht="15.75" x14ac:dyDescent="0.3">
      <c r="A124" s="264" t="s">
        <v>1463</v>
      </c>
      <c r="B124" s="210" t="s">
        <v>949</v>
      </c>
      <c r="C124" s="265" t="str">
        <f>IFERROR(IF(B124="No CAS","",INDEX('DEQ Pollutant List'!$C$7:$C$611,MATCH('3. Pollutant Emissions - EF'!B124,'DEQ Pollutant List'!$B$7:$B$611,0))),"")</f>
        <v>Silica, crystalline (respirable)</v>
      </c>
      <c r="D124" s="115"/>
      <c r="E124" s="268"/>
      <c r="F124" s="291">
        <v>5.0490000000000005E-3</v>
      </c>
      <c r="G124" s="292">
        <v>5.0490000000000005E-3</v>
      </c>
      <c r="H124" s="264" t="s">
        <v>1133</v>
      </c>
      <c r="I124" s="293" t="s">
        <v>1475</v>
      </c>
      <c r="J124" s="249">
        <v>6.053751000000001</v>
      </c>
      <c r="K124" s="219">
        <v>15.762978000000002</v>
      </c>
      <c r="L124" s="244" t="s">
        <v>1372</v>
      </c>
      <c r="M124" s="249">
        <v>2.8779300000000008E-2</v>
      </c>
      <c r="N124" s="219">
        <v>3.5999370000000003E-2</v>
      </c>
      <c r="O124" s="220" t="s">
        <v>1372</v>
      </c>
    </row>
    <row r="125" spans="1:15" ht="15.75" x14ac:dyDescent="0.3">
      <c r="A125" s="264" t="s">
        <v>1465</v>
      </c>
      <c r="B125" s="210" t="s">
        <v>949</v>
      </c>
      <c r="C125" s="265" t="str">
        <f>IFERROR(IF(B125="No CAS","",INDEX('DEQ Pollutant List'!$C$7:$C$611,MATCH('3. Pollutant Emissions - EF'!B125,'DEQ Pollutant List'!$B$7:$B$611,0))),"")</f>
        <v>Silica, crystalline (respirable)</v>
      </c>
      <c r="D125" s="115"/>
      <c r="E125" s="268"/>
      <c r="F125" s="291">
        <v>1.7819999999999999E-3</v>
      </c>
      <c r="G125" s="292">
        <v>1.7819999999999999E-3</v>
      </c>
      <c r="H125" s="264" t="s">
        <v>1133</v>
      </c>
      <c r="I125" s="293" t="s">
        <v>1475</v>
      </c>
      <c r="J125" s="249">
        <v>10.702691999999999</v>
      </c>
      <c r="K125" s="219">
        <v>31.049568000000001</v>
      </c>
      <c r="L125" s="244" t="s">
        <v>1372</v>
      </c>
      <c r="M125" s="249">
        <v>8.5001400000000005E-2</v>
      </c>
      <c r="N125" s="219">
        <v>9.4446000000000002E-2</v>
      </c>
      <c r="O125" s="220" t="s">
        <v>1372</v>
      </c>
    </row>
    <row r="126" spans="1:15" ht="15.75" x14ac:dyDescent="0.3">
      <c r="A126" s="264" t="s">
        <v>1467</v>
      </c>
      <c r="B126" s="210" t="s">
        <v>949</v>
      </c>
      <c r="C126" s="265" t="str">
        <f>IFERROR(IF(B126="No CAS","",INDEX('DEQ Pollutant List'!$C$7:$C$611,MATCH('3. Pollutant Emissions - EF'!B126,'DEQ Pollutant List'!$B$7:$B$611,0))),"")</f>
        <v>Silica, crystalline (respirable)</v>
      </c>
      <c r="D126" s="115"/>
      <c r="E126" s="268"/>
      <c r="F126" s="291">
        <v>1.0296000000000001E-2</v>
      </c>
      <c r="G126" s="292">
        <v>1.0296000000000001E-2</v>
      </c>
      <c r="H126" s="264" t="s">
        <v>1133</v>
      </c>
      <c r="I126" s="293" t="s">
        <v>1475</v>
      </c>
      <c r="J126" s="249">
        <v>6.1158240000000008</v>
      </c>
      <c r="K126" s="219">
        <v>8.1132480000000005</v>
      </c>
      <c r="L126" s="244" t="s">
        <v>1372</v>
      </c>
      <c r="M126" s="249">
        <v>2.2239360000000003E-2</v>
      </c>
      <c r="N126" s="219">
        <v>2.2239360000000003E-2</v>
      </c>
      <c r="O126" s="220" t="s">
        <v>1372</v>
      </c>
    </row>
    <row r="127" spans="1:15" ht="15.75" x14ac:dyDescent="0.3">
      <c r="A127" s="264" t="s">
        <v>1469</v>
      </c>
      <c r="B127" s="210" t="s">
        <v>949</v>
      </c>
      <c r="C127" s="265" t="str">
        <f>IFERROR(IF(B127="No CAS","",INDEX('DEQ Pollutant List'!$C$7:$C$611,MATCH('3. Pollutant Emissions - EF'!B127,'DEQ Pollutant List'!$B$7:$B$611,0))),"")</f>
        <v>Silica, crystalline (respirable)</v>
      </c>
      <c r="D127" s="115"/>
      <c r="E127" s="268"/>
      <c r="F127" s="291">
        <v>3.4650000000000002E-5</v>
      </c>
      <c r="G127" s="292">
        <v>3.4650000000000002E-5</v>
      </c>
      <c r="H127" s="264" t="s">
        <v>1133</v>
      </c>
      <c r="I127" s="293" t="s">
        <v>1475</v>
      </c>
      <c r="J127" s="249">
        <v>0.2799027</v>
      </c>
      <c r="K127" s="219">
        <v>0.8195418000000001</v>
      </c>
      <c r="L127" s="244" t="s">
        <v>1372</v>
      </c>
      <c r="M127" s="249">
        <v>2.2453200000000007E-3</v>
      </c>
      <c r="N127" s="219">
        <v>2.2453200000000007E-3</v>
      </c>
      <c r="O127" s="220" t="s">
        <v>1372</v>
      </c>
    </row>
    <row r="128" spans="1:15" ht="15.75" x14ac:dyDescent="0.3">
      <c r="A128" s="264" t="s">
        <v>1481</v>
      </c>
      <c r="B128" s="210" t="s">
        <v>96</v>
      </c>
      <c r="C128" s="265" t="str">
        <f>IFERROR(IF(B128="No CAS","",INDEX('DEQ Pollutant List'!$C$7:$C$611,MATCH('3. Pollutant Emissions - EF'!B128,'DEQ Pollutant List'!$B$7:$B$611,0))),"")</f>
        <v>Barium and compounds</v>
      </c>
      <c r="D128" s="115"/>
      <c r="E128" s="268"/>
      <c r="F128" s="291">
        <v>1.1658741258741259E-7</v>
      </c>
      <c r="G128" s="292">
        <v>1.1658741258741259E-7</v>
      </c>
      <c r="H128" s="264" t="s">
        <v>1133</v>
      </c>
      <c r="I128" s="293" t="s">
        <v>1490</v>
      </c>
      <c r="J128" s="249">
        <v>3.6270344055944057E-4</v>
      </c>
      <c r="K128" s="219">
        <v>5.8293706293706296E-4</v>
      </c>
      <c r="L128" s="244" t="s">
        <v>1372</v>
      </c>
      <c r="M128" s="249">
        <v>1.3990489510489512E-6</v>
      </c>
      <c r="N128" s="219">
        <v>3.4509874125874128E-6</v>
      </c>
      <c r="O128" s="220" t="s">
        <v>1372</v>
      </c>
    </row>
    <row r="129" spans="1:15" ht="15.75" x14ac:dyDescent="0.3">
      <c r="A129" s="264" t="s">
        <v>1481</v>
      </c>
      <c r="B129" s="210" t="s">
        <v>230</v>
      </c>
      <c r="C129" s="265" t="str">
        <f>IFERROR(IF(B129="No CAS","",INDEX('DEQ Pollutant List'!$C$7:$C$611,MATCH('3. Pollutant Emissions - EF'!B129,'DEQ Pollutant List'!$B$7:$B$611,0))),"")</f>
        <v>Chromium VI, chromate and dichromate particulate</v>
      </c>
      <c r="D129" s="115"/>
      <c r="E129" s="268"/>
      <c r="F129" s="291">
        <v>4.0727272727272724E-8</v>
      </c>
      <c r="G129" s="292">
        <v>4.0727272727272724E-8</v>
      </c>
      <c r="H129" s="264" t="s">
        <v>1133</v>
      </c>
      <c r="I129" s="293" t="s">
        <v>1490</v>
      </c>
      <c r="J129" s="249">
        <v>1.2670254545454546E-4</v>
      </c>
      <c r="K129" s="219">
        <v>2.0363636363636363E-4</v>
      </c>
      <c r="L129" s="244" t="s">
        <v>1372</v>
      </c>
      <c r="M129" s="249">
        <v>4.8872727272727267E-7</v>
      </c>
      <c r="N129" s="219">
        <v>1.2055272727272726E-6</v>
      </c>
      <c r="O129" s="220" t="s">
        <v>1372</v>
      </c>
    </row>
    <row r="130" spans="1:15" ht="15.75" x14ac:dyDescent="0.3">
      <c r="A130" s="264" t="s">
        <v>1481</v>
      </c>
      <c r="B130" s="210" t="s">
        <v>236</v>
      </c>
      <c r="C130" s="265" t="str">
        <f>IFERROR(IF(B130="No CAS","",INDEX('DEQ Pollutant List'!$C$7:$C$611,MATCH('3. Pollutant Emissions - EF'!B130,'DEQ Pollutant List'!$B$7:$B$611,0))),"")</f>
        <v>Copper and compounds</v>
      </c>
      <c r="D130" s="115"/>
      <c r="E130" s="268"/>
      <c r="F130" s="291">
        <v>9.8237762237762258E-7</v>
      </c>
      <c r="G130" s="292">
        <v>9.8237762237762258E-7</v>
      </c>
      <c r="H130" s="264" t="s">
        <v>1133</v>
      </c>
      <c r="I130" s="293" t="s">
        <v>1490</v>
      </c>
      <c r="J130" s="249">
        <v>3.0561767832167838E-3</v>
      </c>
      <c r="K130" s="219">
        <v>4.911888111888113E-3</v>
      </c>
      <c r="L130" s="244" t="s">
        <v>1372</v>
      </c>
      <c r="M130" s="249">
        <v>1.1788531468531471E-5</v>
      </c>
      <c r="N130" s="219">
        <v>2.9078377622377631E-5</v>
      </c>
      <c r="O130" s="220" t="s">
        <v>1372</v>
      </c>
    </row>
    <row r="131" spans="1:15" ht="15.75" x14ac:dyDescent="0.3">
      <c r="A131" s="264" t="s">
        <v>1481</v>
      </c>
      <c r="B131" s="210" t="s">
        <v>518</v>
      </c>
      <c r="C131" s="265" t="str">
        <f>IFERROR(IF(B131="No CAS","",INDEX('DEQ Pollutant List'!$C$7:$C$611,MATCH('3. Pollutant Emissions - EF'!B131,'DEQ Pollutant List'!$B$7:$B$611,0))),"")</f>
        <v>Manganese and compounds</v>
      </c>
      <c r="D131" s="115"/>
      <c r="E131" s="268"/>
      <c r="F131" s="291">
        <v>1.9446153846153849E-7</v>
      </c>
      <c r="G131" s="292">
        <v>1.9446153846153849E-7</v>
      </c>
      <c r="H131" s="264" t="s">
        <v>1133</v>
      </c>
      <c r="I131" s="293" t="s">
        <v>1490</v>
      </c>
      <c r="J131" s="249">
        <v>6.0496984615384622E-4</v>
      </c>
      <c r="K131" s="219">
        <v>9.7230769230769246E-4</v>
      </c>
      <c r="L131" s="244" t="s">
        <v>1372</v>
      </c>
      <c r="M131" s="249">
        <v>2.3335384615384616E-6</v>
      </c>
      <c r="N131" s="219">
        <v>5.7560615384615396E-6</v>
      </c>
      <c r="O131" s="220" t="s">
        <v>1372</v>
      </c>
    </row>
    <row r="132" spans="1:15" ht="15.75" x14ac:dyDescent="0.3">
      <c r="A132" s="264" t="s">
        <v>1481</v>
      </c>
      <c r="B132" s="210" t="s">
        <v>524</v>
      </c>
      <c r="C132" s="265" t="str">
        <f>IFERROR(IF(B132="No CAS","",INDEX('DEQ Pollutant List'!$C$7:$C$611,MATCH('3. Pollutant Emissions - EF'!B132,'DEQ Pollutant List'!$B$7:$B$611,0))),"")</f>
        <v>Mercury and compounds</v>
      </c>
      <c r="D132" s="115"/>
      <c r="E132" s="268"/>
      <c r="F132" s="291">
        <v>1.0114685314685317E-8</v>
      </c>
      <c r="G132" s="292">
        <v>1.0114685314685317E-8</v>
      </c>
      <c r="H132" s="264" t="s">
        <v>1133</v>
      </c>
      <c r="I132" s="293" t="s">
        <v>1490</v>
      </c>
      <c r="J132" s="249">
        <v>3.1466786013986022E-5</v>
      </c>
      <c r="K132" s="219">
        <v>5.0573426573426584E-5</v>
      </c>
      <c r="L132" s="244" t="s">
        <v>1372</v>
      </c>
      <c r="M132" s="249">
        <v>1.213762237762238E-7</v>
      </c>
      <c r="N132" s="219">
        <v>2.9939468531468538E-7</v>
      </c>
      <c r="O132" s="220" t="s">
        <v>1372</v>
      </c>
    </row>
    <row r="133" spans="1:15" ht="15.75" x14ac:dyDescent="0.3">
      <c r="A133" s="264" t="s">
        <v>1481</v>
      </c>
      <c r="B133" s="210" t="s">
        <v>583</v>
      </c>
      <c r="C133" s="265" t="str">
        <f>IFERROR(IF(B133="No CAS","",INDEX('DEQ Pollutant List'!$C$7:$C$611,MATCH('3. Pollutant Emissions - EF'!B133,'DEQ Pollutant List'!$B$7:$B$611,0))),"")</f>
        <v>Nickel and compounds</v>
      </c>
      <c r="D133" s="115"/>
      <c r="E133" s="268"/>
      <c r="F133" s="291">
        <v>8.6601398601398617E-8</v>
      </c>
      <c r="G133" s="292">
        <v>8.6601398601398617E-8</v>
      </c>
      <c r="H133" s="264" t="s">
        <v>1133</v>
      </c>
      <c r="I133" s="293" t="s">
        <v>1490</v>
      </c>
      <c r="J133" s="249">
        <v>2.694169510489511E-4</v>
      </c>
      <c r="K133" s="219">
        <v>4.3300699300699309E-4</v>
      </c>
      <c r="L133" s="244" t="s">
        <v>1372</v>
      </c>
      <c r="M133" s="249">
        <v>1.0392167832167834E-6</v>
      </c>
      <c r="N133" s="219">
        <v>2.563401398601399E-6</v>
      </c>
      <c r="O133" s="220" t="s">
        <v>1372</v>
      </c>
    </row>
    <row r="134" spans="1:15" ht="15.75" x14ac:dyDescent="0.3">
      <c r="A134" s="264" t="s">
        <v>1481</v>
      </c>
      <c r="B134" s="210">
        <v>504</v>
      </c>
      <c r="C134" s="265" t="str">
        <f>IFERROR(IF(B134="No CAS","",INDEX('DEQ Pollutant List'!$C$7:$C$611,MATCH('3. Pollutant Emissions - EF'!B134,'DEQ Pollutant List'!$B$7:$B$611,0))),"")</f>
        <v>Phosphorus and compounds</v>
      </c>
      <c r="D134" s="115"/>
      <c r="E134" s="268"/>
      <c r="F134" s="291">
        <v>1.6223776223776224E-6</v>
      </c>
      <c r="G134" s="292">
        <v>1.6223776223776224E-6</v>
      </c>
      <c r="H134" s="264" t="s">
        <v>1133</v>
      </c>
      <c r="I134" s="293" t="s">
        <v>1490</v>
      </c>
      <c r="J134" s="249">
        <v>5.0472167832167833E-3</v>
      </c>
      <c r="K134" s="219">
        <v>8.1118881118881127E-3</v>
      </c>
      <c r="L134" s="244" t="s">
        <v>1372</v>
      </c>
      <c r="M134" s="249">
        <v>1.9468531468531467E-5</v>
      </c>
      <c r="N134" s="219">
        <v>4.8022377622377624E-5</v>
      </c>
      <c r="O134" s="220" t="s">
        <v>1372</v>
      </c>
    </row>
    <row r="135" spans="1:15" ht="15.75" x14ac:dyDescent="0.3">
      <c r="A135" s="264" t="s">
        <v>1481</v>
      </c>
      <c r="B135" s="210" t="s">
        <v>1076</v>
      </c>
      <c r="C135" s="265" t="str">
        <f>IFERROR(IF(B135="No CAS","",INDEX('DEQ Pollutant List'!$C$7:$C$611,MATCH('3. Pollutant Emissions - EF'!B135,'DEQ Pollutant List'!$B$7:$B$611,0))),"")</f>
        <v>Zinc and compounds</v>
      </c>
      <c r="D135" s="115"/>
      <c r="E135" s="268"/>
      <c r="F135" s="291">
        <v>2.416783216783217E-6</v>
      </c>
      <c r="G135" s="292">
        <v>2.416783216783217E-6</v>
      </c>
      <c r="H135" s="264" t="s">
        <v>1133</v>
      </c>
      <c r="I135" s="293" t="s">
        <v>1490</v>
      </c>
      <c r="J135" s="249">
        <v>7.5186125874125882E-3</v>
      </c>
      <c r="K135" s="219">
        <v>1.2083916083916086E-2</v>
      </c>
      <c r="L135" s="244" t="s">
        <v>1372</v>
      </c>
      <c r="M135" s="249">
        <v>2.9001398601398605E-5</v>
      </c>
      <c r="N135" s="219">
        <v>7.1536783216783232E-5</v>
      </c>
      <c r="O135" s="220" t="s">
        <v>1372</v>
      </c>
    </row>
    <row r="136" spans="1:15" ht="15.75" x14ac:dyDescent="0.3">
      <c r="A136" s="264" t="s">
        <v>1481</v>
      </c>
      <c r="B136" s="210" t="s">
        <v>949</v>
      </c>
      <c r="C136" s="265" t="str">
        <f>IFERROR(IF(B136="No CAS","",INDEX('DEQ Pollutant List'!$C$7:$C$611,MATCH('3. Pollutant Emissions - EF'!B136,'DEQ Pollutant List'!$B$7:$B$611,0))),"")</f>
        <v>Silica, crystalline (respirable)</v>
      </c>
      <c r="D136" s="115"/>
      <c r="E136" s="268"/>
      <c r="F136" s="291">
        <v>3.1999999999999999E-5</v>
      </c>
      <c r="G136" s="292">
        <v>3.1999999999999999E-5</v>
      </c>
      <c r="H136" s="264" t="s">
        <v>1133</v>
      </c>
      <c r="I136" s="293" t="s">
        <v>1491</v>
      </c>
      <c r="J136" s="249">
        <v>9.9552000000000002E-2</v>
      </c>
      <c r="K136" s="219">
        <v>0.16</v>
      </c>
      <c r="L136" s="244" t="s">
        <v>1372</v>
      </c>
      <c r="M136" s="249">
        <v>3.8400000000000001E-4</v>
      </c>
      <c r="N136" s="219">
        <v>9.4720000000000004E-4</v>
      </c>
      <c r="O136" s="220" t="s">
        <v>1372</v>
      </c>
    </row>
    <row r="137" spans="1:15" ht="15.75" x14ac:dyDescent="0.3">
      <c r="A137" s="264" t="s">
        <v>1483</v>
      </c>
      <c r="B137" s="210" t="s">
        <v>75</v>
      </c>
      <c r="C137" s="265" t="str">
        <f>IFERROR(IF(B137="No CAS","",INDEX('DEQ Pollutant List'!$C$7:$C$611,MATCH('3. Pollutant Emissions - EF'!B137,'DEQ Pollutant List'!$B$7:$B$611,0))),"")</f>
        <v>Antimony and compounds</v>
      </c>
      <c r="D137" s="115"/>
      <c r="E137" s="268"/>
      <c r="F137" s="291">
        <v>1.232E-6</v>
      </c>
      <c r="G137" s="292">
        <v>1.232E-6</v>
      </c>
      <c r="H137" s="264" t="s">
        <v>1133</v>
      </c>
      <c r="I137" s="293" t="s">
        <v>1490</v>
      </c>
      <c r="J137" s="249">
        <v>3.832752E-3</v>
      </c>
      <c r="K137" s="219">
        <v>6.1599999999999997E-3</v>
      </c>
      <c r="L137" s="244" t="s">
        <v>1372</v>
      </c>
      <c r="M137" s="249">
        <v>1.4783999999999999E-5</v>
      </c>
      <c r="N137" s="219">
        <v>3.6467200000000002E-5</v>
      </c>
      <c r="O137" s="220" t="s">
        <v>1372</v>
      </c>
    </row>
    <row r="138" spans="1:15" ht="15.75" x14ac:dyDescent="0.3">
      <c r="A138" s="264" t="s">
        <v>1483</v>
      </c>
      <c r="B138" s="210" t="s">
        <v>96</v>
      </c>
      <c r="C138" s="265" t="str">
        <f>IFERROR(IF(B138="No CAS","",INDEX('DEQ Pollutant List'!$C$7:$C$611,MATCH('3. Pollutant Emissions - EF'!B138,'DEQ Pollutant List'!$B$7:$B$611,0))),"")</f>
        <v>Barium and compounds</v>
      </c>
      <c r="D138" s="115"/>
      <c r="E138" s="268"/>
      <c r="F138" s="291">
        <v>7.5885714285714283E-7</v>
      </c>
      <c r="G138" s="292">
        <v>7.5885714285714283E-7</v>
      </c>
      <c r="H138" s="264" t="s">
        <v>1133</v>
      </c>
      <c r="I138" s="293" t="s">
        <v>1490</v>
      </c>
      <c r="J138" s="249">
        <v>2.3608045714285713E-3</v>
      </c>
      <c r="K138" s="219">
        <v>3.794285714285714E-3</v>
      </c>
      <c r="L138" s="244" t="s">
        <v>1372</v>
      </c>
      <c r="M138" s="249">
        <v>9.1062857142857135E-6</v>
      </c>
      <c r="N138" s="219">
        <v>2.2462171428571428E-5</v>
      </c>
      <c r="O138" s="220" t="s">
        <v>1372</v>
      </c>
    </row>
    <row r="139" spans="1:15" ht="15.75" x14ac:dyDescent="0.3">
      <c r="A139" s="264" t="s">
        <v>1483</v>
      </c>
      <c r="B139" s="210" t="s">
        <v>154</v>
      </c>
      <c r="C139" s="265" t="str">
        <f>IFERROR(IF(B139="No CAS","",INDEX('DEQ Pollutant List'!$C$7:$C$611,MATCH('3. Pollutant Emissions - EF'!B139,'DEQ Pollutant List'!$B$7:$B$611,0))),"")</f>
        <v>Cadmium and compounds</v>
      </c>
      <c r="D139" s="115"/>
      <c r="E139" s="268"/>
      <c r="F139" s="291">
        <v>7.8628571428571422E-7</v>
      </c>
      <c r="G139" s="292">
        <v>7.8628571428571422E-7</v>
      </c>
      <c r="H139" s="264" t="s">
        <v>1133</v>
      </c>
      <c r="I139" s="293" t="s">
        <v>1490</v>
      </c>
      <c r="J139" s="249">
        <v>2.4461348571428571E-3</v>
      </c>
      <c r="K139" s="219">
        <v>3.931428571428571E-3</v>
      </c>
      <c r="L139" s="244" t="s">
        <v>1372</v>
      </c>
      <c r="M139" s="249">
        <v>9.4354285714285698E-6</v>
      </c>
      <c r="N139" s="219">
        <v>2.3274057142857142E-5</v>
      </c>
      <c r="O139" s="220" t="s">
        <v>1372</v>
      </c>
    </row>
    <row r="140" spans="1:15" ht="15.75" x14ac:dyDescent="0.3">
      <c r="A140" s="264" t="s">
        <v>1483</v>
      </c>
      <c r="B140" s="210" t="s">
        <v>230</v>
      </c>
      <c r="C140" s="265" t="str">
        <f>IFERROR(IF(B140="No CAS","",INDEX('DEQ Pollutant List'!$C$7:$C$611,MATCH('3. Pollutant Emissions - EF'!B140,'DEQ Pollutant List'!$B$7:$B$611,0))),"")</f>
        <v>Chromium VI, chromate and dichromate particulate</v>
      </c>
      <c r="D140" s="115"/>
      <c r="E140" s="268"/>
      <c r="F140" s="291">
        <v>7.3142857142857134E-7</v>
      </c>
      <c r="G140" s="292">
        <v>7.3142857142857134E-7</v>
      </c>
      <c r="H140" s="264" t="s">
        <v>1133</v>
      </c>
      <c r="I140" s="293" t="s">
        <v>1490</v>
      </c>
      <c r="J140" s="249">
        <v>2.2754742857142856E-3</v>
      </c>
      <c r="K140" s="219">
        <v>3.6571428571428566E-3</v>
      </c>
      <c r="L140" s="244" t="s">
        <v>1372</v>
      </c>
      <c r="M140" s="249">
        <v>8.7771428571428556E-6</v>
      </c>
      <c r="N140" s="219">
        <v>2.1650285714285714E-5</v>
      </c>
      <c r="O140" s="220" t="s">
        <v>1372</v>
      </c>
    </row>
    <row r="141" spans="1:15" ht="15.75" x14ac:dyDescent="0.3">
      <c r="A141" s="264" t="s">
        <v>1483</v>
      </c>
      <c r="B141" s="210" t="s">
        <v>234</v>
      </c>
      <c r="C141" s="265" t="str">
        <f>IFERROR(IF(B141="No CAS","",INDEX('DEQ Pollutant List'!$C$7:$C$611,MATCH('3. Pollutant Emissions - EF'!B141,'DEQ Pollutant List'!$B$7:$B$611,0))),"")</f>
        <v>Cobalt and compounds</v>
      </c>
      <c r="D141" s="115"/>
      <c r="E141" s="268"/>
      <c r="F141" s="291">
        <v>3.2000000000000002E-8</v>
      </c>
      <c r="G141" s="292">
        <v>3.2000000000000002E-8</v>
      </c>
      <c r="H141" s="264" t="s">
        <v>1133</v>
      </c>
      <c r="I141" s="293" t="s">
        <v>1490</v>
      </c>
      <c r="J141" s="249">
        <v>9.9552000000000012E-5</v>
      </c>
      <c r="K141" s="219">
        <v>1.6000000000000001E-4</v>
      </c>
      <c r="L141" s="244" t="s">
        <v>1372</v>
      </c>
      <c r="M141" s="249">
        <v>3.8400000000000005E-7</v>
      </c>
      <c r="N141" s="219">
        <v>9.4720000000000012E-7</v>
      </c>
      <c r="O141" s="220" t="s">
        <v>1372</v>
      </c>
    </row>
    <row r="142" spans="1:15" ht="15.75" x14ac:dyDescent="0.3">
      <c r="A142" s="264" t="s">
        <v>1483</v>
      </c>
      <c r="B142" s="210" t="s">
        <v>236</v>
      </c>
      <c r="C142" s="265" t="str">
        <f>IFERROR(IF(B142="No CAS","",INDEX('DEQ Pollutant List'!$C$7:$C$611,MATCH('3. Pollutant Emissions - EF'!B142,'DEQ Pollutant List'!$B$7:$B$611,0))),"")</f>
        <v>Copper and compounds</v>
      </c>
      <c r="D142" s="115"/>
      <c r="E142" s="268"/>
      <c r="F142" s="291">
        <v>4.3428571428571433E-6</v>
      </c>
      <c r="G142" s="292">
        <v>4.3428571428571433E-6</v>
      </c>
      <c r="H142" s="264" t="s">
        <v>1133</v>
      </c>
      <c r="I142" s="293" t="s">
        <v>1490</v>
      </c>
      <c r="J142" s="249">
        <v>1.3510628571428573E-2</v>
      </c>
      <c r="K142" s="219">
        <v>2.1714285714285717E-2</v>
      </c>
      <c r="L142" s="244" t="s">
        <v>1372</v>
      </c>
      <c r="M142" s="249">
        <v>5.2114285714285723E-5</v>
      </c>
      <c r="N142" s="219">
        <v>1.2854857142857146E-4</v>
      </c>
      <c r="O142" s="220" t="s">
        <v>1372</v>
      </c>
    </row>
    <row r="143" spans="1:15" ht="15.75" x14ac:dyDescent="0.3">
      <c r="A143" s="264" t="s">
        <v>1483</v>
      </c>
      <c r="B143" s="210" t="s">
        <v>512</v>
      </c>
      <c r="C143" s="265" t="str">
        <f>IFERROR(IF(B143="No CAS","",INDEX('DEQ Pollutant List'!$C$7:$C$611,MATCH('3. Pollutant Emissions - EF'!B143,'DEQ Pollutant List'!$B$7:$B$611,0))),"")</f>
        <v>Lead and compounds</v>
      </c>
      <c r="D143" s="115"/>
      <c r="E143" s="268"/>
      <c r="F143" s="291">
        <v>6.9257142857142856E-6</v>
      </c>
      <c r="G143" s="292">
        <v>6.9257142857142856E-6</v>
      </c>
      <c r="H143" s="264" t="s">
        <v>1133</v>
      </c>
      <c r="I143" s="293" t="s">
        <v>1490</v>
      </c>
      <c r="J143" s="249">
        <v>2.1545897142857144E-2</v>
      </c>
      <c r="K143" s="219">
        <v>3.4628571428571425E-2</v>
      </c>
      <c r="L143" s="244" t="s">
        <v>1372</v>
      </c>
      <c r="M143" s="249">
        <v>8.3108571428571431E-5</v>
      </c>
      <c r="N143" s="219">
        <v>2.0500114285714287E-4</v>
      </c>
      <c r="O143" s="220" t="s">
        <v>1372</v>
      </c>
    </row>
    <row r="144" spans="1:15" ht="15.75" x14ac:dyDescent="0.3">
      <c r="A144" s="264" t="s">
        <v>1483</v>
      </c>
      <c r="B144" s="210" t="s">
        <v>518</v>
      </c>
      <c r="C144" s="265" t="str">
        <f>IFERROR(IF(B144="No CAS","",INDEX('DEQ Pollutant List'!$C$7:$C$611,MATCH('3. Pollutant Emissions - EF'!B144,'DEQ Pollutant List'!$B$7:$B$611,0))),"")</f>
        <v>Manganese and compounds</v>
      </c>
      <c r="D144" s="115"/>
      <c r="E144" s="268"/>
      <c r="F144" s="291">
        <v>1.0994285714285714E-6</v>
      </c>
      <c r="G144" s="292">
        <v>1.0994285714285714E-6</v>
      </c>
      <c r="H144" s="264" t="s">
        <v>1133</v>
      </c>
      <c r="I144" s="293" t="s">
        <v>1490</v>
      </c>
      <c r="J144" s="249">
        <v>3.4203222857142855E-3</v>
      </c>
      <c r="K144" s="219">
        <v>5.4971428571428567E-3</v>
      </c>
      <c r="L144" s="244" t="s">
        <v>1372</v>
      </c>
      <c r="M144" s="249">
        <v>1.3193142857142857E-5</v>
      </c>
      <c r="N144" s="219">
        <v>3.2543085714285716E-5</v>
      </c>
      <c r="O144" s="220" t="s">
        <v>1372</v>
      </c>
    </row>
    <row r="145" spans="1:15" ht="15.75" x14ac:dyDescent="0.3">
      <c r="A145" s="264" t="s">
        <v>1483</v>
      </c>
      <c r="B145" s="210" t="s">
        <v>524</v>
      </c>
      <c r="C145" s="265" t="str">
        <f>IFERROR(IF(B145="No CAS","",INDEX('DEQ Pollutant List'!$C$7:$C$611,MATCH('3. Pollutant Emissions - EF'!B145,'DEQ Pollutant List'!$B$7:$B$611,0))),"")</f>
        <v>Mercury and compounds</v>
      </c>
      <c r="D145" s="115"/>
      <c r="E145" s="268"/>
      <c r="F145" s="291">
        <v>8.3657142857142859E-8</v>
      </c>
      <c r="G145" s="292">
        <v>8.3657142857142859E-8</v>
      </c>
      <c r="H145" s="264" t="s">
        <v>1133</v>
      </c>
      <c r="I145" s="293" t="s">
        <v>1490</v>
      </c>
      <c r="J145" s="249">
        <v>2.6025737142857145E-4</v>
      </c>
      <c r="K145" s="219">
        <v>4.182857142857143E-4</v>
      </c>
      <c r="L145" s="244" t="s">
        <v>1372</v>
      </c>
      <c r="M145" s="249">
        <v>1.0038857142857143E-6</v>
      </c>
      <c r="N145" s="219">
        <v>2.4762514285714286E-6</v>
      </c>
      <c r="O145" s="220" t="s">
        <v>1372</v>
      </c>
    </row>
    <row r="146" spans="1:15" ht="15.75" x14ac:dyDescent="0.3">
      <c r="A146" s="264" t="s">
        <v>1483</v>
      </c>
      <c r="B146" s="210" t="s">
        <v>583</v>
      </c>
      <c r="C146" s="265" t="str">
        <f>IFERROR(IF(B146="No CAS","",INDEX('DEQ Pollutant List'!$C$7:$C$611,MATCH('3. Pollutant Emissions - EF'!B146,'DEQ Pollutant List'!$B$7:$B$611,0))),"")</f>
        <v>Nickel and compounds</v>
      </c>
      <c r="D146" s="115"/>
      <c r="E146" s="268"/>
      <c r="F146" s="291">
        <v>1.6617142857142859E-6</v>
      </c>
      <c r="G146" s="292">
        <v>1.6617142857142859E-6</v>
      </c>
      <c r="H146" s="264" t="s">
        <v>1133</v>
      </c>
      <c r="I146" s="293" t="s">
        <v>1490</v>
      </c>
      <c r="J146" s="249">
        <v>5.1695931428571438E-3</v>
      </c>
      <c r="K146" s="219">
        <v>8.3085714285714291E-3</v>
      </c>
      <c r="L146" s="244" t="s">
        <v>1372</v>
      </c>
      <c r="M146" s="249">
        <v>1.9940571428571432E-5</v>
      </c>
      <c r="N146" s="219">
        <v>4.9186742857142864E-5</v>
      </c>
      <c r="O146" s="220" t="s">
        <v>1372</v>
      </c>
    </row>
    <row r="147" spans="1:15" ht="15.75" x14ac:dyDescent="0.3">
      <c r="A147" s="264" t="s">
        <v>1483</v>
      </c>
      <c r="B147" s="210">
        <v>504</v>
      </c>
      <c r="C147" s="265" t="str">
        <f>IFERROR(IF(B147="No CAS","",INDEX('DEQ Pollutant List'!$C$7:$C$611,MATCH('3. Pollutant Emissions - EF'!B147,'DEQ Pollutant List'!$B$7:$B$611,0))),"")</f>
        <v>Phosphorus and compounds</v>
      </c>
      <c r="D147" s="115"/>
      <c r="E147" s="268"/>
      <c r="F147" s="291">
        <v>1.9679999999999998E-5</v>
      </c>
      <c r="G147" s="292">
        <v>1.9679999999999998E-5</v>
      </c>
      <c r="H147" s="264" t="s">
        <v>1133</v>
      </c>
      <c r="I147" s="293" t="s">
        <v>1490</v>
      </c>
      <c r="J147" s="249">
        <v>6.1224479999999991E-2</v>
      </c>
      <c r="K147" s="219">
        <v>9.8399999999999987E-2</v>
      </c>
      <c r="L147" s="244" t="s">
        <v>1372</v>
      </c>
      <c r="M147" s="249">
        <v>2.3615999999999996E-4</v>
      </c>
      <c r="N147" s="219">
        <v>5.8252800000000002E-4</v>
      </c>
      <c r="O147" s="220" t="s">
        <v>1372</v>
      </c>
    </row>
    <row r="148" spans="1:15" ht="15.75" x14ac:dyDescent="0.3">
      <c r="A148" s="264" t="s">
        <v>1483</v>
      </c>
      <c r="B148" s="210" t="s">
        <v>1076</v>
      </c>
      <c r="C148" s="265" t="str">
        <f>IFERROR(IF(B148="No CAS","",INDEX('DEQ Pollutant List'!$C$7:$C$611,MATCH('3. Pollutant Emissions - EF'!B148,'DEQ Pollutant List'!$B$7:$B$611,0))),"")</f>
        <v>Zinc and compounds</v>
      </c>
      <c r="D148" s="115"/>
      <c r="E148" s="268"/>
      <c r="F148" s="291">
        <v>1.2319999999999999E-5</v>
      </c>
      <c r="G148" s="292">
        <v>1.2319999999999999E-5</v>
      </c>
      <c r="H148" s="264" t="s">
        <v>1133</v>
      </c>
      <c r="I148" s="293" t="s">
        <v>1490</v>
      </c>
      <c r="J148" s="249">
        <v>3.8327519999999997E-2</v>
      </c>
      <c r="K148" s="219">
        <v>6.1599999999999995E-2</v>
      </c>
      <c r="L148" s="244" t="s">
        <v>1372</v>
      </c>
      <c r="M148" s="249">
        <v>1.4783999999999999E-4</v>
      </c>
      <c r="N148" s="219">
        <v>3.6467199999999997E-4</v>
      </c>
      <c r="O148" s="220" t="s">
        <v>1372</v>
      </c>
    </row>
    <row r="149" spans="1:15" ht="15.75" x14ac:dyDescent="0.3">
      <c r="A149" s="264" t="s">
        <v>1483</v>
      </c>
      <c r="B149" s="210">
        <v>239</v>
      </c>
      <c r="C149" s="265" t="str">
        <f>IFERROR(IF(B149="No CAS","",INDEX('DEQ Pollutant List'!$C$7:$C$611,MATCH('3. Pollutant Emissions - EF'!B149,'DEQ Pollutant List'!$B$7:$B$611,0))),"")</f>
        <v>Fluorides</v>
      </c>
      <c r="D149" s="115"/>
      <c r="E149" s="268"/>
      <c r="F149" s="291">
        <v>1.413257142857143E-4</v>
      </c>
      <c r="G149" s="292">
        <v>1.413257142857143E-4</v>
      </c>
      <c r="H149" s="264" t="s">
        <v>1133</v>
      </c>
      <c r="I149" s="293" t="s">
        <v>1490</v>
      </c>
      <c r="J149" s="249">
        <v>0.43966429714285715</v>
      </c>
      <c r="K149" s="219">
        <v>0.70662857142857149</v>
      </c>
      <c r="L149" s="244" t="s">
        <v>1372</v>
      </c>
      <c r="M149" s="249">
        <v>1.6959085714285714E-3</v>
      </c>
      <c r="N149" s="219">
        <v>4.1832411428571435E-3</v>
      </c>
      <c r="O149" s="220" t="s">
        <v>1372</v>
      </c>
    </row>
    <row r="150" spans="1:15" ht="15.75" x14ac:dyDescent="0.3">
      <c r="A150" s="264" t="s">
        <v>1483</v>
      </c>
      <c r="B150" s="210" t="s">
        <v>949</v>
      </c>
      <c r="C150" s="265" t="str">
        <f>IFERROR(IF(B150="No CAS","",INDEX('DEQ Pollutant List'!$C$7:$C$611,MATCH('3. Pollutant Emissions - EF'!B150,'DEQ Pollutant List'!$B$7:$B$611,0))),"")</f>
        <v>Silica, crystalline (respirable)</v>
      </c>
      <c r="D150" s="115"/>
      <c r="E150" s="268"/>
      <c r="F150" s="291">
        <v>3.1999999999999999E-5</v>
      </c>
      <c r="G150" s="292">
        <v>3.1999999999999999E-5</v>
      </c>
      <c r="H150" s="264" t="s">
        <v>1133</v>
      </c>
      <c r="I150" s="293" t="s">
        <v>1491</v>
      </c>
      <c r="J150" s="249">
        <v>9.9552000000000002E-2</v>
      </c>
      <c r="K150" s="219">
        <v>0.16</v>
      </c>
      <c r="L150" s="244" t="s">
        <v>1372</v>
      </c>
      <c r="M150" s="249">
        <v>3.8400000000000001E-4</v>
      </c>
      <c r="N150" s="219">
        <v>9.4720000000000004E-4</v>
      </c>
      <c r="O150" s="220" t="s">
        <v>1372</v>
      </c>
    </row>
    <row r="151" spans="1:15" ht="15.75" x14ac:dyDescent="0.3">
      <c r="A151" s="264" t="s">
        <v>1485</v>
      </c>
      <c r="B151" s="210" t="s">
        <v>75</v>
      </c>
      <c r="C151" s="265" t="str">
        <f>IFERROR(IF(B151="No CAS","",INDEX('DEQ Pollutant List'!$C$7:$C$611,MATCH('3. Pollutant Emissions - EF'!B151,'DEQ Pollutant List'!$B$7:$B$611,0))),"")</f>
        <v>Antimony and compounds</v>
      </c>
      <c r="D151" s="115"/>
      <c r="E151" s="268"/>
      <c r="F151" s="291">
        <v>3.7978021978021981E-7</v>
      </c>
      <c r="G151" s="292">
        <v>3.7978021978021981E-7</v>
      </c>
      <c r="H151" s="264" t="s">
        <v>1133</v>
      </c>
      <c r="I151" s="293" t="s">
        <v>1490</v>
      </c>
      <c r="J151" s="249">
        <v>1.1814962637362639E-3</v>
      </c>
      <c r="K151" s="219">
        <v>1.898901098901099E-3</v>
      </c>
      <c r="L151" s="244" t="s">
        <v>1372</v>
      </c>
      <c r="M151" s="249">
        <v>4.5573626373626373E-6</v>
      </c>
      <c r="N151" s="219">
        <v>1.1241494505494507E-5</v>
      </c>
      <c r="O151" s="220" t="s">
        <v>1372</v>
      </c>
    </row>
    <row r="152" spans="1:15" ht="15.75" x14ac:dyDescent="0.3">
      <c r="A152" s="264" t="s">
        <v>1485</v>
      </c>
      <c r="B152" s="210" t="s">
        <v>96</v>
      </c>
      <c r="C152" s="265" t="str">
        <f>IFERROR(IF(B152="No CAS","",INDEX('DEQ Pollutant List'!$C$7:$C$611,MATCH('3. Pollutant Emissions - EF'!B152,'DEQ Pollutant List'!$B$7:$B$611,0))),"")</f>
        <v>Barium and compounds</v>
      </c>
      <c r="D152" s="115"/>
      <c r="E152" s="268"/>
      <c r="F152" s="291">
        <v>2.5318681318681321E-7</v>
      </c>
      <c r="G152" s="292">
        <v>2.5318681318681321E-7</v>
      </c>
      <c r="H152" s="264" t="s">
        <v>1133</v>
      </c>
      <c r="I152" s="293" t="s">
        <v>1490</v>
      </c>
      <c r="J152" s="249">
        <v>7.8766417582417584E-4</v>
      </c>
      <c r="K152" s="219">
        <v>1.265934065934066E-3</v>
      </c>
      <c r="L152" s="244" t="s">
        <v>1372</v>
      </c>
      <c r="M152" s="249">
        <v>3.0382417582417585E-6</v>
      </c>
      <c r="N152" s="219">
        <v>7.494329670329671E-6</v>
      </c>
      <c r="O152" s="220" t="s">
        <v>1372</v>
      </c>
    </row>
    <row r="153" spans="1:15" ht="15.75" x14ac:dyDescent="0.3">
      <c r="A153" s="264" t="s">
        <v>1485</v>
      </c>
      <c r="B153" s="210" t="s">
        <v>154</v>
      </c>
      <c r="C153" s="265" t="str">
        <f>IFERROR(IF(B153="No CAS","",INDEX('DEQ Pollutant List'!$C$7:$C$611,MATCH('3. Pollutant Emissions - EF'!B153,'DEQ Pollutant List'!$B$7:$B$611,0))),"")</f>
        <v>Cadmium and compounds</v>
      </c>
      <c r="D153" s="115"/>
      <c r="E153" s="268"/>
      <c r="F153" s="291">
        <v>7.0095238095238091E-8</v>
      </c>
      <c r="G153" s="292">
        <v>7.0095238095238091E-8</v>
      </c>
      <c r="H153" s="264" t="s">
        <v>1133</v>
      </c>
      <c r="I153" s="293" t="s">
        <v>1490</v>
      </c>
      <c r="J153" s="249">
        <v>2.1806628571428569E-4</v>
      </c>
      <c r="K153" s="219">
        <v>3.5047619047619044E-4</v>
      </c>
      <c r="L153" s="244" t="s">
        <v>1372</v>
      </c>
      <c r="M153" s="249">
        <v>8.411428571428571E-7</v>
      </c>
      <c r="N153" s="219">
        <v>2.0748190476190474E-6</v>
      </c>
      <c r="O153" s="220" t="s">
        <v>1372</v>
      </c>
    </row>
    <row r="154" spans="1:15" ht="15.75" x14ac:dyDescent="0.3">
      <c r="A154" s="264" t="s">
        <v>1485</v>
      </c>
      <c r="B154" s="210" t="s">
        <v>230</v>
      </c>
      <c r="C154" s="265" t="str">
        <f>IFERROR(IF(B154="No CAS","",INDEX('DEQ Pollutant List'!$C$7:$C$611,MATCH('3. Pollutant Emissions - EF'!B154,'DEQ Pollutant List'!$B$7:$B$611,0))),"")</f>
        <v>Chromium VI, chromate and dichromate particulate</v>
      </c>
      <c r="D154" s="115"/>
      <c r="E154" s="268"/>
      <c r="F154" s="291">
        <v>8.1465201465201463E-8</v>
      </c>
      <c r="G154" s="292">
        <v>8.1465201465201463E-8</v>
      </c>
      <c r="H154" s="264" t="s">
        <v>1133</v>
      </c>
      <c r="I154" s="293" t="s">
        <v>1490</v>
      </c>
      <c r="J154" s="249">
        <v>2.5343824175824177E-4</v>
      </c>
      <c r="K154" s="219">
        <v>4.0732600732600732E-4</v>
      </c>
      <c r="L154" s="244" t="s">
        <v>1372</v>
      </c>
      <c r="M154" s="249">
        <v>9.7758241758241755E-7</v>
      </c>
      <c r="N154" s="219">
        <v>2.4113699633699636E-6</v>
      </c>
      <c r="O154" s="220" t="s">
        <v>1372</v>
      </c>
    </row>
    <row r="155" spans="1:15" ht="15.75" x14ac:dyDescent="0.3">
      <c r="A155" s="264" t="s">
        <v>1485</v>
      </c>
      <c r="B155" s="210" t="s">
        <v>236</v>
      </c>
      <c r="C155" s="265" t="str">
        <f>IFERROR(IF(B155="No CAS","",INDEX('DEQ Pollutant List'!$C$7:$C$611,MATCH('3. Pollutant Emissions - EF'!B155,'DEQ Pollutant List'!$B$7:$B$611,0))),"")</f>
        <v>Copper and compounds</v>
      </c>
      <c r="D155" s="115"/>
      <c r="E155" s="268"/>
      <c r="F155" s="291">
        <v>1.1604395604395606E-6</v>
      </c>
      <c r="G155" s="292">
        <v>1.1604395604395606E-6</v>
      </c>
      <c r="H155" s="264" t="s">
        <v>1133</v>
      </c>
      <c r="I155" s="293" t="s">
        <v>1490</v>
      </c>
      <c r="J155" s="249">
        <v>3.6101274725274732E-3</v>
      </c>
      <c r="K155" s="219">
        <v>5.8021978021978032E-3</v>
      </c>
      <c r="L155" s="244" t="s">
        <v>1372</v>
      </c>
      <c r="M155" s="249">
        <v>1.3925274725274728E-5</v>
      </c>
      <c r="N155" s="219">
        <v>3.4349010989010997E-5</v>
      </c>
      <c r="O155" s="220" t="s">
        <v>1372</v>
      </c>
    </row>
    <row r="156" spans="1:15" ht="15.75" x14ac:dyDescent="0.3">
      <c r="A156" s="264" t="s">
        <v>1485</v>
      </c>
      <c r="B156" s="210" t="s">
        <v>518</v>
      </c>
      <c r="C156" s="265" t="str">
        <f>IFERROR(IF(B156="No CAS","",INDEX('DEQ Pollutant List'!$C$7:$C$611,MATCH('3. Pollutant Emissions - EF'!B156,'DEQ Pollutant List'!$B$7:$B$611,0))),"")</f>
        <v>Manganese and compounds</v>
      </c>
      <c r="D156" s="115"/>
      <c r="E156" s="268"/>
      <c r="F156" s="291">
        <v>2.649084249084249E-7</v>
      </c>
      <c r="G156" s="292">
        <v>2.649084249084249E-7</v>
      </c>
      <c r="H156" s="264" t="s">
        <v>1133</v>
      </c>
      <c r="I156" s="293" t="s">
        <v>1490</v>
      </c>
      <c r="J156" s="249">
        <v>8.2413010989010988E-4</v>
      </c>
      <c r="K156" s="219">
        <v>1.3245421245421244E-3</v>
      </c>
      <c r="L156" s="244" t="s">
        <v>1372</v>
      </c>
      <c r="M156" s="249">
        <v>3.1789010989010988E-6</v>
      </c>
      <c r="N156" s="219">
        <v>7.8412893772893766E-6</v>
      </c>
      <c r="O156" s="220" t="s">
        <v>1372</v>
      </c>
    </row>
    <row r="157" spans="1:15" ht="15.75" x14ac:dyDescent="0.3">
      <c r="A157" s="264" t="s">
        <v>1485</v>
      </c>
      <c r="B157" s="210" t="s">
        <v>524</v>
      </c>
      <c r="C157" s="265" t="str">
        <f>IFERROR(IF(B157="No CAS","",INDEX('DEQ Pollutant List'!$C$7:$C$611,MATCH('3. Pollutant Emissions - EF'!B157,'DEQ Pollutant List'!$B$7:$B$611,0))),"")</f>
        <v>Mercury and compounds</v>
      </c>
      <c r="D157" s="115"/>
      <c r="E157" s="268"/>
      <c r="F157" s="291">
        <v>1.3245421245421246E-8</v>
      </c>
      <c r="G157" s="292">
        <v>1.3245421245421246E-8</v>
      </c>
      <c r="H157" s="264" t="s">
        <v>1133</v>
      </c>
      <c r="I157" s="293" t="s">
        <v>1490</v>
      </c>
      <c r="J157" s="249">
        <v>4.1206505494505498E-5</v>
      </c>
      <c r="K157" s="219">
        <v>6.6227106227106228E-5</v>
      </c>
      <c r="L157" s="244" t="s">
        <v>1372</v>
      </c>
      <c r="M157" s="249">
        <v>1.5894505494505494E-7</v>
      </c>
      <c r="N157" s="219">
        <v>3.920644688644689E-7</v>
      </c>
      <c r="O157" s="220" t="s">
        <v>1372</v>
      </c>
    </row>
    <row r="158" spans="1:15" ht="15.75" x14ac:dyDescent="0.3">
      <c r="A158" s="264" t="s">
        <v>1485</v>
      </c>
      <c r="B158" s="210" t="s">
        <v>583</v>
      </c>
      <c r="C158" s="265" t="str">
        <f>IFERROR(IF(B158="No CAS","",INDEX('DEQ Pollutant List'!$C$7:$C$611,MATCH('3. Pollutant Emissions - EF'!B158,'DEQ Pollutant List'!$B$7:$B$611,0))),"")</f>
        <v>Nickel and compounds</v>
      </c>
      <c r="D158" s="115"/>
      <c r="E158" s="268"/>
      <c r="F158" s="291">
        <v>4.3838827838827842E-7</v>
      </c>
      <c r="G158" s="292">
        <v>4.3838827838827842E-7</v>
      </c>
      <c r="H158" s="264" t="s">
        <v>1133</v>
      </c>
      <c r="I158" s="293" t="s">
        <v>1490</v>
      </c>
      <c r="J158" s="249">
        <v>1.3638259340659341E-3</v>
      </c>
      <c r="K158" s="219">
        <v>2.1919413919413923E-3</v>
      </c>
      <c r="L158" s="244" t="s">
        <v>1372</v>
      </c>
      <c r="M158" s="249">
        <v>5.2606593406593412E-6</v>
      </c>
      <c r="N158" s="219">
        <v>1.2976293040293041E-5</v>
      </c>
      <c r="O158" s="220" t="s">
        <v>1372</v>
      </c>
    </row>
    <row r="159" spans="1:15" ht="15.75" x14ac:dyDescent="0.3">
      <c r="A159" s="264" t="s">
        <v>1485</v>
      </c>
      <c r="B159" s="210">
        <v>504</v>
      </c>
      <c r="C159" s="265" t="str">
        <f>IFERROR(IF(B159="No CAS","",INDEX('DEQ Pollutant List'!$C$7:$C$611,MATCH('3. Pollutant Emissions - EF'!B159,'DEQ Pollutant List'!$B$7:$B$611,0))),"")</f>
        <v>Phosphorus and compounds</v>
      </c>
      <c r="D159" s="115"/>
      <c r="E159" s="268"/>
      <c r="F159" s="291">
        <v>2.1684981684981687E-6</v>
      </c>
      <c r="G159" s="292">
        <v>2.1684981684981687E-6</v>
      </c>
      <c r="H159" s="264" t="s">
        <v>1133</v>
      </c>
      <c r="I159" s="293" t="s">
        <v>1490</v>
      </c>
      <c r="J159" s="249">
        <v>6.7461978021978028E-3</v>
      </c>
      <c r="K159" s="219">
        <v>1.0842490842490842E-2</v>
      </c>
      <c r="L159" s="244" t="s">
        <v>1372</v>
      </c>
      <c r="M159" s="249">
        <v>2.6021978021978024E-5</v>
      </c>
      <c r="N159" s="219">
        <v>6.4187545787545801E-5</v>
      </c>
      <c r="O159" s="220" t="s">
        <v>1372</v>
      </c>
    </row>
    <row r="160" spans="1:15" ht="15.75" x14ac:dyDescent="0.3">
      <c r="A160" s="264" t="s">
        <v>1485</v>
      </c>
      <c r="B160" s="210" t="s">
        <v>1076</v>
      </c>
      <c r="C160" s="265" t="str">
        <f>IFERROR(IF(B160="No CAS","",INDEX('DEQ Pollutant List'!$C$7:$C$611,MATCH('3. Pollutant Emissions - EF'!B160,'DEQ Pollutant List'!$B$7:$B$611,0))),"")</f>
        <v>Zinc and compounds</v>
      </c>
      <c r="D160" s="115"/>
      <c r="E160" s="268"/>
      <c r="F160" s="291">
        <v>6.9860805860805854E-6</v>
      </c>
      <c r="G160" s="292">
        <v>6.9860805860805854E-6</v>
      </c>
      <c r="H160" s="264" t="s">
        <v>1133</v>
      </c>
      <c r="I160" s="293" t="s">
        <v>1490</v>
      </c>
      <c r="J160" s="249">
        <v>2.1733696703296702E-2</v>
      </c>
      <c r="K160" s="219">
        <v>3.4930402930402928E-2</v>
      </c>
      <c r="L160" s="244" t="s">
        <v>1372</v>
      </c>
      <c r="M160" s="249">
        <v>8.3832967032967029E-5</v>
      </c>
      <c r="N160" s="219">
        <v>2.0678798534798533E-4</v>
      </c>
      <c r="O160" s="220" t="s">
        <v>1372</v>
      </c>
    </row>
    <row r="161" spans="1:15" ht="15.75" x14ac:dyDescent="0.3">
      <c r="A161" s="264" t="s">
        <v>1485</v>
      </c>
      <c r="B161" s="210">
        <v>239</v>
      </c>
      <c r="C161" s="265" t="str">
        <f>IFERROR(IF(B161="No CAS","",INDEX('DEQ Pollutant List'!$C$7:$C$611,MATCH('3. Pollutant Emissions - EF'!B161,'DEQ Pollutant List'!$B$7:$B$611,0))),"")</f>
        <v>Fluorides</v>
      </c>
      <c r="D161" s="115"/>
      <c r="E161" s="268"/>
      <c r="F161" s="291">
        <v>4.2197802197802183E-6</v>
      </c>
      <c r="G161" s="292">
        <v>4.2197802197802183E-6</v>
      </c>
      <c r="H161" s="264" t="s">
        <v>1133</v>
      </c>
      <c r="I161" s="293" t="s">
        <v>1490</v>
      </c>
      <c r="J161" s="249">
        <v>1.3127736263736259E-2</v>
      </c>
      <c r="K161" s="219">
        <v>2.1098901098901092E-2</v>
      </c>
      <c r="L161" s="244" t="s">
        <v>1372</v>
      </c>
      <c r="M161" s="249">
        <v>5.063736263736262E-5</v>
      </c>
      <c r="N161" s="219">
        <v>1.2490549450549447E-4</v>
      </c>
      <c r="O161" s="220" t="s">
        <v>1372</v>
      </c>
    </row>
    <row r="162" spans="1:15" ht="15.75" x14ac:dyDescent="0.3">
      <c r="A162" s="264" t="s">
        <v>1485</v>
      </c>
      <c r="B162" s="210" t="s">
        <v>949</v>
      </c>
      <c r="C162" s="265" t="str">
        <f>IFERROR(IF(B162="No CAS","",INDEX('DEQ Pollutant List'!$C$7:$C$611,MATCH('3. Pollutant Emissions - EF'!B162,'DEQ Pollutant List'!$B$7:$B$611,0))),"")</f>
        <v>Silica, crystalline (respirable)</v>
      </c>
      <c r="D162" s="115"/>
      <c r="E162" s="268"/>
      <c r="F162" s="291">
        <v>3.1999999999999999E-5</v>
      </c>
      <c r="G162" s="292">
        <v>3.1999999999999999E-5</v>
      </c>
      <c r="H162" s="264" t="s">
        <v>1133</v>
      </c>
      <c r="I162" s="293" t="s">
        <v>1491</v>
      </c>
      <c r="J162" s="249">
        <v>9.9552000000000002E-2</v>
      </c>
      <c r="K162" s="219">
        <v>0.16</v>
      </c>
      <c r="L162" s="244" t="s">
        <v>1372</v>
      </c>
      <c r="M162" s="249">
        <v>3.8400000000000001E-4</v>
      </c>
      <c r="N162" s="219">
        <v>9.4720000000000004E-4</v>
      </c>
      <c r="O162" s="220" t="s">
        <v>1372</v>
      </c>
    </row>
    <row r="163" spans="1:15" ht="15.75" x14ac:dyDescent="0.3">
      <c r="A163" s="264" t="s">
        <v>1487</v>
      </c>
      <c r="B163" s="210" t="s">
        <v>75</v>
      </c>
      <c r="C163" s="265" t="str">
        <f>IFERROR(IF(B163="No CAS","",INDEX('DEQ Pollutant List'!$C$7:$C$611,MATCH('3. Pollutant Emissions - EF'!B163,'DEQ Pollutant List'!$B$7:$B$611,0))),"")</f>
        <v>Antimony and compounds</v>
      </c>
      <c r="D163" s="115"/>
      <c r="E163" s="268"/>
      <c r="F163" s="291">
        <v>9.6271186440677969E-7</v>
      </c>
      <c r="G163" s="292">
        <v>9.6271186440677969E-7</v>
      </c>
      <c r="H163" s="264" t="s">
        <v>1133</v>
      </c>
      <c r="I163" s="293" t="s">
        <v>1490</v>
      </c>
      <c r="J163" s="249">
        <v>2.9949966101694915E-3</v>
      </c>
      <c r="K163" s="219">
        <v>4.8135593220338981E-3</v>
      </c>
      <c r="L163" s="244" t="s">
        <v>1372</v>
      </c>
      <c r="M163" s="249">
        <v>1.1552542372881355E-5</v>
      </c>
      <c r="N163" s="219">
        <v>2.849627118644068E-5</v>
      </c>
      <c r="O163" s="220" t="s">
        <v>1372</v>
      </c>
    </row>
    <row r="164" spans="1:15" ht="15.75" x14ac:dyDescent="0.3">
      <c r="A164" s="264" t="s">
        <v>1487</v>
      </c>
      <c r="B164" s="210" t="s">
        <v>96</v>
      </c>
      <c r="C164" s="265" t="str">
        <f>IFERROR(IF(B164="No CAS","",INDEX('DEQ Pollutant List'!$C$7:$C$611,MATCH('3. Pollutant Emissions - EF'!B164,'DEQ Pollutant List'!$B$7:$B$611,0))),"")</f>
        <v>Barium and compounds</v>
      </c>
      <c r="D164" s="115"/>
      <c r="E164" s="268"/>
      <c r="F164" s="291">
        <v>6.6983050847457631E-7</v>
      </c>
      <c r="G164" s="292">
        <v>6.6983050847457631E-7</v>
      </c>
      <c r="H164" s="264" t="s">
        <v>1133</v>
      </c>
      <c r="I164" s="293" t="s">
        <v>1490</v>
      </c>
      <c r="J164" s="249">
        <v>2.0838427118644071E-3</v>
      </c>
      <c r="K164" s="219">
        <v>3.3491525423728816E-3</v>
      </c>
      <c r="L164" s="244" t="s">
        <v>1372</v>
      </c>
      <c r="M164" s="249">
        <v>8.0379661016949148E-6</v>
      </c>
      <c r="N164" s="219">
        <v>1.9826983050847461E-5</v>
      </c>
      <c r="O164" s="220" t="s">
        <v>1372</v>
      </c>
    </row>
    <row r="165" spans="1:15" ht="15.75" x14ac:dyDescent="0.3">
      <c r="A165" s="264" t="s">
        <v>1487</v>
      </c>
      <c r="B165" s="210" t="s">
        <v>154</v>
      </c>
      <c r="C165" s="265" t="str">
        <f>IFERROR(IF(B165="No CAS","",INDEX('DEQ Pollutant List'!$C$7:$C$611,MATCH('3. Pollutant Emissions - EF'!B165,'DEQ Pollutant List'!$B$7:$B$611,0))),"")</f>
        <v>Cadmium and compounds</v>
      </c>
      <c r="D165" s="115"/>
      <c r="E165" s="268"/>
      <c r="F165" s="291">
        <v>8.0271186440677974E-7</v>
      </c>
      <c r="G165" s="292">
        <v>8.0271186440677974E-7</v>
      </c>
      <c r="H165" s="264" t="s">
        <v>1133</v>
      </c>
      <c r="I165" s="293" t="s">
        <v>1490</v>
      </c>
      <c r="J165" s="249">
        <v>2.4972366101694917E-3</v>
      </c>
      <c r="K165" s="219">
        <v>4.0135593220338986E-3</v>
      </c>
      <c r="L165" s="244" t="s">
        <v>1372</v>
      </c>
      <c r="M165" s="249">
        <v>9.6325423728813569E-6</v>
      </c>
      <c r="N165" s="219">
        <v>2.376027118644068E-5</v>
      </c>
      <c r="O165" s="220" t="s">
        <v>1372</v>
      </c>
    </row>
    <row r="166" spans="1:15" ht="15.75" x14ac:dyDescent="0.3">
      <c r="A166" s="264" t="s">
        <v>1487</v>
      </c>
      <c r="B166" s="210" t="s">
        <v>230</v>
      </c>
      <c r="C166" s="265" t="str">
        <f>IFERROR(IF(B166="No CAS","",INDEX('DEQ Pollutant List'!$C$7:$C$611,MATCH('3. Pollutant Emissions - EF'!B166,'DEQ Pollutant List'!$B$7:$B$611,0))),"")</f>
        <v>Chromium VI, chromate and dichromate particulate</v>
      </c>
      <c r="D166" s="115"/>
      <c r="E166" s="268"/>
      <c r="F166" s="291">
        <v>3.4440677966101696E-7</v>
      </c>
      <c r="G166" s="292">
        <v>3.4440677966101696E-7</v>
      </c>
      <c r="H166" s="264" t="s">
        <v>1133</v>
      </c>
      <c r="I166" s="293" t="s">
        <v>1490</v>
      </c>
      <c r="J166" s="249">
        <v>1.0714494915254238E-3</v>
      </c>
      <c r="K166" s="219">
        <v>1.7220338983050848E-3</v>
      </c>
      <c r="L166" s="244" t="s">
        <v>1372</v>
      </c>
      <c r="M166" s="249">
        <v>4.132881355932203E-6</v>
      </c>
      <c r="N166" s="219">
        <v>1.0194440677966102E-5</v>
      </c>
      <c r="O166" s="220" t="s">
        <v>1372</v>
      </c>
    </row>
    <row r="167" spans="1:15" ht="15.75" x14ac:dyDescent="0.3">
      <c r="A167" s="264" t="s">
        <v>1487</v>
      </c>
      <c r="B167" s="210" t="s">
        <v>234</v>
      </c>
      <c r="C167" s="265" t="str">
        <f>IFERROR(IF(B167="No CAS","",INDEX('DEQ Pollutant List'!$C$7:$C$611,MATCH('3. Pollutant Emissions - EF'!B167,'DEQ Pollutant List'!$B$7:$B$611,0))),"")</f>
        <v>Cobalt and compounds</v>
      </c>
      <c r="D167" s="115"/>
      <c r="E167" s="268"/>
      <c r="F167" s="291">
        <v>1.4508474576271186E-7</v>
      </c>
      <c r="G167" s="292">
        <v>1.4508474576271186E-7</v>
      </c>
      <c r="H167" s="264" t="s">
        <v>1133</v>
      </c>
      <c r="I167" s="293" t="s">
        <v>1490</v>
      </c>
      <c r="J167" s="249">
        <v>4.5135864406779661E-4</v>
      </c>
      <c r="K167" s="219">
        <v>7.254237288135593E-4</v>
      </c>
      <c r="L167" s="244" t="s">
        <v>1372</v>
      </c>
      <c r="M167" s="249">
        <v>1.7410169491525423E-6</v>
      </c>
      <c r="N167" s="219">
        <v>4.2945084745762714E-6</v>
      </c>
      <c r="O167" s="220" t="s">
        <v>1372</v>
      </c>
    </row>
    <row r="168" spans="1:15" ht="15.75" x14ac:dyDescent="0.3">
      <c r="A168" s="264" t="s">
        <v>1487</v>
      </c>
      <c r="B168" s="210" t="s">
        <v>236</v>
      </c>
      <c r="C168" s="265" t="str">
        <f>IFERROR(IF(B168="No CAS","",INDEX('DEQ Pollutant List'!$C$7:$C$611,MATCH('3. Pollutant Emissions - EF'!B168,'DEQ Pollutant List'!$B$7:$B$611,0))),"")</f>
        <v>Copper and compounds</v>
      </c>
      <c r="D168" s="115"/>
      <c r="E168" s="268"/>
      <c r="F168" s="291">
        <v>5.2338983050847466E-6</v>
      </c>
      <c r="G168" s="292">
        <v>5.2338983050847466E-6</v>
      </c>
      <c r="H168" s="264" t="s">
        <v>1133</v>
      </c>
      <c r="I168" s="293" t="s">
        <v>1490</v>
      </c>
      <c r="J168" s="249">
        <v>1.6282657627118648E-2</v>
      </c>
      <c r="K168" s="219">
        <v>2.6169491525423732E-2</v>
      </c>
      <c r="L168" s="244" t="s">
        <v>1372</v>
      </c>
      <c r="M168" s="249">
        <v>6.2806779661016962E-5</v>
      </c>
      <c r="N168" s="219">
        <v>1.5492338983050851E-4</v>
      </c>
      <c r="O168" s="220" t="s">
        <v>1372</v>
      </c>
    </row>
    <row r="169" spans="1:15" ht="15.75" x14ac:dyDescent="0.3">
      <c r="A169" s="264" t="s">
        <v>1487</v>
      </c>
      <c r="B169" s="210" t="s">
        <v>512</v>
      </c>
      <c r="C169" s="265" t="str">
        <f>IFERROR(IF(B169="No CAS","",INDEX('DEQ Pollutant List'!$C$7:$C$611,MATCH('3. Pollutant Emissions - EF'!B169,'DEQ Pollutant List'!$B$7:$B$611,0))),"")</f>
        <v>Lead and compounds</v>
      </c>
      <c r="D169" s="115"/>
      <c r="E169" s="268"/>
      <c r="F169" s="291">
        <v>7.1593220338983064E-6</v>
      </c>
      <c r="G169" s="292">
        <v>7.1593220338983064E-6</v>
      </c>
      <c r="H169" s="264" t="s">
        <v>1133</v>
      </c>
      <c r="I169" s="293" t="s">
        <v>1490</v>
      </c>
      <c r="J169" s="249">
        <v>2.227265084745763E-2</v>
      </c>
      <c r="K169" s="219">
        <v>3.5796610169491531E-2</v>
      </c>
      <c r="L169" s="244" t="s">
        <v>1372</v>
      </c>
      <c r="M169" s="249">
        <v>8.5911864406779673E-5</v>
      </c>
      <c r="N169" s="219">
        <v>2.1191593220338989E-4</v>
      </c>
      <c r="O169" s="220" t="s">
        <v>1372</v>
      </c>
    </row>
    <row r="170" spans="1:15" ht="15.75" x14ac:dyDescent="0.3">
      <c r="A170" s="264" t="s">
        <v>1487</v>
      </c>
      <c r="B170" s="210" t="s">
        <v>518</v>
      </c>
      <c r="C170" s="265" t="str">
        <f>IFERROR(IF(B170="No CAS","",INDEX('DEQ Pollutant List'!$C$7:$C$611,MATCH('3. Pollutant Emissions - EF'!B170,'DEQ Pollutant List'!$B$7:$B$611,0))),"")</f>
        <v>Manganese and compounds</v>
      </c>
      <c r="D170" s="115"/>
      <c r="E170" s="268"/>
      <c r="F170" s="291">
        <v>1.9118644067796611E-7</v>
      </c>
      <c r="G170" s="292">
        <v>1.9118644067796611E-7</v>
      </c>
      <c r="H170" s="264" t="s">
        <v>1133</v>
      </c>
      <c r="I170" s="293" t="s">
        <v>1490</v>
      </c>
      <c r="J170" s="249">
        <v>5.9478101694915254E-4</v>
      </c>
      <c r="K170" s="219">
        <v>9.5593220338983053E-4</v>
      </c>
      <c r="L170" s="244" t="s">
        <v>1372</v>
      </c>
      <c r="M170" s="249">
        <v>2.2942372881355932E-6</v>
      </c>
      <c r="N170" s="219">
        <v>5.6591186440677974E-6</v>
      </c>
      <c r="O170" s="220" t="s">
        <v>1372</v>
      </c>
    </row>
    <row r="171" spans="1:15" ht="15.75" x14ac:dyDescent="0.3">
      <c r="A171" s="264" t="s">
        <v>1487</v>
      </c>
      <c r="B171" s="210" t="s">
        <v>524</v>
      </c>
      <c r="C171" s="265" t="str">
        <f>IFERROR(IF(B171="No CAS","",INDEX('DEQ Pollutant List'!$C$7:$C$611,MATCH('3. Pollutant Emissions - EF'!B171,'DEQ Pollutant List'!$B$7:$B$611,0))),"")</f>
        <v>Mercury and compounds</v>
      </c>
      <c r="D171" s="115"/>
      <c r="E171" s="268"/>
      <c r="F171" s="291">
        <v>9.7355932203389831E-5</v>
      </c>
      <c r="G171" s="292">
        <v>9.7355932203389831E-5</v>
      </c>
      <c r="H171" s="264" t="s">
        <v>1133</v>
      </c>
      <c r="I171" s="293" t="s">
        <v>1490</v>
      </c>
      <c r="J171" s="249">
        <v>0.30287430508474578</v>
      </c>
      <c r="K171" s="219">
        <v>0.48677966101694914</v>
      </c>
      <c r="L171" s="244" t="s">
        <v>1372</v>
      </c>
      <c r="M171" s="249">
        <v>1.168271186440678E-3</v>
      </c>
      <c r="N171" s="219">
        <v>2.881735593220339E-3</v>
      </c>
      <c r="O171" s="220" t="s">
        <v>1372</v>
      </c>
    </row>
    <row r="172" spans="1:15" ht="15.75" x14ac:dyDescent="0.3">
      <c r="A172" s="264" t="s">
        <v>1487</v>
      </c>
      <c r="B172" s="210">
        <v>504</v>
      </c>
      <c r="C172" s="265" t="str">
        <f>IFERROR(IF(B172="No CAS","",INDEX('DEQ Pollutant List'!$C$7:$C$611,MATCH('3. Pollutant Emissions - EF'!B172,'DEQ Pollutant List'!$B$7:$B$611,0))),"")</f>
        <v>Phosphorus and compounds</v>
      </c>
      <c r="D172" s="115"/>
      <c r="E172" s="268"/>
      <c r="F172" s="291">
        <v>2.0854237288135593E-5</v>
      </c>
      <c r="G172" s="292">
        <v>2.0854237288135593E-5</v>
      </c>
      <c r="H172" s="264" t="s">
        <v>1133</v>
      </c>
      <c r="I172" s="293" t="s">
        <v>1490</v>
      </c>
      <c r="J172" s="249">
        <v>6.4877532203389834E-2</v>
      </c>
      <c r="K172" s="219">
        <v>0.10427118644067797</v>
      </c>
      <c r="L172" s="244" t="s">
        <v>1372</v>
      </c>
      <c r="M172" s="249">
        <v>2.5025084745762712E-4</v>
      </c>
      <c r="N172" s="219">
        <v>6.1728542372881362E-4</v>
      </c>
      <c r="O172" s="220" t="s">
        <v>1372</v>
      </c>
    </row>
    <row r="173" spans="1:15" ht="15.75" x14ac:dyDescent="0.3">
      <c r="A173" s="264" t="s">
        <v>1487</v>
      </c>
      <c r="B173" s="210" t="s">
        <v>1076</v>
      </c>
      <c r="C173" s="265" t="str">
        <f>IFERROR(IF(B173="No CAS","",INDEX('DEQ Pollutant List'!$C$7:$C$611,MATCH('3. Pollutant Emissions - EF'!B173,'DEQ Pollutant List'!$B$7:$B$611,0))),"")</f>
        <v>Zinc and compounds</v>
      </c>
      <c r="D173" s="115"/>
      <c r="E173" s="268"/>
      <c r="F173" s="291">
        <v>1.0983050847457627E-5</v>
      </c>
      <c r="G173" s="292">
        <v>1.0983050847457627E-5</v>
      </c>
      <c r="H173" s="264" t="s">
        <v>1133</v>
      </c>
      <c r="I173" s="293" t="s">
        <v>1490</v>
      </c>
      <c r="J173" s="249">
        <v>3.4168271186440675E-2</v>
      </c>
      <c r="K173" s="219">
        <v>5.4915254237288137E-2</v>
      </c>
      <c r="L173" s="244" t="s">
        <v>1372</v>
      </c>
      <c r="M173" s="249">
        <v>1.3179661016949154E-4</v>
      </c>
      <c r="N173" s="219">
        <v>3.2509830508474578E-4</v>
      </c>
      <c r="O173" s="220" t="s">
        <v>1372</v>
      </c>
    </row>
    <row r="174" spans="1:15" ht="15.75" x14ac:dyDescent="0.3">
      <c r="A174" s="264" t="s">
        <v>1487</v>
      </c>
      <c r="B174" s="210">
        <v>239</v>
      </c>
      <c r="C174" s="265" t="str">
        <f>IFERROR(IF(B174="No CAS","",INDEX('DEQ Pollutant List'!$C$7:$C$611,MATCH('3. Pollutant Emissions - EF'!B174,'DEQ Pollutant List'!$B$7:$B$611,0))),"")</f>
        <v>Fluorides</v>
      </c>
      <c r="D174" s="115"/>
      <c r="E174" s="268"/>
      <c r="F174" s="291">
        <v>3.7396610169491524E-5</v>
      </c>
      <c r="G174" s="292">
        <v>3.7396610169491524E-5</v>
      </c>
      <c r="H174" s="264" t="s">
        <v>1133</v>
      </c>
      <c r="I174" s="293" t="s">
        <v>1490</v>
      </c>
      <c r="J174" s="249">
        <v>0.11634085423728813</v>
      </c>
      <c r="K174" s="219">
        <v>0.18698305084745762</v>
      </c>
      <c r="L174" s="244" t="s">
        <v>1372</v>
      </c>
      <c r="M174" s="249">
        <v>4.4875932203389832E-4</v>
      </c>
      <c r="N174" s="219">
        <v>1.1069396610169492E-3</v>
      </c>
      <c r="O174" s="220" t="s">
        <v>1372</v>
      </c>
    </row>
    <row r="175" spans="1:15" ht="15.75" x14ac:dyDescent="0.3">
      <c r="A175" s="264" t="s">
        <v>1487</v>
      </c>
      <c r="B175" s="210" t="s">
        <v>949</v>
      </c>
      <c r="C175" s="265" t="str">
        <f>IFERROR(IF(B175="No CAS","",INDEX('DEQ Pollutant List'!$C$7:$C$611,MATCH('3. Pollutant Emissions - EF'!B175,'DEQ Pollutant List'!$B$7:$B$611,0))),"")</f>
        <v>Silica, crystalline (respirable)</v>
      </c>
      <c r="D175" s="115"/>
      <c r="E175" s="268"/>
      <c r="F175" s="291">
        <v>3.1999999999999999E-5</v>
      </c>
      <c r="G175" s="292">
        <v>3.1999999999999999E-5</v>
      </c>
      <c r="H175" s="264" t="s">
        <v>1133</v>
      </c>
      <c r="I175" s="293" t="s">
        <v>1491</v>
      </c>
      <c r="J175" s="249">
        <v>9.9552000000000002E-2</v>
      </c>
      <c r="K175" s="219">
        <v>0.16</v>
      </c>
      <c r="L175" s="244" t="s">
        <v>1372</v>
      </c>
      <c r="M175" s="249">
        <v>3.8400000000000001E-4</v>
      </c>
      <c r="N175" s="219">
        <v>9.4720000000000004E-4</v>
      </c>
      <c r="O175" s="220" t="s">
        <v>1372</v>
      </c>
    </row>
    <row r="176" spans="1:15" ht="15.75" x14ac:dyDescent="0.3">
      <c r="A176" s="307" t="s">
        <v>1493</v>
      </c>
      <c r="B176" s="210">
        <v>352</v>
      </c>
      <c r="C176" s="265" t="str">
        <f>IFERROR(IF(B176="No CAS","",INDEX('DEQ Pollutant List'!$C$7:$C$611,MATCH('3. Pollutant Emissions - EF'!B176,'DEQ Pollutant List'!$B$7:$B$611,0))),"")</f>
        <v>Glasswool fibers</v>
      </c>
      <c r="D176" s="115"/>
      <c r="E176" s="268"/>
      <c r="F176" s="291">
        <v>0.04</v>
      </c>
      <c r="G176" s="292">
        <v>0.04</v>
      </c>
      <c r="H176" s="264" t="s">
        <v>1133</v>
      </c>
      <c r="I176" s="293" t="s">
        <v>1476</v>
      </c>
      <c r="J176" s="249">
        <v>311.95999999999998</v>
      </c>
      <c r="K176" s="219">
        <v>853.36</v>
      </c>
      <c r="L176" s="244" t="s">
        <v>1372</v>
      </c>
      <c r="M176" s="249">
        <v>2.2223999999999999</v>
      </c>
      <c r="N176" s="219">
        <v>2.4916000000000005</v>
      </c>
      <c r="O176" s="220" t="s">
        <v>1372</v>
      </c>
    </row>
    <row r="177" spans="1:15" ht="15.75" x14ac:dyDescent="0.3">
      <c r="A177" s="264" t="s">
        <v>1379</v>
      </c>
      <c r="B177" s="210" t="s">
        <v>949</v>
      </c>
      <c r="C177" s="265" t="str">
        <f>IFERROR(IF(B177="No CAS","",INDEX('DEQ Pollutant List'!$C$7:$C$611,MATCH('3. Pollutant Emissions - EF'!B177,'DEQ Pollutant List'!$B$7:$B$611,0))),"")</f>
        <v>Silica, crystalline (respirable)</v>
      </c>
      <c r="D177" s="115">
        <f>IFERROR(IF(OR($B177="",$B177="No CAS"),INDEX('DEQ Pollutant List'!$A$7:$A$611,MATCH($C177,'DEQ Pollutant List'!$C$7:$C$611,0)),INDEX('DEQ Pollutant List'!$A$7:$A$611,MATCH($B177,'DEQ Pollutant List'!$B$7:$B$611,0))),"")</f>
        <v>579</v>
      </c>
      <c r="E177" s="268"/>
      <c r="F177" s="291">
        <v>5.1000000000000006E-5</v>
      </c>
      <c r="G177" s="292">
        <v>5.1000000000000006E-5</v>
      </c>
      <c r="H177" s="264" t="s">
        <v>1438</v>
      </c>
      <c r="I177" s="293" t="s">
        <v>1439</v>
      </c>
      <c r="J177" s="249">
        <v>2.6519999999999998E-3</v>
      </c>
      <c r="K177" s="219">
        <v>1.0200000000000001E-2</v>
      </c>
      <c r="L177" s="244" t="s">
        <v>1372</v>
      </c>
      <c r="M177" s="249">
        <v>7.6500000000000003E-5</v>
      </c>
      <c r="N177" s="219">
        <v>7.6500000000000003E-5</v>
      </c>
      <c r="O177" s="220" t="s">
        <v>1372</v>
      </c>
    </row>
    <row r="178" spans="1:15" ht="15.75" x14ac:dyDescent="0.3">
      <c r="A178" s="264" t="s">
        <v>1384</v>
      </c>
      <c r="B178" s="210" t="s">
        <v>949</v>
      </c>
      <c r="C178" s="265" t="str">
        <f>IFERROR(IF(B178="No CAS","",INDEX('DEQ Pollutant List'!$C$7:$C$611,MATCH('3. Pollutant Emissions - EF'!B178,'DEQ Pollutant List'!$B$7:$B$611,0))),"")</f>
        <v>Silica, crystalline (respirable)</v>
      </c>
      <c r="D178" s="115">
        <f>IFERROR(IF(OR($B178="",$B178="No CAS"),INDEX('DEQ Pollutant List'!$A$7:$A$611,MATCH($C178,'DEQ Pollutant List'!$C$7:$C$611,0)),INDEX('DEQ Pollutant List'!$A$7:$A$611,MATCH($B178,'DEQ Pollutant List'!$B$7:$B$611,0))),"")</f>
        <v>579</v>
      </c>
      <c r="E178" s="268"/>
      <c r="F178" s="291">
        <v>5.1000000000000006E-5</v>
      </c>
      <c r="G178" s="292">
        <v>5.1000000000000006E-5</v>
      </c>
      <c r="H178" s="264" t="s">
        <v>1438</v>
      </c>
      <c r="I178" s="293" t="s">
        <v>1439</v>
      </c>
      <c r="J178" s="249">
        <v>3.3150000000000002E-3</v>
      </c>
      <c r="K178" s="219">
        <v>1.0200000000000001E-2</v>
      </c>
      <c r="L178" s="244" t="s">
        <v>1372</v>
      </c>
      <c r="M178" s="249">
        <v>7.6500000000000003E-5</v>
      </c>
      <c r="N178" s="219">
        <v>7.6500000000000003E-5</v>
      </c>
      <c r="O178" s="220" t="s">
        <v>1372</v>
      </c>
    </row>
    <row r="179" spans="1:15" ht="15.75" x14ac:dyDescent="0.3">
      <c r="A179" s="264" t="s">
        <v>1386</v>
      </c>
      <c r="B179" s="210" t="s">
        <v>96</v>
      </c>
      <c r="C179" s="265" t="str">
        <f>IFERROR(IF(B179="No CAS","",INDEX('DEQ Pollutant List'!$C$7:$C$611,MATCH('3. Pollutant Emissions - EF'!B179,'DEQ Pollutant List'!$B$7:$B$611,0))),"")</f>
        <v>Barium and compounds</v>
      </c>
      <c r="D179" s="115">
        <f>IFERROR(IF(OR($B179="",$B179="No CAS"),INDEX('DEQ Pollutant List'!$A$7:$A$611,MATCH($C179,'DEQ Pollutant List'!$C$7:$C$611,0)),INDEX('DEQ Pollutant List'!$A$7:$A$611,MATCH($B179,'DEQ Pollutant List'!$B$7:$B$611,0))),"")</f>
        <v>45</v>
      </c>
      <c r="E179" s="268"/>
      <c r="F179" s="291">
        <v>3.6859999999999997E-2</v>
      </c>
      <c r="G179" s="292">
        <v>3.6859999999999997E-2</v>
      </c>
      <c r="H179" s="264" t="s">
        <v>1133</v>
      </c>
      <c r="I179" s="293" t="s">
        <v>1447</v>
      </c>
      <c r="J179" s="249">
        <v>9.47302</v>
      </c>
      <c r="K179" s="219">
        <v>53.778739999999999</v>
      </c>
      <c r="L179" s="244" t="s">
        <v>1372</v>
      </c>
      <c r="M179" s="249">
        <v>3.1144175342465753E-2</v>
      </c>
      <c r="N179" s="219">
        <v>0.17680681643835616</v>
      </c>
      <c r="O179" s="220" t="s">
        <v>1372</v>
      </c>
    </row>
    <row r="180" spans="1:15" ht="15.75" x14ac:dyDescent="0.3">
      <c r="A180" s="264" t="s">
        <v>1389</v>
      </c>
      <c r="B180" s="210" t="s">
        <v>1078</v>
      </c>
      <c r="C180" s="265" t="str">
        <f>IFERROR(IF(B180="No CAS","",INDEX('DEQ Pollutant List'!$C$7:$C$611,MATCH('3. Pollutant Emissions - EF'!B180,'DEQ Pollutant List'!$B$7:$B$611,0))),"")</f>
        <v>Zinc oxide</v>
      </c>
      <c r="D180" s="115">
        <f>IFERROR(IF(OR($B180="",$B180="No CAS"),INDEX('DEQ Pollutant List'!$A$7:$A$611,MATCH($C180,'DEQ Pollutant List'!$C$7:$C$611,0)),INDEX('DEQ Pollutant List'!$A$7:$A$611,MATCH($B180,'DEQ Pollutant List'!$B$7:$B$611,0))),"")</f>
        <v>633</v>
      </c>
      <c r="E180" s="268"/>
      <c r="F180" s="291">
        <v>3.705E-2</v>
      </c>
      <c r="G180" s="292">
        <v>3.705E-2</v>
      </c>
      <c r="H180" s="264" t="s">
        <v>1133</v>
      </c>
      <c r="I180" s="293" t="s">
        <v>1447</v>
      </c>
      <c r="J180" s="249">
        <v>6.0020999999999995</v>
      </c>
      <c r="K180" s="219">
        <v>34.048949999999998</v>
      </c>
      <c r="L180" s="244" t="s">
        <v>1372</v>
      </c>
      <c r="M180" s="249">
        <v>1.9732931506849311E-2</v>
      </c>
      <c r="N180" s="219">
        <v>0.11194175342465754</v>
      </c>
      <c r="O180" s="220" t="s">
        <v>1372</v>
      </c>
    </row>
    <row r="181" spans="1:15" ht="15.75" x14ac:dyDescent="0.3">
      <c r="A181" s="264" t="s">
        <v>1389</v>
      </c>
      <c r="B181" s="210" t="s">
        <v>512</v>
      </c>
      <c r="C181" s="265" t="str">
        <f>IFERROR(IF(B181="No CAS","",INDEX('DEQ Pollutant List'!$C$7:$C$611,MATCH('3. Pollutant Emissions - EF'!B181,'DEQ Pollutant List'!$B$7:$B$611,0))),"")</f>
        <v>Lead and compounds</v>
      </c>
      <c r="D181" s="115">
        <f>IFERROR(IF(OR($B181="",$B181="No CAS"),INDEX('DEQ Pollutant List'!$A$7:$A$611,MATCH($C181,'DEQ Pollutant List'!$C$7:$C$611,0)),INDEX('DEQ Pollutant List'!$A$7:$A$611,MATCH($B181,'DEQ Pollutant List'!$B$7:$B$611,0))),"")</f>
        <v>305</v>
      </c>
      <c r="E181" s="268"/>
      <c r="F181" s="291">
        <v>3.8000000000000002E-5</v>
      </c>
      <c r="G181" s="292">
        <v>3.8000000000000002E-5</v>
      </c>
      <c r="H181" s="264" t="s">
        <v>1133</v>
      </c>
      <c r="I181" s="293" t="s">
        <v>1447</v>
      </c>
      <c r="J181" s="249">
        <v>6.156E-3</v>
      </c>
      <c r="K181" s="219">
        <v>3.4922000000000002E-2</v>
      </c>
      <c r="L181" s="244" t="s">
        <v>1372</v>
      </c>
      <c r="M181" s="249">
        <v>2.0238904109589039E-5</v>
      </c>
      <c r="N181" s="219">
        <v>1.1481205479452056E-4</v>
      </c>
      <c r="O181" s="220" t="s">
        <v>1372</v>
      </c>
    </row>
    <row r="182" spans="1:15" ht="16.5" thickBot="1" x14ac:dyDescent="0.35">
      <c r="A182" s="264" t="s">
        <v>1389</v>
      </c>
      <c r="B182" s="210" t="s">
        <v>154</v>
      </c>
      <c r="C182" s="265" t="str">
        <f>IFERROR(IF(B182="No CAS","",INDEX('DEQ Pollutant List'!$C$7:$C$611,MATCH('3. Pollutant Emissions - EF'!B182,'DEQ Pollutant List'!$B$7:$B$611,0))),"")</f>
        <v>Cadmium and compounds</v>
      </c>
      <c r="D182" s="115">
        <f>IFERROR(IF(OR($B182="",$B182="No CAS"),INDEX('DEQ Pollutant List'!$A$7:$A$611,MATCH($C182,'DEQ Pollutant List'!$C$7:$C$611,0)),INDEX('DEQ Pollutant List'!$A$7:$A$611,MATCH($B182,'DEQ Pollutant List'!$B$7:$B$611,0))),"")</f>
        <v>83</v>
      </c>
      <c r="E182" s="268"/>
      <c r="F182" s="291">
        <v>3.8E-6</v>
      </c>
      <c r="G182" s="292">
        <v>3.8E-6</v>
      </c>
      <c r="H182" s="264" t="s">
        <v>1133</v>
      </c>
      <c r="I182" s="293" t="s">
        <v>1447</v>
      </c>
      <c r="J182" s="249">
        <v>6.156E-4</v>
      </c>
      <c r="K182" s="219">
        <v>3.4921999999999996E-3</v>
      </c>
      <c r="L182" s="244" t="s">
        <v>1372</v>
      </c>
      <c r="M182" s="249">
        <v>2.0238904109589039E-6</v>
      </c>
      <c r="N182" s="219">
        <v>1.1481205479452054E-5</v>
      </c>
      <c r="O182" s="220" t="s">
        <v>1372</v>
      </c>
    </row>
    <row r="183" spans="1:15" ht="15.75" thickBot="1" x14ac:dyDescent="0.3">
      <c r="A183" s="235"/>
      <c r="B183" s="236"/>
      <c r="C183" s="237"/>
      <c r="D183" s="115" t="str">
        <f>IFERROR(IF(OR($B183="",$B183="No CAS"),INDEX('DEQ Pollutant List'!$A$7:$A$611,MATCH($C183,'DEQ Pollutant List'!$C$7:$C$611,0)),INDEX('DEQ Pollutant List'!$A$7:$A$611,MATCH($B183,'DEQ Pollutant List'!$B$7:$B$611,0))),"")</f>
        <v/>
      </c>
      <c r="E183" s="237"/>
      <c r="F183" s="271"/>
      <c r="G183" s="272"/>
      <c r="H183" s="236"/>
      <c r="I183" s="238"/>
      <c r="J183" s="271"/>
      <c r="K183" s="272"/>
      <c r="L183" s="272"/>
      <c r="M183" s="272"/>
      <c r="N183" s="272"/>
      <c r="O183" s="273"/>
    </row>
    <row r="184" spans="1:15" ht="15.75" x14ac:dyDescent="0.3">
      <c r="A184" s="264" t="s">
        <v>1392</v>
      </c>
      <c r="B184" s="210">
        <v>239</v>
      </c>
      <c r="C184" s="265" t="str">
        <f>IFERROR(IF(B184="No CAS","",INDEX('DEQ Pollutant List'!$C$7:$C$611,MATCH('3. Pollutant Emissions - EF'!B184,'DEQ Pollutant List'!$B$7:$B$611,0))),"")</f>
        <v>Fluorides</v>
      </c>
      <c r="D184" s="115">
        <f>IFERROR(IF(OR($B184="",$B184="No CAS"),INDEX('DEQ Pollutant List'!$A$7:$A$611,MATCH($C184,'DEQ Pollutant List'!$C$7:$C$611,0)),INDEX('DEQ Pollutant List'!$A$7:$A$611,MATCH($B184,'DEQ Pollutant List'!$B$7:$B$611,0))),"")</f>
        <v>239</v>
      </c>
      <c r="E184" s="268"/>
      <c r="F184" s="294"/>
      <c r="G184" s="295"/>
      <c r="H184" s="296"/>
      <c r="I184" s="297"/>
      <c r="J184" s="249">
        <v>4.5117399999999996</v>
      </c>
      <c r="K184" s="219">
        <v>14.845080000000001</v>
      </c>
      <c r="L184" s="244" t="s">
        <v>1372</v>
      </c>
      <c r="M184" s="249">
        <v>1.4833117808219175E-2</v>
      </c>
      <c r="N184" s="219">
        <v>4.8805742465753428E-2</v>
      </c>
      <c r="O184" s="220" t="s">
        <v>1372</v>
      </c>
    </row>
    <row r="185" spans="1:15" ht="15.75" x14ac:dyDescent="0.3">
      <c r="A185" s="264" t="s">
        <v>1392</v>
      </c>
      <c r="B185" s="210" t="s">
        <v>949</v>
      </c>
      <c r="C185" s="265" t="str">
        <f>IFERROR(IF(B185="No CAS","",INDEX('DEQ Pollutant List'!$C$7:$C$611,MATCH('3. Pollutant Emissions - EF'!B185,'DEQ Pollutant List'!$B$7:$B$611,0))),"")</f>
        <v>Silica, crystalline (respirable)</v>
      </c>
      <c r="D185" s="115">
        <f>IFERROR(IF(OR($B185="",$B185="No CAS"),INDEX('DEQ Pollutant List'!$A$7:$A$611,MATCH($C185,'DEQ Pollutant List'!$C$7:$C$611,0)),INDEX('DEQ Pollutant List'!$A$7:$A$611,MATCH($B185,'DEQ Pollutant List'!$B$7:$B$611,0))),"")</f>
        <v>579</v>
      </c>
      <c r="E185" s="268"/>
      <c r="F185" s="294"/>
      <c r="G185" s="295"/>
      <c r="H185" s="296"/>
      <c r="I185" s="297"/>
      <c r="J185" s="249">
        <v>6.8088399999999993E-2</v>
      </c>
      <c r="K185" s="219">
        <v>0.22403279999999995</v>
      </c>
      <c r="L185" s="244" t="s">
        <v>1372</v>
      </c>
      <c r="M185" s="249">
        <v>2.2385227397260271E-4</v>
      </c>
      <c r="N185" s="219">
        <v>7.3654619178082194E-4</v>
      </c>
      <c r="O185" s="220" t="s">
        <v>1372</v>
      </c>
    </row>
    <row r="186" spans="1:15" ht="15.75" x14ac:dyDescent="0.3">
      <c r="A186" s="264" t="s">
        <v>1395</v>
      </c>
      <c r="B186" s="210" t="s">
        <v>949</v>
      </c>
      <c r="C186" s="265" t="str">
        <f>IFERROR(IF(B186="No CAS","",INDEX('DEQ Pollutant List'!$C$7:$C$611,MATCH('3. Pollutant Emissions - EF'!B186,'DEQ Pollutant List'!$B$7:$B$611,0))),"")</f>
        <v>Silica, crystalline (respirable)</v>
      </c>
      <c r="D186" s="115">
        <f>IFERROR(IF(OR($B186="",$B186="No CAS"),INDEX('DEQ Pollutant List'!$A$7:$A$611,MATCH($C186,'DEQ Pollutant List'!$C$7:$C$611,0)),INDEX('DEQ Pollutant List'!$A$7:$A$611,MATCH($B186,'DEQ Pollutant List'!$B$7:$B$611,0))),"")</f>
        <v>579</v>
      </c>
      <c r="E186" s="268"/>
      <c r="F186" s="294"/>
      <c r="G186" s="295"/>
      <c r="H186" s="296"/>
      <c r="I186" s="297"/>
      <c r="J186" s="249">
        <v>154.26286199999998</v>
      </c>
      <c r="K186" s="219">
        <v>520.38207</v>
      </c>
      <c r="L186" s="244" t="s">
        <v>1372</v>
      </c>
      <c r="M186" s="249">
        <v>0.50716557369863013</v>
      </c>
      <c r="N186" s="219">
        <v>1.7108451616438356</v>
      </c>
      <c r="O186" s="220" t="s">
        <v>1372</v>
      </c>
    </row>
    <row r="187" spans="1:15" ht="15.75" x14ac:dyDescent="0.3">
      <c r="A187" s="264" t="s">
        <v>1395</v>
      </c>
      <c r="B187" s="210" t="s">
        <v>40</v>
      </c>
      <c r="C187" s="265" t="str">
        <f>IFERROR(IF(B187="No CAS","",INDEX('DEQ Pollutant List'!$C$7:$C$611,MATCH('3. Pollutant Emissions - EF'!B187,'DEQ Pollutant List'!$B$7:$B$611,0))),"")</f>
        <v>Aluminum and compounds</v>
      </c>
      <c r="D187" s="115">
        <f>IFERROR(IF(OR($B187="",$B187="No CAS"),INDEX('DEQ Pollutant List'!$A$7:$A$611,MATCH($C187,'DEQ Pollutant List'!$C$7:$C$611,0)),INDEX('DEQ Pollutant List'!$A$7:$A$611,MATCH($B187,'DEQ Pollutant List'!$B$7:$B$611,0))),"")</f>
        <v>13</v>
      </c>
      <c r="E187" s="268"/>
      <c r="F187" s="294"/>
      <c r="G187" s="295"/>
      <c r="H187" s="296"/>
      <c r="I187" s="297"/>
      <c r="J187" s="249">
        <v>0.51188279999999997</v>
      </c>
      <c r="K187" s="219">
        <v>1.726758</v>
      </c>
      <c r="L187" s="244" t="s">
        <v>1372</v>
      </c>
      <c r="M187" s="249">
        <v>1.6829023561643836E-3</v>
      </c>
      <c r="N187" s="219">
        <v>5.6770126027397257E-3</v>
      </c>
      <c r="O187" s="220" t="s">
        <v>1372</v>
      </c>
    </row>
    <row r="188" spans="1:15" ht="15.75" x14ac:dyDescent="0.3">
      <c r="A188" s="264" t="s">
        <v>1398</v>
      </c>
      <c r="B188" s="210" t="s">
        <v>949</v>
      </c>
      <c r="C188" s="265" t="str">
        <f>IFERROR(IF(B188="No CAS","",INDEX('DEQ Pollutant List'!$C$7:$C$611,MATCH('3. Pollutant Emissions - EF'!B188,'DEQ Pollutant List'!$B$7:$B$611,0))),"")</f>
        <v>Silica, crystalline (respirable)</v>
      </c>
      <c r="D188" s="115">
        <f>IFERROR(IF(OR($B188="",$B188="No CAS"),INDEX('DEQ Pollutant List'!$A$7:$A$611,MATCH($C188,'DEQ Pollutant List'!$C$7:$C$611,0)),INDEX('DEQ Pollutant List'!$A$7:$A$611,MATCH($B188,'DEQ Pollutant List'!$B$7:$B$611,0))),"")</f>
        <v>579</v>
      </c>
      <c r="E188" s="268"/>
      <c r="F188" s="294"/>
      <c r="G188" s="295"/>
      <c r="H188" s="296"/>
      <c r="I188" s="297"/>
      <c r="J188" s="249">
        <v>0.42408000000000001</v>
      </c>
      <c r="K188" s="219">
        <v>2.0542799999999999</v>
      </c>
      <c r="L188" s="244" t="s">
        <v>1372</v>
      </c>
      <c r="M188" s="249">
        <v>1.3942356164383561E-3</v>
      </c>
      <c r="N188" s="219">
        <v>6.7537972602739723E-3</v>
      </c>
      <c r="O188" s="220" t="s">
        <v>1372</v>
      </c>
    </row>
    <row r="189" spans="1:15" ht="15.75" x14ac:dyDescent="0.3">
      <c r="A189" s="264" t="s">
        <v>1401</v>
      </c>
      <c r="B189" s="210" t="s">
        <v>949</v>
      </c>
      <c r="C189" s="265" t="str">
        <f>IFERROR(IF(B189="No CAS","",INDEX('DEQ Pollutant List'!$C$7:$C$611,MATCH('3. Pollutant Emissions - EF'!B189,'DEQ Pollutant List'!$B$7:$B$611,0))),"")</f>
        <v>Silica, crystalline (respirable)</v>
      </c>
      <c r="D189" s="115">
        <f>IFERROR(IF(OR($B189="",$B189="No CAS"),INDEX('DEQ Pollutant List'!$A$7:$A$611,MATCH($C189,'DEQ Pollutant List'!$C$7:$C$611,0)),INDEX('DEQ Pollutant List'!$A$7:$A$611,MATCH($B189,'DEQ Pollutant List'!$B$7:$B$611,0))),"")</f>
        <v>579</v>
      </c>
      <c r="E189" s="268"/>
      <c r="F189" s="294"/>
      <c r="G189" s="295"/>
      <c r="H189" s="296"/>
      <c r="I189" s="297"/>
      <c r="J189" s="249">
        <v>5.7911999999999998E-3</v>
      </c>
      <c r="K189" s="219">
        <v>3.2832E-2</v>
      </c>
      <c r="L189" s="244" t="s">
        <v>1372</v>
      </c>
      <c r="M189" s="249">
        <v>1.9039561643835618E-5</v>
      </c>
      <c r="N189" s="219">
        <v>1.0794082191780824E-4</v>
      </c>
      <c r="O189" s="220" t="s">
        <v>1372</v>
      </c>
    </row>
    <row r="190" spans="1:15" ht="16.5" thickBot="1" x14ac:dyDescent="0.35">
      <c r="A190" s="264" t="s">
        <v>1404</v>
      </c>
      <c r="B190" s="210" t="s">
        <v>40</v>
      </c>
      <c r="C190" s="265" t="str">
        <f>IFERROR(IF(B190="No CAS","",INDEX('DEQ Pollutant List'!$C$7:$C$611,MATCH('3. Pollutant Emissions - EF'!B190,'DEQ Pollutant List'!$B$7:$B$611,0))),"")</f>
        <v>Aluminum and compounds</v>
      </c>
      <c r="D190" s="115">
        <f>IFERROR(IF(OR($B190="",$B190="No CAS"),INDEX('DEQ Pollutant List'!$A$7:$A$611,MATCH($C190,'DEQ Pollutant List'!$C$7:$C$611,0)),INDEX('DEQ Pollutant List'!$A$7:$A$611,MATCH($B190,'DEQ Pollutant List'!$B$7:$B$611,0))),"")</f>
        <v>13</v>
      </c>
      <c r="E190" s="268"/>
      <c r="F190" s="294"/>
      <c r="G190" s="295"/>
      <c r="H190" s="296"/>
      <c r="I190" s="297"/>
      <c r="J190" s="249">
        <v>59.507999999999996</v>
      </c>
      <c r="K190" s="219">
        <v>205.39</v>
      </c>
      <c r="L190" s="244" t="s">
        <v>1372</v>
      </c>
      <c r="M190" s="249">
        <v>0.19564273972602739</v>
      </c>
      <c r="N190" s="219">
        <v>0.67525479452054793</v>
      </c>
      <c r="O190" s="220" t="s">
        <v>1372</v>
      </c>
    </row>
    <row r="191" spans="1:15" ht="15.75" thickBot="1" x14ac:dyDescent="0.3">
      <c r="A191" s="235"/>
      <c r="B191" s="236"/>
      <c r="C191" s="237"/>
      <c r="D191" s="115" t="str">
        <f>IFERROR(IF(OR($B191="",$B191="No CAS"),INDEX('DEQ Pollutant List'!$A$7:$A$611,MATCH($C191,'DEQ Pollutant List'!$C$7:$C$611,0)),INDEX('DEQ Pollutant List'!$A$7:$A$611,MATCH($B191,'DEQ Pollutant List'!$B$7:$B$611,0))),"")</f>
        <v/>
      </c>
      <c r="E191" s="237"/>
      <c r="F191" s="271"/>
      <c r="G191" s="272"/>
      <c r="H191" s="236"/>
      <c r="I191" s="238"/>
      <c r="J191" s="271"/>
      <c r="K191" s="272"/>
      <c r="L191" s="272"/>
      <c r="M191" s="272"/>
      <c r="N191" s="272"/>
      <c r="O191" s="273"/>
    </row>
    <row r="192" spans="1:15" ht="15.75" x14ac:dyDescent="0.3">
      <c r="A192" s="269" t="s">
        <v>1477</v>
      </c>
      <c r="B192" s="224" t="s">
        <v>96</v>
      </c>
      <c r="C192" s="270" t="str">
        <f>IFERROR(IF(B192="No CAS","",INDEX('DEQ Pollutant List'!$C$7:$C$611,MATCH('3. Pollutant Emissions - EF'!B192,'DEQ Pollutant List'!$B$7:$B$611,0))),"")</f>
        <v>Barium and compounds</v>
      </c>
      <c r="D192" s="115">
        <f>IFERROR(IF(OR($B192="",$B192="No CAS"),INDEX('DEQ Pollutant List'!$A$7:$A$611,MATCH($C192,'DEQ Pollutant List'!$C$7:$C$611,0)),INDEX('DEQ Pollutant List'!$A$7:$A$611,MATCH($B192,'DEQ Pollutant List'!$B$7:$B$611,0))),"")</f>
        <v>45</v>
      </c>
      <c r="E192" s="274"/>
      <c r="F192" s="298">
        <v>7.5660000000000004E-5</v>
      </c>
      <c r="G192" s="299">
        <v>7.5660000000000004E-5</v>
      </c>
      <c r="H192" s="269" t="s">
        <v>1133</v>
      </c>
      <c r="I192" s="300" t="s">
        <v>1492</v>
      </c>
      <c r="J192" s="229">
        <v>9.0791999999999999E-4</v>
      </c>
      <c r="K192" s="230" t="s">
        <v>1372</v>
      </c>
      <c r="L192" s="234" t="s">
        <v>1372</v>
      </c>
      <c r="M192" s="229">
        <v>7.5660000000000004E-5</v>
      </c>
      <c r="N192" s="230" t="s">
        <v>1372</v>
      </c>
      <c r="O192" s="231" t="s">
        <v>1372</v>
      </c>
    </row>
    <row r="193" spans="1:15" ht="15.75" x14ac:dyDescent="0.3">
      <c r="A193" s="269" t="s">
        <v>1477</v>
      </c>
      <c r="B193" s="224" t="s">
        <v>1078</v>
      </c>
      <c r="C193" s="270" t="str">
        <f>IFERROR(IF(B193="No CAS","",INDEX('DEQ Pollutant List'!$C$7:$C$611,MATCH('3. Pollutant Emissions - EF'!B193,'DEQ Pollutant List'!$B$7:$B$611,0))),"")</f>
        <v>Zinc oxide</v>
      </c>
      <c r="D193" s="115"/>
      <c r="E193" s="274"/>
      <c r="F193" s="298">
        <v>4.8749999999999999E-5</v>
      </c>
      <c r="G193" s="299">
        <v>4.8749999999999999E-5</v>
      </c>
      <c r="H193" s="269" t="s">
        <v>1133</v>
      </c>
      <c r="I193" s="300" t="s">
        <v>1492</v>
      </c>
      <c r="J193" s="229">
        <v>5.8500000000000002E-4</v>
      </c>
      <c r="K193" s="230" t="s">
        <v>1372</v>
      </c>
      <c r="L193" s="234" t="s">
        <v>1372</v>
      </c>
      <c r="M193" s="229">
        <v>4.8749999999999999E-5</v>
      </c>
      <c r="N193" s="230" t="s">
        <v>1372</v>
      </c>
      <c r="O193" s="231" t="s">
        <v>1372</v>
      </c>
    </row>
    <row r="194" spans="1:15" ht="15.75" x14ac:dyDescent="0.3">
      <c r="A194" s="269" t="s">
        <v>1477</v>
      </c>
      <c r="B194" s="224" t="s">
        <v>512</v>
      </c>
      <c r="C194" s="270" t="str">
        <f>IFERROR(IF(B194="No CAS","",INDEX('DEQ Pollutant List'!$C$7:$C$611,MATCH('3. Pollutant Emissions - EF'!B194,'DEQ Pollutant List'!$B$7:$B$611,0))),"")</f>
        <v>Lead and compounds</v>
      </c>
      <c r="D194" s="115"/>
      <c r="E194" s="274"/>
      <c r="F194" s="298">
        <v>5.0000000000000004E-8</v>
      </c>
      <c r="G194" s="299">
        <v>5.0000000000000004E-8</v>
      </c>
      <c r="H194" s="269" t="s">
        <v>1133</v>
      </c>
      <c r="I194" s="300" t="s">
        <v>1492</v>
      </c>
      <c r="J194" s="229">
        <v>6.0000000000000008E-7</v>
      </c>
      <c r="K194" s="230" t="s">
        <v>1372</v>
      </c>
      <c r="L194" s="234" t="s">
        <v>1372</v>
      </c>
      <c r="M194" s="229">
        <v>5.0000000000000004E-8</v>
      </c>
      <c r="N194" s="230" t="s">
        <v>1372</v>
      </c>
      <c r="O194" s="231" t="s">
        <v>1372</v>
      </c>
    </row>
    <row r="195" spans="1:15" ht="15.75" x14ac:dyDescent="0.3">
      <c r="A195" s="269" t="s">
        <v>1477</v>
      </c>
      <c r="B195" s="224" t="s">
        <v>154</v>
      </c>
      <c r="C195" s="270" t="str">
        <f>IFERROR(IF(B195="No CAS","",INDEX('DEQ Pollutant List'!$C$7:$C$611,MATCH('3. Pollutant Emissions - EF'!B195,'DEQ Pollutant List'!$B$7:$B$611,0))),"")</f>
        <v>Cadmium and compounds</v>
      </c>
      <c r="D195" s="115"/>
      <c r="E195" s="274"/>
      <c r="F195" s="298">
        <v>5.0000000000000009E-9</v>
      </c>
      <c r="G195" s="299">
        <v>5.0000000000000009E-9</v>
      </c>
      <c r="H195" s="269" t="s">
        <v>1133</v>
      </c>
      <c r="I195" s="300" t="s">
        <v>1492</v>
      </c>
      <c r="J195" s="229">
        <v>6.0000000000000008E-8</v>
      </c>
      <c r="K195" s="230" t="s">
        <v>1372</v>
      </c>
      <c r="L195" s="234" t="s">
        <v>1372</v>
      </c>
      <c r="M195" s="229">
        <v>5.0000000000000009E-9</v>
      </c>
      <c r="N195" s="230" t="s">
        <v>1372</v>
      </c>
      <c r="O195" s="231" t="s">
        <v>1372</v>
      </c>
    </row>
    <row r="196" spans="1:15" ht="15.75" x14ac:dyDescent="0.3">
      <c r="A196" s="269" t="s">
        <v>1477</v>
      </c>
      <c r="B196" s="224">
        <v>239</v>
      </c>
      <c r="C196" s="270" t="str">
        <f>IFERROR(IF(B196="No CAS","",INDEX('DEQ Pollutant List'!$C$7:$C$611,MATCH('3. Pollutant Emissions - EF'!B196,'DEQ Pollutant List'!$B$7:$B$611,0))),"")</f>
        <v>Fluorides</v>
      </c>
      <c r="D196" s="115"/>
      <c r="E196" s="274"/>
      <c r="F196" s="298">
        <v>3.6385000000000005E-5</v>
      </c>
      <c r="G196" s="299">
        <v>3.6385000000000005E-5</v>
      </c>
      <c r="H196" s="269" t="s">
        <v>1133</v>
      </c>
      <c r="I196" s="300" t="s">
        <v>1492</v>
      </c>
      <c r="J196" s="229">
        <v>4.3661999999999998E-4</v>
      </c>
      <c r="K196" s="230" t="s">
        <v>1372</v>
      </c>
      <c r="L196" s="234" t="s">
        <v>1372</v>
      </c>
      <c r="M196" s="229">
        <v>3.6385000000000005E-5</v>
      </c>
      <c r="N196" s="230" t="s">
        <v>1372</v>
      </c>
      <c r="O196" s="231" t="s">
        <v>1372</v>
      </c>
    </row>
    <row r="197" spans="1:15" ht="15.75" x14ac:dyDescent="0.3">
      <c r="A197" s="269" t="s">
        <v>1477</v>
      </c>
      <c r="B197" s="224" t="s">
        <v>949</v>
      </c>
      <c r="C197" s="270" t="str">
        <f>IFERROR(IF(B197="No CAS","",INDEX('DEQ Pollutant List'!$C$7:$C$611,MATCH('3. Pollutant Emissions - EF'!B197,'DEQ Pollutant List'!$B$7:$B$611,0))),"")</f>
        <v>Silica, crystalline (respirable)</v>
      </c>
      <c r="D197" s="115"/>
      <c r="E197" s="274"/>
      <c r="F197" s="298">
        <v>1.2331591000000002E-3</v>
      </c>
      <c r="G197" s="299">
        <v>1.2331591000000002E-3</v>
      </c>
      <c r="H197" s="269" t="s">
        <v>1133</v>
      </c>
      <c r="I197" s="300" t="s">
        <v>1492</v>
      </c>
      <c r="J197" s="229">
        <v>1.4797909200000002E-2</v>
      </c>
      <c r="K197" s="230" t="s">
        <v>1372</v>
      </c>
      <c r="L197" s="234" t="s">
        <v>1372</v>
      </c>
      <c r="M197" s="229">
        <v>1.2331591000000002E-3</v>
      </c>
      <c r="N197" s="230" t="s">
        <v>1372</v>
      </c>
      <c r="O197" s="231" t="s">
        <v>1372</v>
      </c>
    </row>
    <row r="198" spans="1:15" ht="15.75" x14ac:dyDescent="0.3">
      <c r="A198" s="269" t="s">
        <v>1477</v>
      </c>
      <c r="B198" s="224" t="s">
        <v>40</v>
      </c>
      <c r="C198" s="270" t="str">
        <f>IFERROR(IF(B198="No CAS","",INDEX('DEQ Pollutant List'!$C$7:$C$611,MATCH('3. Pollutant Emissions - EF'!B198,'DEQ Pollutant List'!$B$7:$B$611,0))),"")</f>
        <v>Aluminum and compounds</v>
      </c>
      <c r="D198" s="115"/>
      <c r="E198" s="274"/>
      <c r="F198" s="298">
        <v>4.780788E-4</v>
      </c>
      <c r="G198" s="299">
        <v>4.780788E-4</v>
      </c>
      <c r="H198" s="269" t="s">
        <v>1133</v>
      </c>
      <c r="I198" s="300" t="s">
        <v>1492</v>
      </c>
      <c r="J198" s="229">
        <v>5.7369455999999996E-3</v>
      </c>
      <c r="K198" s="230" t="s">
        <v>1372</v>
      </c>
      <c r="L198" s="234" t="s">
        <v>1372</v>
      </c>
      <c r="M198" s="229">
        <v>4.780788E-4</v>
      </c>
      <c r="N198" s="230" t="s">
        <v>1372</v>
      </c>
      <c r="O198" s="231" t="s">
        <v>1372</v>
      </c>
    </row>
    <row r="199" spans="1:15" ht="15.75" x14ac:dyDescent="0.3">
      <c r="A199" s="269" t="s">
        <v>1477</v>
      </c>
      <c r="B199" s="224" t="s">
        <v>96</v>
      </c>
      <c r="C199" s="270" t="str">
        <f>IFERROR(IF(B199="No CAS","",INDEX('DEQ Pollutant List'!$C$7:$C$611,MATCH('3. Pollutant Emissions - EF'!B199,'DEQ Pollutant List'!$B$7:$B$611,0))),"")</f>
        <v>Barium and compounds</v>
      </c>
      <c r="D199" s="115"/>
      <c r="E199" s="274"/>
      <c r="F199" s="298">
        <v>1.1834E-4</v>
      </c>
      <c r="G199" s="299">
        <v>1.1834E-4</v>
      </c>
      <c r="H199" s="269" t="s">
        <v>1133</v>
      </c>
      <c r="I199" s="300" t="s">
        <v>1492</v>
      </c>
      <c r="J199" s="229" t="s">
        <v>1372</v>
      </c>
      <c r="K199" s="230">
        <v>1.42008E-3</v>
      </c>
      <c r="L199" s="234" t="s">
        <v>1372</v>
      </c>
      <c r="M199" s="229" t="s">
        <v>1372</v>
      </c>
      <c r="N199" s="230">
        <v>1.1834E-4</v>
      </c>
      <c r="O199" s="231" t="s">
        <v>1372</v>
      </c>
    </row>
    <row r="200" spans="1:15" ht="15.75" x14ac:dyDescent="0.3">
      <c r="A200" s="269" t="s">
        <v>1477</v>
      </c>
      <c r="B200" s="224" t="s">
        <v>1078</v>
      </c>
      <c r="C200" s="270" t="str">
        <f>IFERROR(IF(B200="No CAS","",INDEX('DEQ Pollutant List'!$C$7:$C$611,MATCH('3. Pollutant Emissions - EF'!B200,'DEQ Pollutant List'!$B$7:$B$611,0))),"")</f>
        <v>Zinc oxide</v>
      </c>
      <c r="D200" s="115"/>
      <c r="E200" s="274"/>
      <c r="F200" s="298">
        <v>7.4100000000000012E-5</v>
      </c>
      <c r="G200" s="299">
        <v>7.4100000000000012E-5</v>
      </c>
      <c r="H200" s="269" t="s">
        <v>1133</v>
      </c>
      <c r="I200" s="300" t="s">
        <v>1492</v>
      </c>
      <c r="J200" s="229" t="s">
        <v>1372</v>
      </c>
      <c r="K200" s="230">
        <v>8.8920000000000004E-4</v>
      </c>
      <c r="L200" s="234" t="s">
        <v>1372</v>
      </c>
      <c r="M200" s="229" t="s">
        <v>1372</v>
      </c>
      <c r="N200" s="230">
        <v>7.4100000000000012E-5</v>
      </c>
      <c r="O200" s="231" t="s">
        <v>1372</v>
      </c>
    </row>
    <row r="201" spans="1:15" ht="15.75" x14ac:dyDescent="0.3">
      <c r="A201" s="269" t="s">
        <v>1477</v>
      </c>
      <c r="B201" s="224" t="s">
        <v>512</v>
      </c>
      <c r="C201" s="270" t="str">
        <f>IFERROR(IF(B201="No CAS","",INDEX('DEQ Pollutant List'!$C$7:$C$611,MATCH('3. Pollutant Emissions - EF'!B201,'DEQ Pollutant List'!$B$7:$B$611,0))),"")</f>
        <v>Lead and compounds</v>
      </c>
      <c r="D201" s="115"/>
      <c r="E201" s="274"/>
      <c r="F201" s="298">
        <v>7.6000000000000006E-8</v>
      </c>
      <c r="G201" s="299">
        <v>7.6000000000000006E-8</v>
      </c>
      <c r="H201" s="269" t="s">
        <v>1133</v>
      </c>
      <c r="I201" s="300" t="s">
        <v>1492</v>
      </c>
      <c r="J201" s="229" t="s">
        <v>1372</v>
      </c>
      <c r="K201" s="230">
        <v>9.1200000000000001E-7</v>
      </c>
      <c r="L201" s="234" t="s">
        <v>1372</v>
      </c>
      <c r="M201" s="229" t="s">
        <v>1372</v>
      </c>
      <c r="N201" s="230">
        <v>7.6000000000000006E-8</v>
      </c>
      <c r="O201" s="231" t="s">
        <v>1372</v>
      </c>
    </row>
    <row r="202" spans="1:15" ht="15.75" x14ac:dyDescent="0.3">
      <c r="A202" s="269" t="s">
        <v>1477</v>
      </c>
      <c r="B202" s="224" t="s">
        <v>154</v>
      </c>
      <c r="C202" s="270" t="str">
        <f>IFERROR(IF(B202="No CAS","",INDEX('DEQ Pollutant List'!$C$7:$C$611,MATCH('3. Pollutant Emissions - EF'!B202,'DEQ Pollutant List'!$B$7:$B$611,0))),"")</f>
        <v>Cadmium and compounds</v>
      </c>
      <c r="D202" s="115"/>
      <c r="E202" s="274"/>
      <c r="F202" s="298">
        <v>7.6000000000000002E-9</v>
      </c>
      <c r="G202" s="299">
        <v>7.6000000000000002E-9</v>
      </c>
      <c r="H202" s="269" t="s">
        <v>1133</v>
      </c>
      <c r="I202" s="300" t="s">
        <v>1492</v>
      </c>
      <c r="J202" s="229" t="s">
        <v>1372</v>
      </c>
      <c r="K202" s="230">
        <v>9.1199999999999996E-8</v>
      </c>
      <c r="L202" s="234" t="s">
        <v>1372</v>
      </c>
      <c r="M202" s="229" t="s">
        <v>1372</v>
      </c>
      <c r="N202" s="230">
        <v>7.6000000000000002E-9</v>
      </c>
      <c r="O202" s="231" t="s">
        <v>1372</v>
      </c>
    </row>
    <row r="203" spans="1:15" ht="15.75" x14ac:dyDescent="0.3">
      <c r="A203" s="269" t="s">
        <v>1477</v>
      </c>
      <c r="B203" s="224">
        <v>239</v>
      </c>
      <c r="C203" s="270" t="str">
        <f>IFERROR(IF(B203="No CAS","",INDEX('DEQ Pollutant List'!$C$7:$C$611,MATCH('3. Pollutant Emissions - EF'!B203,'DEQ Pollutant List'!$B$7:$B$611,0))),"")</f>
        <v>Fluorides</v>
      </c>
      <c r="D203" s="115"/>
      <c r="E203" s="274"/>
      <c r="F203" s="298">
        <v>3.2555000000000003E-5</v>
      </c>
      <c r="G203" s="299">
        <v>3.2555000000000003E-5</v>
      </c>
      <c r="H203" s="269" t="s">
        <v>1133</v>
      </c>
      <c r="I203" s="300" t="s">
        <v>1492</v>
      </c>
      <c r="J203" s="229" t="s">
        <v>1372</v>
      </c>
      <c r="K203" s="230">
        <v>3.9065999999999998E-4</v>
      </c>
      <c r="L203" s="234" t="s">
        <v>1372</v>
      </c>
      <c r="M203" s="229" t="s">
        <v>1372</v>
      </c>
      <c r="N203" s="230">
        <v>3.2555000000000003E-5</v>
      </c>
      <c r="O203" s="231" t="s">
        <v>1372</v>
      </c>
    </row>
    <row r="204" spans="1:15" ht="15.75" x14ac:dyDescent="0.3">
      <c r="A204" s="269" t="s">
        <v>1477</v>
      </c>
      <c r="B204" s="224" t="s">
        <v>949</v>
      </c>
      <c r="C204" s="270" t="str">
        <f>IFERROR(IF(B204="No CAS","",INDEX('DEQ Pollutant List'!$C$7:$C$611,MATCH('3. Pollutant Emissions - EF'!B204,'DEQ Pollutant List'!$B$7:$B$611,0))),"")</f>
        <v>Silica, crystalline (respirable)</v>
      </c>
      <c r="D204" s="115"/>
      <c r="E204" s="274"/>
      <c r="F204" s="298">
        <v>1.1467493E-3</v>
      </c>
      <c r="G204" s="299">
        <v>1.1467493E-3</v>
      </c>
      <c r="H204" s="269" t="s">
        <v>1133</v>
      </c>
      <c r="I204" s="300" t="s">
        <v>1492</v>
      </c>
      <c r="J204" s="229" t="s">
        <v>1372</v>
      </c>
      <c r="K204" s="230">
        <v>1.37609916E-2</v>
      </c>
      <c r="L204" s="234" t="s">
        <v>1372</v>
      </c>
      <c r="M204" s="229" t="s">
        <v>1372</v>
      </c>
      <c r="N204" s="230">
        <v>1.1467493E-3</v>
      </c>
      <c r="O204" s="231" t="s">
        <v>1372</v>
      </c>
    </row>
    <row r="205" spans="1:15" ht="15.75" x14ac:dyDescent="0.3">
      <c r="A205" s="269" t="s">
        <v>1477</v>
      </c>
      <c r="B205" s="224" t="s">
        <v>40</v>
      </c>
      <c r="C205" s="270" t="str">
        <f>IFERROR(IF(B205="No CAS","",INDEX('DEQ Pollutant List'!$C$7:$C$611,MATCH('3. Pollutant Emissions - EF'!B205,'DEQ Pollutant List'!$B$7:$B$611,0))),"")</f>
        <v>Aluminum and compounds</v>
      </c>
      <c r="D205" s="115"/>
      <c r="E205" s="274"/>
      <c r="F205" s="298">
        <v>4.5578840000000002E-4</v>
      </c>
      <c r="G205" s="299">
        <v>4.5578840000000002E-4</v>
      </c>
      <c r="H205" s="269" t="s">
        <v>1133</v>
      </c>
      <c r="I205" s="300" t="s">
        <v>1492</v>
      </c>
      <c r="J205" s="229" t="s">
        <v>1372</v>
      </c>
      <c r="K205" s="230">
        <v>5.4694608E-3</v>
      </c>
      <c r="L205" s="234" t="s">
        <v>1372</v>
      </c>
      <c r="M205" s="229" t="s">
        <v>1372</v>
      </c>
      <c r="N205" s="230">
        <v>4.5578840000000002E-4</v>
      </c>
      <c r="O205" s="231" t="s">
        <v>1372</v>
      </c>
    </row>
    <row r="206" spans="1:15" ht="15.75" x14ac:dyDescent="0.3">
      <c r="A206" s="269" t="s">
        <v>1407</v>
      </c>
      <c r="B206" s="224" t="s">
        <v>18</v>
      </c>
      <c r="C206" s="270" t="str">
        <f>IFERROR(IF(B206="No CAS","",INDEX('DEQ Pollutant List'!$C$7:$C$611,MATCH('3. Pollutant Emissions - EF'!B206,'DEQ Pollutant List'!$B$7:$B$611,0))),"")</f>
        <v>Acetone</v>
      </c>
      <c r="D206" s="115"/>
      <c r="E206" s="274">
        <v>0</v>
      </c>
      <c r="F206" s="298">
        <v>0.26200000000000001</v>
      </c>
      <c r="G206" s="299">
        <v>0.36</v>
      </c>
      <c r="H206" s="269" t="s">
        <v>1443</v>
      </c>
      <c r="I206" s="300" t="s">
        <v>1444</v>
      </c>
      <c r="J206" s="229">
        <v>89.603999999999999</v>
      </c>
      <c r="K206" s="230">
        <v>245.232</v>
      </c>
      <c r="L206" s="234" t="s">
        <v>1372</v>
      </c>
      <c r="M206" s="229">
        <v>0.36</v>
      </c>
      <c r="N206" s="230">
        <v>1.08</v>
      </c>
      <c r="O206" s="231" t="s">
        <v>1372</v>
      </c>
    </row>
    <row r="207" spans="1:15" ht="15.75" x14ac:dyDescent="0.3">
      <c r="A207" s="269" t="s">
        <v>1407</v>
      </c>
      <c r="B207" s="224" t="s">
        <v>96</v>
      </c>
      <c r="C207" s="270" t="str">
        <f>IFERROR(IF(B207="No CAS","",INDEX('DEQ Pollutant List'!$C$7:$C$611,MATCH('3. Pollutant Emissions - EF'!B207,'DEQ Pollutant List'!$B$7:$B$611,0))),"")</f>
        <v>Barium and compounds</v>
      </c>
      <c r="D207" s="115">
        <f>IFERROR(IF(OR($B207="",$B207="No CAS"),INDEX('DEQ Pollutant List'!$A$7:$A$611,MATCH($C207,'DEQ Pollutant List'!$C$7:$C$611,0)),INDEX('DEQ Pollutant List'!$A$7:$A$611,MATCH($B207,'DEQ Pollutant List'!$B$7:$B$611,0))),"")</f>
        <v>45</v>
      </c>
      <c r="E207" s="274">
        <v>0</v>
      </c>
      <c r="F207" s="298">
        <v>1.575E-2</v>
      </c>
      <c r="G207" s="299">
        <v>2.325E-2</v>
      </c>
      <c r="H207" s="269" t="s">
        <v>1443</v>
      </c>
      <c r="I207" s="300" t="s">
        <v>1445</v>
      </c>
      <c r="J207" s="229">
        <v>5.3864999999999998</v>
      </c>
      <c r="K207" s="230">
        <v>14.742000000000001</v>
      </c>
      <c r="L207" s="234" t="s">
        <v>1372</v>
      </c>
      <c r="M207" s="229">
        <v>2.325E-2</v>
      </c>
      <c r="N207" s="230">
        <v>6.9750000000000006E-2</v>
      </c>
      <c r="O207" s="231" t="s">
        <v>1372</v>
      </c>
    </row>
    <row r="208" spans="1:15" ht="15.75" x14ac:dyDescent="0.3">
      <c r="A208" s="269" t="s">
        <v>1407</v>
      </c>
      <c r="B208" s="224" t="s">
        <v>234</v>
      </c>
      <c r="C208" s="270" t="str">
        <f>IFERROR(IF(B208="No CAS","",INDEX('DEQ Pollutant List'!$C$7:$C$611,MATCH('3. Pollutant Emissions - EF'!B208,'DEQ Pollutant List'!$B$7:$B$611,0))),"")</f>
        <v>Cobalt and compounds</v>
      </c>
      <c r="D208" s="115">
        <f>IFERROR(IF(OR($B208="",$B208="No CAS"),INDEX('DEQ Pollutant List'!$A$7:$A$611,MATCH($C208,'DEQ Pollutant List'!$C$7:$C$611,0)),INDEX('DEQ Pollutant List'!$A$7:$A$611,MATCH($B208,'DEQ Pollutant List'!$B$7:$B$611,0))),"")</f>
        <v>146</v>
      </c>
      <c r="E208" s="274">
        <v>0</v>
      </c>
      <c r="F208" s="298">
        <v>7.5000000000000002E-4</v>
      </c>
      <c r="G208" s="299">
        <v>7.5000000000000002E-4</v>
      </c>
      <c r="H208" s="269" t="s">
        <v>1443</v>
      </c>
      <c r="I208" s="300" t="s">
        <v>1445</v>
      </c>
      <c r="J208" s="229">
        <v>0.25650000000000001</v>
      </c>
      <c r="K208" s="230">
        <v>0.70200000000000007</v>
      </c>
      <c r="L208" s="234" t="s">
        <v>1372</v>
      </c>
      <c r="M208" s="229">
        <v>7.5000000000000002E-4</v>
      </c>
      <c r="N208" s="230">
        <v>2.2500000000000003E-3</v>
      </c>
      <c r="O208" s="231" t="s">
        <v>1372</v>
      </c>
    </row>
    <row r="209" spans="1:15" ht="15.75" x14ac:dyDescent="0.3">
      <c r="A209" s="269" t="s">
        <v>1407</v>
      </c>
      <c r="B209" s="224" t="s">
        <v>410</v>
      </c>
      <c r="C209" s="270" t="str">
        <f>IFERROR(IF(B209="No CAS","",INDEX('DEQ Pollutant List'!$C$7:$C$611,MATCH('3. Pollutant Emissions - EF'!B209,'DEQ Pollutant List'!$B$7:$B$611,0))),"")</f>
        <v>Ethyl benzene</v>
      </c>
      <c r="D209" s="115">
        <f>IFERROR(IF(OR($B209="",$B209="No CAS"),INDEX('DEQ Pollutant List'!$A$7:$A$611,MATCH($C209,'DEQ Pollutant List'!$C$7:$C$611,0)),INDEX('DEQ Pollutant List'!$A$7:$A$611,MATCH($B209,'DEQ Pollutant List'!$B$7:$B$611,0))),"")</f>
        <v>229</v>
      </c>
      <c r="E209" s="274">
        <v>0</v>
      </c>
      <c r="F209" s="298">
        <v>1.1000000000000001E-2</v>
      </c>
      <c r="G209" s="299">
        <v>1.7500000000000002E-2</v>
      </c>
      <c r="H209" s="269" t="s">
        <v>1443</v>
      </c>
      <c r="I209" s="300" t="s">
        <v>1444</v>
      </c>
      <c r="J209" s="229">
        <v>3.7620000000000005</v>
      </c>
      <c r="K209" s="230">
        <v>10.296000000000001</v>
      </c>
      <c r="L209" s="234" t="s">
        <v>1372</v>
      </c>
      <c r="M209" s="229">
        <v>1.7500000000000002E-2</v>
      </c>
      <c r="N209" s="230">
        <v>5.2500000000000005E-2</v>
      </c>
      <c r="O209" s="231" t="s">
        <v>1372</v>
      </c>
    </row>
    <row r="210" spans="1:15" ht="15.75" x14ac:dyDescent="0.3">
      <c r="A210" s="269" t="s">
        <v>1407</v>
      </c>
      <c r="B210" s="224" t="s">
        <v>1044</v>
      </c>
      <c r="C210" s="270" t="str">
        <f>IFERROR(IF(B210="No CAS","",INDEX('DEQ Pollutant List'!$C$7:$C$611,MATCH('3. Pollutant Emissions - EF'!B210,'DEQ Pollutant List'!$B$7:$B$611,0))),"")</f>
        <v>1,2,4-Trimethylbenzene</v>
      </c>
      <c r="D210" s="115">
        <f>IFERROR(IF(OR($B210="",$B210="No CAS"),INDEX('DEQ Pollutant List'!$A$7:$A$611,MATCH($C210,'DEQ Pollutant List'!$C$7:$C$611,0)),INDEX('DEQ Pollutant List'!$A$7:$A$611,MATCH($B210,'DEQ Pollutant List'!$B$7:$B$611,0))),"")</f>
        <v>614</v>
      </c>
      <c r="E210" s="274">
        <v>0</v>
      </c>
      <c r="F210" s="298">
        <v>1.3999999999999999E-2</v>
      </c>
      <c r="G210" s="299">
        <v>1.3999999999999999E-2</v>
      </c>
      <c r="H210" s="269" t="s">
        <v>1443</v>
      </c>
      <c r="I210" s="300" t="s">
        <v>1444</v>
      </c>
      <c r="J210" s="229">
        <v>4.7879999999999994</v>
      </c>
      <c r="K210" s="230">
        <v>13.103999999999999</v>
      </c>
      <c r="L210" s="234" t="s">
        <v>1372</v>
      </c>
      <c r="M210" s="229">
        <v>1.3999999999999999E-2</v>
      </c>
      <c r="N210" s="230">
        <v>4.1999999999999996E-2</v>
      </c>
      <c r="O210" s="231" t="s">
        <v>1372</v>
      </c>
    </row>
    <row r="211" spans="1:15" ht="15.75" x14ac:dyDescent="0.3">
      <c r="A211" s="269" t="s">
        <v>1407</v>
      </c>
      <c r="B211" s="224" t="s">
        <v>1071</v>
      </c>
      <c r="C211" s="270" t="str">
        <f>IFERROR(IF(B211="No CAS","",INDEX('DEQ Pollutant List'!$C$7:$C$611,MATCH('3. Pollutant Emissions - EF'!B211,'DEQ Pollutant List'!$B$7:$B$611,0))),"")</f>
        <v>Xylene (mixture), including m-xylene, o-xylene, p-xylene</v>
      </c>
      <c r="D211" s="115">
        <f>IFERROR(IF(OR($B211="",$B211="No CAS"),INDEX('DEQ Pollutant List'!$A$7:$A$611,MATCH($C211,'DEQ Pollutant List'!$C$7:$C$611,0)),INDEX('DEQ Pollutant List'!$A$7:$A$611,MATCH($B211,'DEQ Pollutant List'!$B$7:$B$611,0))),"")</f>
        <v>628</v>
      </c>
      <c r="E211" s="274">
        <v>0</v>
      </c>
      <c r="F211" s="298">
        <v>4.4999999999999998E-2</v>
      </c>
      <c r="G211" s="299">
        <v>6.25E-2</v>
      </c>
      <c r="H211" s="269" t="s">
        <v>1443</v>
      </c>
      <c r="I211" s="300" t="s">
        <v>1444</v>
      </c>
      <c r="J211" s="229">
        <v>15.389999999999999</v>
      </c>
      <c r="K211" s="230">
        <v>42.12</v>
      </c>
      <c r="L211" s="234" t="s">
        <v>1372</v>
      </c>
      <c r="M211" s="229">
        <v>6.25E-2</v>
      </c>
      <c r="N211" s="230">
        <v>0.1875</v>
      </c>
      <c r="O211" s="231" t="s">
        <v>1372</v>
      </c>
    </row>
    <row r="212" spans="1:15" ht="15.75" x14ac:dyDescent="0.3">
      <c r="A212" s="264" t="s">
        <v>1413</v>
      </c>
      <c r="B212" s="210" t="s">
        <v>81</v>
      </c>
      <c r="C212" s="265" t="str">
        <f>IFERROR(IF(B212="No CAS","",INDEX('DEQ Pollutant List'!$C$7:$C$611,MATCH('3. Pollutant Emissions - EF'!B212,'DEQ Pollutant List'!$B$7:$B$611,0))),"")</f>
        <v>Arsenic and compounds</v>
      </c>
      <c r="D212" s="115">
        <f>IFERROR(IF(OR($B212="",$B212="No CAS"),INDEX('DEQ Pollutant List'!$A$7:$A$611,MATCH($C212,'DEQ Pollutant List'!$C$7:$C$611,0)),INDEX('DEQ Pollutant List'!$A$7:$A$611,MATCH($B212,'DEQ Pollutant List'!$B$7:$B$611,0))),"")</f>
        <v>37</v>
      </c>
      <c r="E212" s="268">
        <v>0</v>
      </c>
      <c r="F212" s="291">
        <v>1.6000000000000001E-3</v>
      </c>
      <c r="G212" s="292">
        <v>1.6000000000000001E-3</v>
      </c>
      <c r="H212" s="264" t="s">
        <v>1446</v>
      </c>
      <c r="I212" s="293" t="s">
        <v>1448</v>
      </c>
      <c r="J212" s="249">
        <v>2.6207999999999998E-4</v>
      </c>
      <c r="K212" s="219">
        <v>3.7440000000000004E-3</v>
      </c>
      <c r="L212" s="244" t="s">
        <v>1372</v>
      </c>
      <c r="M212" s="249">
        <v>7.4880000000000001E-5</v>
      </c>
      <c r="N212" s="219">
        <v>7.4880000000000001E-5</v>
      </c>
      <c r="O212" s="220" t="s">
        <v>1372</v>
      </c>
    </row>
    <row r="213" spans="1:15" ht="15.75" x14ac:dyDescent="0.3">
      <c r="A213" s="264" t="s">
        <v>1413</v>
      </c>
      <c r="B213" s="210" t="s">
        <v>154</v>
      </c>
      <c r="C213" s="265" t="str">
        <f>IFERROR(IF(B213="No CAS","",INDEX('DEQ Pollutant List'!$C$7:$C$611,MATCH('3. Pollutant Emissions - EF'!B213,'DEQ Pollutant List'!$B$7:$B$611,0))),"")</f>
        <v>Cadmium and compounds</v>
      </c>
      <c r="D213" s="115">
        <f>IFERROR(IF(OR($B213="",$B213="No CAS"),INDEX('DEQ Pollutant List'!$A$7:$A$611,MATCH($C213,'DEQ Pollutant List'!$C$7:$C$611,0)),INDEX('DEQ Pollutant List'!$A$7:$A$611,MATCH($B213,'DEQ Pollutant List'!$B$7:$B$611,0))),"")</f>
        <v>83</v>
      </c>
      <c r="E213" s="268">
        <v>0</v>
      </c>
      <c r="F213" s="291">
        <v>1.5E-3</v>
      </c>
      <c r="G213" s="292">
        <v>1.5E-3</v>
      </c>
      <c r="H213" s="264" t="s">
        <v>1446</v>
      </c>
      <c r="I213" s="293" t="s">
        <v>1448</v>
      </c>
      <c r="J213" s="249">
        <v>2.4569999999999995E-4</v>
      </c>
      <c r="K213" s="219">
        <v>3.5100000000000001E-3</v>
      </c>
      <c r="L213" s="244" t="s">
        <v>1372</v>
      </c>
      <c r="M213" s="249">
        <v>7.0199999999999999E-5</v>
      </c>
      <c r="N213" s="219">
        <v>7.0199999999999999E-5</v>
      </c>
      <c r="O213" s="220" t="s">
        <v>1372</v>
      </c>
    </row>
    <row r="214" spans="1:15" ht="15.75" x14ac:dyDescent="0.3">
      <c r="A214" s="264" t="s">
        <v>1413</v>
      </c>
      <c r="B214" s="210" t="s">
        <v>230</v>
      </c>
      <c r="C214" s="265" t="str">
        <f>IFERROR(IF(B214="No CAS","",INDEX('DEQ Pollutant List'!$C$7:$C$611,MATCH('3. Pollutant Emissions - EF'!B214,'DEQ Pollutant List'!$B$7:$B$611,0))),"")</f>
        <v>Chromium VI, chromate and dichromate particulate</v>
      </c>
      <c r="D214" s="115">
        <f>IFERROR(IF(OR($B214="",$B214="No CAS"),INDEX('DEQ Pollutant List'!$A$7:$A$611,MATCH($C214,'DEQ Pollutant List'!$C$7:$C$611,0)),INDEX('DEQ Pollutant List'!$A$7:$A$611,MATCH($B214,'DEQ Pollutant List'!$B$7:$B$611,0))),"")</f>
        <v>136</v>
      </c>
      <c r="E214" s="268">
        <v>0</v>
      </c>
      <c r="F214" s="291">
        <v>1E-4</v>
      </c>
      <c r="G214" s="292">
        <v>1E-4</v>
      </c>
      <c r="H214" s="264" t="s">
        <v>1446</v>
      </c>
      <c r="I214" s="293" t="s">
        <v>1448</v>
      </c>
      <c r="J214" s="249">
        <v>1.6379999999999999E-5</v>
      </c>
      <c r="K214" s="219">
        <v>2.3400000000000002E-4</v>
      </c>
      <c r="L214" s="244" t="s">
        <v>1372</v>
      </c>
      <c r="M214" s="249">
        <v>4.6800000000000001E-6</v>
      </c>
      <c r="N214" s="219">
        <v>4.6800000000000001E-6</v>
      </c>
      <c r="O214" s="220" t="s">
        <v>1372</v>
      </c>
    </row>
    <row r="215" spans="1:15" ht="15.75" x14ac:dyDescent="0.3">
      <c r="A215" s="264" t="s">
        <v>1413</v>
      </c>
      <c r="B215" s="210" t="s">
        <v>236</v>
      </c>
      <c r="C215" s="265" t="str">
        <f>IFERROR(IF(B215="No CAS","",INDEX('DEQ Pollutant List'!$C$7:$C$611,MATCH('3. Pollutant Emissions - EF'!B215,'DEQ Pollutant List'!$B$7:$B$611,0))),"")</f>
        <v>Copper and compounds</v>
      </c>
      <c r="D215" s="115">
        <f>IFERROR(IF(OR($B215="",$B215="No CAS"),INDEX('DEQ Pollutant List'!$A$7:$A$611,MATCH($C215,'DEQ Pollutant List'!$C$7:$C$611,0)),INDEX('DEQ Pollutant List'!$A$7:$A$611,MATCH($B215,'DEQ Pollutant List'!$B$7:$B$611,0))),"")</f>
        <v>149</v>
      </c>
      <c r="E215" s="268">
        <v>0</v>
      </c>
      <c r="F215" s="291">
        <v>4.1000000000000003E-3</v>
      </c>
      <c r="G215" s="292">
        <v>4.1000000000000003E-3</v>
      </c>
      <c r="H215" s="264" t="s">
        <v>1446</v>
      </c>
      <c r="I215" s="293" t="s">
        <v>1448</v>
      </c>
      <c r="J215" s="249">
        <v>6.7158000000000007E-4</v>
      </c>
      <c r="K215" s="219">
        <v>9.5940000000000018E-3</v>
      </c>
      <c r="L215" s="244" t="s">
        <v>1372</v>
      </c>
      <c r="M215" s="249">
        <v>1.9188000000000001E-4</v>
      </c>
      <c r="N215" s="219">
        <v>1.9188000000000001E-4</v>
      </c>
      <c r="O215" s="220" t="s">
        <v>1372</v>
      </c>
    </row>
    <row r="216" spans="1:15" ht="15.75" x14ac:dyDescent="0.3">
      <c r="A216" s="264" t="s">
        <v>1413</v>
      </c>
      <c r="B216" s="210" t="s">
        <v>512</v>
      </c>
      <c r="C216" s="265" t="str">
        <f>IFERROR(IF(B216="No CAS","",INDEX('DEQ Pollutant List'!$C$7:$C$611,MATCH('3. Pollutant Emissions - EF'!B216,'DEQ Pollutant List'!$B$7:$B$611,0))),"")</f>
        <v>Lead and compounds</v>
      </c>
      <c r="D216" s="115">
        <f>IFERROR(IF(OR($B216="",$B216="No CAS"),INDEX('DEQ Pollutant List'!$A$7:$A$611,MATCH($C216,'DEQ Pollutant List'!$C$7:$C$611,0)),INDEX('DEQ Pollutant List'!$A$7:$A$611,MATCH($B216,'DEQ Pollutant List'!$B$7:$B$611,0))),"")</f>
        <v>305</v>
      </c>
      <c r="E216" s="268">
        <v>0</v>
      </c>
      <c r="F216" s="291">
        <v>8.3000000000000001E-3</v>
      </c>
      <c r="G216" s="292">
        <v>8.3000000000000001E-3</v>
      </c>
      <c r="H216" s="264" t="s">
        <v>1446</v>
      </c>
      <c r="I216" s="293" t="s">
        <v>1448</v>
      </c>
      <c r="J216" s="249">
        <v>1.3595399999999998E-3</v>
      </c>
      <c r="K216" s="219">
        <v>1.9422000000000002E-2</v>
      </c>
      <c r="L216" s="244" t="s">
        <v>1372</v>
      </c>
      <c r="M216" s="249">
        <v>3.8843999999999999E-4</v>
      </c>
      <c r="N216" s="219">
        <v>3.8843999999999999E-4</v>
      </c>
      <c r="O216" s="220" t="s">
        <v>1372</v>
      </c>
    </row>
    <row r="217" spans="1:15" ht="15.75" x14ac:dyDescent="0.3">
      <c r="A217" s="264" t="s">
        <v>1413</v>
      </c>
      <c r="B217" s="210" t="s">
        <v>518</v>
      </c>
      <c r="C217" s="265" t="str">
        <f>IFERROR(IF(B217="No CAS","",INDEX('DEQ Pollutant List'!$C$7:$C$611,MATCH('3. Pollutant Emissions - EF'!B217,'DEQ Pollutant List'!$B$7:$B$611,0))),"")</f>
        <v>Manganese and compounds</v>
      </c>
      <c r="D217" s="115">
        <f>IFERROR(IF(OR($B217="",$B217="No CAS"),INDEX('DEQ Pollutant List'!$A$7:$A$611,MATCH($C217,'DEQ Pollutant List'!$C$7:$C$611,0)),INDEX('DEQ Pollutant List'!$A$7:$A$611,MATCH($B217,'DEQ Pollutant List'!$B$7:$B$611,0))),"")</f>
        <v>312</v>
      </c>
      <c r="E217" s="268">
        <v>0</v>
      </c>
      <c r="F217" s="291">
        <v>3.0999999999999999E-3</v>
      </c>
      <c r="G217" s="292">
        <v>3.0999999999999999E-3</v>
      </c>
      <c r="H217" s="264" t="s">
        <v>1446</v>
      </c>
      <c r="I217" s="293" t="s">
        <v>1448</v>
      </c>
      <c r="J217" s="249">
        <v>5.0777999999999999E-4</v>
      </c>
      <c r="K217" s="219">
        <v>7.254E-3</v>
      </c>
      <c r="L217" s="244" t="s">
        <v>1372</v>
      </c>
      <c r="M217" s="249">
        <v>1.4507999999999999E-4</v>
      </c>
      <c r="N217" s="219">
        <v>1.4507999999999999E-4</v>
      </c>
      <c r="O217" s="220" t="s">
        <v>1372</v>
      </c>
    </row>
    <row r="218" spans="1:15" ht="15.75" x14ac:dyDescent="0.3">
      <c r="A218" s="264" t="s">
        <v>1413</v>
      </c>
      <c r="B218" s="210" t="s">
        <v>524</v>
      </c>
      <c r="C218" s="265" t="str">
        <f>IFERROR(IF(B218="No CAS","",INDEX('DEQ Pollutant List'!$C$7:$C$611,MATCH('3. Pollutant Emissions - EF'!B218,'DEQ Pollutant List'!$B$7:$B$611,0))),"")</f>
        <v>Mercury and compounds</v>
      </c>
      <c r="D218" s="115">
        <f>IFERROR(IF(OR($B218="",$B218="No CAS"),INDEX('DEQ Pollutant List'!$A$7:$A$611,MATCH($C218,'DEQ Pollutant List'!$C$7:$C$611,0)),INDEX('DEQ Pollutant List'!$A$7:$A$611,MATCH($B218,'DEQ Pollutant List'!$B$7:$B$611,0))),"")</f>
        <v>316</v>
      </c>
      <c r="E218" s="268">
        <v>0</v>
      </c>
      <c r="F218" s="291">
        <v>2E-3</v>
      </c>
      <c r="G218" s="292">
        <v>2E-3</v>
      </c>
      <c r="H218" s="264" t="s">
        <v>1446</v>
      </c>
      <c r="I218" s="293" t="s">
        <v>1448</v>
      </c>
      <c r="J218" s="249">
        <v>3.2759999999999994E-4</v>
      </c>
      <c r="K218" s="219">
        <v>4.6800000000000001E-3</v>
      </c>
      <c r="L218" s="244" t="s">
        <v>1372</v>
      </c>
      <c r="M218" s="249">
        <v>9.3599999999999985E-5</v>
      </c>
      <c r="N218" s="219">
        <v>9.3599999999999985E-5</v>
      </c>
      <c r="O218" s="220" t="s">
        <v>1372</v>
      </c>
    </row>
    <row r="219" spans="1:15" ht="15.75" x14ac:dyDescent="0.3">
      <c r="A219" s="264" t="s">
        <v>1413</v>
      </c>
      <c r="B219" s="210" t="s">
        <v>583</v>
      </c>
      <c r="C219" s="265" t="str">
        <f>IFERROR(IF(B219="No CAS","",INDEX('DEQ Pollutant List'!$C$7:$C$611,MATCH('3. Pollutant Emissions - EF'!B219,'DEQ Pollutant List'!$B$7:$B$611,0))),"")</f>
        <v>Nickel and compounds</v>
      </c>
      <c r="D219" s="115">
        <f>IFERROR(IF(OR($B219="",$B219="No CAS"),INDEX('DEQ Pollutant List'!$A$7:$A$611,MATCH($C219,'DEQ Pollutant List'!$C$7:$C$611,0)),INDEX('DEQ Pollutant List'!$A$7:$A$611,MATCH($B219,'DEQ Pollutant List'!$B$7:$B$611,0))),"")</f>
        <v>364</v>
      </c>
      <c r="E219" s="268">
        <v>0</v>
      </c>
      <c r="F219" s="291">
        <v>3.8999999999999998E-3</v>
      </c>
      <c r="G219" s="292">
        <v>3.8999999999999998E-3</v>
      </c>
      <c r="H219" s="264" t="s">
        <v>1446</v>
      </c>
      <c r="I219" s="293" t="s">
        <v>1448</v>
      </c>
      <c r="J219" s="249">
        <v>6.388199999999999E-4</v>
      </c>
      <c r="K219" s="219">
        <v>9.1260000000000004E-3</v>
      </c>
      <c r="L219" s="244" t="s">
        <v>1372</v>
      </c>
      <c r="M219" s="249">
        <v>1.8251999999999998E-4</v>
      </c>
      <c r="N219" s="219">
        <v>1.8251999999999998E-4</v>
      </c>
      <c r="O219" s="220" t="s">
        <v>1372</v>
      </c>
    </row>
    <row r="220" spans="1:15" ht="15.75" x14ac:dyDescent="0.3">
      <c r="A220" s="264" t="s">
        <v>1413</v>
      </c>
      <c r="B220" s="210" t="s">
        <v>945</v>
      </c>
      <c r="C220" s="265" t="str">
        <f>IFERROR(IF(B220="No CAS","",INDEX('DEQ Pollutant List'!$C$7:$C$611,MATCH('3. Pollutant Emissions - EF'!B220,'DEQ Pollutant List'!$B$7:$B$611,0))),"")</f>
        <v>Selenium and compounds</v>
      </c>
      <c r="D220" s="115">
        <f>IFERROR(IF(OR($B220="",$B220="No CAS"),INDEX('DEQ Pollutant List'!$A$7:$A$611,MATCH($C220,'DEQ Pollutant List'!$C$7:$C$611,0)),INDEX('DEQ Pollutant List'!$A$7:$A$611,MATCH($B220,'DEQ Pollutant List'!$B$7:$B$611,0))),"")</f>
        <v>575</v>
      </c>
      <c r="E220" s="268">
        <v>0</v>
      </c>
      <c r="F220" s="291">
        <v>2.2000000000000001E-3</v>
      </c>
      <c r="G220" s="292">
        <v>2.2000000000000001E-3</v>
      </c>
      <c r="H220" s="264" t="s">
        <v>1446</v>
      </c>
      <c r="I220" s="293" t="s">
        <v>1448</v>
      </c>
      <c r="J220" s="249">
        <v>3.6036E-4</v>
      </c>
      <c r="K220" s="219">
        <v>5.1480000000000007E-3</v>
      </c>
      <c r="L220" s="244" t="s">
        <v>1372</v>
      </c>
      <c r="M220" s="249">
        <v>1.0296E-4</v>
      </c>
      <c r="N220" s="219">
        <v>1.0296E-4</v>
      </c>
      <c r="O220" s="220" t="s">
        <v>1372</v>
      </c>
    </row>
    <row r="221" spans="1:15" ht="15.75" x14ac:dyDescent="0.3">
      <c r="A221" s="264" t="s">
        <v>1413</v>
      </c>
      <c r="B221" s="210" t="s">
        <v>14</v>
      </c>
      <c r="C221" s="265" t="str">
        <f>IFERROR(IF(B221="No CAS","",INDEX('DEQ Pollutant List'!$C$7:$C$611,MATCH('3. Pollutant Emissions - EF'!B221,'DEQ Pollutant List'!$B$7:$B$611,0))),"")</f>
        <v>Acetaldehyde</v>
      </c>
      <c r="D221" s="115">
        <f>IFERROR(IF(OR($B221="",$B221="No CAS"),INDEX('DEQ Pollutant List'!$A$7:$A$611,MATCH($C221,'DEQ Pollutant List'!$C$7:$C$611,0)),INDEX('DEQ Pollutant List'!$A$7:$A$611,MATCH($B221,'DEQ Pollutant List'!$B$7:$B$611,0))),"")</f>
        <v>1</v>
      </c>
      <c r="E221" s="268">
        <v>0</v>
      </c>
      <c r="F221" s="291">
        <v>0.7833</v>
      </c>
      <c r="G221" s="292">
        <v>0.7833</v>
      </c>
      <c r="H221" s="264" t="s">
        <v>1446</v>
      </c>
      <c r="I221" s="293" t="s">
        <v>1448</v>
      </c>
      <c r="J221" s="249">
        <v>0.12830453999999999</v>
      </c>
      <c r="K221" s="219">
        <v>1.8329219999999999</v>
      </c>
      <c r="L221" s="244" t="s">
        <v>1372</v>
      </c>
      <c r="M221" s="249">
        <v>3.665844E-2</v>
      </c>
      <c r="N221" s="219">
        <v>3.665844E-2</v>
      </c>
      <c r="O221" s="220" t="s">
        <v>1372</v>
      </c>
    </row>
    <row r="222" spans="1:15" ht="15.75" x14ac:dyDescent="0.3">
      <c r="A222" s="264" t="s">
        <v>1413</v>
      </c>
      <c r="B222" s="210" t="s">
        <v>24</v>
      </c>
      <c r="C222" s="265" t="str">
        <f>IFERROR(IF(B222="No CAS","",INDEX('DEQ Pollutant List'!$C$7:$C$611,MATCH('3. Pollutant Emissions - EF'!B222,'DEQ Pollutant List'!$B$7:$B$611,0))),"")</f>
        <v>Acrolein</v>
      </c>
      <c r="D222" s="115">
        <f>IFERROR(IF(OR($B222="",$B222="No CAS"),INDEX('DEQ Pollutant List'!$A$7:$A$611,MATCH($C222,'DEQ Pollutant List'!$C$7:$C$611,0)),INDEX('DEQ Pollutant List'!$A$7:$A$611,MATCH($B222,'DEQ Pollutant List'!$B$7:$B$611,0))),"")</f>
        <v>5</v>
      </c>
      <c r="E222" s="268">
        <v>0</v>
      </c>
      <c r="F222" s="291">
        <v>3.39E-2</v>
      </c>
      <c r="G222" s="292">
        <v>3.39E-2</v>
      </c>
      <c r="H222" s="264" t="s">
        <v>1446</v>
      </c>
      <c r="I222" s="293" t="s">
        <v>1448</v>
      </c>
      <c r="J222" s="249">
        <v>5.5528199999999991E-3</v>
      </c>
      <c r="K222" s="219">
        <v>7.9325999999999994E-2</v>
      </c>
      <c r="L222" s="244" t="s">
        <v>1372</v>
      </c>
      <c r="M222" s="249">
        <v>1.5865199999999997E-3</v>
      </c>
      <c r="N222" s="219">
        <v>1.5865199999999997E-3</v>
      </c>
      <c r="O222" s="220" t="s">
        <v>1372</v>
      </c>
    </row>
    <row r="223" spans="1:15" ht="15.75" x14ac:dyDescent="0.3">
      <c r="A223" s="264" t="s">
        <v>1413</v>
      </c>
      <c r="B223" s="210" t="s">
        <v>98</v>
      </c>
      <c r="C223" s="265" t="str">
        <f>IFERROR(IF(B223="No CAS","",INDEX('DEQ Pollutant List'!$C$7:$C$611,MATCH('3. Pollutant Emissions - EF'!B223,'DEQ Pollutant List'!$B$7:$B$611,0))),"")</f>
        <v>Benzene</v>
      </c>
      <c r="D223" s="115">
        <f>IFERROR(IF(OR($B223="",$B223="No CAS"),INDEX('DEQ Pollutant List'!$A$7:$A$611,MATCH($C223,'DEQ Pollutant List'!$C$7:$C$611,0)),INDEX('DEQ Pollutant List'!$A$7:$A$611,MATCH($B223,'DEQ Pollutant List'!$B$7:$B$611,0))),"")</f>
        <v>46</v>
      </c>
      <c r="E223" s="268">
        <v>0</v>
      </c>
      <c r="F223" s="291">
        <v>0.18629999999999999</v>
      </c>
      <c r="G223" s="292">
        <v>0.18629999999999999</v>
      </c>
      <c r="H223" s="264" t="s">
        <v>1446</v>
      </c>
      <c r="I223" s="293" t="s">
        <v>1448</v>
      </c>
      <c r="J223" s="249">
        <v>3.0515939999999998E-2</v>
      </c>
      <c r="K223" s="219">
        <v>0.435942</v>
      </c>
      <c r="L223" s="244" t="s">
        <v>1372</v>
      </c>
      <c r="M223" s="249">
        <v>8.7188400000000003E-3</v>
      </c>
      <c r="N223" s="219">
        <v>8.7188400000000003E-3</v>
      </c>
      <c r="O223" s="220" t="s">
        <v>1372</v>
      </c>
    </row>
    <row r="224" spans="1:15" ht="15.75" x14ac:dyDescent="0.3">
      <c r="A224" s="264" t="s">
        <v>1413</v>
      </c>
      <c r="B224" s="210" t="s">
        <v>135</v>
      </c>
      <c r="C224" s="265" t="str">
        <f>IFERROR(IF(B224="No CAS","",INDEX('DEQ Pollutant List'!$C$7:$C$611,MATCH('3. Pollutant Emissions - EF'!B224,'DEQ Pollutant List'!$B$7:$B$611,0))),"")</f>
        <v>1,3-Butadiene</v>
      </c>
      <c r="D224" s="115">
        <f>IFERROR(IF(OR($B224="",$B224="No CAS"),INDEX('DEQ Pollutant List'!$A$7:$A$611,MATCH($C224,'DEQ Pollutant List'!$C$7:$C$611,0)),INDEX('DEQ Pollutant List'!$A$7:$A$611,MATCH($B224,'DEQ Pollutant List'!$B$7:$B$611,0))),"")</f>
        <v>75</v>
      </c>
      <c r="E224" s="268">
        <v>0</v>
      </c>
      <c r="F224" s="291">
        <v>0.21740000000000001</v>
      </c>
      <c r="G224" s="292">
        <v>0.21740000000000001</v>
      </c>
      <c r="H224" s="264" t="s">
        <v>1446</v>
      </c>
      <c r="I224" s="293" t="s">
        <v>1448</v>
      </c>
      <c r="J224" s="249">
        <v>3.5610119999999995E-2</v>
      </c>
      <c r="K224" s="219">
        <v>0.50871599999999995</v>
      </c>
      <c r="L224" s="244" t="s">
        <v>1372</v>
      </c>
      <c r="M224" s="249">
        <v>1.0174319999999999E-2</v>
      </c>
      <c r="N224" s="219">
        <v>1.0174319999999999E-2</v>
      </c>
      <c r="O224" s="220" t="s">
        <v>1372</v>
      </c>
    </row>
    <row r="225" spans="1:15" ht="15.75" x14ac:dyDescent="0.3">
      <c r="A225" s="264" t="s">
        <v>1413</v>
      </c>
      <c r="B225" s="210" t="s">
        <v>410</v>
      </c>
      <c r="C225" s="265" t="str">
        <f>IFERROR(IF(B225="No CAS","",INDEX('DEQ Pollutant List'!$C$7:$C$611,MATCH('3. Pollutant Emissions - EF'!B225,'DEQ Pollutant List'!$B$7:$B$611,0))),"")</f>
        <v>Ethyl benzene</v>
      </c>
      <c r="D225" s="115">
        <f>IFERROR(IF(OR($B225="",$B225="No CAS"),INDEX('DEQ Pollutant List'!$A$7:$A$611,MATCH($C225,'DEQ Pollutant List'!$C$7:$C$611,0)),INDEX('DEQ Pollutant List'!$A$7:$A$611,MATCH($B225,'DEQ Pollutant List'!$B$7:$B$611,0))),"")</f>
        <v>229</v>
      </c>
      <c r="E225" s="268">
        <v>0</v>
      </c>
      <c r="F225" s="291">
        <v>1.09E-2</v>
      </c>
      <c r="G225" s="292">
        <v>1.09E-2</v>
      </c>
      <c r="H225" s="264" t="s">
        <v>1446</v>
      </c>
      <c r="I225" s="293" t="s">
        <v>1448</v>
      </c>
      <c r="J225" s="249">
        <v>1.78542E-3</v>
      </c>
      <c r="K225" s="219">
        <v>2.5506000000000001E-2</v>
      </c>
      <c r="L225" s="244" t="s">
        <v>1372</v>
      </c>
      <c r="M225" s="249">
        <v>5.1011999999999997E-4</v>
      </c>
      <c r="N225" s="219">
        <v>5.1011999999999997E-4</v>
      </c>
      <c r="O225" s="220" t="s">
        <v>1372</v>
      </c>
    </row>
    <row r="226" spans="1:15" ht="15.75" x14ac:dyDescent="0.3">
      <c r="A226" s="264" t="s">
        <v>1413</v>
      </c>
      <c r="B226" s="210" t="s">
        <v>443</v>
      </c>
      <c r="C226" s="265" t="str">
        <f>IFERROR(IF(B226="No CAS","",INDEX('DEQ Pollutant List'!$C$7:$C$611,MATCH('3. Pollutant Emissions - EF'!B226,'DEQ Pollutant List'!$B$7:$B$611,0))),"")</f>
        <v>Formaldehyde</v>
      </c>
      <c r="D226" s="115">
        <f>IFERROR(IF(OR($B226="",$B226="No CAS"),INDEX('DEQ Pollutant List'!$A$7:$A$611,MATCH($C226,'DEQ Pollutant List'!$C$7:$C$611,0)),INDEX('DEQ Pollutant List'!$A$7:$A$611,MATCH($B226,'DEQ Pollutant List'!$B$7:$B$611,0))),"")</f>
        <v>250</v>
      </c>
      <c r="E226" s="268">
        <v>0</v>
      </c>
      <c r="F226" s="291">
        <v>1.7261</v>
      </c>
      <c r="G226" s="292">
        <v>1.7261</v>
      </c>
      <c r="H226" s="264" t="s">
        <v>1446</v>
      </c>
      <c r="I226" s="293" t="s">
        <v>1448</v>
      </c>
      <c r="J226" s="249">
        <v>0.28273517999999997</v>
      </c>
      <c r="K226" s="219">
        <v>4.0390740000000003</v>
      </c>
      <c r="L226" s="244" t="s">
        <v>1372</v>
      </c>
      <c r="M226" s="249">
        <v>8.0781479999999989E-2</v>
      </c>
      <c r="N226" s="219">
        <v>8.0781479999999989E-2</v>
      </c>
      <c r="O226" s="220" t="s">
        <v>1372</v>
      </c>
    </row>
    <row r="227" spans="1:15" ht="15.75" x14ac:dyDescent="0.3">
      <c r="A227" s="264" t="s">
        <v>1413</v>
      </c>
      <c r="B227" s="210" t="s">
        <v>483</v>
      </c>
      <c r="C227" s="265" t="str">
        <f>IFERROR(IF(B227="No CAS","",INDEX('DEQ Pollutant List'!$C$7:$C$611,MATCH('3. Pollutant Emissions - EF'!B227,'DEQ Pollutant List'!$B$7:$B$611,0))),"")</f>
        <v>Hexane</v>
      </c>
      <c r="D227" s="115">
        <f>IFERROR(IF(OR($B227="",$B227="No CAS"),INDEX('DEQ Pollutant List'!$A$7:$A$611,MATCH($C227,'DEQ Pollutant List'!$C$7:$C$611,0)),INDEX('DEQ Pollutant List'!$A$7:$A$611,MATCH($B227,'DEQ Pollutant List'!$B$7:$B$611,0))),"")</f>
        <v>289</v>
      </c>
      <c r="E227" s="268">
        <v>0</v>
      </c>
      <c r="F227" s="291">
        <v>2.69E-2</v>
      </c>
      <c r="G227" s="292">
        <v>2.69E-2</v>
      </c>
      <c r="H227" s="264" t="s">
        <v>1446</v>
      </c>
      <c r="I227" s="293" t="s">
        <v>1448</v>
      </c>
      <c r="J227" s="249">
        <v>4.4062199999999998E-3</v>
      </c>
      <c r="K227" s="219">
        <v>6.2946000000000002E-2</v>
      </c>
      <c r="L227" s="244" t="s">
        <v>1372</v>
      </c>
      <c r="M227" s="249">
        <v>1.25892E-3</v>
      </c>
      <c r="N227" s="219">
        <v>1.25892E-3</v>
      </c>
      <c r="O227" s="220" t="s">
        <v>1372</v>
      </c>
    </row>
    <row r="228" spans="1:15" ht="15.75" x14ac:dyDescent="0.3">
      <c r="A228" s="264" t="s">
        <v>1413</v>
      </c>
      <c r="B228" s="210" t="s">
        <v>994</v>
      </c>
      <c r="C228" s="265" t="str">
        <f>IFERROR(IF(B228="No CAS","",INDEX('DEQ Pollutant List'!$C$7:$C$611,MATCH('3. Pollutant Emissions - EF'!B228,'DEQ Pollutant List'!$B$7:$B$611,0))),"")</f>
        <v>Toluene</v>
      </c>
      <c r="D228" s="115">
        <f>IFERROR(IF(OR($B228="",$B228="No CAS"),INDEX('DEQ Pollutant List'!$A$7:$A$611,MATCH($C228,'DEQ Pollutant List'!$C$7:$C$611,0)),INDEX('DEQ Pollutant List'!$A$7:$A$611,MATCH($B228,'DEQ Pollutant List'!$B$7:$B$611,0))),"")</f>
        <v>600</v>
      </c>
      <c r="E228" s="268">
        <v>0</v>
      </c>
      <c r="F228" s="291">
        <v>0.10539999999999999</v>
      </c>
      <c r="G228" s="292">
        <v>0.10539999999999999</v>
      </c>
      <c r="H228" s="264" t="s">
        <v>1446</v>
      </c>
      <c r="I228" s="293" t="s">
        <v>1448</v>
      </c>
      <c r="J228" s="249">
        <v>1.7264519999999995E-2</v>
      </c>
      <c r="K228" s="219">
        <v>0.24663599999999997</v>
      </c>
      <c r="L228" s="244" t="s">
        <v>1372</v>
      </c>
      <c r="M228" s="249">
        <v>4.9327199999999989E-3</v>
      </c>
      <c r="N228" s="219">
        <v>4.9327199999999989E-3</v>
      </c>
      <c r="O228" s="220" t="s">
        <v>1372</v>
      </c>
    </row>
    <row r="229" spans="1:15" ht="15.75" x14ac:dyDescent="0.3">
      <c r="A229" s="264" t="s">
        <v>1413</v>
      </c>
      <c r="B229" s="210" t="s">
        <v>1071</v>
      </c>
      <c r="C229" s="265" t="str">
        <f>IFERROR(IF(B229="No CAS","",INDEX('DEQ Pollutant List'!$C$7:$C$611,MATCH('3. Pollutant Emissions - EF'!B229,'DEQ Pollutant List'!$B$7:$B$611,0))),"")</f>
        <v>Xylene (mixture), including m-xylene, o-xylene, p-xylene</v>
      </c>
      <c r="D229" s="115">
        <f>IFERROR(IF(OR($B229="",$B229="No CAS"),INDEX('DEQ Pollutant List'!$A$7:$A$611,MATCH($C229,'DEQ Pollutant List'!$C$7:$C$611,0)),INDEX('DEQ Pollutant List'!$A$7:$A$611,MATCH($B229,'DEQ Pollutant List'!$B$7:$B$611,0))),"")</f>
        <v>628</v>
      </c>
      <c r="E229" s="268">
        <v>0</v>
      </c>
      <c r="F229" s="291">
        <v>4.24E-2</v>
      </c>
      <c r="G229" s="292">
        <v>4.24E-2</v>
      </c>
      <c r="H229" s="264" t="s">
        <v>1446</v>
      </c>
      <c r="I229" s="293" t="s">
        <v>1448</v>
      </c>
      <c r="J229" s="249">
        <v>6.9451199999999991E-3</v>
      </c>
      <c r="K229" s="219">
        <v>9.9215999999999999E-2</v>
      </c>
      <c r="L229" s="244" t="s">
        <v>1372</v>
      </c>
      <c r="M229" s="249">
        <v>1.9843199999999999E-3</v>
      </c>
      <c r="N229" s="219">
        <v>1.9843199999999999E-3</v>
      </c>
      <c r="O229" s="220" t="s">
        <v>1372</v>
      </c>
    </row>
    <row r="230" spans="1:15" ht="15.75" x14ac:dyDescent="0.3">
      <c r="A230" s="264" t="s">
        <v>1413</v>
      </c>
      <c r="B230" s="210" t="s">
        <v>61</v>
      </c>
      <c r="C230" s="265" t="str">
        <f>IFERROR(IF(B230="No CAS","",INDEX('DEQ Pollutant List'!$C$7:$C$611,MATCH('3. Pollutant Emissions - EF'!B230,'DEQ Pollutant List'!$B$7:$B$611,0))),"")</f>
        <v>Ammonia</v>
      </c>
      <c r="D230" s="115">
        <f>IFERROR(IF(OR($B230="",$B230="No CAS"),INDEX('DEQ Pollutant List'!$A$7:$A$611,MATCH($C230,'DEQ Pollutant List'!$C$7:$C$611,0)),INDEX('DEQ Pollutant List'!$A$7:$A$611,MATCH($B230,'DEQ Pollutant List'!$B$7:$B$611,0))),"")</f>
        <v>26</v>
      </c>
      <c r="E230" s="268">
        <v>0</v>
      </c>
      <c r="F230" s="291">
        <v>0.8</v>
      </c>
      <c r="G230" s="292">
        <v>0.8</v>
      </c>
      <c r="H230" s="264" t="s">
        <v>1446</v>
      </c>
      <c r="I230" s="293" t="s">
        <v>1449</v>
      </c>
      <c r="J230" s="249">
        <v>0.13103999999999999</v>
      </c>
      <c r="K230" s="219">
        <v>1.8720000000000001</v>
      </c>
      <c r="L230" s="244" t="s">
        <v>1372</v>
      </c>
      <c r="M230" s="249">
        <v>3.7440000000000001E-2</v>
      </c>
      <c r="N230" s="219">
        <v>3.7440000000000001E-2</v>
      </c>
      <c r="O230" s="220" t="s">
        <v>1372</v>
      </c>
    </row>
    <row r="231" spans="1:15" ht="15.75" x14ac:dyDescent="0.3">
      <c r="A231" s="264" t="s">
        <v>1413</v>
      </c>
      <c r="B231" s="210" t="s">
        <v>489</v>
      </c>
      <c r="C231" s="265" t="str">
        <f>IFERROR(IF(B231="No CAS","",INDEX('DEQ Pollutant List'!$C$7:$C$611,MATCH('3. Pollutant Emissions - EF'!B231,'DEQ Pollutant List'!$B$7:$B$611,0))),"")</f>
        <v>Hydrochloric acid</v>
      </c>
      <c r="D231" s="115">
        <f>IFERROR(IF(OR($B231="",$B231="No CAS"),INDEX('DEQ Pollutant List'!$A$7:$A$611,MATCH($C231,'DEQ Pollutant List'!$C$7:$C$611,0)),INDEX('DEQ Pollutant List'!$A$7:$A$611,MATCH($B231,'DEQ Pollutant List'!$B$7:$B$611,0))),"")</f>
        <v>292</v>
      </c>
      <c r="E231" s="268">
        <v>0</v>
      </c>
      <c r="F231" s="291">
        <v>0.18629999999999999</v>
      </c>
      <c r="G231" s="292">
        <v>0.18629999999999999</v>
      </c>
      <c r="H231" s="264" t="s">
        <v>1446</v>
      </c>
      <c r="I231" s="293" t="s">
        <v>1448</v>
      </c>
      <c r="J231" s="249">
        <v>3.0515939999999998E-2</v>
      </c>
      <c r="K231" s="219">
        <v>0.435942</v>
      </c>
      <c r="L231" s="244" t="s">
        <v>1372</v>
      </c>
      <c r="M231" s="249">
        <v>8.7188400000000003E-3</v>
      </c>
      <c r="N231" s="219">
        <v>8.7188400000000003E-3</v>
      </c>
      <c r="O231" s="220" t="s">
        <v>1372</v>
      </c>
    </row>
    <row r="232" spans="1:15" ht="15.75" x14ac:dyDescent="0.3">
      <c r="A232" s="264" t="s">
        <v>1413</v>
      </c>
      <c r="B232" s="210">
        <v>401</v>
      </c>
      <c r="C232" s="265" t="str">
        <f>IFERROR(IF(B232="No CAS","",INDEX('DEQ Pollutant List'!$C$7:$C$611,MATCH('3. Pollutant Emissions - EF'!B232,'DEQ Pollutant List'!$B$7:$B$611,0))),"")</f>
        <v>Polycyclic aromatic hydrocarbons (PAHs)</v>
      </c>
      <c r="D232" s="115">
        <f>IFERROR(IF(OR($B232="",$B232="No CAS"),INDEX('DEQ Pollutant List'!$A$7:$A$611,MATCH($C232,'DEQ Pollutant List'!$C$7:$C$611,0)),INDEX('DEQ Pollutant List'!$A$7:$A$611,MATCH($B232,'DEQ Pollutant List'!$B$7:$B$611,0))),"")</f>
        <v>401</v>
      </c>
      <c r="E232" s="268">
        <v>0</v>
      </c>
      <c r="F232" s="291">
        <v>3.6200000000000003E-2</v>
      </c>
      <c r="G232" s="292">
        <v>3.6200000000000003E-2</v>
      </c>
      <c r="H232" s="264" t="s">
        <v>1446</v>
      </c>
      <c r="I232" s="293" t="s">
        <v>1448</v>
      </c>
      <c r="J232" s="249">
        <v>5.9295600000000004E-3</v>
      </c>
      <c r="K232" s="219">
        <v>8.4708000000000019E-2</v>
      </c>
      <c r="L232" s="244" t="s">
        <v>1372</v>
      </c>
      <c r="M232" s="249">
        <v>1.6941600000000001E-3</v>
      </c>
      <c r="N232" s="219">
        <v>1.6941600000000001E-3</v>
      </c>
      <c r="O232" s="220" t="s">
        <v>1372</v>
      </c>
    </row>
    <row r="233" spans="1:15" ht="15.75" x14ac:dyDescent="0.3">
      <c r="A233" s="264" t="s">
        <v>1413</v>
      </c>
      <c r="B233" s="210" t="s">
        <v>823</v>
      </c>
      <c r="C233" s="265" t="str">
        <f>IFERROR(IF(B233="No CAS","",INDEX('DEQ Pollutant List'!$C$7:$C$611,MATCH('3. Pollutant Emissions - EF'!B233,'DEQ Pollutant List'!$B$7:$B$611,0))),"")</f>
        <v>Benzo[a]pyrene</v>
      </c>
      <c r="D233" s="115">
        <f>IFERROR(IF(OR($B233="",$B233="No CAS"),INDEX('DEQ Pollutant List'!$A$7:$A$611,MATCH($C233,'DEQ Pollutant List'!$C$7:$C$611,0)),INDEX('DEQ Pollutant List'!$A$7:$A$611,MATCH($B233,'DEQ Pollutant List'!$B$7:$B$611,0))),"")</f>
        <v>406</v>
      </c>
      <c r="E233" s="268">
        <v>0</v>
      </c>
      <c r="F233" s="291">
        <v>3.57E-5</v>
      </c>
      <c r="G233" s="292">
        <v>3.57E-5</v>
      </c>
      <c r="H233" s="264" t="s">
        <v>1446</v>
      </c>
      <c r="I233" s="293" t="s">
        <v>1448</v>
      </c>
      <c r="J233" s="249">
        <v>5.8476599999999997E-6</v>
      </c>
      <c r="K233" s="219">
        <v>8.3537999999999999E-5</v>
      </c>
      <c r="L233" s="244" t="s">
        <v>1372</v>
      </c>
      <c r="M233" s="249">
        <v>1.6707599999999999E-6</v>
      </c>
      <c r="N233" s="219">
        <v>1.6707599999999999E-6</v>
      </c>
      <c r="O233" s="220" t="s">
        <v>1372</v>
      </c>
    </row>
    <row r="234" spans="1:15" ht="15.75" x14ac:dyDescent="0.3">
      <c r="A234" s="264" t="s">
        <v>1413</v>
      </c>
      <c r="B234" s="210" t="s">
        <v>581</v>
      </c>
      <c r="C234" s="265" t="str">
        <f>IFERROR(IF(B234="No CAS","",INDEX('DEQ Pollutant List'!$C$7:$C$611,MATCH('3. Pollutant Emissions - EF'!B234,'DEQ Pollutant List'!$B$7:$B$611,0))),"")</f>
        <v>Naphthalene</v>
      </c>
      <c r="D234" s="115">
        <f>IFERROR(IF(OR($B234="",$B234="No CAS"),INDEX('DEQ Pollutant List'!$A$7:$A$611,MATCH($C234,'DEQ Pollutant List'!$C$7:$C$611,0)),INDEX('DEQ Pollutant List'!$A$7:$A$611,MATCH($B234,'DEQ Pollutant List'!$B$7:$B$611,0))),"")</f>
        <v>428</v>
      </c>
      <c r="E234" s="268">
        <v>0</v>
      </c>
      <c r="F234" s="291">
        <v>1.9699999999999999E-2</v>
      </c>
      <c r="G234" s="292">
        <v>1.9699999999999999E-2</v>
      </c>
      <c r="H234" s="264" t="s">
        <v>1446</v>
      </c>
      <c r="I234" s="293" t="s">
        <v>1448</v>
      </c>
      <c r="J234" s="249">
        <v>3.2268599999999994E-3</v>
      </c>
      <c r="K234" s="219">
        <v>4.6097999999999993E-2</v>
      </c>
      <c r="L234" s="244" t="s">
        <v>1372</v>
      </c>
      <c r="M234" s="249">
        <v>9.2195999999999988E-4</v>
      </c>
      <c r="N234" s="219">
        <v>9.2195999999999988E-4</v>
      </c>
      <c r="O234" s="220" t="s">
        <v>1372</v>
      </c>
    </row>
    <row r="235" spans="1:15" ht="15.75" x14ac:dyDescent="0.3">
      <c r="A235" s="264" t="s">
        <v>1413</v>
      </c>
      <c r="B235" s="210">
        <v>200</v>
      </c>
      <c r="C235" s="265" t="str">
        <f>IFERROR(IF(B235="No CAS","",INDEX('DEQ Pollutant List'!$C$7:$C$611,MATCH('3. Pollutant Emissions - EF'!B235,'DEQ Pollutant List'!$B$7:$B$611,0))),"")</f>
        <v>Diesel particulate matter</v>
      </c>
      <c r="D235" s="115">
        <f>IFERROR(IF(OR($B235="",$B235="No CAS"),INDEX('DEQ Pollutant List'!$A$7:$A$611,MATCH($C235,'DEQ Pollutant List'!$C$7:$C$611,0)),INDEX('DEQ Pollutant List'!$A$7:$A$611,MATCH($B235,'DEQ Pollutant List'!$B$7:$B$611,0))),"")</f>
        <v>200</v>
      </c>
      <c r="E235" s="268">
        <v>0</v>
      </c>
      <c r="F235" s="291">
        <v>33.5</v>
      </c>
      <c r="G235" s="292">
        <v>33.5</v>
      </c>
      <c r="H235" s="264" t="s">
        <v>1446</v>
      </c>
      <c r="I235" s="293" t="s">
        <v>1448</v>
      </c>
      <c r="J235" s="249">
        <v>5.4872999999999994</v>
      </c>
      <c r="K235" s="219">
        <v>78.39</v>
      </c>
      <c r="L235" s="244" t="s">
        <v>1372</v>
      </c>
      <c r="M235" s="249">
        <v>1.5678000000000001</v>
      </c>
      <c r="N235" s="219">
        <v>1.5678000000000001</v>
      </c>
      <c r="O235" s="220" t="s">
        <v>1372</v>
      </c>
    </row>
    <row r="236" spans="1:15" ht="15.75" x14ac:dyDescent="0.3">
      <c r="A236" s="264" t="s">
        <v>1416</v>
      </c>
      <c r="B236" s="210" t="s">
        <v>81</v>
      </c>
      <c r="C236" s="265" t="str">
        <f>IFERROR(IF(B236="No CAS","",INDEX('DEQ Pollutant List'!$C$7:$C$611,MATCH('3. Pollutant Emissions - EF'!B236,'DEQ Pollutant List'!$B$7:$B$611,0))),"")</f>
        <v>Arsenic and compounds</v>
      </c>
      <c r="D236" s="115">
        <f>IFERROR(IF(OR($B236="",$B236="No CAS"),INDEX('DEQ Pollutant List'!$A$7:$A$611,MATCH($C236,'DEQ Pollutant List'!$C$7:$C$611,0)),INDEX('DEQ Pollutant List'!$A$7:$A$611,MATCH($B236,'DEQ Pollutant List'!$B$7:$B$611,0))),"")</f>
        <v>37</v>
      </c>
      <c r="E236" s="268">
        <v>0</v>
      </c>
      <c r="F236" s="291">
        <v>1.6000000000000001E-3</v>
      </c>
      <c r="G236" s="292">
        <v>1.6000000000000001E-3</v>
      </c>
      <c r="H236" s="264" t="s">
        <v>1446</v>
      </c>
      <c r="I236" s="293" t="s">
        <v>1448</v>
      </c>
      <c r="J236" s="249">
        <v>2.1120000000000001E-4</v>
      </c>
      <c r="K236" s="219">
        <v>2.6400000000000004E-3</v>
      </c>
      <c r="L236" s="244" t="s">
        <v>1372</v>
      </c>
      <c r="M236" s="249">
        <v>5.2800000000000003E-5</v>
      </c>
      <c r="N236" s="219">
        <v>5.2800000000000003E-5</v>
      </c>
      <c r="O236" s="220" t="s">
        <v>1372</v>
      </c>
    </row>
    <row r="237" spans="1:15" ht="15.75" x14ac:dyDescent="0.3">
      <c r="A237" s="264" t="s">
        <v>1416</v>
      </c>
      <c r="B237" s="210" t="s">
        <v>154</v>
      </c>
      <c r="C237" s="265" t="str">
        <f>IFERROR(IF(B237="No CAS","",INDEX('DEQ Pollutant List'!$C$7:$C$611,MATCH('3. Pollutant Emissions - EF'!B237,'DEQ Pollutant List'!$B$7:$B$611,0))),"")</f>
        <v>Cadmium and compounds</v>
      </c>
      <c r="D237" s="115">
        <f>IFERROR(IF(OR($B237="",$B237="No CAS"),INDEX('DEQ Pollutant List'!$A$7:$A$611,MATCH($C237,'DEQ Pollutant List'!$C$7:$C$611,0)),INDEX('DEQ Pollutant List'!$A$7:$A$611,MATCH($B237,'DEQ Pollutant List'!$B$7:$B$611,0))),"")</f>
        <v>83</v>
      </c>
      <c r="E237" s="268">
        <v>0</v>
      </c>
      <c r="F237" s="291">
        <v>1.5E-3</v>
      </c>
      <c r="G237" s="292">
        <v>1.5E-3</v>
      </c>
      <c r="H237" s="264" t="s">
        <v>1446</v>
      </c>
      <c r="I237" s="293" t="s">
        <v>1448</v>
      </c>
      <c r="J237" s="249">
        <v>1.9800000000000002E-4</v>
      </c>
      <c r="K237" s="219">
        <v>2.4750000000000002E-3</v>
      </c>
      <c r="L237" s="244" t="s">
        <v>1372</v>
      </c>
      <c r="M237" s="249">
        <v>4.9500000000000004E-5</v>
      </c>
      <c r="N237" s="219">
        <v>4.9500000000000004E-5</v>
      </c>
      <c r="O237" s="220" t="s">
        <v>1372</v>
      </c>
    </row>
    <row r="238" spans="1:15" ht="15.75" x14ac:dyDescent="0.3">
      <c r="A238" s="264" t="s">
        <v>1416</v>
      </c>
      <c r="B238" s="210" t="s">
        <v>230</v>
      </c>
      <c r="C238" s="265" t="str">
        <f>IFERROR(IF(B238="No CAS","",INDEX('DEQ Pollutant List'!$C$7:$C$611,MATCH('3. Pollutant Emissions - EF'!B238,'DEQ Pollutant List'!$B$7:$B$611,0))),"")</f>
        <v>Chromium VI, chromate and dichromate particulate</v>
      </c>
      <c r="D238" s="115">
        <f>IFERROR(IF(OR($B238="",$B238="No CAS"),INDEX('DEQ Pollutant List'!$A$7:$A$611,MATCH($C238,'DEQ Pollutant List'!$C$7:$C$611,0)),INDEX('DEQ Pollutant List'!$A$7:$A$611,MATCH($B238,'DEQ Pollutant List'!$B$7:$B$611,0))),"")</f>
        <v>136</v>
      </c>
      <c r="E238" s="268">
        <v>0</v>
      </c>
      <c r="F238" s="291">
        <v>1E-4</v>
      </c>
      <c r="G238" s="292">
        <v>1E-4</v>
      </c>
      <c r="H238" s="264" t="s">
        <v>1446</v>
      </c>
      <c r="I238" s="293" t="s">
        <v>1448</v>
      </c>
      <c r="J238" s="249">
        <v>1.3200000000000001E-5</v>
      </c>
      <c r="K238" s="219">
        <v>1.6500000000000003E-4</v>
      </c>
      <c r="L238" s="244" t="s">
        <v>1372</v>
      </c>
      <c r="M238" s="249">
        <v>3.3000000000000002E-6</v>
      </c>
      <c r="N238" s="219">
        <v>3.3000000000000002E-6</v>
      </c>
      <c r="O238" s="220" t="s">
        <v>1372</v>
      </c>
    </row>
    <row r="239" spans="1:15" ht="15.75" x14ac:dyDescent="0.3">
      <c r="A239" s="264" t="s">
        <v>1416</v>
      </c>
      <c r="B239" s="210" t="s">
        <v>236</v>
      </c>
      <c r="C239" s="265" t="str">
        <f>IFERROR(IF(B239="No CAS","",INDEX('DEQ Pollutant List'!$C$7:$C$611,MATCH('3. Pollutant Emissions - EF'!B239,'DEQ Pollutant List'!$B$7:$B$611,0))),"")</f>
        <v>Copper and compounds</v>
      </c>
      <c r="D239" s="115">
        <f>IFERROR(IF(OR($B239="",$B239="No CAS"),INDEX('DEQ Pollutant List'!$A$7:$A$611,MATCH($C239,'DEQ Pollutant List'!$C$7:$C$611,0)),INDEX('DEQ Pollutant List'!$A$7:$A$611,MATCH($B239,'DEQ Pollutant List'!$B$7:$B$611,0))),"")</f>
        <v>149</v>
      </c>
      <c r="E239" s="268">
        <v>0</v>
      </c>
      <c r="F239" s="291">
        <v>4.1000000000000003E-3</v>
      </c>
      <c r="G239" s="292">
        <v>4.1000000000000003E-3</v>
      </c>
      <c r="H239" s="264" t="s">
        <v>1446</v>
      </c>
      <c r="I239" s="293" t="s">
        <v>1448</v>
      </c>
      <c r="J239" s="249">
        <v>5.4120000000000004E-4</v>
      </c>
      <c r="K239" s="219">
        <v>6.765000000000001E-3</v>
      </c>
      <c r="L239" s="244" t="s">
        <v>1372</v>
      </c>
      <c r="M239" s="249">
        <v>1.3530000000000001E-4</v>
      </c>
      <c r="N239" s="219">
        <v>1.3530000000000001E-4</v>
      </c>
      <c r="O239" s="220" t="s">
        <v>1372</v>
      </c>
    </row>
    <row r="240" spans="1:15" ht="15.75" x14ac:dyDescent="0.3">
      <c r="A240" s="264" t="s">
        <v>1416</v>
      </c>
      <c r="B240" s="210" t="s">
        <v>512</v>
      </c>
      <c r="C240" s="265" t="str">
        <f>IFERROR(IF(B240="No CAS","",INDEX('DEQ Pollutant List'!$C$7:$C$611,MATCH('3. Pollutant Emissions - EF'!B240,'DEQ Pollutant List'!$B$7:$B$611,0))),"")</f>
        <v>Lead and compounds</v>
      </c>
      <c r="D240" s="115">
        <f>IFERROR(IF(OR($B240="",$B240="No CAS"),INDEX('DEQ Pollutant List'!$A$7:$A$611,MATCH($C240,'DEQ Pollutant List'!$C$7:$C$611,0)),INDEX('DEQ Pollutant List'!$A$7:$A$611,MATCH($B240,'DEQ Pollutant List'!$B$7:$B$611,0))),"")</f>
        <v>305</v>
      </c>
      <c r="E240" s="268">
        <v>0</v>
      </c>
      <c r="F240" s="291">
        <v>8.3000000000000001E-3</v>
      </c>
      <c r="G240" s="292">
        <v>8.3000000000000001E-3</v>
      </c>
      <c r="H240" s="264" t="s">
        <v>1446</v>
      </c>
      <c r="I240" s="293" t="s">
        <v>1448</v>
      </c>
      <c r="J240" s="249">
        <v>1.0956E-3</v>
      </c>
      <c r="K240" s="219">
        <v>1.3695000000000001E-2</v>
      </c>
      <c r="L240" s="244" t="s">
        <v>1372</v>
      </c>
      <c r="M240" s="249">
        <v>2.7389999999999999E-4</v>
      </c>
      <c r="N240" s="219">
        <v>2.7389999999999999E-4</v>
      </c>
      <c r="O240" s="220" t="s">
        <v>1372</v>
      </c>
    </row>
    <row r="241" spans="1:15" ht="15.75" x14ac:dyDescent="0.3">
      <c r="A241" s="264" t="s">
        <v>1416</v>
      </c>
      <c r="B241" s="210" t="s">
        <v>518</v>
      </c>
      <c r="C241" s="265" t="str">
        <f>IFERROR(IF(B241="No CAS","",INDEX('DEQ Pollutant List'!$C$7:$C$611,MATCH('3. Pollutant Emissions - EF'!B241,'DEQ Pollutant List'!$B$7:$B$611,0))),"")</f>
        <v>Manganese and compounds</v>
      </c>
      <c r="D241" s="115">
        <f>IFERROR(IF(OR($B241="",$B241="No CAS"),INDEX('DEQ Pollutant List'!$A$7:$A$611,MATCH($C241,'DEQ Pollutant List'!$C$7:$C$611,0)),INDEX('DEQ Pollutant List'!$A$7:$A$611,MATCH($B241,'DEQ Pollutant List'!$B$7:$B$611,0))),"")</f>
        <v>312</v>
      </c>
      <c r="E241" s="268">
        <v>0</v>
      </c>
      <c r="F241" s="291">
        <v>3.0999999999999999E-3</v>
      </c>
      <c r="G241" s="292">
        <v>3.0999999999999999E-3</v>
      </c>
      <c r="H241" s="264" t="s">
        <v>1446</v>
      </c>
      <c r="I241" s="293" t="s">
        <v>1448</v>
      </c>
      <c r="J241" s="249">
        <v>4.0919999999999997E-4</v>
      </c>
      <c r="K241" s="219">
        <v>5.1149999999999998E-3</v>
      </c>
      <c r="L241" s="244" t="s">
        <v>1372</v>
      </c>
      <c r="M241" s="249">
        <v>1.0229999999999999E-4</v>
      </c>
      <c r="N241" s="219">
        <v>1.0229999999999999E-4</v>
      </c>
      <c r="O241" s="220" t="s">
        <v>1372</v>
      </c>
    </row>
    <row r="242" spans="1:15" ht="15.75" x14ac:dyDescent="0.3">
      <c r="A242" s="264" t="s">
        <v>1416</v>
      </c>
      <c r="B242" s="210" t="s">
        <v>524</v>
      </c>
      <c r="C242" s="265" t="str">
        <f>IFERROR(IF(B242="No CAS","",INDEX('DEQ Pollutant List'!$C$7:$C$611,MATCH('3. Pollutant Emissions - EF'!B242,'DEQ Pollutant List'!$B$7:$B$611,0))),"")</f>
        <v>Mercury and compounds</v>
      </c>
      <c r="D242" s="115">
        <f>IFERROR(IF(OR($B242="",$B242="No CAS"),INDEX('DEQ Pollutant List'!$A$7:$A$611,MATCH($C242,'DEQ Pollutant List'!$C$7:$C$611,0)),INDEX('DEQ Pollutant List'!$A$7:$A$611,MATCH($B242,'DEQ Pollutant List'!$B$7:$B$611,0))),"")</f>
        <v>316</v>
      </c>
      <c r="E242" s="268">
        <v>0</v>
      </c>
      <c r="F242" s="291">
        <v>2E-3</v>
      </c>
      <c r="G242" s="292">
        <v>2E-3</v>
      </c>
      <c r="H242" s="264" t="s">
        <v>1446</v>
      </c>
      <c r="I242" s="293" t="s">
        <v>1448</v>
      </c>
      <c r="J242" s="249">
        <v>2.6399999999999997E-4</v>
      </c>
      <c r="K242" s="219">
        <v>3.3E-3</v>
      </c>
      <c r="L242" s="244" t="s">
        <v>1372</v>
      </c>
      <c r="M242" s="249">
        <v>6.5999999999999992E-5</v>
      </c>
      <c r="N242" s="219">
        <v>6.5999999999999992E-5</v>
      </c>
      <c r="O242" s="220" t="s">
        <v>1372</v>
      </c>
    </row>
    <row r="243" spans="1:15" ht="15.75" x14ac:dyDescent="0.3">
      <c r="A243" s="264" t="s">
        <v>1416</v>
      </c>
      <c r="B243" s="210" t="s">
        <v>583</v>
      </c>
      <c r="C243" s="265" t="str">
        <f>IFERROR(IF(B243="No CAS","",INDEX('DEQ Pollutant List'!$C$7:$C$611,MATCH('3. Pollutant Emissions - EF'!B243,'DEQ Pollutant List'!$B$7:$B$611,0))),"")</f>
        <v>Nickel and compounds</v>
      </c>
      <c r="D243" s="115">
        <f>IFERROR(IF(OR($B243="",$B243="No CAS"),INDEX('DEQ Pollutant List'!$A$7:$A$611,MATCH($C243,'DEQ Pollutant List'!$C$7:$C$611,0)),INDEX('DEQ Pollutant List'!$A$7:$A$611,MATCH($B243,'DEQ Pollutant List'!$B$7:$B$611,0))),"")</f>
        <v>364</v>
      </c>
      <c r="E243" s="268">
        <v>0</v>
      </c>
      <c r="F243" s="291">
        <v>3.8999999999999998E-3</v>
      </c>
      <c r="G243" s="292">
        <v>3.8999999999999998E-3</v>
      </c>
      <c r="H243" s="264" t="s">
        <v>1446</v>
      </c>
      <c r="I243" s="293" t="s">
        <v>1448</v>
      </c>
      <c r="J243" s="249">
        <v>5.1479999999999994E-4</v>
      </c>
      <c r="K243" s="219">
        <v>6.4349999999999997E-3</v>
      </c>
      <c r="L243" s="244" t="s">
        <v>1372</v>
      </c>
      <c r="M243" s="249">
        <v>1.2869999999999998E-4</v>
      </c>
      <c r="N243" s="219">
        <v>1.2869999999999998E-4</v>
      </c>
      <c r="O243" s="220" t="s">
        <v>1372</v>
      </c>
    </row>
    <row r="244" spans="1:15" ht="15.75" x14ac:dyDescent="0.3">
      <c r="A244" s="264" t="s">
        <v>1416</v>
      </c>
      <c r="B244" s="210" t="s">
        <v>945</v>
      </c>
      <c r="C244" s="265" t="str">
        <f>IFERROR(IF(B244="No CAS","",INDEX('DEQ Pollutant List'!$C$7:$C$611,MATCH('3. Pollutant Emissions - EF'!B244,'DEQ Pollutant List'!$B$7:$B$611,0))),"")</f>
        <v>Selenium and compounds</v>
      </c>
      <c r="D244" s="115">
        <f>IFERROR(IF(OR($B244="",$B244="No CAS"),INDEX('DEQ Pollutant List'!$A$7:$A$611,MATCH($C244,'DEQ Pollutant List'!$C$7:$C$611,0)),INDEX('DEQ Pollutant List'!$A$7:$A$611,MATCH($B244,'DEQ Pollutant List'!$B$7:$B$611,0))),"")</f>
        <v>575</v>
      </c>
      <c r="E244" s="268">
        <v>0</v>
      </c>
      <c r="F244" s="291">
        <v>2.2000000000000001E-3</v>
      </c>
      <c r="G244" s="292">
        <v>2.2000000000000001E-3</v>
      </c>
      <c r="H244" s="264" t="s">
        <v>1446</v>
      </c>
      <c r="I244" s="293" t="s">
        <v>1448</v>
      </c>
      <c r="J244" s="249">
        <v>2.9040000000000001E-4</v>
      </c>
      <c r="K244" s="219">
        <v>3.63E-3</v>
      </c>
      <c r="L244" s="244" t="s">
        <v>1372</v>
      </c>
      <c r="M244" s="249">
        <v>7.2600000000000003E-5</v>
      </c>
      <c r="N244" s="219">
        <v>7.2600000000000003E-5</v>
      </c>
      <c r="O244" s="220" t="s">
        <v>1372</v>
      </c>
    </row>
    <row r="245" spans="1:15" ht="15.75" x14ac:dyDescent="0.3">
      <c r="A245" s="264" t="s">
        <v>1416</v>
      </c>
      <c r="B245" s="210" t="s">
        <v>14</v>
      </c>
      <c r="C245" s="265" t="str">
        <f>IFERROR(IF(B245="No CAS","",INDEX('DEQ Pollutant List'!$C$7:$C$611,MATCH('3. Pollutant Emissions - EF'!B245,'DEQ Pollutant List'!$B$7:$B$611,0))),"")</f>
        <v>Acetaldehyde</v>
      </c>
      <c r="D245" s="115">
        <f>IFERROR(IF(OR($B245="",$B245="No CAS"),INDEX('DEQ Pollutant List'!$A$7:$A$611,MATCH($C245,'DEQ Pollutant List'!$C$7:$C$611,0)),INDEX('DEQ Pollutant List'!$A$7:$A$611,MATCH($B245,'DEQ Pollutant List'!$B$7:$B$611,0))),"")</f>
        <v>1</v>
      </c>
      <c r="E245" s="268">
        <v>0</v>
      </c>
      <c r="F245" s="291">
        <v>0.7833</v>
      </c>
      <c r="G245" s="292">
        <v>0.7833</v>
      </c>
      <c r="H245" s="264" t="s">
        <v>1446</v>
      </c>
      <c r="I245" s="293" t="s">
        <v>1448</v>
      </c>
      <c r="J245" s="249">
        <v>0.1033956</v>
      </c>
      <c r="K245" s="219">
        <v>1.2924450000000001</v>
      </c>
      <c r="L245" s="244" t="s">
        <v>1372</v>
      </c>
      <c r="M245" s="249">
        <v>2.5848900000000001E-2</v>
      </c>
      <c r="N245" s="219">
        <v>2.5848900000000001E-2</v>
      </c>
      <c r="O245" s="220" t="s">
        <v>1372</v>
      </c>
    </row>
    <row r="246" spans="1:15" ht="15.75" x14ac:dyDescent="0.3">
      <c r="A246" s="264" t="s">
        <v>1416</v>
      </c>
      <c r="B246" s="210" t="s">
        <v>24</v>
      </c>
      <c r="C246" s="265" t="str">
        <f>IFERROR(IF(B246="No CAS","",INDEX('DEQ Pollutant List'!$C$7:$C$611,MATCH('3. Pollutant Emissions - EF'!B246,'DEQ Pollutant List'!$B$7:$B$611,0))),"")</f>
        <v>Acrolein</v>
      </c>
      <c r="D246" s="115">
        <f>IFERROR(IF(OR($B246="",$B246="No CAS"),INDEX('DEQ Pollutant List'!$A$7:$A$611,MATCH($C246,'DEQ Pollutant List'!$C$7:$C$611,0)),INDEX('DEQ Pollutant List'!$A$7:$A$611,MATCH($B246,'DEQ Pollutant List'!$B$7:$B$611,0))),"")</f>
        <v>5</v>
      </c>
      <c r="E246" s="268">
        <v>0</v>
      </c>
      <c r="F246" s="291">
        <v>3.39E-2</v>
      </c>
      <c r="G246" s="292">
        <v>3.39E-2</v>
      </c>
      <c r="H246" s="264" t="s">
        <v>1446</v>
      </c>
      <c r="I246" s="293" t="s">
        <v>1448</v>
      </c>
      <c r="J246" s="249">
        <v>4.4747999999999993E-3</v>
      </c>
      <c r="K246" s="219">
        <v>5.5934999999999999E-2</v>
      </c>
      <c r="L246" s="244" t="s">
        <v>1372</v>
      </c>
      <c r="M246" s="249">
        <v>1.1186999999999998E-3</v>
      </c>
      <c r="N246" s="219">
        <v>1.1186999999999998E-3</v>
      </c>
      <c r="O246" s="220" t="s">
        <v>1372</v>
      </c>
    </row>
    <row r="247" spans="1:15" ht="15.75" x14ac:dyDescent="0.3">
      <c r="A247" s="264" t="s">
        <v>1416</v>
      </c>
      <c r="B247" s="210" t="s">
        <v>98</v>
      </c>
      <c r="C247" s="265" t="str">
        <f>IFERROR(IF(B247="No CAS","",INDEX('DEQ Pollutant List'!$C$7:$C$611,MATCH('3. Pollutant Emissions - EF'!B247,'DEQ Pollutant List'!$B$7:$B$611,0))),"")</f>
        <v>Benzene</v>
      </c>
      <c r="D247" s="115">
        <f>IFERROR(IF(OR($B247="",$B247="No CAS"),INDEX('DEQ Pollutant List'!$A$7:$A$611,MATCH($C247,'DEQ Pollutant List'!$C$7:$C$611,0)),INDEX('DEQ Pollutant List'!$A$7:$A$611,MATCH($B247,'DEQ Pollutant List'!$B$7:$B$611,0))),"")</f>
        <v>46</v>
      </c>
      <c r="E247" s="268">
        <v>0</v>
      </c>
      <c r="F247" s="291">
        <v>0.18629999999999999</v>
      </c>
      <c r="G247" s="292">
        <v>0.18629999999999999</v>
      </c>
      <c r="H247" s="264" t="s">
        <v>1446</v>
      </c>
      <c r="I247" s="293" t="s">
        <v>1448</v>
      </c>
      <c r="J247" s="249">
        <v>2.4591600000000002E-2</v>
      </c>
      <c r="K247" s="219">
        <v>0.30739500000000003</v>
      </c>
      <c r="L247" s="244" t="s">
        <v>1372</v>
      </c>
      <c r="M247" s="249">
        <v>6.1479000000000004E-3</v>
      </c>
      <c r="N247" s="219">
        <v>6.1479000000000004E-3</v>
      </c>
      <c r="O247" s="220" t="s">
        <v>1372</v>
      </c>
    </row>
    <row r="248" spans="1:15" ht="15.75" x14ac:dyDescent="0.3">
      <c r="A248" s="264" t="s">
        <v>1416</v>
      </c>
      <c r="B248" s="210" t="s">
        <v>135</v>
      </c>
      <c r="C248" s="265" t="str">
        <f>IFERROR(IF(B248="No CAS","",INDEX('DEQ Pollutant List'!$C$7:$C$611,MATCH('3. Pollutant Emissions - EF'!B248,'DEQ Pollutant List'!$B$7:$B$611,0))),"")</f>
        <v>1,3-Butadiene</v>
      </c>
      <c r="D248" s="115">
        <f>IFERROR(IF(OR($B248="",$B248="No CAS"),INDEX('DEQ Pollutant List'!$A$7:$A$611,MATCH($C248,'DEQ Pollutant List'!$C$7:$C$611,0)),INDEX('DEQ Pollutant List'!$A$7:$A$611,MATCH($B248,'DEQ Pollutant List'!$B$7:$B$611,0))),"")</f>
        <v>75</v>
      </c>
      <c r="E248" s="268">
        <v>0</v>
      </c>
      <c r="F248" s="291">
        <v>0.21740000000000001</v>
      </c>
      <c r="G248" s="292">
        <v>0.21740000000000001</v>
      </c>
      <c r="H248" s="264" t="s">
        <v>1446</v>
      </c>
      <c r="I248" s="293" t="s">
        <v>1448</v>
      </c>
      <c r="J248" s="249">
        <v>2.8696800000000001E-2</v>
      </c>
      <c r="K248" s="219">
        <v>0.35870999999999997</v>
      </c>
      <c r="L248" s="244" t="s">
        <v>1372</v>
      </c>
      <c r="M248" s="249">
        <v>7.1742000000000004E-3</v>
      </c>
      <c r="N248" s="219">
        <v>7.1742000000000004E-3</v>
      </c>
      <c r="O248" s="220" t="s">
        <v>1372</v>
      </c>
    </row>
    <row r="249" spans="1:15" ht="15.75" x14ac:dyDescent="0.3">
      <c r="A249" s="264" t="s">
        <v>1416</v>
      </c>
      <c r="B249" s="210" t="s">
        <v>410</v>
      </c>
      <c r="C249" s="265" t="str">
        <f>IFERROR(IF(B249="No CAS","",INDEX('DEQ Pollutant List'!$C$7:$C$611,MATCH('3. Pollutant Emissions - EF'!B249,'DEQ Pollutant List'!$B$7:$B$611,0))),"")</f>
        <v>Ethyl benzene</v>
      </c>
      <c r="D249" s="115">
        <f>IFERROR(IF(OR($B249="",$B249="No CAS"),INDEX('DEQ Pollutant List'!$A$7:$A$611,MATCH($C249,'DEQ Pollutant List'!$C$7:$C$611,0)),INDEX('DEQ Pollutant List'!$A$7:$A$611,MATCH($B249,'DEQ Pollutant List'!$B$7:$B$611,0))),"")</f>
        <v>229</v>
      </c>
      <c r="E249" s="268">
        <v>0</v>
      </c>
      <c r="F249" s="291">
        <v>1.09E-2</v>
      </c>
      <c r="G249" s="292">
        <v>1.09E-2</v>
      </c>
      <c r="H249" s="264" t="s">
        <v>1446</v>
      </c>
      <c r="I249" s="293" t="s">
        <v>1448</v>
      </c>
      <c r="J249" s="249">
        <v>1.4388000000000001E-3</v>
      </c>
      <c r="K249" s="219">
        <v>1.7985000000000001E-2</v>
      </c>
      <c r="L249" s="244" t="s">
        <v>1372</v>
      </c>
      <c r="M249" s="249">
        <v>3.5970000000000002E-4</v>
      </c>
      <c r="N249" s="219">
        <v>3.5970000000000002E-4</v>
      </c>
      <c r="O249" s="220" t="s">
        <v>1372</v>
      </c>
    </row>
    <row r="250" spans="1:15" ht="15.75" x14ac:dyDescent="0.3">
      <c r="A250" s="264" t="s">
        <v>1416</v>
      </c>
      <c r="B250" s="210" t="s">
        <v>443</v>
      </c>
      <c r="C250" s="265" t="str">
        <f>IFERROR(IF(B250="No CAS","",INDEX('DEQ Pollutant List'!$C$7:$C$611,MATCH('3. Pollutant Emissions - EF'!B250,'DEQ Pollutant List'!$B$7:$B$611,0))),"")</f>
        <v>Formaldehyde</v>
      </c>
      <c r="D250" s="115">
        <f>IFERROR(IF(OR($B250="",$B250="No CAS"),INDEX('DEQ Pollutant List'!$A$7:$A$611,MATCH($C250,'DEQ Pollutant List'!$C$7:$C$611,0)),INDEX('DEQ Pollutant List'!$A$7:$A$611,MATCH($B250,'DEQ Pollutant List'!$B$7:$B$611,0))),"")</f>
        <v>250</v>
      </c>
      <c r="E250" s="268">
        <v>0</v>
      </c>
      <c r="F250" s="291">
        <v>1.7261</v>
      </c>
      <c r="G250" s="292">
        <v>1.7261</v>
      </c>
      <c r="H250" s="264" t="s">
        <v>1446</v>
      </c>
      <c r="I250" s="293" t="s">
        <v>1448</v>
      </c>
      <c r="J250" s="249">
        <v>0.2278452</v>
      </c>
      <c r="K250" s="219">
        <v>2.8480650000000001</v>
      </c>
      <c r="L250" s="244" t="s">
        <v>1372</v>
      </c>
      <c r="M250" s="249">
        <v>5.6961299999999999E-2</v>
      </c>
      <c r="N250" s="219">
        <v>5.6961299999999999E-2</v>
      </c>
      <c r="O250" s="220" t="s">
        <v>1372</v>
      </c>
    </row>
    <row r="251" spans="1:15" ht="15.75" x14ac:dyDescent="0.3">
      <c r="A251" s="264" t="s">
        <v>1416</v>
      </c>
      <c r="B251" s="210" t="s">
        <v>483</v>
      </c>
      <c r="C251" s="265" t="str">
        <f>IFERROR(IF(B251="No CAS","",INDEX('DEQ Pollutant List'!$C$7:$C$611,MATCH('3. Pollutant Emissions - EF'!B251,'DEQ Pollutant List'!$B$7:$B$611,0))),"")</f>
        <v>Hexane</v>
      </c>
      <c r="D251" s="115">
        <f>IFERROR(IF(OR($B251="",$B251="No CAS"),INDEX('DEQ Pollutant List'!$A$7:$A$611,MATCH($C251,'DEQ Pollutant List'!$C$7:$C$611,0)),INDEX('DEQ Pollutant List'!$A$7:$A$611,MATCH($B251,'DEQ Pollutant List'!$B$7:$B$611,0))),"")</f>
        <v>289</v>
      </c>
      <c r="E251" s="268">
        <v>0</v>
      </c>
      <c r="F251" s="291">
        <v>2.69E-2</v>
      </c>
      <c r="G251" s="292">
        <v>2.69E-2</v>
      </c>
      <c r="H251" s="264" t="s">
        <v>1446</v>
      </c>
      <c r="I251" s="293" t="s">
        <v>1448</v>
      </c>
      <c r="J251" s="249">
        <v>3.5507999999999998E-3</v>
      </c>
      <c r="K251" s="219">
        <v>4.4385000000000001E-2</v>
      </c>
      <c r="L251" s="244" t="s">
        <v>1372</v>
      </c>
      <c r="M251" s="249">
        <v>8.8769999999999995E-4</v>
      </c>
      <c r="N251" s="219">
        <v>8.8769999999999995E-4</v>
      </c>
      <c r="O251" s="220" t="s">
        <v>1372</v>
      </c>
    </row>
    <row r="252" spans="1:15" ht="15.75" x14ac:dyDescent="0.3">
      <c r="A252" s="264" t="s">
        <v>1416</v>
      </c>
      <c r="B252" s="210" t="s">
        <v>994</v>
      </c>
      <c r="C252" s="265" t="str">
        <f>IFERROR(IF(B252="No CAS","",INDEX('DEQ Pollutant List'!$C$7:$C$611,MATCH('3. Pollutant Emissions - EF'!B252,'DEQ Pollutant List'!$B$7:$B$611,0))),"")</f>
        <v>Toluene</v>
      </c>
      <c r="D252" s="115">
        <f>IFERROR(IF(OR($B252="",$B252="No CAS"),INDEX('DEQ Pollutant List'!$A$7:$A$611,MATCH($C252,'DEQ Pollutant List'!$C$7:$C$611,0)),INDEX('DEQ Pollutant List'!$A$7:$A$611,MATCH($B252,'DEQ Pollutant List'!$B$7:$B$611,0))),"")</f>
        <v>600</v>
      </c>
      <c r="E252" s="268">
        <v>0</v>
      </c>
      <c r="F252" s="291">
        <v>0.10539999999999999</v>
      </c>
      <c r="G252" s="292">
        <v>0.10539999999999999</v>
      </c>
      <c r="H252" s="264" t="s">
        <v>1446</v>
      </c>
      <c r="I252" s="293" t="s">
        <v>1448</v>
      </c>
      <c r="J252" s="249">
        <v>1.3912799999999998E-2</v>
      </c>
      <c r="K252" s="219">
        <v>0.17390999999999998</v>
      </c>
      <c r="L252" s="244" t="s">
        <v>1372</v>
      </c>
      <c r="M252" s="249">
        <v>3.4781999999999994E-3</v>
      </c>
      <c r="N252" s="219">
        <v>3.4781999999999994E-3</v>
      </c>
      <c r="O252" s="220" t="s">
        <v>1372</v>
      </c>
    </row>
    <row r="253" spans="1:15" ht="15.75" x14ac:dyDescent="0.3">
      <c r="A253" s="264" t="s">
        <v>1416</v>
      </c>
      <c r="B253" s="210" t="s">
        <v>1071</v>
      </c>
      <c r="C253" s="265" t="str">
        <f>IFERROR(IF(B253="No CAS","",INDEX('DEQ Pollutant List'!$C$7:$C$611,MATCH('3. Pollutant Emissions - EF'!B253,'DEQ Pollutant List'!$B$7:$B$611,0))),"")</f>
        <v>Xylene (mixture), including m-xylene, o-xylene, p-xylene</v>
      </c>
      <c r="D253" s="115">
        <f>IFERROR(IF(OR($B253="",$B253="No CAS"),INDEX('DEQ Pollutant List'!$A$7:$A$611,MATCH($C253,'DEQ Pollutant List'!$C$7:$C$611,0)),INDEX('DEQ Pollutant List'!$A$7:$A$611,MATCH($B253,'DEQ Pollutant List'!$B$7:$B$611,0))),"")</f>
        <v>628</v>
      </c>
      <c r="E253" s="268">
        <v>0</v>
      </c>
      <c r="F253" s="291">
        <v>4.24E-2</v>
      </c>
      <c r="G253" s="292">
        <v>4.24E-2</v>
      </c>
      <c r="H253" s="264" t="s">
        <v>1446</v>
      </c>
      <c r="I253" s="293" t="s">
        <v>1448</v>
      </c>
      <c r="J253" s="249">
        <v>5.5967999999999999E-3</v>
      </c>
      <c r="K253" s="219">
        <v>6.9959999999999994E-2</v>
      </c>
      <c r="L253" s="244" t="s">
        <v>1372</v>
      </c>
      <c r="M253" s="249">
        <v>1.3992E-3</v>
      </c>
      <c r="N253" s="219">
        <v>1.3992E-3</v>
      </c>
      <c r="O253" s="220" t="s">
        <v>1372</v>
      </c>
    </row>
    <row r="254" spans="1:15" ht="15.75" x14ac:dyDescent="0.3">
      <c r="A254" s="264" t="s">
        <v>1416</v>
      </c>
      <c r="B254" s="210" t="s">
        <v>61</v>
      </c>
      <c r="C254" s="265" t="str">
        <f>IFERROR(IF(B254="No CAS","",INDEX('DEQ Pollutant List'!$C$7:$C$611,MATCH('3. Pollutant Emissions - EF'!B254,'DEQ Pollutant List'!$B$7:$B$611,0))),"")</f>
        <v>Ammonia</v>
      </c>
      <c r="D254" s="115">
        <f>IFERROR(IF(OR($B254="",$B254="No CAS"),INDEX('DEQ Pollutant List'!$A$7:$A$611,MATCH($C254,'DEQ Pollutant List'!$C$7:$C$611,0)),INDEX('DEQ Pollutant List'!$A$7:$A$611,MATCH($B254,'DEQ Pollutant List'!$B$7:$B$611,0))),"")</f>
        <v>26</v>
      </c>
      <c r="E254" s="268">
        <v>0</v>
      </c>
      <c r="F254" s="291">
        <v>0.8</v>
      </c>
      <c r="G254" s="292">
        <v>0.8</v>
      </c>
      <c r="H254" s="264" t="s">
        <v>1446</v>
      </c>
      <c r="I254" s="293" t="s">
        <v>1449</v>
      </c>
      <c r="J254" s="249">
        <v>0.1056</v>
      </c>
      <c r="K254" s="219">
        <v>1.32</v>
      </c>
      <c r="L254" s="244" t="s">
        <v>1372</v>
      </c>
      <c r="M254" s="249">
        <v>2.64E-2</v>
      </c>
      <c r="N254" s="219">
        <v>2.64E-2</v>
      </c>
      <c r="O254" s="220" t="s">
        <v>1372</v>
      </c>
    </row>
    <row r="255" spans="1:15" ht="15.75" x14ac:dyDescent="0.3">
      <c r="A255" s="264" t="s">
        <v>1416</v>
      </c>
      <c r="B255" s="210" t="s">
        <v>489</v>
      </c>
      <c r="C255" s="265" t="str">
        <f>IFERROR(IF(B255="No CAS","",INDEX('DEQ Pollutant List'!$C$7:$C$611,MATCH('3. Pollutant Emissions - EF'!B255,'DEQ Pollutant List'!$B$7:$B$611,0))),"")</f>
        <v>Hydrochloric acid</v>
      </c>
      <c r="D255" s="115">
        <f>IFERROR(IF(OR($B255="",$B255="No CAS"),INDEX('DEQ Pollutant List'!$A$7:$A$611,MATCH($C255,'DEQ Pollutant List'!$C$7:$C$611,0)),INDEX('DEQ Pollutant List'!$A$7:$A$611,MATCH($B255,'DEQ Pollutant List'!$B$7:$B$611,0))),"")</f>
        <v>292</v>
      </c>
      <c r="E255" s="268">
        <v>0</v>
      </c>
      <c r="F255" s="291">
        <v>0.18629999999999999</v>
      </c>
      <c r="G255" s="292">
        <v>0.18629999999999999</v>
      </c>
      <c r="H255" s="264" t="s">
        <v>1446</v>
      </c>
      <c r="I255" s="293" t="s">
        <v>1448</v>
      </c>
      <c r="J255" s="249">
        <v>2.4591600000000002E-2</v>
      </c>
      <c r="K255" s="219">
        <v>0.30739500000000003</v>
      </c>
      <c r="L255" s="244" t="s">
        <v>1372</v>
      </c>
      <c r="M255" s="249">
        <v>6.1479000000000004E-3</v>
      </c>
      <c r="N255" s="219">
        <v>6.1479000000000004E-3</v>
      </c>
      <c r="O255" s="220" t="s">
        <v>1372</v>
      </c>
    </row>
    <row r="256" spans="1:15" ht="15.75" x14ac:dyDescent="0.3">
      <c r="A256" s="264" t="s">
        <v>1416</v>
      </c>
      <c r="B256" s="210">
        <v>401</v>
      </c>
      <c r="C256" s="265" t="str">
        <f>IFERROR(IF(B256="No CAS","",INDEX('DEQ Pollutant List'!$C$7:$C$611,MATCH('3. Pollutant Emissions - EF'!B256,'DEQ Pollutant List'!$B$7:$B$611,0))),"")</f>
        <v>Polycyclic aromatic hydrocarbons (PAHs)</v>
      </c>
      <c r="D256" s="115">
        <f>IFERROR(IF(OR($B256="",$B256="No CAS"),INDEX('DEQ Pollutant List'!$A$7:$A$611,MATCH($C256,'DEQ Pollutant List'!$C$7:$C$611,0)),INDEX('DEQ Pollutant List'!$A$7:$A$611,MATCH($B256,'DEQ Pollutant List'!$B$7:$B$611,0))),"")</f>
        <v>401</v>
      </c>
      <c r="E256" s="268">
        <v>0</v>
      </c>
      <c r="F256" s="291">
        <v>3.6200000000000003E-2</v>
      </c>
      <c r="G256" s="292">
        <v>3.6200000000000003E-2</v>
      </c>
      <c r="H256" s="264" t="s">
        <v>1446</v>
      </c>
      <c r="I256" s="293" t="s">
        <v>1448</v>
      </c>
      <c r="J256" s="249">
        <v>4.7784000000000004E-3</v>
      </c>
      <c r="K256" s="219">
        <v>5.9730000000000012E-2</v>
      </c>
      <c r="L256" s="244" t="s">
        <v>1372</v>
      </c>
      <c r="M256" s="249">
        <v>1.1946000000000001E-3</v>
      </c>
      <c r="N256" s="219">
        <v>1.1946000000000001E-3</v>
      </c>
      <c r="O256" s="220" t="s">
        <v>1372</v>
      </c>
    </row>
    <row r="257" spans="1:15" ht="15.75" x14ac:dyDescent="0.3">
      <c r="A257" s="264" t="s">
        <v>1416</v>
      </c>
      <c r="B257" s="210" t="s">
        <v>823</v>
      </c>
      <c r="C257" s="265" t="str">
        <f>IFERROR(IF(B257="No CAS","",INDEX('DEQ Pollutant List'!$C$7:$C$611,MATCH('3. Pollutant Emissions - EF'!B257,'DEQ Pollutant List'!$B$7:$B$611,0))),"")</f>
        <v>Benzo[a]pyrene</v>
      </c>
      <c r="D257" s="115">
        <f>IFERROR(IF(OR($B257="",$B257="No CAS"),INDEX('DEQ Pollutant List'!$A$7:$A$611,MATCH($C257,'DEQ Pollutant List'!$C$7:$C$611,0)),INDEX('DEQ Pollutant List'!$A$7:$A$611,MATCH($B257,'DEQ Pollutant List'!$B$7:$B$611,0))),"")</f>
        <v>406</v>
      </c>
      <c r="E257" s="268">
        <v>0</v>
      </c>
      <c r="F257" s="291">
        <v>3.57E-5</v>
      </c>
      <c r="G257" s="292">
        <v>3.57E-5</v>
      </c>
      <c r="H257" s="264" t="s">
        <v>1446</v>
      </c>
      <c r="I257" s="293" t="s">
        <v>1448</v>
      </c>
      <c r="J257" s="249">
        <v>4.7124E-6</v>
      </c>
      <c r="K257" s="219">
        <v>5.8905000000000006E-5</v>
      </c>
      <c r="L257" s="244" t="s">
        <v>1372</v>
      </c>
      <c r="M257" s="249">
        <v>1.1781E-6</v>
      </c>
      <c r="N257" s="219">
        <v>1.1781E-6</v>
      </c>
      <c r="O257" s="220" t="s">
        <v>1372</v>
      </c>
    </row>
    <row r="258" spans="1:15" ht="15.75" x14ac:dyDescent="0.3">
      <c r="A258" s="264" t="s">
        <v>1416</v>
      </c>
      <c r="B258" s="210" t="s">
        <v>581</v>
      </c>
      <c r="C258" s="265" t="str">
        <f>IFERROR(IF(B258="No CAS","",INDEX('DEQ Pollutant List'!$C$7:$C$611,MATCH('3. Pollutant Emissions - EF'!B258,'DEQ Pollutant List'!$B$7:$B$611,0))),"")</f>
        <v>Naphthalene</v>
      </c>
      <c r="D258" s="115">
        <f>IFERROR(IF(OR($B258="",$B258="No CAS"),INDEX('DEQ Pollutant List'!$A$7:$A$611,MATCH($C258,'DEQ Pollutant List'!$C$7:$C$611,0)),INDEX('DEQ Pollutant List'!$A$7:$A$611,MATCH($B258,'DEQ Pollutant List'!$B$7:$B$611,0))),"")</f>
        <v>428</v>
      </c>
      <c r="E258" s="268">
        <v>0</v>
      </c>
      <c r="F258" s="291">
        <v>1.9699999999999999E-2</v>
      </c>
      <c r="G258" s="292">
        <v>1.9699999999999999E-2</v>
      </c>
      <c r="H258" s="264" t="s">
        <v>1446</v>
      </c>
      <c r="I258" s="293" t="s">
        <v>1448</v>
      </c>
      <c r="J258" s="249">
        <v>2.6003999999999997E-3</v>
      </c>
      <c r="K258" s="219">
        <v>3.2504999999999999E-2</v>
      </c>
      <c r="L258" s="244" t="s">
        <v>1372</v>
      </c>
      <c r="M258" s="249">
        <v>6.5009999999999992E-4</v>
      </c>
      <c r="N258" s="219">
        <v>6.5009999999999992E-4</v>
      </c>
      <c r="O258" s="220" t="s">
        <v>1372</v>
      </c>
    </row>
    <row r="259" spans="1:15" ht="15.75" x14ac:dyDescent="0.3">
      <c r="A259" s="264" t="s">
        <v>1416</v>
      </c>
      <c r="B259" s="210">
        <v>200</v>
      </c>
      <c r="C259" s="265" t="str">
        <f>IFERROR(IF(B259="No CAS","",INDEX('DEQ Pollutant List'!$C$7:$C$611,MATCH('3. Pollutant Emissions - EF'!B259,'DEQ Pollutant List'!$B$7:$B$611,0))),"")</f>
        <v>Diesel particulate matter</v>
      </c>
      <c r="D259" s="115">
        <f>IFERROR(IF(OR($B259="",$B259="No CAS"),INDEX('DEQ Pollutant List'!$A$7:$A$611,MATCH($C259,'DEQ Pollutant List'!$C$7:$C$611,0)),INDEX('DEQ Pollutant List'!$A$7:$A$611,MATCH($B259,'DEQ Pollutant List'!$B$7:$B$611,0))),"")</f>
        <v>200</v>
      </c>
      <c r="E259" s="268">
        <v>0</v>
      </c>
      <c r="F259" s="291">
        <v>33.5</v>
      </c>
      <c r="G259" s="292">
        <v>33.5</v>
      </c>
      <c r="H259" s="264" t="s">
        <v>1446</v>
      </c>
      <c r="I259" s="293" t="s">
        <v>1448</v>
      </c>
      <c r="J259" s="249">
        <v>4.4220000000000006</v>
      </c>
      <c r="K259" s="219">
        <v>55.275000000000006</v>
      </c>
      <c r="L259" s="244" t="s">
        <v>1372</v>
      </c>
      <c r="M259" s="249">
        <v>1.1055000000000001</v>
      </c>
      <c r="N259" s="219">
        <v>1.1055000000000001</v>
      </c>
      <c r="O259" s="220" t="s">
        <v>1372</v>
      </c>
    </row>
    <row r="260" spans="1:15" ht="15.75" x14ac:dyDescent="0.3">
      <c r="A260" s="264" t="s">
        <v>1418</v>
      </c>
      <c r="B260" s="210" t="s">
        <v>708</v>
      </c>
      <c r="C260" s="265" t="str">
        <f>IFERROR(IF(B260="No CAS","",INDEX('DEQ Pollutant List'!$C$7:$C$611,MATCH('3. Pollutant Emissions - EF'!B260,'DEQ Pollutant List'!$B$7:$B$611,0))),"")</f>
        <v>Phosphoric acid</v>
      </c>
      <c r="D260" s="115">
        <f>IFERROR(IF(OR($B260="",$B260="No CAS"),INDEX('DEQ Pollutant List'!$A$7:$A$611,MATCH($C260,'DEQ Pollutant List'!$C$7:$C$611,0)),INDEX('DEQ Pollutant List'!$A$7:$A$611,MATCH($B260,'DEQ Pollutant List'!$B$7:$B$611,0))),"")</f>
        <v>507</v>
      </c>
      <c r="E260" s="268">
        <v>0</v>
      </c>
      <c r="F260" s="291">
        <v>1.6212959999999999E-4</v>
      </c>
      <c r="G260" s="292">
        <v>1.6212959999999999E-4</v>
      </c>
      <c r="H260" s="264" t="s">
        <v>1438</v>
      </c>
      <c r="I260" s="293" t="s">
        <v>1450</v>
      </c>
      <c r="J260" s="249">
        <v>1.4202552960000001</v>
      </c>
      <c r="K260" s="219">
        <v>1.4202552960000001</v>
      </c>
      <c r="L260" s="244" t="s">
        <v>1372</v>
      </c>
      <c r="M260" s="249">
        <v>3.8911103999999998E-3</v>
      </c>
      <c r="N260" s="219">
        <v>3.8911103999999998E-3</v>
      </c>
      <c r="O260" s="220" t="s">
        <v>1372</v>
      </c>
    </row>
    <row r="261" spans="1:15" ht="15.75" x14ac:dyDescent="0.3">
      <c r="A261" s="264" t="s">
        <v>1418</v>
      </c>
      <c r="B261" s="210" t="s">
        <v>966</v>
      </c>
      <c r="C261" s="265" t="str">
        <f>IFERROR(IF(B261="No CAS","",INDEX('DEQ Pollutant List'!$C$7:$C$611,MATCH('3. Pollutant Emissions - EF'!B261,'DEQ Pollutant List'!$B$7:$B$611,0))),"")</f>
        <v>Sulfuric acid</v>
      </c>
      <c r="D261" s="115">
        <f>IFERROR(IF(OR($B261="",$B261="No CAS"),INDEX('DEQ Pollutant List'!$A$7:$A$611,MATCH($C261,'DEQ Pollutant List'!$C$7:$C$611,0)),INDEX('DEQ Pollutant List'!$A$7:$A$611,MATCH($B261,'DEQ Pollutant List'!$B$7:$B$611,0))),"")</f>
        <v>591</v>
      </c>
      <c r="E261" s="268">
        <v>0</v>
      </c>
      <c r="F261" s="291">
        <v>1.6212959999999999E-4</v>
      </c>
      <c r="G261" s="292">
        <v>1.6212959999999999E-4</v>
      </c>
      <c r="H261" s="264" t="s">
        <v>1438</v>
      </c>
      <c r="I261" s="293" t="s">
        <v>1450</v>
      </c>
      <c r="J261" s="249">
        <v>1.4202552960000001</v>
      </c>
      <c r="K261" s="219">
        <v>1.4202552960000001</v>
      </c>
      <c r="L261" s="244" t="s">
        <v>1372</v>
      </c>
      <c r="M261" s="249">
        <v>3.8911103999999998E-3</v>
      </c>
      <c r="N261" s="219">
        <v>3.8911103999999998E-3</v>
      </c>
      <c r="O261" s="220" t="s">
        <v>1372</v>
      </c>
    </row>
    <row r="262" spans="1:15" ht="15.75" x14ac:dyDescent="0.3">
      <c r="A262" s="264" t="s">
        <v>1421</v>
      </c>
      <c r="B262" s="210" t="s">
        <v>708</v>
      </c>
      <c r="C262" s="265" t="str">
        <f>IFERROR(IF(B262="No CAS","",INDEX('DEQ Pollutant List'!$C$7:$C$611,MATCH('3. Pollutant Emissions - EF'!B262,'DEQ Pollutant List'!$B$7:$B$611,0))),"")</f>
        <v>Phosphoric acid</v>
      </c>
      <c r="D262" s="115">
        <f>IFERROR(IF(OR($B262="",$B262="No CAS"),INDEX('DEQ Pollutant List'!$A$7:$A$611,MATCH($C262,'DEQ Pollutant List'!$C$7:$C$611,0)),INDEX('DEQ Pollutant List'!$A$7:$A$611,MATCH($B262,'DEQ Pollutant List'!$B$7:$B$611,0))),"")</f>
        <v>507</v>
      </c>
      <c r="E262" s="268">
        <v>0</v>
      </c>
      <c r="F262" s="291">
        <v>1.80144E-4</v>
      </c>
      <c r="G262" s="292">
        <v>1.80144E-4</v>
      </c>
      <c r="H262" s="264" t="s">
        <v>1438</v>
      </c>
      <c r="I262" s="293" t="s">
        <v>1450</v>
      </c>
      <c r="J262" s="249">
        <v>1.5780614400000001</v>
      </c>
      <c r="K262" s="219">
        <v>1.5780614400000001</v>
      </c>
      <c r="L262" s="244" t="s">
        <v>1372</v>
      </c>
      <c r="M262" s="249">
        <v>4.3234559999999998E-3</v>
      </c>
      <c r="N262" s="219">
        <v>4.3234559999999998E-3</v>
      </c>
      <c r="O262" s="220" t="s">
        <v>1372</v>
      </c>
    </row>
    <row r="263" spans="1:15" ht="15.75" x14ac:dyDescent="0.3">
      <c r="A263" s="264" t="s">
        <v>1421</v>
      </c>
      <c r="B263" s="210" t="s">
        <v>966</v>
      </c>
      <c r="C263" s="265" t="str">
        <f>IFERROR(IF(B263="No CAS","",INDEX('DEQ Pollutant List'!$C$7:$C$611,MATCH('3. Pollutant Emissions - EF'!B263,'DEQ Pollutant List'!$B$7:$B$611,0))),"")</f>
        <v>Sulfuric acid</v>
      </c>
      <c r="D263" s="115">
        <f>IFERROR(IF(OR($B263="",$B263="No CAS"),INDEX('DEQ Pollutant List'!$A$7:$A$611,MATCH($C263,'DEQ Pollutant List'!$C$7:$C$611,0)),INDEX('DEQ Pollutant List'!$A$7:$A$611,MATCH($B263,'DEQ Pollutant List'!$B$7:$B$611,0))),"")</f>
        <v>591</v>
      </c>
      <c r="E263" s="268">
        <v>0</v>
      </c>
      <c r="F263" s="291">
        <v>1.80144E-4</v>
      </c>
      <c r="G263" s="292">
        <v>1.80144E-4</v>
      </c>
      <c r="H263" s="264" t="s">
        <v>1438</v>
      </c>
      <c r="I263" s="293" t="s">
        <v>1450</v>
      </c>
      <c r="J263" s="249">
        <v>1.5780614400000001</v>
      </c>
      <c r="K263" s="219">
        <v>1.5780614400000001</v>
      </c>
      <c r="L263" s="244" t="s">
        <v>1372</v>
      </c>
      <c r="M263" s="249">
        <v>4.3234559999999998E-3</v>
      </c>
      <c r="N263" s="219">
        <v>4.3234559999999998E-3</v>
      </c>
      <c r="O263" s="220" t="s">
        <v>1372</v>
      </c>
    </row>
    <row r="264" spans="1:15" ht="15.75" x14ac:dyDescent="0.3">
      <c r="A264" s="264" t="s">
        <v>1423</v>
      </c>
      <c r="B264" s="210" t="s">
        <v>708</v>
      </c>
      <c r="C264" s="265" t="str">
        <f>IFERROR(IF(B264="No CAS","",INDEX('DEQ Pollutant List'!$C$7:$C$611,MATCH('3. Pollutant Emissions - EF'!B264,'DEQ Pollutant List'!$B$7:$B$611,0))),"")</f>
        <v>Phosphoric acid</v>
      </c>
      <c r="D264" s="115">
        <f>IFERROR(IF(OR($B264="",$B264="No CAS"),INDEX('DEQ Pollutant List'!$A$7:$A$611,MATCH($C264,'DEQ Pollutant List'!$C$7:$C$611,0)),INDEX('DEQ Pollutant List'!$A$7:$A$611,MATCH($B264,'DEQ Pollutant List'!$B$7:$B$611,0))),"")</f>
        <v>507</v>
      </c>
      <c r="E264" s="268">
        <v>0</v>
      </c>
      <c r="F264" s="291">
        <v>1.4411520000000001E-4</v>
      </c>
      <c r="G264" s="292">
        <v>1.4411520000000001E-4</v>
      </c>
      <c r="H264" s="264" t="s">
        <v>1438</v>
      </c>
      <c r="I264" s="293" t="s">
        <v>1450</v>
      </c>
      <c r="J264" s="249">
        <v>1.2624491520000001</v>
      </c>
      <c r="K264" s="219">
        <v>1.2624491520000001</v>
      </c>
      <c r="L264" s="244" t="s">
        <v>1372</v>
      </c>
      <c r="M264" s="249">
        <v>3.4587648000000003E-3</v>
      </c>
      <c r="N264" s="219">
        <v>3.4587648000000003E-3</v>
      </c>
      <c r="O264" s="220" t="s">
        <v>1372</v>
      </c>
    </row>
    <row r="265" spans="1:15" ht="15.75" x14ac:dyDescent="0.3">
      <c r="A265" s="264" t="s">
        <v>1423</v>
      </c>
      <c r="B265" s="210" t="s">
        <v>966</v>
      </c>
      <c r="C265" s="265" t="str">
        <f>IFERROR(IF(B265="No CAS","",INDEX('DEQ Pollutant List'!$C$7:$C$611,MATCH('3. Pollutant Emissions - EF'!B265,'DEQ Pollutant List'!$B$7:$B$611,0))),"")</f>
        <v>Sulfuric acid</v>
      </c>
      <c r="D265" s="115">
        <f>IFERROR(IF(OR($B265="",$B265="No CAS"),INDEX('DEQ Pollutant List'!$A$7:$A$611,MATCH($C265,'DEQ Pollutant List'!$C$7:$C$611,0)),INDEX('DEQ Pollutant List'!$A$7:$A$611,MATCH($B265,'DEQ Pollutant List'!$B$7:$B$611,0))),"")</f>
        <v>591</v>
      </c>
      <c r="E265" s="268">
        <v>0</v>
      </c>
      <c r="F265" s="291">
        <v>1.4411520000000001E-4</v>
      </c>
      <c r="G265" s="292">
        <v>1.4411520000000001E-4</v>
      </c>
      <c r="H265" s="264" t="s">
        <v>1438</v>
      </c>
      <c r="I265" s="293" t="s">
        <v>1450</v>
      </c>
      <c r="J265" s="249">
        <v>1.2624491520000001</v>
      </c>
      <c r="K265" s="219">
        <v>1.2624491520000001</v>
      </c>
      <c r="L265" s="244" t="s">
        <v>1372</v>
      </c>
      <c r="M265" s="249">
        <v>3.4587648000000003E-3</v>
      </c>
      <c r="N265" s="219">
        <v>3.4587648000000003E-3</v>
      </c>
      <c r="O265" s="220" t="s">
        <v>1372</v>
      </c>
    </row>
    <row r="266" spans="1:15" ht="15.75" x14ac:dyDescent="0.3">
      <c r="A266" s="264" t="s">
        <v>1425</v>
      </c>
      <c r="B266" s="210" t="s">
        <v>81</v>
      </c>
      <c r="C266" s="265" t="str">
        <f>IFERROR(IF(B266="No CAS","",INDEX('DEQ Pollutant List'!$C$7:$C$611,MATCH('3. Pollutant Emissions - EF'!B266,'DEQ Pollutant List'!$B$7:$B$611,0))),"")</f>
        <v>Arsenic and compounds</v>
      </c>
      <c r="D266" s="115">
        <f>IFERROR(IF(OR($B266="",$B266="No CAS"),INDEX('DEQ Pollutant List'!$A$7:$A$611,MATCH($C266,'DEQ Pollutant List'!$C$7:$C$611,0)),INDEX('DEQ Pollutant List'!$A$7:$A$611,MATCH($B266,'DEQ Pollutant List'!$B$7:$B$611,0))),"")</f>
        <v>37</v>
      </c>
      <c r="E266" s="268">
        <v>0</v>
      </c>
      <c r="F266" s="291">
        <v>2.0000000000000001E-4</v>
      </c>
      <c r="G266" s="292">
        <v>2.0000000000000001E-4</v>
      </c>
      <c r="H266" s="264" t="s">
        <v>1451</v>
      </c>
      <c r="I266" s="293" t="s">
        <v>1452</v>
      </c>
      <c r="J266" s="249" t="s">
        <v>1372</v>
      </c>
      <c r="K266" s="219" t="s">
        <v>1372</v>
      </c>
      <c r="L266" s="244" t="s">
        <v>1372</v>
      </c>
      <c r="M266" s="249" t="s">
        <v>1372</v>
      </c>
      <c r="N266" s="219" t="s">
        <v>1372</v>
      </c>
      <c r="O266" s="220" t="s">
        <v>1372</v>
      </c>
    </row>
    <row r="267" spans="1:15" ht="15.75" x14ac:dyDescent="0.3">
      <c r="A267" s="264" t="s">
        <v>1425</v>
      </c>
      <c r="B267" s="210" t="s">
        <v>96</v>
      </c>
      <c r="C267" s="265" t="str">
        <f>IFERROR(IF(B267="No CAS","",INDEX('DEQ Pollutant List'!$C$7:$C$611,MATCH('3. Pollutant Emissions - EF'!B267,'DEQ Pollutant List'!$B$7:$B$611,0))),"")</f>
        <v>Barium and compounds</v>
      </c>
      <c r="D267" s="115">
        <f>IFERROR(IF(OR($B267="",$B267="No CAS"),INDEX('DEQ Pollutant List'!$A$7:$A$611,MATCH($C267,'DEQ Pollutant List'!$C$7:$C$611,0)),INDEX('DEQ Pollutant List'!$A$7:$A$611,MATCH($B267,'DEQ Pollutant List'!$B$7:$B$611,0))),"")</f>
        <v>45</v>
      </c>
      <c r="E267" s="268">
        <v>0</v>
      </c>
      <c r="F267" s="291">
        <v>4.4000000000000003E-3</v>
      </c>
      <c r="G267" s="292">
        <v>4.4000000000000003E-3</v>
      </c>
      <c r="H267" s="264" t="s">
        <v>1451</v>
      </c>
      <c r="I267" s="293" t="s">
        <v>1452</v>
      </c>
      <c r="J267" s="249" t="s">
        <v>1372</v>
      </c>
      <c r="K267" s="219" t="s">
        <v>1372</v>
      </c>
      <c r="L267" s="244" t="s">
        <v>1372</v>
      </c>
      <c r="M267" s="249" t="s">
        <v>1372</v>
      </c>
      <c r="N267" s="219" t="s">
        <v>1372</v>
      </c>
      <c r="O267" s="220" t="s">
        <v>1372</v>
      </c>
    </row>
    <row r="268" spans="1:15" ht="15.75" x14ac:dyDescent="0.3">
      <c r="A268" s="264" t="s">
        <v>1425</v>
      </c>
      <c r="B268" s="210" t="s">
        <v>113</v>
      </c>
      <c r="C268" s="265" t="str">
        <f>IFERROR(IF(B268="No CAS","",INDEX('DEQ Pollutant List'!$C$7:$C$611,MATCH('3. Pollutant Emissions - EF'!B268,'DEQ Pollutant List'!$B$7:$B$611,0))),"")</f>
        <v>Beryllium and compounds</v>
      </c>
      <c r="D268" s="115">
        <f>IFERROR(IF(OR($B268="",$B268="No CAS"),INDEX('DEQ Pollutant List'!$A$7:$A$611,MATCH($C268,'DEQ Pollutant List'!$C$7:$C$611,0)),INDEX('DEQ Pollutant List'!$A$7:$A$611,MATCH($B268,'DEQ Pollutant List'!$B$7:$B$611,0))),"")</f>
        <v>58</v>
      </c>
      <c r="E268" s="268">
        <v>0</v>
      </c>
      <c r="F268" s="291">
        <v>1.2E-5</v>
      </c>
      <c r="G268" s="292">
        <v>1.2E-5</v>
      </c>
      <c r="H268" s="264" t="s">
        <v>1451</v>
      </c>
      <c r="I268" s="293" t="s">
        <v>1452</v>
      </c>
      <c r="J268" s="249" t="s">
        <v>1372</v>
      </c>
      <c r="K268" s="219" t="s">
        <v>1372</v>
      </c>
      <c r="L268" s="244" t="s">
        <v>1372</v>
      </c>
      <c r="M268" s="249" t="s">
        <v>1372</v>
      </c>
      <c r="N268" s="219" t="s">
        <v>1372</v>
      </c>
      <c r="O268" s="220" t="s">
        <v>1372</v>
      </c>
    </row>
    <row r="269" spans="1:15" ht="15.75" x14ac:dyDescent="0.3">
      <c r="A269" s="264" t="s">
        <v>1425</v>
      </c>
      <c r="B269" s="210" t="s">
        <v>154</v>
      </c>
      <c r="C269" s="265" t="str">
        <f>IFERROR(IF(B269="No CAS","",INDEX('DEQ Pollutant List'!$C$7:$C$611,MATCH('3. Pollutant Emissions - EF'!B269,'DEQ Pollutant List'!$B$7:$B$611,0))),"")</f>
        <v>Cadmium and compounds</v>
      </c>
      <c r="D269" s="115">
        <f>IFERROR(IF(OR($B269="",$B269="No CAS"),INDEX('DEQ Pollutant List'!$A$7:$A$611,MATCH($C269,'DEQ Pollutant List'!$C$7:$C$611,0)),INDEX('DEQ Pollutant List'!$A$7:$A$611,MATCH($B269,'DEQ Pollutant List'!$B$7:$B$611,0))),"")</f>
        <v>83</v>
      </c>
      <c r="E269" s="268">
        <v>0</v>
      </c>
      <c r="F269" s="291">
        <v>1.1000000000000001E-3</v>
      </c>
      <c r="G269" s="292">
        <v>1.1000000000000001E-3</v>
      </c>
      <c r="H269" s="264" t="s">
        <v>1451</v>
      </c>
      <c r="I269" s="293" t="s">
        <v>1452</v>
      </c>
      <c r="J269" s="249" t="s">
        <v>1372</v>
      </c>
      <c r="K269" s="219" t="s">
        <v>1372</v>
      </c>
      <c r="L269" s="244" t="s">
        <v>1372</v>
      </c>
      <c r="M269" s="249" t="s">
        <v>1372</v>
      </c>
      <c r="N269" s="219" t="s">
        <v>1372</v>
      </c>
      <c r="O269" s="220" t="s">
        <v>1372</v>
      </c>
    </row>
    <row r="270" spans="1:15" ht="15.75" x14ac:dyDescent="0.3">
      <c r="A270" s="264" t="s">
        <v>1425</v>
      </c>
      <c r="B270" s="210" t="s">
        <v>230</v>
      </c>
      <c r="C270" s="265" t="str">
        <f>IFERROR(IF(B270="No CAS","",INDEX('DEQ Pollutant List'!$C$7:$C$611,MATCH('3. Pollutant Emissions - EF'!B270,'DEQ Pollutant List'!$B$7:$B$611,0))),"")</f>
        <v>Chromium VI, chromate and dichromate particulate</v>
      </c>
      <c r="D270" s="115">
        <f>IFERROR(IF(OR($B270="",$B270="No CAS"),INDEX('DEQ Pollutant List'!$A$7:$A$611,MATCH($C270,'DEQ Pollutant List'!$C$7:$C$611,0)),INDEX('DEQ Pollutant List'!$A$7:$A$611,MATCH($B270,'DEQ Pollutant List'!$B$7:$B$611,0))),"")</f>
        <v>136</v>
      </c>
      <c r="E270" s="268">
        <v>0</v>
      </c>
      <c r="F270" s="291">
        <v>5.5999999999999999E-5</v>
      </c>
      <c r="G270" s="292">
        <v>5.5999999999999999E-5</v>
      </c>
      <c r="H270" s="264" t="s">
        <v>1451</v>
      </c>
      <c r="I270" s="293" t="s">
        <v>1452</v>
      </c>
      <c r="J270" s="249" t="s">
        <v>1372</v>
      </c>
      <c r="K270" s="219" t="s">
        <v>1372</v>
      </c>
      <c r="L270" s="244" t="s">
        <v>1372</v>
      </c>
      <c r="M270" s="249" t="s">
        <v>1372</v>
      </c>
      <c r="N270" s="219" t="s">
        <v>1372</v>
      </c>
      <c r="O270" s="220" t="s">
        <v>1372</v>
      </c>
    </row>
    <row r="271" spans="1:15" ht="15.75" x14ac:dyDescent="0.3">
      <c r="A271" s="264" t="s">
        <v>1425</v>
      </c>
      <c r="B271" s="210" t="s">
        <v>234</v>
      </c>
      <c r="C271" s="265" t="str">
        <f>IFERROR(IF(B271="No CAS","",INDEX('DEQ Pollutant List'!$C$7:$C$611,MATCH('3. Pollutant Emissions - EF'!B271,'DEQ Pollutant List'!$B$7:$B$611,0))),"")</f>
        <v>Cobalt and compounds</v>
      </c>
      <c r="D271" s="115">
        <f>IFERROR(IF(OR($B271="",$B271="No CAS"),INDEX('DEQ Pollutant List'!$A$7:$A$611,MATCH($C271,'DEQ Pollutant List'!$C$7:$C$611,0)),INDEX('DEQ Pollutant List'!$A$7:$A$611,MATCH($B271,'DEQ Pollutant List'!$B$7:$B$611,0))),"")</f>
        <v>146</v>
      </c>
      <c r="E271" s="268">
        <v>0</v>
      </c>
      <c r="F271" s="291">
        <v>8.3999999999999995E-5</v>
      </c>
      <c r="G271" s="292">
        <v>8.3999999999999995E-5</v>
      </c>
      <c r="H271" s="264" t="s">
        <v>1451</v>
      </c>
      <c r="I271" s="293" t="s">
        <v>1452</v>
      </c>
      <c r="J271" s="249" t="s">
        <v>1372</v>
      </c>
      <c r="K271" s="219" t="s">
        <v>1372</v>
      </c>
      <c r="L271" s="244" t="s">
        <v>1372</v>
      </c>
      <c r="M271" s="249" t="s">
        <v>1372</v>
      </c>
      <c r="N271" s="219" t="s">
        <v>1372</v>
      </c>
      <c r="O271" s="220" t="s">
        <v>1372</v>
      </c>
    </row>
    <row r="272" spans="1:15" ht="15.75" x14ac:dyDescent="0.3">
      <c r="A272" s="264" t="s">
        <v>1425</v>
      </c>
      <c r="B272" s="210" t="s">
        <v>236</v>
      </c>
      <c r="C272" s="265" t="str">
        <f>IFERROR(IF(B272="No CAS","",INDEX('DEQ Pollutant List'!$C$7:$C$611,MATCH('3. Pollutant Emissions - EF'!B272,'DEQ Pollutant List'!$B$7:$B$611,0))),"")</f>
        <v>Copper and compounds</v>
      </c>
      <c r="D272" s="115">
        <f>IFERROR(IF(OR($B272="",$B272="No CAS"),INDEX('DEQ Pollutant List'!$A$7:$A$611,MATCH($C272,'DEQ Pollutant List'!$C$7:$C$611,0)),INDEX('DEQ Pollutant List'!$A$7:$A$611,MATCH($B272,'DEQ Pollutant List'!$B$7:$B$611,0))),"")</f>
        <v>149</v>
      </c>
      <c r="E272" s="268">
        <v>0</v>
      </c>
      <c r="F272" s="291">
        <v>8.4999999999999995E-4</v>
      </c>
      <c r="G272" s="292">
        <v>8.4999999999999995E-4</v>
      </c>
      <c r="H272" s="264" t="s">
        <v>1451</v>
      </c>
      <c r="I272" s="293" t="s">
        <v>1452</v>
      </c>
      <c r="J272" s="249" t="s">
        <v>1372</v>
      </c>
      <c r="K272" s="219" t="s">
        <v>1372</v>
      </c>
      <c r="L272" s="244" t="s">
        <v>1372</v>
      </c>
      <c r="M272" s="249" t="s">
        <v>1372</v>
      </c>
      <c r="N272" s="219" t="s">
        <v>1372</v>
      </c>
      <c r="O272" s="220" t="s">
        <v>1372</v>
      </c>
    </row>
    <row r="273" spans="1:15" ht="15.75" x14ac:dyDescent="0.3">
      <c r="A273" s="264" t="s">
        <v>1425</v>
      </c>
      <c r="B273" s="210" t="s">
        <v>512</v>
      </c>
      <c r="C273" s="265" t="str">
        <f>IFERROR(IF(B273="No CAS","",INDEX('DEQ Pollutant List'!$C$7:$C$611,MATCH('3. Pollutant Emissions - EF'!B273,'DEQ Pollutant List'!$B$7:$B$611,0))),"")</f>
        <v>Lead and compounds</v>
      </c>
      <c r="D273" s="115">
        <f>IFERROR(IF(OR($B273="",$B273="No CAS"),INDEX('DEQ Pollutant List'!$A$7:$A$611,MATCH($C273,'DEQ Pollutant List'!$C$7:$C$611,0)),INDEX('DEQ Pollutant List'!$A$7:$A$611,MATCH($B273,'DEQ Pollutant List'!$B$7:$B$611,0))),"")</f>
        <v>305</v>
      </c>
      <c r="E273" s="268">
        <v>0</v>
      </c>
      <c r="F273" s="291">
        <v>5.0000000000000001E-4</v>
      </c>
      <c r="G273" s="292">
        <v>5.0000000000000001E-4</v>
      </c>
      <c r="H273" s="264" t="s">
        <v>1451</v>
      </c>
      <c r="I273" s="293" t="s">
        <v>1452</v>
      </c>
      <c r="J273" s="249" t="s">
        <v>1372</v>
      </c>
      <c r="K273" s="219" t="s">
        <v>1372</v>
      </c>
      <c r="L273" s="244" t="s">
        <v>1372</v>
      </c>
      <c r="M273" s="249" t="s">
        <v>1372</v>
      </c>
      <c r="N273" s="219" t="s">
        <v>1372</v>
      </c>
      <c r="O273" s="220" t="s">
        <v>1372</v>
      </c>
    </row>
    <row r="274" spans="1:15" ht="15.75" x14ac:dyDescent="0.3">
      <c r="A274" s="264" t="s">
        <v>1425</v>
      </c>
      <c r="B274" s="210" t="s">
        <v>518</v>
      </c>
      <c r="C274" s="265" t="str">
        <f>IFERROR(IF(B274="No CAS","",INDEX('DEQ Pollutant List'!$C$7:$C$611,MATCH('3. Pollutant Emissions - EF'!B274,'DEQ Pollutant List'!$B$7:$B$611,0))),"")</f>
        <v>Manganese and compounds</v>
      </c>
      <c r="D274" s="115">
        <f>IFERROR(IF(OR($B274="",$B274="No CAS"),INDEX('DEQ Pollutant List'!$A$7:$A$611,MATCH($C274,'DEQ Pollutant List'!$C$7:$C$611,0)),INDEX('DEQ Pollutant List'!$A$7:$A$611,MATCH($B274,'DEQ Pollutant List'!$B$7:$B$611,0))),"")</f>
        <v>312</v>
      </c>
      <c r="E274" s="268">
        <v>0</v>
      </c>
      <c r="F274" s="291">
        <v>3.8000000000000002E-4</v>
      </c>
      <c r="G274" s="292">
        <v>3.8000000000000002E-4</v>
      </c>
      <c r="H274" s="264" t="s">
        <v>1451</v>
      </c>
      <c r="I274" s="293" t="s">
        <v>1452</v>
      </c>
      <c r="J274" s="249" t="s">
        <v>1372</v>
      </c>
      <c r="K274" s="219" t="s">
        <v>1372</v>
      </c>
      <c r="L274" s="244" t="s">
        <v>1372</v>
      </c>
      <c r="M274" s="249" t="s">
        <v>1372</v>
      </c>
      <c r="N274" s="219" t="s">
        <v>1372</v>
      </c>
      <c r="O274" s="220" t="s">
        <v>1372</v>
      </c>
    </row>
    <row r="275" spans="1:15" ht="15.75" x14ac:dyDescent="0.3">
      <c r="A275" s="264" t="s">
        <v>1425</v>
      </c>
      <c r="B275" s="210" t="s">
        <v>524</v>
      </c>
      <c r="C275" s="265" t="str">
        <f>IFERROR(IF(B275="No CAS","",INDEX('DEQ Pollutant List'!$C$7:$C$611,MATCH('3. Pollutant Emissions - EF'!B275,'DEQ Pollutant List'!$B$7:$B$611,0))),"")</f>
        <v>Mercury and compounds</v>
      </c>
      <c r="D275" s="115">
        <f>IFERROR(IF(OR($B275="",$B275="No CAS"),INDEX('DEQ Pollutant List'!$A$7:$A$611,MATCH($C275,'DEQ Pollutant List'!$C$7:$C$611,0)),INDEX('DEQ Pollutant List'!$A$7:$A$611,MATCH($B275,'DEQ Pollutant List'!$B$7:$B$611,0))),"")</f>
        <v>316</v>
      </c>
      <c r="E275" s="268">
        <v>0</v>
      </c>
      <c r="F275" s="291">
        <v>2.5999999999999998E-4</v>
      </c>
      <c r="G275" s="292">
        <v>2.5999999999999998E-4</v>
      </c>
      <c r="H275" s="264" t="s">
        <v>1451</v>
      </c>
      <c r="I275" s="293" t="s">
        <v>1452</v>
      </c>
      <c r="J275" s="249" t="s">
        <v>1372</v>
      </c>
      <c r="K275" s="219" t="s">
        <v>1372</v>
      </c>
      <c r="L275" s="244" t="s">
        <v>1372</v>
      </c>
      <c r="M275" s="249" t="s">
        <v>1372</v>
      </c>
      <c r="N275" s="219" t="s">
        <v>1372</v>
      </c>
      <c r="O275" s="220" t="s">
        <v>1372</v>
      </c>
    </row>
    <row r="276" spans="1:15" ht="15.75" x14ac:dyDescent="0.3">
      <c r="A276" s="264" t="s">
        <v>1425</v>
      </c>
      <c r="B276" s="210" t="s">
        <v>575</v>
      </c>
      <c r="C276" s="265" t="str">
        <f>IFERROR(IF(B276="No CAS","",INDEX('DEQ Pollutant List'!$C$7:$C$611,MATCH('3. Pollutant Emissions - EF'!B276,'DEQ Pollutant List'!$B$7:$B$611,0))),"")</f>
        <v>Molybdenum trioxide</v>
      </c>
      <c r="D276" s="115">
        <f>IFERROR(IF(OR($B276="",$B276="No CAS"),INDEX('DEQ Pollutant List'!$A$7:$A$611,MATCH($C276,'DEQ Pollutant List'!$C$7:$C$611,0)),INDEX('DEQ Pollutant List'!$A$7:$A$611,MATCH($B276,'DEQ Pollutant List'!$B$7:$B$611,0))),"")</f>
        <v>361</v>
      </c>
      <c r="E276" s="268">
        <v>0</v>
      </c>
      <c r="F276" s="291">
        <v>1.65E-3</v>
      </c>
      <c r="G276" s="292">
        <v>1.65E-3</v>
      </c>
      <c r="H276" s="264" t="s">
        <v>1451</v>
      </c>
      <c r="I276" s="293" t="s">
        <v>1453</v>
      </c>
      <c r="J276" s="249">
        <v>0.61991185819070904</v>
      </c>
      <c r="K276" s="219">
        <v>1.61964</v>
      </c>
      <c r="L276" s="244" t="s">
        <v>1372</v>
      </c>
      <c r="M276" s="249">
        <v>3.9184109589041095E-3</v>
      </c>
      <c r="N276" s="219">
        <v>4.4299109589041093E-3</v>
      </c>
      <c r="O276" s="220" t="s">
        <v>1372</v>
      </c>
    </row>
    <row r="277" spans="1:15" ht="15.75" x14ac:dyDescent="0.3">
      <c r="A277" s="264" t="s">
        <v>1425</v>
      </c>
      <c r="B277" s="210" t="s">
        <v>583</v>
      </c>
      <c r="C277" s="265" t="str">
        <f>IFERROR(IF(B277="No CAS","",INDEX('DEQ Pollutant List'!$C$7:$C$611,MATCH('3. Pollutant Emissions - EF'!B277,'DEQ Pollutant List'!$B$7:$B$611,0))),"")</f>
        <v>Nickel and compounds</v>
      </c>
      <c r="D277" s="115">
        <f>IFERROR(IF(OR($B277="",$B277="No CAS"),INDEX('DEQ Pollutant List'!$A$7:$A$611,MATCH($C277,'DEQ Pollutant List'!$C$7:$C$611,0)),INDEX('DEQ Pollutant List'!$A$7:$A$611,MATCH($B277,'DEQ Pollutant List'!$B$7:$B$611,0))),"")</f>
        <v>364</v>
      </c>
      <c r="E277" s="268">
        <v>0</v>
      </c>
      <c r="F277" s="291">
        <v>2.0999999999999999E-3</v>
      </c>
      <c r="G277" s="292">
        <v>2.0999999999999999E-3</v>
      </c>
      <c r="H277" s="264" t="s">
        <v>1451</v>
      </c>
      <c r="I277" s="293" t="s">
        <v>1452</v>
      </c>
      <c r="J277" s="249" t="s">
        <v>1372</v>
      </c>
      <c r="K277" s="219" t="s">
        <v>1372</v>
      </c>
      <c r="L277" s="244" t="s">
        <v>1372</v>
      </c>
      <c r="M277" s="249" t="s">
        <v>1372</v>
      </c>
      <c r="N277" s="219" t="s">
        <v>1372</v>
      </c>
      <c r="O277" s="220" t="s">
        <v>1372</v>
      </c>
    </row>
    <row r="278" spans="1:15" ht="15.75" x14ac:dyDescent="0.3">
      <c r="A278" s="264" t="s">
        <v>1425</v>
      </c>
      <c r="B278" s="210" t="s">
        <v>945</v>
      </c>
      <c r="C278" s="265" t="str">
        <f>IFERROR(IF(B278="No CAS","",INDEX('DEQ Pollutant List'!$C$7:$C$611,MATCH('3. Pollutant Emissions - EF'!B278,'DEQ Pollutant List'!$B$7:$B$611,0))),"")</f>
        <v>Selenium and compounds</v>
      </c>
      <c r="D278" s="115">
        <f>IFERROR(IF(OR($B278="",$B278="No CAS"),INDEX('DEQ Pollutant List'!$A$7:$A$611,MATCH($C278,'DEQ Pollutant List'!$C$7:$C$611,0)),INDEX('DEQ Pollutant List'!$A$7:$A$611,MATCH($B278,'DEQ Pollutant List'!$B$7:$B$611,0))),"")</f>
        <v>575</v>
      </c>
      <c r="E278" s="268">
        <v>0</v>
      </c>
      <c r="F278" s="291">
        <v>2.4000000000000001E-5</v>
      </c>
      <c r="G278" s="292">
        <v>2.4000000000000001E-5</v>
      </c>
      <c r="H278" s="264" t="s">
        <v>1451</v>
      </c>
      <c r="I278" s="293" t="s">
        <v>1452</v>
      </c>
      <c r="J278" s="249" t="s">
        <v>1372</v>
      </c>
      <c r="K278" s="219" t="s">
        <v>1372</v>
      </c>
      <c r="L278" s="244" t="s">
        <v>1372</v>
      </c>
      <c r="M278" s="249" t="s">
        <v>1372</v>
      </c>
      <c r="N278" s="219" t="s">
        <v>1372</v>
      </c>
      <c r="O278" s="220" t="s">
        <v>1372</v>
      </c>
    </row>
    <row r="279" spans="1:15" ht="15.75" x14ac:dyDescent="0.3">
      <c r="A279" s="264" t="s">
        <v>1425</v>
      </c>
      <c r="B279" s="210" t="s">
        <v>1055</v>
      </c>
      <c r="C279" s="265" t="str">
        <f>IFERROR(IF(B279="No CAS","",INDEX('DEQ Pollutant List'!$C$7:$C$611,MATCH('3. Pollutant Emissions - EF'!B279,'DEQ Pollutant List'!$B$7:$B$611,0))),"")</f>
        <v>Vanadium (fume or dust)</v>
      </c>
      <c r="D279" s="115">
        <f>IFERROR(IF(OR($B279="",$B279="No CAS"),INDEX('DEQ Pollutant List'!$A$7:$A$611,MATCH($C279,'DEQ Pollutant List'!$C$7:$C$611,0)),INDEX('DEQ Pollutant List'!$A$7:$A$611,MATCH($B279,'DEQ Pollutant List'!$B$7:$B$611,0))),"")</f>
        <v>620</v>
      </c>
      <c r="E279" s="268">
        <v>0</v>
      </c>
      <c r="F279" s="291">
        <v>2.3E-3</v>
      </c>
      <c r="G279" s="292">
        <v>2.3E-3</v>
      </c>
      <c r="H279" s="264" t="s">
        <v>1451</v>
      </c>
      <c r="I279" s="293" t="s">
        <v>1453</v>
      </c>
      <c r="J279" s="249">
        <v>0.86411955990220046</v>
      </c>
      <c r="K279" s="219">
        <v>2.2576800000000001</v>
      </c>
      <c r="L279" s="244" t="s">
        <v>1372</v>
      </c>
      <c r="M279" s="249">
        <v>5.4620273972602737E-3</v>
      </c>
      <c r="N279" s="219">
        <v>6.1750273972602738E-3</v>
      </c>
      <c r="O279" s="220" t="s">
        <v>1372</v>
      </c>
    </row>
    <row r="280" spans="1:15" ht="15.75" x14ac:dyDescent="0.3">
      <c r="A280" s="264" t="s">
        <v>1425</v>
      </c>
      <c r="B280" s="210" t="s">
        <v>1076</v>
      </c>
      <c r="C280" s="265" t="str">
        <f>IFERROR(IF(B280="No CAS","",INDEX('DEQ Pollutant List'!$C$7:$C$611,MATCH('3. Pollutant Emissions - EF'!B280,'DEQ Pollutant List'!$B$7:$B$611,0))),"")</f>
        <v>Zinc and compounds</v>
      </c>
      <c r="D280" s="115">
        <f>IFERROR(IF(OR($B280="",$B280="No CAS"),INDEX('DEQ Pollutant List'!$A$7:$A$611,MATCH($C280,'DEQ Pollutant List'!$C$7:$C$611,0)),INDEX('DEQ Pollutant List'!$A$7:$A$611,MATCH($B280,'DEQ Pollutant List'!$B$7:$B$611,0))),"")</f>
        <v>632</v>
      </c>
      <c r="E280" s="268">
        <v>0</v>
      </c>
      <c r="F280" s="291">
        <v>2.9000000000000001E-2</v>
      </c>
      <c r="G280" s="292">
        <v>2.9000000000000001E-2</v>
      </c>
      <c r="H280" s="264" t="s">
        <v>1451</v>
      </c>
      <c r="I280" s="293" t="s">
        <v>1452</v>
      </c>
      <c r="J280" s="249" t="s">
        <v>1372</v>
      </c>
      <c r="K280" s="219" t="s">
        <v>1372</v>
      </c>
      <c r="L280" s="244" t="s">
        <v>1372</v>
      </c>
      <c r="M280" s="249" t="s">
        <v>1372</v>
      </c>
      <c r="N280" s="219" t="s">
        <v>1372</v>
      </c>
      <c r="O280" s="220" t="s">
        <v>1372</v>
      </c>
    </row>
    <row r="281" spans="1:15" ht="15.75" x14ac:dyDescent="0.3">
      <c r="A281" s="264" t="s">
        <v>1425</v>
      </c>
      <c r="B281" s="210" t="s">
        <v>61</v>
      </c>
      <c r="C281" s="265" t="str">
        <f>IFERROR(IF(B281="No CAS","",INDEX('DEQ Pollutant List'!$C$7:$C$611,MATCH('3. Pollutant Emissions - EF'!B281,'DEQ Pollutant List'!$B$7:$B$611,0))),"")</f>
        <v>Ammonia</v>
      </c>
      <c r="D281" s="115">
        <f>IFERROR(IF(OR($B281="",$B281="No CAS"),INDEX('DEQ Pollutant List'!$A$7:$A$611,MATCH($C281,'DEQ Pollutant List'!$C$7:$C$611,0)),INDEX('DEQ Pollutant List'!$A$7:$A$611,MATCH($B281,'DEQ Pollutant List'!$B$7:$B$611,0))),"")</f>
        <v>26</v>
      </c>
      <c r="E281" s="268">
        <v>0</v>
      </c>
      <c r="F281" s="291">
        <v>3.2</v>
      </c>
      <c r="G281" s="292">
        <v>3.2</v>
      </c>
      <c r="H281" s="264" t="s">
        <v>1451</v>
      </c>
      <c r="I281" s="293" t="s">
        <v>1454</v>
      </c>
      <c r="J281" s="249">
        <v>1202.2533007334964</v>
      </c>
      <c r="K281" s="219">
        <v>3141.1200000000003</v>
      </c>
      <c r="L281" s="244" t="s">
        <v>1372</v>
      </c>
      <c r="M281" s="249">
        <v>7.5993424657534252</v>
      </c>
      <c r="N281" s="219">
        <v>8.5913424657534261</v>
      </c>
      <c r="O281" s="220" t="s">
        <v>1372</v>
      </c>
    </row>
    <row r="282" spans="1:15" ht="15.75" x14ac:dyDescent="0.3">
      <c r="A282" s="264" t="s">
        <v>1425</v>
      </c>
      <c r="B282" s="210" t="s">
        <v>14</v>
      </c>
      <c r="C282" s="265" t="str">
        <f>IFERROR(IF(B282="No CAS","",INDEX('DEQ Pollutant List'!$C$7:$C$611,MATCH('3. Pollutant Emissions - EF'!B282,'DEQ Pollutant List'!$B$7:$B$611,0))),"")</f>
        <v>Acetaldehyde</v>
      </c>
      <c r="D282" s="115">
        <f>IFERROR(IF(OR($B282="",$B282="No CAS"),INDEX('DEQ Pollutant List'!$A$7:$A$611,MATCH($C282,'DEQ Pollutant List'!$C$7:$C$611,0)),INDEX('DEQ Pollutant List'!$A$7:$A$611,MATCH($B282,'DEQ Pollutant List'!$B$7:$B$611,0))),"")</f>
        <v>1</v>
      </c>
      <c r="E282" s="268">
        <v>0</v>
      </c>
      <c r="F282" s="291">
        <v>4.3E-3</v>
      </c>
      <c r="G282" s="292">
        <v>4.3E-3</v>
      </c>
      <c r="H282" s="264" t="s">
        <v>1451</v>
      </c>
      <c r="I282" s="293" t="s">
        <v>1453</v>
      </c>
      <c r="J282" s="249">
        <v>1.6155278728606357</v>
      </c>
      <c r="K282" s="219">
        <v>4.2208800000000002</v>
      </c>
      <c r="L282" s="244" t="s">
        <v>1372</v>
      </c>
      <c r="M282" s="249">
        <v>1.0211616438356165E-2</v>
      </c>
      <c r="N282" s="219">
        <v>1.1544616438356164E-2</v>
      </c>
      <c r="O282" s="220" t="s">
        <v>1372</v>
      </c>
    </row>
    <row r="283" spans="1:15" ht="15.75" x14ac:dyDescent="0.3">
      <c r="A283" s="264" t="s">
        <v>1425</v>
      </c>
      <c r="B283" s="210" t="s">
        <v>24</v>
      </c>
      <c r="C283" s="265" t="str">
        <f>IFERROR(IF(B283="No CAS","",INDEX('DEQ Pollutant List'!$C$7:$C$611,MATCH('3. Pollutant Emissions - EF'!B283,'DEQ Pollutant List'!$B$7:$B$611,0))),"")</f>
        <v>Acrolein</v>
      </c>
      <c r="D283" s="115">
        <f>IFERROR(IF(OR($B283="",$B283="No CAS"),INDEX('DEQ Pollutant List'!$A$7:$A$611,MATCH($C283,'DEQ Pollutant List'!$C$7:$C$611,0)),INDEX('DEQ Pollutant List'!$A$7:$A$611,MATCH($B283,'DEQ Pollutant List'!$B$7:$B$611,0))),"")</f>
        <v>5</v>
      </c>
      <c r="E283" s="268">
        <v>0</v>
      </c>
      <c r="F283" s="291">
        <v>2.7000000000000001E-3</v>
      </c>
      <c r="G283" s="292">
        <v>2.7000000000000001E-3</v>
      </c>
      <c r="H283" s="264" t="s">
        <v>1451</v>
      </c>
      <c r="I283" s="293" t="s">
        <v>1453</v>
      </c>
      <c r="J283" s="249">
        <v>1.0144012224938876</v>
      </c>
      <c r="K283" s="219">
        <v>2.6503200000000002</v>
      </c>
      <c r="L283" s="244" t="s">
        <v>1372</v>
      </c>
      <c r="M283" s="249">
        <v>6.4119452054794525E-3</v>
      </c>
      <c r="N283" s="219">
        <v>7.2489452054794526E-3</v>
      </c>
      <c r="O283" s="220" t="s">
        <v>1372</v>
      </c>
    </row>
    <row r="284" spans="1:15" ht="15.75" x14ac:dyDescent="0.3">
      <c r="A284" s="264" t="s">
        <v>1425</v>
      </c>
      <c r="B284" s="210" t="s">
        <v>98</v>
      </c>
      <c r="C284" s="265" t="str">
        <f>IFERROR(IF(B284="No CAS","",INDEX('DEQ Pollutant List'!$C$7:$C$611,MATCH('3. Pollutant Emissions - EF'!B284,'DEQ Pollutant List'!$B$7:$B$611,0))),"")</f>
        <v>Benzene</v>
      </c>
      <c r="D284" s="115">
        <f>IFERROR(IF(OR($B284="",$B284="No CAS"),INDEX('DEQ Pollutant List'!$A$7:$A$611,MATCH($C284,'DEQ Pollutant List'!$C$7:$C$611,0)),INDEX('DEQ Pollutant List'!$A$7:$A$611,MATCH($B284,'DEQ Pollutant List'!$B$7:$B$611,0))),"")</f>
        <v>46</v>
      </c>
      <c r="E284" s="268">
        <v>0</v>
      </c>
      <c r="F284" s="291">
        <v>8.0000000000000002E-3</v>
      </c>
      <c r="G284" s="292">
        <v>8.0000000000000002E-3</v>
      </c>
      <c r="H284" s="264" t="s">
        <v>1451</v>
      </c>
      <c r="I284" s="293" t="s">
        <v>1452</v>
      </c>
      <c r="J284" s="249" t="s">
        <v>1372</v>
      </c>
      <c r="K284" s="219" t="s">
        <v>1372</v>
      </c>
      <c r="L284" s="244" t="s">
        <v>1372</v>
      </c>
      <c r="M284" s="249" t="s">
        <v>1372</v>
      </c>
      <c r="N284" s="219" t="s">
        <v>1372</v>
      </c>
      <c r="O284" s="220" t="s">
        <v>1372</v>
      </c>
    </row>
    <row r="285" spans="1:15" ht="15.75" x14ac:dyDescent="0.3">
      <c r="A285" s="264" t="s">
        <v>1425</v>
      </c>
      <c r="B285" s="210" t="s">
        <v>410</v>
      </c>
      <c r="C285" s="265" t="str">
        <f>IFERROR(IF(B285="No CAS","",INDEX('DEQ Pollutant List'!$C$7:$C$611,MATCH('3. Pollutant Emissions - EF'!B285,'DEQ Pollutant List'!$B$7:$B$611,0))),"")</f>
        <v>Ethyl benzene</v>
      </c>
      <c r="D285" s="115">
        <f>IFERROR(IF(OR($B285="",$B285="No CAS"),INDEX('DEQ Pollutant List'!$A$7:$A$611,MATCH($C285,'DEQ Pollutant List'!$C$7:$C$611,0)),INDEX('DEQ Pollutant List'!$A$7:$A$611,MATCH($B285,'DEQ Pollutant List'!$B$7:$B$611,0))),"")</f>
        <v>229</v>
      </c>
      <c r="E285" s="268">
        <v>0</v>
      </c>
      <c r="F285" s="291">
        <v>9.4999999999999998E-3</v>
      </c>
      <c r="G285" s="292">
        <v>9.4999999999999998E-3</v>
      </c>
      <c r="H285" s="264" t="s">
        <v>1451</v>
      </c>
      <c r="I285" s="293" t="s">
        <v>1453</v>
      </c>
      <c r="J285" s="249" t="s">
        <v>1372</v>
      </c>
      <c r="K285" s="219" t="s">
        <v>1372</v>
      </c>
      <c r="L285" s="244" t="s">
        <v>1372</v>
      </c>
      <c r="M285" s="249" t="s">
        <v>1372</v>
      </c>
      <c r="N285" s="219" t="s">
        <v>1372</v>
      </c>
      <c r="O285" s="220" t="s">
        <v>1372</v>
      </c>
    </row>
    <row r="286" spans="1:15" ht="15.75" x14ac:dyDescent="0.3">
      <c r="A286" s="264" t="s">
        <v>1425</v>
      </c>
      <c r="B286" s="210" t="s">
        <v>443</v>
      </c>
      <c r="C286" s="265" t="str">
        <f>IFERROR(IF(B286="No CAS","",INDEX('DEQ Pollutant List'!$C$7:$C$611,MATCH('3. Pollutant Emissions - EF'!B286,'DEQ Pollutant List'!$B$7:$B$611,0))),"")</f>
        <v>Formaldehyde</v>
      </c>
      <c r="D286" s="115">
        <f>IFERROR(IF(OR($B286="",$B286="No CAS"),INDEX('DEQ Pollutant List'!$A$7:$A$611,MATCH($C286,'DEQ Pollutant List'!$C$7:$C$611,0)),INDEX('DEQ Pollutant List'!$A$7:$A$611,MATCH($B286,'DEQ Pollutant List'!$B$7:$B$611,0))),"")</f>
        <v>250</v>
      </c>
      <c r="E286" s="268">
        <v>0</v>
      </c>
      <c r="F286" s="291">
        <v>1.7000000000000001E-2</v>
      </c>
      <c r="G286" s="292">
        <v>1.7000000000000001E-2</v>
      </c>
      <c r="H286" s="264" t="s">
        <v>1451</v>
      </c>
      <c r="I286" s="293" t="s">
        <v>1452</v>
      </c>
      <c r="J286" s="249" t="s">
        <v>1372</v>
      </c>
      <c r="K286" s="219" t="s">
        <v>1372</v>
      </c>
      <c r="L286" s="244" t="s">
        <v>1372</v>
      </c>
      <c r="M286" s="249" t="s">
        <v>1372</v>
      </c>
      <c r="N286" s="219" t="s">
        <v>1372</v>
      </c>
      <c r="O286" s="220" t="s">
        <v>1372</v>
      </c>
    </row>
    <row r="287" spans="1:15" ht="15.75" x14ac:dyDescent="0.3">
      <c r="A287" s="264" t="s">
        <v>1425</v>
      </c>
      <c r="B287" s="210" t="s">
        <v>483</v>
      </c>
      <c r="C287" s="265" t="str">
        <f>IFERROR(IF(B287="No CAS","",INDEX('DEQ Pollutant List'!$C$7:$C$611,MATCH('3. Pollutant Emissions - EF'!B287,'DEQ Pollutant List'!$B$7:$B$611,0))),"")</f>
        <v>Hexane</v>
      </c>
      <c r="D287" s="115">
        <f>IFERROR(IF(OR($B287="",$B287="No CAS"),INDEX('DEQ Pollutant List'!$A$7:$A$611,MATCH($C287,'DEQ Pollutant List'!$C$7:$C$611,0)),INDEX('DEQ Pollutant List'!$A$7:$A$611,MATCH($B287,'DEQ Pollutant List'!$B$7:$B$611,0))),"")</f>
        <v>289</v>
      </c>
      <c r="E287" s="268">
        <v>0</v>
      </c>
      <c r="F287" s="291">
        <v>6.3E-3</v>
      </c>
      <c r="G287" s="292">
        <v>6.3E-3</v>
      </c>
      <c r="H287" s="264" t="s">
        <v>1451</v>
      </c>
      <c r="I287" s="293" t="s">
        <v>1452</v>
      </c>
      <c r="J287" s="249" t="s">
        <v>1372</v>
      </c>
      <c r="K287" s="219" t="s">
        <v>1372</v>
      </c>
      <c r="L287" s="244" t="s">
        <v>1372</v>
      </c>
      <c r="M287" s="249" t="s">
        <v>1372</v>
      </c>
      <c r="N287" s="219" t="s">
        <v>1372</v>
      </c>
      <c r="O287" s="220" t="s">
        <v>1372</v>
      </c>
    </row>
    <row r="288" spans="1:15" ht="15.75" x14ac:dyDescent="0.3">
      <c r="A288" s="264" t="s">
        <v>1425</v>
      </c>
      <c r="B288" s="210" t="s">
        <v>994</v>
      </c>
      <c r="C288" s="265" t="str">
        <f>IFERROR(IF(B288="No CAS","",INDEX('DEQ Pollutant List'!$C$7:$C$611,MATCH('3. Pollutant Emissions - EF'!B288,'DEQ Pollutant List'!$B$7:$B$611,0))),"")</f>
        <v>Toluene</v>
      </c>
      <c r="D288" s="115">
        <f>IFERROR(IF(OR($B288="",$B288="No CAS"),INDEX('DEQ Pollutant List'!$A$7:$A$611,MATCH($C288,'DEQ Pollutant List'!$C$7:$C$611,0)),INDEX('DEQ Pollutant List'!$A$7:$A$611,MATCH($B288,'DEQ Pollutant List'!$B$7:$B$611,0))),"")</f>
        <v>600</v>
      </c>
      <c r="E288" s="268">
        <v>0</v>
      </c>
      <c r="F288" s="291">
        <v>3.6600000000000001E-2</v>
      </c>
      <c r="G288" s="292">
        <v>3.6600000000000001E-2</v>
      </c>
      <c r="H288" s="264" t="s">
        <v>1451</v>
      </c>
      <c r="I288" s="293" t="s">
        <v>1452</v>
      </c>
      <c r="J288" s="249" t="s">
        <v>1372</v>
      </c>
      <c r="K288" s="219" t="s">
        <v>1372</v>
      </c>
      <c r="L288" s="244" t="s">
        <v>1372</v>
      </c>
      <c r="M288" s="249" t="s">
        <v>1372</v>
      </c>
      <c r="N288" s="219" t="s">
        <v>1372</v>
      </c>
      <c r="O288" s="220" t="s">
        <v>1372</v>
      </c>
    </row>
    <row r="289" spans="1:15" ht="15.75" x14ac:dyDescent="0.3">
      <c r="A289" s="264" t="s">
        <v>1425</v>
      </c>
      <c r="B289" s="210" t="s">
        <v>1071</v>
      </c>
      <c r="C289" s="265" t="str">
        <f>IFERROR(IF(B289="No CAS","",INDEX('DEQ Pollutant List'!$C$7:$C$611,MATCH('3. Pollutant Emissions - EF'!B289,'DEQ Pollutant List'!$B$7:$B$611,0))),"")</f>
        <v>Xylene (mixture), including m-xylene, o-xylene, p-xylene</v>
      </c>
      <c r="D289" s="115">
        <f>IFERROR(IF(OR($B289="",$B289="No CAS"),INDEX('DEQ Pollutant List'!$A$7:$A$611,MATCH($C289,'DEQ Pollutant List'!$C$7:$C$611,0)),INDEX('DEQ Pollutant List'!$A$7:$A$611,MATCH($B289,'DEQ Pollutant List'!$B$7:$B$611,0))),"")</f>
        <v>628</v>
      </c>
      <c r="E289" s="268">
        <v>0</v>
      </c>
      <c r="F289" s="291">
        <v>2.7199999999999998E-2</v>
      </c>
      <c r="G289" s="292">
        <v>2.7199999999999998E-2</v>
      </c>
      <c r="H289" s="264" t="s">
        <v>1451</v>
      </c>
      <c r="I289" s="293" t="s">
        <v>1453</v>
      </c>
      <c r="J289" s="249" t="s">
        <v>1372</v>
      </c>
      <c r="K289" s="219" t="s">
        <v>1372</v>
      </c>
      <c r="L289" s="244" t="s">
        <v>1372</v>
      </c>
      <c r="M289" s="249" t="s">
        <v>1372</v>
      </c>
      <c r="N289" s="219" t="s">
        <v>1372</v>
      </c>
      <c r="O289" s="220" t="s">
        <v>1372</v>
      </c>
    </row>
    <row r="290" spans="1:15" ht="15.75" x14ac:dyDescent="0.3">
      <c r="A290" s="264" t="s">
        <v>1425</v>
      </c>
      <c r="B290" s="210">
        <v>401</v>
      </c>
      <c r="C290" s="265" t="str">
        <f>IFERROR(IF(B290="No CAS","",INDEX('DEQ Pollutant List'!$C$7:$C$611,MATCH('3. Pollutant Emissions - EF'!B290,'DEQ Pollutant List'!$B$7:$B$611,0))),"")</f>
        <v>Polycyclic aromatic hydrocarbons (PAHs)</v>
      </c>
      <c r="D290" s="115">
        <f>IFERROR(IF(OR($B290="",$B290="No CAS"),INDEX('DEQ Pollutant List'!$A$7:$A$611,MATCH($C290,'DEQ Pollutant List'!$C$7:$C$611,0)),INDEX('DEQ Pollutant List'!$A$7:$A$611,MATCH($B290,'DEQ Pollutant List'!$B$7:$B$611,0))),"")</f>
        <v>401</v>
      </c>
      <c r="E290" s="268">
        <v>0</v>
      </c>
      <c r="F290" s="291">
        <v>1E-4</v>
      </c>
      <c r="G290" s="292">
        <v>1E-4</v>
      </c>
      <c r="H290" s="264" t="s">
        <v>1451</v>
      </c>
      <c r="I290" s="293" t="s">
        <v>1453</v>
      </c>
      <c r="J290" s="249">
        <v>3.7570415647921761E-2</v>
      </c>
      <c r="K290" s="219">
        <v>9.8160000000000011E-2</v>
      </c>
      <c r="L290" s="244" t="s">
        <v>1372</v>
      </c>
      <c r="M290" s="249">
        <v>2.3747945205479452E-4</v>
      </c>
      <c r="N290" s="219">
        <v>2.6847945205479455E-4</v>
      </c>
      <c r="O290" s="220" t="s">
        <v>1372</v>
      </c>
    </row>
    <row r="291" spans="1:15" ht="15.75" x14ac:dyDescent="0.3">
      <c r="A291" s="264" t="s">
        <v>1425</v>
      </c>
      <c r="B291" s="210" t="s">
        <v>823</v>
      </c>
      <c r="C291" s="265" t="str">
        <f>IFERROR(IF(B291="No CAS","",INDEX('DEQ Pollutant List'!$C$7:$C$611,MATCH('3. Pollutant Emissions - EF'!B291,'DEQ Pollutant List'!$B$7:$B$611,0))),"")</f>
        <v>Benzo[a]pyrene</v>
      </c>
      <c r="D291" s="115">
        <f>IFERROR(IF(OR($B291="",$B291="No CAS"),INDEX('DEQ Pollutant List'!$A$7:$A$611,MATCH($C291,'DEQ Pollutant List'!$C$7:$C$611,0)),INDEX('DEQ Pollutant List'!$A$7:$A$611,MATCH($B291,'DEQ Pollutant List'!$B$7:$B$611,0))),"")</f>
        <v>406</v>
      </c>
      <c r="E291" s="268">
        <v>0</v>
      </c>
      <c r="F291" s="291">
        <v>1.1999999999999999E-6</v>
      </c>
      <c r="G291" s="292">
        <v>1.1999999999999999E-6</v>
      </c>
      <c r="H291" s="264" t="s">
        <v>1451</v>
      </c>
      <c r="I291" s="293" t="s">
        <v>1453</v>
      </c>
      <c r="J291" s="249">
        <v>4.5084498777506112E-4</v>
      </c>
      <c r="K291" s="219">
        <v>1.1779200000000001E-3</v>
      </c>
      <c r="L291" s="244" t="s">
        <v>1372</v>
      </c>
      <c r="M291" s="249">
        <v>2.8497534246575341E-6</v>
      </c>
      <c r="N291" s="219">
        <v>3.2217534246575341E-6</v>
      </c>
      <c r="O291" s="220" t="s">
        <v>1372</v>
      </c>
    </row>
    <row r="292" spans="1:15" ht="15.75" x14ac:dyDescent="0.3">
      <c r="A292" s="264" t="s">
        <v>1425</v>
      </c>
      <c r="B292" s="210" t="s">
        <v>581</v>
      </c>
      <c r="C292" s="265" t="str">
        <f>IFERROR(IF(B292="No CAS","",INDEX('DEQ Pollutant List'!$C$7:$C$611,MATCH('3. Pollutant Emissions - EF'!B292,'DEQ Pollutant List'!$B$7:$B$611,0))),"")</f>
        <v>Naphthalene</v>
      </c>
      <c r="D292" s="115">
        <f>IFERROR(IF(OR($B292="",$B292="No CAS"),INDEX('DEQ Pollutant List'!$A$7:$A$611,MATCH($C292,'DEQ Pollutant List'!$C$7:$C$611,0)),INDEX('DEQ Pollutant List'!$A$7:$A$611,MATCH($B292,'DEQ Pollutant List'!$B$7:$B$611,0))),"")</f>
        <v>428</v>
      </c>
      <c r="E292" s="268">
        <v>0</v>
      </c>
      <c r="F292" s="291">
        <v>2.9999999999999997E-4</v>
      </c>
      <c r="G292" s="292">
        <v>2.9999999999999997E-4</v>
      </c>
      <c r="H292" s="264" t="s">
        <v>1451</v>
      </c>
      <c r="I292" s="293" t="s">
        <v>1453</v>
      </c>
      <c r="J292" s="249">
        <v>0.11271124694376528</v>
      </c>
      <c r="K292" s="219">
        <v>0.29447999999999996</v>
      </c>
      <c r="L292" s="244" t="s">
        <v>1372</v>
      </c>
      <c r="M292" s="249">
        <v>7.1243835616438349E-4</v>
      </c>
      <c r="N292" s="219">
        <v>8.0543835616438348E-4</v>
      </c>
      <c r="O292" s="220" t="s">
        <v>1372</v>
      </c>
    </row>
    <row r="293" spans="1:15" ht="15.75" x14ac:dyDescent="0.3">
      <c r="A293" s="264" t="s">
        <v>1429</v>
      </c>
      <c r="B293" s="210" t="s">
        <v>81</v>
      </c>
      <c r="C293" s="265" t="str">
        <f>IFERROR(IF(B293="No CAS","",INDEX('DEQ Pollutant List'!$C$7:$C$611,MATCH('3. Pollutant Emissions - EF'!B293,'DEQ Pollutant List'!$B$7:$B$611,0))),"")</f>
        <v>Arsenic and compounds</v>
      </c>
      <c r="D293" s="115">
        <f>IFERROR(IF(OR($B293="",$B293="No CAS"),INDEX('DEQ Pollutant List'!$A$7:$A$611,MATCH($C293,'DEQ Pollutant List'!$C$7:$C$611,0)),INDEX('DEQ Pollutant List'!$A$7:$A$611,MATCH($B293,'DEQ Pollutant List'!$B$7:$B$611,0))),"")</f>
        <v>37</v>
      </c>
      <c r="E293" s="268">
        <v>0</v>
      </c>
      <c r="F293" s="291">
        <v>2.0000000000000001E-4</v>
      </c>
      <c r="G293" s="292">
        <v>2.0000000000000001E-4</v>
      </c>
      <c r="H293" s="264" t="s">
        <v>1451</v>
      </c>
      <c r="I293" s="293" t="s">
        <v>1452</v>
      </c>
      <c r="J293" s="249" t="s">
        <v>1372</v>
      </c>
      <c r="K293" s="219" t="s">
        <v>1372</v>
      </c>
      <c r="L293" s="244" t="s">
        <v>1372</v>
      </c>
      <c r="M293" s="249" t="s">
        <v>1372</v>
      </c>
      <c r="N293" s="219" t="s">
        <v>1372</v>
      </c>
      <c r="O293" s="220" t="s">
        <v>1372</v>
      </c>
    </row>
    <row r="294" spans="1:15" ht="15.75" x14ac:dyDescent="0.3">
      <c r="A294" s="264" t="s">
        <v>1429</v>
      </c>
      <c r="B294" s="210" t="s">
        <v>96</v>
      </c>
      <c r="C294" s="265" t="str">
        <f>IFERROR(IF(B294="No CAS","",INDEX('DEQ Pollutant List'!$C$7:$C$611,MATCH('3. Pollutant Emissions - EF'!B294,'DEQ Pollutant List'!$B$7:$B$611,0))),"")</f>
        <v>Barium and compounds</v>
      </c>
      <c r="D294" s="115">
        <f>IFERROR(IF(OR($B294="",$B294="No CAS"),INDEX('DEQ Pollutant List'!$A$7:$A$611,MATCH($C294,'DEQ Pollutant List'!$C$7:$C$611,0)),INDEX('DEQ Pollutant List'!$A$7:$A$611,MATCH($B294,'DEQ Pollutant List'!$B$7:$B$611,0))),"")</f>
        <v>45</v>
      </c>
      <c r="E294" s="268">
        <v>0</v>
      </c>
      <c r="F294" s="291">
        <v>4.4000000000000003E-3</v>
      </c>
      <c r="G294" s="292">
        <v>4.4000000000000003E-3</v>
      </c>
      <c r="H294" s="264" t="s">
        <v>1451</v>
      </c>
      <c r="I294" s="293" t="s">
        <v>1452</v>
      </c>
      <c r="J294" s="249" t="s">
        <v>1372</v>
      </c>
      <c r="K294" s="219" t="s">
        <v>1372</v>
      </c>
      <c r="L294" s="244" t="s">
        <v>1372</v>
      </c>
      <c r="M294" s="249" t="s">
        <v>1372</v>
      </c>
      <c r="N294" s="219" t="s">
        <v>1372</v>
      </c>
      <c r="O294" s="220" t="s">
        <v>1372</v>
      </c>
    </row>
    <row r="295" spans="1:15" ht="15.75" x14ac:dyDescent="0.3">
      <c r="A295" s="264" t="s">
        <v>1429</v>
      </c>
      <c r="B295" s="210" t="s">
        <v>113</v>
      </c>
      <c r="C295" s="265" t="str">
        <f>IFERROR(IF(B295="No CAS","",INDEX('DEQ Pollutant List'!$C$7:$C$611,MATCH('3. Pollutant Emissions - EF'!B295,'DEQ Pollutant List'!$B$7:$B$611,0))),"")</f>
        <v>Beryllium and compounds</v>
      </c>
      <c r="D295" s="115">
        <f>IFERROR(IF(OR($B295="",$B295="No CAS"),INDEX('DEQ Pollutant List'!$A$7:$A$611,MATCH($C295,'DEQ Pollutant List'!$C$7:$C$611,0)),INDEX('DEQ Pollutant List'!$A$7:$A$611,MATCH($B295,'DEQ Pollutant List'!$B$7:$B$611,0))),"")</f>
        <v>58</v>
      </c>
      <c r="E295" s="268">
        <v>0</v>
      </c>
      <c r="F295" s="291">
        <v>1.2E-5</v>
      </c>
      <c r="G295" s="292">
        <v>1.2E-5</v>
      </c>
      <c r="H295" s="264" t="s">
        <v>1451</v>
      </c>
      <c r="I295" s="293" t="s">
        <v>1452</v>
      </c>
      <c r="J295" s="249" t="s">
        <v>1372</v>
      </c>
      <c r="K295" s="219" t="s">
        <v>1372</v>
      </c>
      <c r="L295" s="244" t="s">
        <v>1372</v>
      </c>
      <c r="M295" s="249" t="s">
        <v>1372</v>
      </c>
      <c r="N295" s="219" t="s">
        <v>1372</v>
      </c>
      <c r="O295" s="220" t="s">
        <v>1372</v>
      </c>
    </row>
    <row r="296" spans="1:15" ht="15.75" x14ac:dyDescent="0.3">
      <c r="A296" s="264" t="s">
        <v>1429</v>
      </c>
      <c r="B296" s="210" t="s">
        <v>154</v>
      </c>
      <c r="C296" s="265" t="str">
        <f>IFERROR(IF(B296="No CAS","",INDEX('DEQ Pollutant List'!$C$7:$C$611,MATCH('3. Pollutant Emissions - EF'!B296,'DEQ Pollutant List'!$B$7:$B$611,0))),"")</f>
        <v>Cadmium and compounds</v>
      </c>
      <c r="D296" s="115">
        <f>IFERROR(IF(OR($B296="",$B296="No CAS"),INDEX('DEQ Pollutant List'!$A$7:$A$611,MATCH($C296,'DEQ Pollutant List'!$C$7:$C$611,0)),INDEX('DEQ Pollutant List'!$A$7:$A$611,MATCH($B296,'DEQ Pollutant List'!$B$7:$B$611,0))),"")</f>
        <v>83</v>
      </c>
      <c r="E296" s="268">
        <v>0</v>
      </c>
      <c r="F296" s="291">
        <v>1.1000000000000001E-3</v>
      </c>
      <c r="G296" s="292">
        <v>1.1000000000000001E-3</v>
      </c>
      <c r="H296" s="264" t="s">
        <v>1451</v>
      </c>
      <c r="I296" s="293" t="s">
        <v>1452</v>
      </c>
      <c r="J296" s="249" t="s">
        <v>1372</v>
      </c>
      <c r="K296" s="219" t="s">
        <v>1372</v>
      </c>
      <c r="L296" s="244" t="s">
        <v>1372</v>
      </c>
      <c r="M296" s="249" t="s">
        <v>1372</v>
      </c>
      <c r="N296" s="219" t="s">
        <v>1372</v>
      </c>
      <c r="O296" s="220" t="s">
        <v>1372</v>
      </c>
    </row>
    <row r="297" spans="1:15" ht="15.75" x14ac:dyDescent="0.3">
      <c r="A297" s="264" t="s">
        <v>1429</v>
      </c>
      <c r="B297" s="210" t="s">
        <v>230</v>
      </c>
      <c r="C297" s="265" t="str">
        <f>IFERROR(IF(B297="No CAS","",INDEX('DEQ Pollutant List'!$C$7:$C$611,MATCH('3. Pollutant Emissions - EF'!B297,'DEQ Pollutant List'!$B$7:$B$611,0))),"")</f>
        <v>Chromium VI, chromate and dichromate particulate</v>
      </c>
      <c r="D297" s="115">
        <f>IFERROR(IF(OR($B297="",$B297="No CAS"),INDEX('DEQ Pollutant List'!$A$7:$A$611,MATCH($C297,'DEQ Pollutant List'!$C$7:$C$611,0)),INDEX('DEQ Pollutant List'!$A$7:$A$611,MATCH($B297,'DEQ Pollutant List'!$B$7:$B$611,0))),"")</f>
        <v>136</v>
      </c>
      <c r="E297" s="268">
        <v>0</v>
      </c>
      <c r="F297" s="291">
        <v>5.5999999999999999E-5</v>
      </c>
      <c r="G297" s="292">
        <v>5.5999999999999999E-5</v>
      </c>
      <c r="H297" s="264" t="s">
        <v>1451</v>
      </c>
      <c r="I297" s="293" t="s">
        <v>1452</v>
      </c>
      <c r="J297" s="249" t="s">
        <v>1372</v>
      </c>
      <c r="K297" s="219" t="s">
        <v>1372</v>
      </c>
      <c r="L297" s="244" t="s">
        <v>1372</v>
      </c>
      <c r="M297" s="249" t="s">
        <v>1372</v>
      </c>
      <c r="N297" s="219" t="s">
        <v>1372</v>
      </c>
      <c r="O297" s="220" t="s">
        <v>1372</v>
      </c>
    </row>
    <row r="298" spans="1:15" ht="15.75" x14ac:dyDescent="0.3">
      <c r="A298" s="264" t="s">
        <v>1429</v>
      </c>
      <c r="B298" s="210" t="s">
        <v>234</v>
      </c>
      <c r="C298" s="265" t="str">
        <f>IFERROR(IF(B298="No CAS","",INDEX('DEQ Pollutant List'!$C$7:$C$611,MATCH('3. Pollutant Emissions - EF'!B298,'DEQ Pollutant List'!$B$7:$B$611,0))),"")</f>
        <v>Cobalt and compounds</v>
      </c>
      <c r="D298" s="115">
        <f>IFERROR(IF(OR($B298="",$B298="No CAS"),INDEX('DEQ Pollutant List'!$A$7:$A$611,MATCH($C298,'DEQ Pollutant List'!$C$7:$C$611,0)),INDEX('DEQ Pollutant List'!$A$7:$A$611,MATCH($B298,'DEQ Pollutant List'!$B$7:$B$611,0))),"")</f>
        <v>146</v>
      </c>
      <c r="E298" s="268">
        <v>0</v>
      </c>
      <c r="F298" s="291">
        <v>8.3999999999999995E-5</v>
      </c>
      <c r="G298" s="292">
        <v>8.3999999999999995E-5</v>
      </c>
      <c r="H298" s="264" t="s">
        <v>1451</v>
      </c>
      <c r="I298" s="293" t="s">
        <v>1452</v>
      </c>
      <c r="J298" s="249" t="s">
        <v>1372</v>
      </c>
      <c r="K298" s="219" t="s">
        <v>1372</v>
      </c>
      <c r="L298" s="244" t="s">
        <v>1372</v>
      </c>
      <c r="M298" s="249" t="s">
        <v>1372</v>
      </c>
      <c r="N298" s="219" t="s">
        <v>1372</v>
      </c>
      <c r="O298" s="220" t="s">
        <v>1372</v>
      </c>
    </row>
    <row r="299" spans="1:15" ht="15.75" x14ac:dyDescent="0.3">
      <c r="A299" s="264" t="s">
        <v>1429</v>
      </c>
      <c r="B299" s="210" t="s">
        <v>236</v>
      </c>
      <c r="C299" s="265" t="str">
        <f>IFERROR(IF(B299="No CAS","",INDEX('DEQ Pollutant List'!$C$7:$C$611,MATCH('3. Pollutant Emissions - EF'!B299,'DEQ Pollutant List'!$B$7:$B$611,0))),"")</f>
        <v>Copper and compounds</v>
      </c>
      <c r="D299" s="115">
        <f>IFERROR(IF(OR($B299="",$B299="No CAS"),INDEX('DEQ Pollutant List'!$A$7:$A$611,MATCH($C299,'DEQ Pollutant List'!$C$7:$C$611,0)),INDEX('DEQ Pollutant List'!$A$7:$A$611,MATCH($B299,'DEQ Pollutant List'!$B$7:$B$611,0))),"")</f>
        <v>149</v>
      </c>
      <c r="E299" s="268">
        <v>0</v>
      </c>
      <c r="F299" s="291">
        <v>8.4999999999999995E-4</v>
      </c>
      <c r="G299" s="292">
        <v>8.4999999999999995E-4</v>
      </c>
      <c r="H299" s="264" t="s">
        <v>1451</v>
      </c>
      <c r="I299" s="293" t="s">
        <v>1452</v>
      </c>
      <c r="J299" s="249" t="s">
        <v>1372</v>
      </c>
      <c r="K299" s="219" t="s">
        <v>1372</v>
      </c>
      <c r="L299" s="244" t="s">
        <v>1372</v>
      </c>
      <c r="M299" s="249" t="s">
        <v>1372</v>
      </c>
      <c r="N299" s="219" t="s">
        <v>1372</v>
      </c>
      <c r="O299" s="220" t="s">
        <v>1372</v>
      </c>
    </row>
    <row r="300" spans="1:15" ht="15.75" x14ac:dyDescent="0.3">
      <c r="A300" s="264" t="s">
        <v>1429</v>
      </c>
      <c r="B300" s="210" t="s">
        <v>512</v>
      </c>
      <c r="C300" s="265" t="str">
        <f>IFERROR(IF(B300="No CAS","",INDEX('DEQ Pollutant List'!$C$7:$C$611,MATCH('3. Pollutant Emissions - EF'!B300,'DEQ Pollutant List'!$B$7:$B$611,0))),"")</f>
        <v>Lead and compounds</v>
      </c>
      <c r="D300" s="115">
        <f>IFERROR(IF(OR($B300="",$B300="No CAS"),INDEX('DEQ Pollutant List'!$A$7:$A$611,MATCH($C300,'DEQ Pollutant List'!$C$7:$C$611,0)),INDEX('DEQ Pollutant List'!$A$7:$A$611,MATCH($B300,'DEQ Pollutant List'!$B$7:$B$611,0))),"")</f>
        <v>305</v>
      </c>
      <c r="E300" s="268">
        <v>0</v>
      </c>
      <c r="F300" s="291">
        <v>5.0000000000000001E-4</v>
      </c>
      <c r="G300" s="292">
        <v>5.0000000000000001E-4</v>
      </c>
      <c r="H300" s="264" t="s">
        <v>1451</v>
      </c>
      <c r="I300" s="293" t="s">
        <v>1452</v>
      </c>
      <c r="J300" s="249" t="s">
        <v>1372</v>
      </c>
      <c r="K300" s="219" t="s">
        <v>1372</v>
      </c>
      <c r="L300" s="244" t="s">
        <v>1372</v>
      </c>
      <c r="M300" s="249" t="s">
        <v>1372</v>
      </c>
      <c r="N300" s="219" t="s">
        <v>1372</v>
      </c>
      <c r="O300" s="220" t="s">
        <v>1372</v>
      </c>
    </row>
    <row r="301" spans="1:15" ht="15.75" x14ac:dyDescent="0.3">
      <c r="A301" s="264" t="s">
        <v>1429</v>
      </c>
      <c r="B301" s="210" t="s">
        <v>518</v>
      </c>
      <c r="C301" s="265" t="str">
        <f>IFERROR(IF(B301="No CAS","",INDEX('DEQ Pollutant List'!$C$7:$C$611,MATCH('3. Pollutant Emissions - EF'!B301,'DEQ Pollutant List'!$B$7:$B$611,0))),"")</f>
        <v>Manganese and compounds</v>
      </c>
      <c r="D301" s="115">
        <f>IFERROR(IF(OR($B301="",$B301="No CAS"),INDEX('DEQ Pollutant List'!$A$7:$A$611,MATCH($C301,'DEQ Pollutant List'!$C$7:$C$611,0)),INDEX('DEQ Pollutant List'!$A$7:$A$611,MATCH($B301,'DEQ Pollutant List'!$B$7:$B$611,0))),"")</f>
        <v>312</v>
      </c>
      <c r="E301" s="268">
        <v>0</v>
      </c>
      <c r="F301" s="291">
        <v>3.8000000000000002E-4</v>
      </c>
      <c r="G301" s="292">
        <v>3.8000000000000002E-4</v>
      </c>
      <c r="H301" s="264" t="s">
        <v>1451</v>
      </c>
      <c r="I301" s="293" t="s">
        <v>1452</v>
      </c>
      <c r="J301" s="249" t="s">
        <v>1372</v>
      </c>
      <c r="K301" s="219" t="s">
        <v>1372</v>
      </c>
      <c r="L301" s="244" t="s">
        <v>1372</v>
      </c>
      <c r="M301" s="249" t="s">
        <v>1372</v>
      </c>
      <c r="N301" s="219" t="s">
        <v>1372</v>
      </c>
      <c r="O301" s="220" t="s">
        <v>1372</v>
      </c>
    </row>
    <row r="302" spans="1:15" ht="15.75" x14ac:dyDescent="0.3">
      <c r="A302" s="264" t="s">
        <v>1429</v>
      </c>
      <c r="B302" s="210" t="s">
        <v>524</v>
      </c>
      <c r="C302" s="265" t="str">
        <f>IFERROR(IF(B302="No CAS","",INDEX('DEQ Pollutant List'!$C$7:$C$611,MATCH('3. Pollutant Emissions - EF'!B302,'DEQ Pollutant List'!$B$7:$B$611,0))),"")</f>
        <v>Mercury and compounds</v>
      </c>
      <c r="D302" s="115">
        <f>IFERROR(IF(OR($B302="",$B302="No CAS"),INDEX('DEQ Pollutant List'!$A$7:$A$611,MATCH($C302,'DEQ Pollutant List'!$C$7:$C$611,0)),INDEX('DEQ Pollutant List'!$A$7:$A$611,MATCH($B302,'DEQ Pollutant List'!$B$7:$B$611,0))),"")</f>
        <v>316</v>
      </c>
      <c r="E302" s="268">
        <v>0</v>
      </c>
      <c r="F302" s="291">
        <v>2.5999999999999998E-4</v>
      </c>
      <c r="G302" s="292">
        <v>2.5999999999999998E-4</v>
      </c>
      <c r="H302" s="264" t="s">
        <v>1451</v>
      </c>
      <c r="I302" s="293" t="s">
        <v>1452</v>
      </c>
      <c r="J302" s="249" t="s">
        <v>1372</v>
      </c>
      <c r="K302" s="219" t="s">
        <v>1372</v>
      </c>
      <c r="L302" s="244" t="s">
        <v>1372</v>
      </c>
      <c r="M302" s="249" t="s">
        <v>1372</v>
      </c>
      <c r="N302" s="219" t="s">
        <v>1372</v>
      </c>
      <c r="O302" s="220" t="s">
        <v>1372</v>
      </c>
    </row>
    <row r="303" spans="1:15" ht="15.75" x14ac:dyDescent="0.3">
      <c r="A303" s="264" t="s">
        <v>1429</v>
      </c>
      <c r="B303" s="210" t="s">
        <v>575</v>
      </c>
      <c r="C303" s="265" t="str">
        <f>IFERROR(IF(B303="No CAS","",INDEX('DEQ Pollutant List'!$C$7:$C$611,MATCH('3. Pollutant Emissions - EF'!B303,'DEQ Pollutant List'!$B$7:$B$611,0))),"")</f>
        <v>Molybdenum trioxide</v>
      </c>
      <c r="D303" s="115">
        <f>IFERROR(IF(OR($B303="",$B303="No CAS"),INDEX('DEQ Pollutant List'!$A$7:$A$611,MATCH($C303,'DEQ Pollutant List'!$C$7:$C$611,0)),INDEX('DEQ Pollutant List'!$A$7:$A$611,MATCH($B303,'DEQ Pollutant List'!$B$7:$B$611,0))),"")</f>
        <v>361</v>
      </c>
      <c r="E303" s="268">
        <v>0</v>
      </c>
      <c r="F303" s="291">
        <v>1.65E-3</v>
      </c>
      <c r="G303" s="292">
        <v>1.65E-3</v>
      </c>
      <c r="H303" s="264" t="s">
        <v>1451</v>
      </c>
      <c r="I303" s="293" t="s">
        <v>1453</v>
      </c>
      <c r="J303" s="249">
        <v>2.5238141809290952E-2</v>
      </c>
      <c r="K303" s="219">
        <v>6.336E-2</v>
      </c>
      <c r="L303" s="244" t="s">
        <v>1372</v>
      </c>
      <c r="M303" s="249">
        <v>1.735890410958904E-4</v>
      </c>
      <c r="N303" s="219">
        <v>1.735890410958904E-4</v>
      </c>
      <c r="O303" s="220" t="s">
        <v>1372</v>
      </c>
    </row>
    <row r="304" spans="1:15" ht="15.75" x14ac:dyDescent="0.3">
      <c r="A304" s="264" t="s">
        <v>1429</v>
      </c>
      <c r="B304" s="210" t="s">
        <v>583</v>
      </c>
      <c r="C304" s="265" t="str">
        <f>IFERROR(IF(B304="No CAS","",INDEX('DEQ Pollutant List'!$C$7:$C$611,MATCH('3. Pollutant Emissions - EF'!B304,'DEQ Pollutant List'!$B$7:$B$611,0))),"")</f>
        <v>Nickel and compounds</v>
      </c>
      <c r="D304" s="115">
        <f>IFERROR(IF(OR($B304="",$B304="No CAS"),INDEX('DEQ Pollutant List'!$A$7:$A$611,MATCH($C304,'DEQ Pollutant List'!$C$7:$C$611,0)),INDEX('DEQ Pollutant List'!$A$7:$A$611,MATCH($B304,'DEQ Pollutant List'!$B$7:$B$611,0))),"")</f>
        <v>364</v>
      </c>
      <c r="E304" s="268">
        <v>0</v>
      </c>
      <c r="F304" s="291">
        <v>2.0999999999999999E-3</v>
      </c>
      <c r="G304" s="292">
        <v>2.0999999999999999E-3</v>
      </c>
      <c r="H304" s="264" t="s">
        <v>1451</v>
      </c>
      <c r="I304" s="293" t="s">
        <v>1452</v>
      </c>
      <c r="J304" s="249" t="s">
        <v>1372</v>
      </c>
      <c r="K304" s="219" t="s">
        <v>1372</v>
      </c>
      <c r="L304" s="244" t="s">
        <v>1372</v>
      </c>
      <c r="M304" s="249" t="s">
        <v>1372</v>
      </c>
      <c r="N304" s="219" t="s">
        <v>1372</v>
      </c>
      <c r="O304" s="220" t="s">
        <v>1372</v>
      </c>
    </row>
    <row r="305" spans="1:15" ht="15.75" x14ac:dyDescent="0.3">
      <c r="A305" s="264" t="s">
        <v>1429</v>
      </c>
      <c r="B305" s="210" t="s">
        <v>945</v>
      </c>
      <c r="C305" s="265" t="str">
        <f>IFERROR(IF(B305="No CAS","",INDEX('DEQ Pollutant List'!$C$7:$C$611,MATCH('3. Pollutant Emissions - EF'!B305,'DEQ Pollutant List'!$B$7:$B$611,0))),"")</f>
        <v>Selenium and compounds</v>
      </c>
      <c r="D305" s="115">
        <f>IFERROR(IF(OR($B305="",$B305="No CAS"),INDEX('DEQ Pollutant List'!$A$7:$A$611,MATCH($C305,'DEQ Pollutant List'!$C$7:$C$611,0)),INDEX('DEQ Pollutant List'!$A$7:$A$611,MATCH($B305,'DEQ Pollutant List'!$B$7:$B$611,0))),"")</f>
        <v>575</v>
      </c>
      <c r="E305" s="268">
        <v>0</v>
      </c>
      <c r="F305" s="291">
        <v>2.4000000000000001E-5</v>
      </c>
      <c r="G305" s="292">
        <v>2.4000000000000001E-5</v>
      </c>
      <c r="H305" s="264" t="s">
        <v>1451</v>
      </c>
      <c r="I305" s="293" t="s">
        <v>1452</v>
      </c>
      <c r="J305" s="249" t="s">
        <v>1372</v>
      </c>
      <c r="K305" s="219" t="s">
        <v>1372</v>
      </c>
      <c r="L305" s="244" t="s">
        <v>1372</v>
      </c>
      <c r="M305" s="249" t="s">
        <v>1372</v>
      </c>
      <c r="N305" s="219" t="s">
        <v>1372</v>
      </c>
      <c r="O305" s="220" t="s">
        <v>1372</v>
      </c>
    </row>
    <row r="306" spans="1:15" ht="15.75" x14ac:dyDescent="0.3">
      <c r="A306" s="264" t="s">
        <v>1429</v>
      </c>
      <c r="B306" s="210" t="s">
        <v>1055</v>
      </c>
      <c r="C306" s="265" t="str">
        <f>IFERROR(IF(B306="No CAS","",INDEX('DEQ Pollutant List'!$C$7:$C$611,MATCH('3. Pollutant Emissions - EF'!B306,'DEQ Pollutant List'!$B$7:$B$611,0))),"")</f>
        <v>Vanadium (fume or dust)</v>
      </c>
      <c r="D306" s="115">
        <f>IFERROR(IF(OR($B306="",$B306="No CAS"),INDEX('DEQ Pollutant List'!$A$7:$A$611,MATCH($C306,'DEQ Pollutant List'!$C$7:$C$611,0)),INDEX('DEQ Pollutant List'!$A$7:$A$611,MATCH($B306,'DEQ Pollutant List'!$B$7:$B$611,0))),"")</f>
        <v>620</v>
      </c>
      <c r="E306" s="268">
        <v>0</v>
      </c>
      <c r="F306" s="291">
        <v>2.3E-3</v>
      </c>
      <c r="G306" s="292">
        <v>2.3E-3</v>
      </c>
      <c r="H306" s="264" t="s">
        <v>1451</v>
      </c>
      <c r="I306" s="293" t="s">
        <v>1453</v>
      </c>
      <c r="J306" s="249">
        <v>3.5180440097799512E-2</v>
      </c>
      <c r="K306" s="219">
        <v>8.8319999999999996E-2</v>
      </c>
      <c r="L306" s="244" t="s">
        <v>1372</v>
      </c>
      <c r="M306" s="249">
        <v>2.4197260273972602E-4</v>
      </c>
      <c r="N306" s="219">
        <v>2.4197260273972602E-4</v>
      </c>
      <c r="O306" s="220" t="s">
        <v>1372</v>
      </c>
    </row>
    <row r="307" spans="1:15" ht="15.75" x14ac:dyDescent="0.3">
      <c r="A307" s="264" t="s">
        <v>1429</v>
      </c>
      <c r="B307" s="210" t="s">
        <v>1076</v>
      </c>
      <c r="C307" s="265" t="str">
        <f>IFERROR(IF(B307="No CAS","",INDEX('DEQ Pollutant List'!$C$7:$C$611,MATCH('3. Pollutant Emissions - EF'!B307,'DEQ Pollutant List'!$B$7:$B$611,0))),"")</f>
        <v>Zinc and compounds</v>
      </c>
      <c r="D307" s="115">
        <f>IFERROR(IF(OR($B307="",$B307="No CAS"),INDEX('DEQ Pollutant List'!$A$7:$A$611,MATCH($C307,'DEQ Pollutant List'!$C$7:$C$611,0)),INDEX('DEQ Pollutant List'!$A$7:$A$611,MATCH($B307,'DEQ Pollutant List'!$B$7:$B$611,0))),"")</f>
        <v>632</v>
      </c>
      <c r="E307" s="268">
        <v>0</v>
      </c>
      <c r="F307" s="291">
        <v>2.9000000000000001E-2</v>
      </c>
      <c r="G307" s="292">
        <v>2.9000000000000001E-2</v>
      </c>
      <c r="H307" s="264" t="s">
        <v>1451</v>
      </c>
      <c r="I307" s="293" t="s">
        <v>1452</v>
      </c>
      <c r="J307" s="249" t="s">
        <v>1372</v>
      </c>
      <c r="K307" s="219" t="s">
        <v>1372</v>
      </c>
      <c r="L307" s="244" t="s">
        <v>1372</v>
      </c>
      <c r="M307" s="249" t="s">
        <v>1372</v>
      </c>
      <c r="N307" s="219" t="s">
        <v>1372</v>
      </c>
      <c r="O307" s="220" t="s">
        <v>1372</v>
      </c>
    </row>
    <row r="308" spans="1:15" ht="15.75" x14ac:dyDescent="0.3">
      <c r="A308" s="264" t="s">
        <v>1429</v>
      </c>
      <c r="B308" s="210" t="s">
        <v>61</v>
      </c>
      <c r="C308" s="265" t="str">
        <f>IFERROR(IF(B308="No CAS","",INDEX('DEQ Pollutant List'!$C$7:$C$611,MATCH('3. Pollutant Emissions - EF'!B308,'DEQ Pollutant List'!$B$7:$B$611,0))),"")</f>
        <v>Ammonia</v>
      </c>
      <c r="D308" s="115">
        <f>IFERROR(IF(OR($B308="",$B308="No CAS"),INDEX('DEQ Pollutant List'!$A$7:$A$611,MATCH($C308,'DEQ Pollutant List'!$C$7:$C$611,0)),INDEX('DEQ Pollutant List'!$A$7:$A$611,MATCH($B308,'DEQ Pollutant List'!$B$7:$B$611,0))),"")</f>
        <v>26</v>
      </c>
      <c r="E308" s="268">
        <v>0</v>
      </c>
      <c r="F308" s="291">
        <v>3.2</v>
      </c>
      <c r="G308" s="292">
        <v>3.2</v>
      </c>
      <c r="H308" s="264" t="s">
        <v>1451</v>
      </c>
      <c r="I308" s="293" t="s">
        <v>1454</v>
      </c>
      <c r="J308" s="249">
        <v>48.946699266503671</v>
      </c>
      <c r="K308" s="219">
        <v>122.88</v>
      </c>
      <c r="L308" s="244" t="s">
        <v>1372</v>
      </c>
      <c r="M308" s="249">
        <v>0.33665753424657535</v>
      </c>
      <c r="N308" s="219">
        <v>0.33665753424657535</v>
      </c>
      <c r="O308" s="220" t="s">
        <v>1372</v>
      </c>
    </row>
    <row r="309" spans="1:15" ht="15.75" x14ac:dyDescent="0.3">
      <c r="A309" s="264" t="s">
        <v>1429</v>
      </c>
      <c r="B309" s="210" t="s">
        <v>14</v>
      </c>
      <c r="C309" s="265" t="str">
        <f>IFERROR(IF(B309="No CAS","",INDEX('DEQ Pollutant List'!$C$7:$C$611,MATCH('3. Pollutant Emissions - EF'!B309,'DEQ Pollutant List'!$B$7:$B$611,0))),"")</f>
        <v>Acetaldehyde</v>
      </c>
      <c r="D309" s="115">
        <f>IFERROR(IF(OR($B309="",$B309="No CAS"),INDEX('DEQ Pollutant List'!$A$7:$A$611,MATCH($C309,'DEQ Pollutant List'!$C$7:$C$611,0)),INDEX('DEQ Pollutant List'!$A$7:$A$611,MATCH($B309,'DEQ Pollutant List'!$B$7:$B$611,0))),"")</f>
        <v>1</v>
      </c>
      <c r="E309" s="268">
        <v>0</v>
      </c>
      <c r="F309" s="291">
        <v>4.3E-3</v>
      </c>
      <c r="G309" s="292">
        <v>4.3E-3</v>
      </c>
      <c r="H309" s="264" t="s">
        <v>1451</v>
      </c>
      <c r="I309" s="293" t="s">
        <v>1453</v>
      </c>
      <c r="J309" s="249">
        <v>6.5772127139364311E-2</v>
      </c>
      <c r="K309" s="219">
        <v>0.16511999999999999</v>
      </c>
      <c r="L309" s="244" t="s">
        <v>1372</v>
      </c>
      <c r="M309" s="249">
        <v>4.523835616438356E-4</v>
      </c>
      <c r="N309" s="219">
        <v>4.523835616438356E-4</v>
      </c>
      <c r="O309" s="220" t="s">
        <v>1372</v>
      </c>
    </row>
    <row r="310" spans="1:15" ht="15.75" x14ac:dyDescent="0.3">
      <c r="A310" s="264" t="s">
        <v>1429</v>
      </c>
      <c r="B310" s="210" t="s">
        <v>24</v>
      </c>
      <c r="C310" s="265" t="str">
        <f>IFERROR(IF(B310="No CAS","",INDEX('DEQ Pollutant List'!$C$7:$C$611,MATCH('3. Pollutant Emissions - EF'!B310,'DEQ Pollutant List'!$B$7:$B$611,0))),"")</f>
        <v>Acrolein</v>
      </c>
      <c r="D310" s="115">
        <f>IFERROR(IF(OR($B310="",$B310="No CAS"),INDEX('DEQ Pollutant List'!$A$7:$A$611,MATCH($C310,'DEQ Pollutant List'!$C$7:$C$611,0)),INDEX('DEQ Pollutant List'!$A$7:$A$611,MATCH($B310,'DEQ Pollutant List'!$B$7:$B$611,0))),"")</f>
        <v>5</v>
      </c>
      <c r="E310" s="268">
        <v>0</v>
      </c>
      <c r="F310" s="291">
        <v>2.7000000000000001E-3</v>
      </c>
      <c r="G310" s="292">
        <v>2.7000000000000001E-3</v>
      </c>
      <c r="H310" s="264" t="s">
        <v>1451</v>
      </c>
      <c r="I310" s="293" t="s">
        <v>1453</v>
      </c>
      <c r="J310" s="249">
        <v>4.1298777506112473E-2</v>
      </c>
      <c r="K310" s="219">
        <v>0.10368000000000001</v>
      </c>
      <c r="L310" s="244" t="s">
        <v>1372</v>
      </c>
      <c r="M310" s="249">
        <v>2.8405479452054793E-4</v>
      </c>
      <c r="N310" s="219">
        <v>2.8405479452054793E-4</v>
      </c>
      <c r="O310" s="220" t="s">
        <v>1372</v>
      </c>
    </row>
    <row r="311" spans="1:15" ht="15.75" x14ac:dyDescent="0.3">
      <c r="A311" s="264" t="s">
        <v>1429</v>
      </c>
      <c r="B311" s="210" t="s">
        <v>98</v>
      </c>
      <c r="C311" s="265" t="str">
        <f>IFERROR(IF(B311="No CAS","",INDEX('DEQ Pollutant List'!$C$7:$C$611,MATCH('3. Pollutant Emissions - EF'!B311,'DEQ Pollutant List'!$B$7:$B$611,0))),"")</f>
        <v>Benzene</v>
      </c>
      <c r="D311" s="115">
        <f>IFERROR(IF(OR($B311="",$B311="No CAS"),INDEX('DEQ Pollutant List'!$A$7:$A$611,MATCH($C311,'DEQ Pollutant List'!$C$7:$C$611,0)),INDEX('DEQ Pollutant List'!$A$7:$A$611,MATCH($B311,'DEQ Pollutant List'!$B$7:$B$611,0))),"")</f>
        <v>46</v>
      </c>
      <c r="E311" s="268">
        <v>0</v>
      </c>
      <c r="F311" s="291">
        <v>8.0000000000000002E-3</v>
      </c>
      <c r="G311" s="292">
        <v>8.0000000000000002E-3</v>
      </c>
      <c r="H311" s="264" t="s">
        <v>1451</v>
      </c>
      <c r="I311" s="293" t="s">
        <v>1453</v>
      </c>
      <c r="J311" s="249">
        <v>0.12236674816625917</v>
      </c>
      <c r="K311" s="219">
        <v>0.30719999999999997</v>
      </c>
      <c r="L311" s="244" t="s">
        <v>1372</v>
      </c>
      <c r="M311" s="249">
        <v>8.4164383561643834E-4</v>
      </c>
      <c r="N311" s="219">
        <v>8.4164383561643834E-4</v>
      </c>
      <c r="O311" s="220" t="s">
        <v>1372</v>
      </c>
    </row>
    <row r="312" spans="1:15" ht="15.75" x14ac:dyDescent="0.3">
      <c r="A312" s="264" t="s">
        <v>1429</v>
      </c>
      <c r="B312" s="210" t="s">
        <v>410</v>
      </c>
      <c r="C312" s="265" t="str">
        <f>IFERROR(IF(B312="No CAS","",INDEX('DEQ Pollutant List'!$C$7:$C$611,MATCH('3. Pollutant Emissions - EF'!B312,'DEQ Pollutant List'!$B$7:$B$611,0))),"")</f>
        <v>Ethyl benzene</v>
      </c>
      <c r="D312" s="115">
        <f>IFERROR(IF(OR($B312="",$B312="No CAS"),INDEX('DEQ Pollutant List'!$A$7:$A$611,MATCH($C312,'DEQ Pollutant List'!$C$7:$C$611,0)),INDEX('DEQ Pollutant List'!$A$7:$A$611,MATCH($B312,'DEQ Pollutant List'!$B$7:$B$611,0))),"")</f>
        <v>229</v>
      </c>
      <c r="E312" s="268">
        <v>0</v>
      </c>
      <c r="F312" s="291">
        <v>9.4999999999999998E-3</v>
      </c>
      <c r="G312" s="292">
        <v>9.4999999999999998E-3</v>
      </c>
      <c r="H312" s="264" t="s">
        <v>1451</v>
      </c>
      <c r="I312" s="293" t="s">
        <v>1453</v>
      </c>
      <c r="J312" s="249">
        <v>0.14531051344743276</v>
      </c>
      <c r="K312" s="219">
        <v>0.36479999999999996</v>
      </c>
      <c r="L312" s="244" t="s">
        <v>1372</v>
      </c>
      <c r="M312" s="249">
        <v>9.9945205479452055E-4</v>
      </c>
      <c r="N312" s="219">
        <v>9.9945205479452055E-4</v>
      </c>
      <c r="O312" s="220" t="s">
        <v>1372</v>
      </c>
    </row>
    <row r="313" spans="1:15" ht="15.75" x14ac:dyDescent="0.3">
      <c r="A313" s="264" t="s">
        <v>1429</v>
      </c>
      <c r="B313" s="210" t="s">
        <v>443</v>
      </c>
      <c r="C313" s="265" t="str">
        <f>IFERROR(IF(B313="No CAS","",INDEX('DEQ Pollutant List'!$C$7:$C$611,MATCH('3. Pollutant Emissions - EF'!B313,'DEQ Pollutant List'!$B$7:$B$611,0))),"")</f>
        <v>Formaldehyde</v>
      </c>
      <c r="D313" s="115">
        <f>IFERROR(IF(OR($B313="",$B313="No CAS"),INDEX('DEQ Pollutant List'!$A$7:$A$611,MATCH($C313,'DEQ Pollutant List'!$C$7:$C$611,0)),INDEX('DEQ Pollutant List'!$A$7:$A$611,MATCH($B313,'DEQ Pollutant List'!$B$7:$B$611,0))),"")</f>
        <v>250</v>
      </c>
      <c r="E313" s="268">
        <v>0</v>
      </c>
      <c r="F313" s="291">
        <v>1.7000000000000001E-2</v>
      </c>
      <c r="G313" s="292">
        <v>1.7000000000000001E-2</v>
      </c>
      <c r="H313" s="264" t="s">
        <v>1451</v>
      </c>
      <c r="I313" s="293" t="s">
        <v>1452</v>
      </c>
      <c r="J313" s="249" t="s">
        <v>1372</v>
      </c>
      <c r="K313" s="219" t="s">
        <v>1372</v>
      </c>
      <c r="L313" s="244" t="s">
        <v>1372</v>
      </c>
      <c r="M313" s="249" t="s">
        <v>1372</v>
      </c>
      <c r="N313" s="219" t="s">
        <v>1372</v>
      </c>
      <c r="O313" s="220" t="s">
        <v>1372</v>
      </c>
    </row>
    <row r="314" spans="1:15" ht="15.75" x14ac:dyDescent="0.3">
      <c r="A314" s="264" t="s">
        <v>1429</v>
      </c>
      <c r="B314" s="210" t="s">
        <v>483</v>
      </c>
      <c r="C314" s="265" t="str">
        <f>IFERROR(IF(B314="No CAS","",INDEX('DEQ Pollutant List'!$C$7:$C$611,MATCH('3. Pollutant Emissions - EF'!B314,'DEQ Pollutant List'!$B$7:$B$611,0))),"")</f>
        <v>Hexane</v>
      </c>
      <c r="D314" s="115">
        <f>IFERROR(IF(OR($B314="",$B314="No CAS"),INDEX('DEQ Pollutant List'!$A$7:$A$611,MATCH($C314,'DEQ Pollutant List'!$C$7:$C$611,0)),INDEX('DEQ Pollutant List'!$A$7:$A$611,MATCH($B314,'DEQ Pollutant List'!$B$7:$B$611,0))),"")</f>
        <v>289</v>
      </c>
      <c r="E314" s="268">
        <v>0</v>
      </c>
      <c r="F314" s="291">
        <v>6.3E-3</v>
      </c>
      <c r="G314" s="292">
        <v>6.3E-3</v>
      </c>
      <c r="H314" s="264" t="s">
        <v>1451</v>
      </c>
      <c r="I314" s="293" t="s">
        <v>1453</v>
      </c>
      <c r="J314" s="249">
        <v>9.6363814180929097E-2</v>
      </c>
      <c r="K314" s="219">
        <v>0.24192</v>
      </c>
      <c r="L314" s="244" t="s">
        <v>1372</v>
      </c>
      <c r="M314" s="249">
        <v>6.6279452054794521E-4</v>
      </c>
      <c r="N314" s="219">
        <v>6.6279452054794521E-4</v>
      </c>
      <c r="O314" s="220" t="s">
        <v>1372</v>
      </c>
    </row>
    <row r="315" spans="1:15" ht="15.75" x14ac:dyDescent="0.3">
      <c r="A315" s="264" t="s">
        <v>1429</v>
      </c>
      <c r="B315" s="210" t="s">
        <v>994</v>
      </c>
      <c r="C315" s="265" t="str">
        <f>IFERROR(IF(B315="No CAS","",INDEX('DEQ Pollutant List'!$C$7:$C$611,MATCH('3. Pollutant Emissions - EF'!B315,'DEQ Pollutant List'!$B$7:$B$611,0))),"")</f>
        <v>Toluene</v>
      </c>
      <c r="D315" s="115">
        <f>IFERROR(IF(OR($B315="",$B315="No CAS"),INDEX('DEQ Pollutant List'!$A$7:$A$611,MATCH($C315,'DEQ Pollutant List'!$C$7:$C$611,0)),INDEX('DEQ Pollutant List'!$A$7:$A$611,MATCH($B315,'DEQ Pollutant List'!$B$7:$B$611,0))),"")</f>
        <v>600</v>
      </c>
      <c r="E315" s="268">
        <v>0</v>
      </c>
      <c r="F315" s="291">
        <v>3.6600000000000001E-2</v>
      </c>
      <c r="G315" s="292">
        <v>3.6600000000000001E-2</v>
      </c>
      <c r="H315" s="264" t="s">
        <v>1451</v>
      </c>
      <c r="I315" s="293" t="s">
        <v>1453</v>
      </c>
      <c r="J315" s="249">
        <v>0.55982787286063573</v>
      </c>
      <c r="K315" s="219">
        <v>1.40544</v>
      </c>
      <c r="L315" s="244" t="s">
        <v>1372</v>
      </c>
      <c r="M315" s="249">
        <v>3.8505205479452053E-3</v>
      </c>
      <c r="N315" s="219">
        <v>3.8505205479452053E-3</v>
      </c>
      <c r="O315" s="220" t="s">
        <v>1372</v>
      </c>
    </row>
    <row r="316" spans="1:15" ht="15.75" x14ac:dyDescent="0.3">
      <c r="A316" s="264" t="s">
        <v>1429</v>
      </c>
      <c r="B316" s="210" t="s">
        <v>1071</v>
      </c>
      <c r="C316" s="265" t="str">
        <f>IFERROR(IF(B316="No CAS","",INDEX('DEQ Pollutant List'!$C$7:$C$611,MATCH('3. Pollutant Emissions - EF'!B316,'DEQ Pollutant List'!$B$7:$B$611,0))),"")</f>
        <v>Xylene (mixture), including m-xylene, o-xylene, p-xylene</v>
      </c>
      <c r="D316" s="115">
        <f>IFERROR(IF(OR($B316="",$B316="No CAS"),INDEX('DEQ Pollutant List'!$A$7:$A$611,MATCH($C316,'DEQ Pollutant List'!$C$7:$C$611,0)),INDEX('DEQ Pollutant List'!$A$7:$A$611,MATCH($B316,'DEQ Pollutant List'!$B$7:$B$611,0))),"")</f>
        <v>628</v>
      </c>
      <c r="E316" s="268">
        <v>0</v>
      </c>
      <c r="F316" s="291">
        <v>2.7199999999999998E-2</v>
      </c>
      <c r="G316" s="292">
        <v>2.7199999999999998E-2</v>
      </c>
      <c r="H316" s="264" t="s">
        <v>1451</v>
      </c>
      <c r="I316" s="293" t="s">
        <v>1453</v>
      </c>
      <c r="J316" s="249">
        <v>0.41604694376528117</v>
      </c>
      <c r="K316" s="219">
        <v>1.0444799999999999</v>
      </c>
      <c r="L316" s="244" t="s">
        <v>1372</v>
      </c>
      <c r="M316" s="249">
        <v>2.86158904109589E-3</v>
      </c>
      <c r="N316" s="219">
        <v>2.86158904109589E-3</v>
      </c>
      <c r="O316" s="220" t="s">
        <v>1372</v>
      </c>
    </row>
    <row r="317" spans="1:15" ht="15.75" x14ac:dyDescent="0.3">
      <c r="A317" s="264" t="s">
        <v>1429</v>
      </c>
      <c r="B317" s="210">
        <v>401</v>
      </c>
      <c r="C317" s="265" t="str">
        <f>IFERROR(IF(B317="No CAS","",INDEX('DEQ Pollutant List'!$C$7:$C$611,MATCH('3. Pollutant Emissions - EF'!B317,'DEQ Pollutant List'!$B$7:$B$611,0))),"")</f>
        <v>Polycyclic aromatic hydrocarbons (PAHs)</v>
      </c>
      <c r="D317" s="115">
        <f>IFERROR(IF(OR($B317="",$B317="No CAS"),INDEX('DEQ Pollutant List'!$A$7:$A$611,MATCH($C317,'DEQ Pollutant List'!$C$7:$C$611,0)),INDEX('DEQ Pollutant List'!$A$7:$A$611,MATCH($B317,'DEQ Pollutant List'!$B$7:$B$611,0))),"")</f>
        <v>401</v>
      </c>
      <c r="E317" s="268">
        <v>0</v>
      </c>
      <c r="F317" s="291">
        <v>1E-4</v>
      </c>
      <c r="G317" s="292">
        <v>1E-4</v>
      </c>
      <c r="H317" s="264" t="s">
        <v>1451</v>
      </c>
      <c r="I317" s="293" t="s">
        <v>1453</v>
      </c>
      <c r="J317" s="249">
        <v>1.5295843520782397E-3</v>
      </c>
      <c r="K317" s="219">
        <v>3.8400000000000001E-3</v>
      </c>
      <c r="L317" s="244" t="s">
        <v>1372</v>
      </c>
      <c r="M317" s="249">
        <v>1.0520547945205479E-5</v>
      </c>
      <c r="N317" s="219">
        <v>1.0520547945205479E-5</v>
      </c>
      <c r="O317" s="220" t="s">
        <v>1372</v>
      </c>
    </row>
    <row r="318" spans="1:15" ht="15.75" x14ac:dyDescent="0.3">
      <c r="A318" s="264" t="s">
        <v>1429</v>
      </c>
      <c r="B318" s="210" t="s">
        <v>823</v>
      </c>
      <c r="C318" s="265" t="str">
        <f>IFERROR(IF(B318="No CAS","",INDEX('DEQ Pollutant List'!$C$7:$C$611,MATCH('3. Pollutant Emissions - EF'!B318,'DEQ Pollutant List'!$B$7:$B$611,0))),"")</f>
        <v>Benzo[a]pyrene</v>
      </c>
      <c r="D318" s="115">
        <f>IFERROR(IF(OR($B318="",$B318="No CAS"),INDEX('DEQ Pollutant List'!$A$7:$A$611,MATCH($C318,'DEQ Pollutant List'!$C$7:$C$611,0)),INDEX('DEQ Pollutant List'!$A$7:$A$611,MATCH($B318,'DEQ Pollutant List'!$B$7:$B$611,0))),"")</f>
        <v>406</v>
      </c>
      <c r="E318" s="268">
        <v>0</v>
      </c>
      <c r="F318" s="291">
        <v>1.1999999999999999E-6</v>
      </c>
      <c r="G318" s="292">
        <v>1.1999999999999999E-6</v>
      </c>
      <c r="H318" s="264" t="s">
        <v>1451</v>
      </c>
      <c r="I318" s="293" t="s">
        <v>1453</v>
      </c>
      <c r="J318" s="249">
        <v>1.8355012224938875E-5</v>
      </c>
      <c r="K318" s="219">
        <v>4.6079999999999999E-5</v>
      </c>
      <c r="L318" s="244" t="s">
        <v>1372</v>
      </c>
      <c r="M318" s="249">
        <v>1.2624657534246574E-7</v>
      </c>
      <c r="N318" s="219">
        <v>1.2624657534246574E-7</v>
      </c>
      <c r="O318" s="220" t="s">
        <v>1372</v>
      </c>
    </row>
    <row r="319" spans="1:15" ht="15.75" x14ac:dyDescent="0.3">
      <c r="A319" s="264" t="s">
        <v>1429</v>
      </c>
      <c r="B319" s="210" t="s">
        <v>581</v>
      </c>
      <c r="C319" s="265" t="str">
        <f>IFERROR(IF(B319="No CAS","",INDEX('DEQ Pollutant List'!$C$7:$C$611,MATCH('3. Pollutant Emissions - EF'!B319,'DEQ Pollutant List'!$B$7:$B$611,0))),"")</f>
        <v>Naphthalene</v>
      </c>
      <c r="D319" s="115">
        <f>IFERROR(IF(OR($B319="",$B319="No CAS"),INDEX('DEQ Pollutant List'!$A$7:$A$611,MATCH($C319,'DEQ Pollutant List'!$C$7:$C$611,0)),INDEX('DEQ Pollutant List'!$A$7:$A$611,MATCH($B319,'DEQ Pollutant List'!$B$7:$B$611,0))),"")</f>
        <v>428</v>
      </c>
      <c r="E319" s="268">
        <v>0</v>
      </c>
      <c r="F319" s="291">
        <v>2.9999999999999997E-4</v>
      </c>
      <c r="G319" s="292">
        <v>2.9999999999999997E-4</v>
      </c>
      <c r="H319" s="264" t="s">
        <v>1451</v>
      </c>
      <c r="I319" s="293" t="s">
        <v>1453</v>
      </c>
      <c r="J319" s="249">
        <v>4.5887530562347184E-3</v>
      </c>
      <c r="K319" s="219">
        <v>1.1519999999999999E-2</v>
      </c>
      <c r="L319" s="244" t="s">
        <v>1372</v>
      </c>
      <c r="M319" s="249">
        <v>3.1561643835616431E-5</v>
      </c>
      <c r="N319" s="219">
        <v>3.1561643835616431E-5</v>
      </c>
      <c r="O319" s="220" t="s">
        <v>1372</v>
      </c>
    </row>
    <row r="320" spans="1:15" ht="15.75" x14ac:dyDescent="0.3">
      <c r="A320" s="264" t="s">
        <v>1431</v>
      </c>
      <c r="B320" s="210" t="s">
        <v>81</v>
      </c>
      <c r="C320" s="265" t="str">
        <f>IFERROR(IF(B320="No CAS","",INDEX('DEQ Pollutant List'!$C$7:$C$611,MATCH('3. Pollutant Emissions - EF'!B320,'DEQ Pollutant List'!$B$7:$B$611,0))),"")</f>
        <v>Arsenic and compounds</v>
      </c>
      <c r="D320" s="115">
        <f>IFERROR(IF(OR($B320="",$B320="No CAS"),INDEX('DEQ Pollutant List'!$A$7:$A$611,MATCH($C320,'DEQ Pollutant List'!$C$7:$C$611,0)),INDEX('DEQ Pollutant List'!$A$7:$A$611,MATCH($B320,'DEQ Pollutant List'!$B$7:$B$611,0))),"")</f>
        <v>37</v>
      </c>
      <c r="E320" s="268">
        <v>0</v>
      </c>
      <c r="F320" s="291">
        <v>2.0000000000000001E-4</v>
      </c>
      <c r="G320" s="292">
        <v>2.0000000000000001E-4</v>
      </c>
      <c r="H320" s="264" t="s">
        <v>1451</v>
      </c>
      <c r="I320" s="293" t="s">
        <v>1453</v>
      </c>
      <c r="J320" s="249">
        <v>1.954E-3</v>
      </c>
      <c r="K320" s="219">
        <v>5.0973913043478262E-3</v>
      </c>
      <c r="L320" s="244" t="s">
        <v>1372</v>
      </c>
      <c r="M320" s="249">
        <v>1.2393657289002556E-5</v>
      </c>
      <c r="N320" s="219">
        <v>1.3942864450127877E-5</v>
      </c>
      <c r="O320" s="220" t="s">
        <v>1372</v>
      </c>
    </row>
    <row r="321" spans="1:15" ht="15.75" x14ac:dyDescent="0.3">
      <c r="A321" s="264" t="s">
        <v>1431</v>
      </c>
      <c r="B321" s="210" t="s">
        <v>96</v>
      </c>
      <c r="C321" s="265" t="str">
        <f>IFERROR(IF(B321="No CAS","",INDEX('DEQ Pollutant List'!$C$7:$C$611,MATCH('3. Pollutant Emissions - EF'!B321,'DEQ Pollutant List'!$B$7:$B$611,0))),"")</f>
        <v>Barium and compounds</v>
      </c>
      <c r="D321" s="115">
        <f>IFERROR(IF(OR($B321="",$B321="No CAS"),INDEX('DEQ Pollutant List'!$A$7:$A$611,MATCH($C321,'DEQ Pollutant List'!$C$7:$C$611,0)),INDEX('DEQ Pollutant List'!$A$7:$A$611,MATCH($B321,'DEQ Pollutant List'!$B$7:$B$611,0))),"")</f>
        <v>45</v>
      </c>
      <c r="E321" s="268">
        <v>0</v>
      </c>
      <c r="F321" s="291">
        <v>4.4000000000000003E-3</v>
      </c>
      <c r="G321" s="292">
        <v>4.4000000000000003E-3</v>
      </c>
      <c r="H321" s="264" t="s">
        <v>1451</v>
      </c>
      <c r="I321" s="293" t="s">
        <v>1453</v>
      </c>
      <c r="J321" s="249">
        <v>4.2987999999999998E-2</v>
      </c>
      <c r="K321" s="219">
        <v>0.11214260869565218</v>
      </c>
      <c r="L321" s="244" t="s">
        <v>1372</v>
      </c>
      <c r="M321" s="249">
        <v>2.7266046035805624E-4</v>
      </c>
      <c r="N321" s="219">
        <v>3.0674301790281329E-4</v>
      </c>
      <c r="O321" s="220" t="s">
        <v>1372</v>
      </c>
    </row>
    <row r="322" spans="1:15" ht="15.75" x14ac:dyDescent="0.3">
      <c r="A322" s="264" t="s">
        <v>1431</v>
      </c>
      <c r="B322" s="210" t="s">
        <v>113</v>
      </c>
      <c r="C322" s="265" t="str">
        <f>IFERROR(IF(B322="No CAS","",INDEX('DEQ Pollutant List'!$C$7:$C$611,MATCH('3. Pollutant Emissions - EF'!B322,'DEQ Pollutant List'!$B$7:$B$611,0))),"")</f>
        <v>Beryllium and compounds</v>
      </c>
      <c r="D322" s="115">
        <f>IFERROR(IF(OR($B322="",$B322="No CAS"),INDEX('DEQ Pollutant List'!$A$7:$A$611,MATCH($C322,'DEQ Pollutant List'!$C$7:$C$611,0)),INDEX('DEQ Pollutant List'!$A$7:$A$611,MATCH($B322,'DEQ Pollutant List'!$B$7:$B$611,0))),"")</f>
        <v>58</v>
      </c>
      <c r="E322" s="268">
        <v>0</v>
      </c>
      <c r="F322" s="291">
        <v>1.2E-5</v>
      </c>
      <c r="G322" s="292">
        <v>1.2E-5</v>
      </c>
      <c r="H322" s="264" t="s">
        <v>1451</v>
      </c>
      <c r="I322" s="293" t="s">
        <v>1453</v>
      </c>
      <c r="J322" s="249">
        <v>1.1724E-4</v>
      </c>
      <c r="K322" s="219">
        <v>3.0584347826086958E-4</v>
      </c>
      <c r="L322" s="244" t="s">
        <v>1372</v>
      </c>
      <c r="M322" s="249">
        <v>7.4361943734015335E-7</v>
      </c>
      <c r="N322" s="219">
        <v>8.3657186700767261E-7</v>
      </c>
      <c r="O322" s="220" t="s">
        <v>1372</v>
      </c>
    </row>
    <row r="323" spans="1:15" ht="15.75" x14ac:dyDescent="0.3">
      <c r="A323" s="264" t="s">
        <v>1431</v>
      </c>
      <c r="B323" s="210" t="s">
        <v>154</v>
      </c>
      <c r="C323" s="265" t="str">
        <f>IFERROR(IF(B323="No CAS","",INDEX('DEQ Pollutant List'!$C$7:$C$611,MATCH('3. Pollutant Emissions - EF'!B323,'DEQ Pollutant List'!$B$7:$B$611,0))),"")</f>
        <v>Cadmium and compounds</v>
      </c>
      <c r="D323" s="115">
        <f>IFERROR(IF(OR($B323="",$B323="No CAS"),INDEX('DEQ Pollutant List'!$A$7:$A$611,MATCH($C323,'DEQ Pollutant List'!$C$7:$C$611,0)),INDEX('DEQ Pollutant List'!$A$7:$A$611,MATCH($B323,'DEQ Pollutant List'!$B$7:$B$611,0))),"")</f>
        <v>83</v>
      </c>
      <c r="E323" s="268">
        <v>0</v>
      </c>
      <c r="F323" s="291">
        <v>1.1000000000000001E-3</v>
      </c>
      <c r="G323" s="292">
        <v>1.1000000000000001E-3</v>
      </c>
      <c r="H323" s="264" t="s">
        <v>1451</v>
      </c>
      <c r="I323" s="293" t="s">
        <v>1453</v>
      </c>
      <c r="J323" s="249">
        <v>1.0747E-2</v>
      </c>
      <c r="K323" s="219">
        <v>2.8035652173913045E-2</v>
      </c>
      <c r="L323" s="244" t="s">
        <v>1372</v>
      </c>
      <c r="M323" s="249">
        <v>6.8165115089514059E-5</v>
      </c>
      <c r="N323" s="219">
        <v>7.6685754475703323E-5</v>
      </c>
      <c r="O323" s="220" t="s">
        <v>1372</v>
      </c>
    </row>
    <row r="324" spans="1:15" ht="15.75" x14ac:dyDescent="0.3">
      <c r="A324" s="264" t="s">
        <v>1431</v>
      </c>
      <c r="B324" s="210" t="s">
        <v>230</v>
      </c>
      <c r="C324" s="265" t="str">
        <f>IFERROR(IF(B324="No CAS","",INDEX('DEQ Pollutant List'!$C$7:$C$611,MATCH('3. Pollutant Emissions - EF'!B324,'DEQ Pollutant List'!$B$7:$B$611,0))),"")</f>
        <v>Chromium VI, chromate and dichromate particulate</v>
      </c>
      <c r="D324" s="115">
        <f>IFERROR(IF(OR($B324="",$B324="No CAS"),INDEX('DEQ Pollutant List'!$A$7:$A$611,MATCH($C324,'DEQ Pollutant List'!$C$7:$C$611,0)),INDEX('DEQ Pollutant List'!$A$7:$A$611,MATCH($B324,'DEQ Pollutant List'!$B$7:$B$611,0))),"")</f>
        <v>136</v>
      </c>
      <c r="E324" s="268">
        <v>0</v>
      </c>
      <c r="F324" s="291">
        <v>5.5999999999999999E-5</v>
      </c>
      <c r="G324" s="292">
        <v>5.5999999999999999E-5</v>
      </c>
      <c r="H324" s="264" t="s">
        <v>1451</v>
      </c>
      <c r="I324" s="293" t="s">
        <v>1455</v>
      </c>
      <c r="J324" s="249">
        <v>5.4712000000000001E-4</v>
      </c>
      <c r="K324" s="219">
        <v>1.4272695652173912E-3</v>
      </c>
      <c r="L324" s="244" t="s">
        <v>1372</v>
      </c>
      <c r="M324" s="249">
        <v>3.4702240409207157E-6</v>
      </c>
      <c r="N324" s="219">
        <v>3.9040020460358052E-6</v>
      </c>
      <c r="O324" s="220" t="s">
        <v>1372</v>
      </c>
    </row>
    <row r="325" spans="1:15" ht="15.75" x14ac:dyDescent="0.3">
      <c r="A325" s="264" t="s">
        <v>1431</v>
      </c>
      <c r="B325" s="210" t="s">
        <v>234</v>
      </c>
      <c r="C325" s="265" t="str">
        <f>IFERROR(IF(B325="No CAS","",INDEX('DEQ Pollutant List'!$C$7:$C$611,MATCH('3. Pollutant Emissions - EF'!B325,'DEQ Pollutant List'!$B$7:$B$611,0))),"")</f>
        <v>Cobalt and compounds</v>
      </c>
      <c r="D325" s="115">
        <f>IFERROR(IF(OR($B325="",$B325="No CAS"),INDEX('DEQ Pollutant List'!$A$7:$A$611,MATCH($C325,'DEQ Pollutant List'!$C$7:$C$611,0)),INDEX('DEQ Pollutant List'!$A$7:$A$611,MATCH($B325,'DEQ Pollutant List'!$B$7:$B$611,0))),"")</f>
        <v>146</v>
      </c>
      <c r="E325" s="268">
        <v>0</v>
      </c>
      <c r="F325" s="291">
        <v>8.3999999999999995E-5</v>
      </c>
      <c r="G325" s="292">
        <v>8.3999999999999995E-5</v>
      </c>
      <c r="H325" s="264" t="s">
        <v>1451</v>
      </c>
      <c r="I325" s="293" t="s">
        <v>1453</v>
      </c>
      <c r="J325" s="249">
        <v>8.2067999999999996E-4</v>
      </c>
      <c r="K325" s="219">
        <v>2.1409043478260868E-3</v>
      </c>
      <c r="L325" s="244" t="s">
        <v>1372</v>
      </c>
      <c r="M325" s="249">
        <v>5.2053360613810736E-6</v>
      </c>
      <c r="N325" s="219">
        <v>5.8560030690537073E-6</v>
      </c>
      <c r="O325" s="220" t="s">
        <v>1372</v>
      </c>
    </row>
    <row r="326" spans="1:15" ht="15.75" x14ac:dyDescent="0.3">
      <c r="A326" s="264" t="s">
        <v>1431</v>
      </c>
      <c r="B326" s="210" t="s">
        <v>236</v>
      </c>
      <c r="C326" s="265" t="str">
        <f>IFERROR(IF(B326="No CAS","",INDEX('DEQ Pollutant List'!$C$7:$C$611,MATCH('3. Pollutant Emissions - EF'!B326,'DEQ Pollutant List'!$B$7:$B$611,0))),"")</f>
        <v>Copper and compounds</v>
      </c>
      <c r="D326" s="115">
        <f>IFERROR(IF(OR($B326="",$B326="No CAS"),INDEX('DEQ Pollutant List'!$A$7:$A$611,MATCH($C326,'DEQ Pollutant List'!$C$7:$C$611,0)),INDEX('DEQ Pollutant List'!$A$7:$A$611,MATCH($B326,'DEQ Pollutant List'!$B$7:$B$611,0))),"")</f>
        <v>149</v>
      </c>
      <c r="E326" s="268">
        <v>0</v>
      </c>
      <c r="F326" s="291">
        <v>8.4999999999999995E-4</v>
      </c>
      <c r="G326" s="292">
        <v>8.4999999999999995E-4</v>
      </c>
      <c r="H326" s="264" t="s">
        <v>1451</v>
      </c>
      <c r="I326" s="293" t="s">
        <v>1453</v>
      </c>
      <c r="J326" s="249">
        <v>8.3044999999999994E-3</v>
      </c>
      <c r="K326" s="219">
        <v>2.1663913043478259E-2</v>
      </c>
      <c r="L326" s="244" t="s">
        <v>1372</v>
      </c>
      <c r="M326" s="249">
        <v>5.2673043478260863E-5</v>
      </c>
      <c r="N326" s="219">
        <v>5.925717391304347E-5</v>
      </c>
      <c r="O326" s="220" t="s">
        <v>1372</v>
      </c>
    </row>
    <row r="327" spans="1:15" ht="15.75" x14ac:dyDescent="0.3">
      <c r="A327" s="264" t="s">
        <v>1431</v>
      </c>
      <c r="B327" s="210" t="s">
        <v>512</v>
      </c>
      <c r="C327" s="265" t="str">
        <f>IFERROR(IF(B327="No CAS","",INDEX('DEQ Pollutant List'!$C$7:$C$611,MATCH('3. Pollutant Emissions - EF'!B327,'DEQ Pollutant List'!$B$7:$B$611,0))),"")</f>
        <v>Lead and compounds</v>
      </c>
      <c r="D327" s="115">
        <f>IFERROR(IF(OR($B327="",$B327="No CAS"),INDEX('DEQ Pollutant List'!$A$7:$A$611,MATCH($C327,'DEQ Pollutant List'!$C$7:$C$611,0)),INDEX('DEQ Pollutant List'!$A$7:$A$611,MATCH($B327,'DEQ Pollutant List'!$B$7:$B$611,0))),"")</f>
        <v>305</v>
      </c>
      <c r="E327" s="268">
        <v>0</v>
      </c>
      <c r="F327" s="291">
        <v>5.0000000000000001E-4</v>
      </c>
      <c r="G327" s="292">
        <v>5.0000000000000001E-4</v>
      </c>
      <c r="H327" s="264" t="s">
        <v>1451</v>
      </c>
      <c r="I327" s="293" t="s">
        <v>1453</v>
      </c>
      <c r="J327" s="249">
        <v>4.8849999999999996E-3</v>
      </c>
      <c r="K327" s="219">
        <v>1.2743478260869566E-2</v>
      </c>
      <c r="L327" s="244" t="s">
        <v>1372</v>
      </c>
      <c r="M327" s="249">
        <v>3.0984143222506392E-5</v>
      </c>
      <c r="N327" s="219">
        <v>3.4857161125319692E-5</v>
      </c>
      <c r="O327" s="220" t="s">
        <v>1372</v>
      </c>
    </row>
    <row r="328" spans="1:15" ht="15.75" x14ac:dyDescent="0.3">
      <c r="A328" s="264" t="s">
        <v>1431</v>
      </c>
      <c r="B328" s="210" t="s">
        <v>518</v>
      </c>
      <c r="C328" s="265" t="str">
        <f>IFERROR(IF(B328="No CAS","",INDEX('DEQ Pollutant List'!$C$7:$C$611,MATCH('3. Pollutant Emissions - EF'!B328,'DEQ Pollutant List'!$B$7:$B$611,0))),"")</f>
        <v>Manganese and compounds</v>
      </c>
      <c r="D328" s="115">
        <f>IFERROR(IF(OR($B328="",$B328="No CAS"),INDEX('DEQ Pollutant List'!$A$7:$A$611,MATCH($C328,'DEQ Pollutant List'!$C$7:$C$611,0)),INDEX('DEQ Pollutant List'!$A$7:$A$611,MATCH($B328,'DEQ Pollutant List'!$B$7:$B$611,0))),"")</f>
        <v>312</v>
      </c>
      <c r="E328" s="268">
        <v>0</v>
      </c>
      <c r="F328" s="291">
        <v>3.8000000000000002E-4</v>
      </c>
      <c r="G328" s="292">
        <v>3.8000000000000002E-4</v>
      </c>
      <c r="H328" s="264" t="s">
        <v>1451</v>
      </c>
      <c r="I328" s="293" t="s">
        <v>1453</v>
      </c>
      <c r="J328" s="249">
        <v>3.7125999999999999E-3</v>
      </c>
      <c r="K328" s="219">
        <v>9.685043478260871E-3</v>
      </c>
      <c r="L328" s="244" t="s">
        <v>1372</v>
      </c>
      <c r="M328" s="249">
        <v>2.3547948849104858E-5</v>
      </c>
      <c r="N328" s="219">
        <v>2.6491442455242967E-5</v>
      </c>
      <c r="O328" s="220" t="s">
        <v>1372</v>
      </c>
    </row>
    <row r="329" spans="1:15" ht="15.75" x14ac:dyDescent="0.3">
      <c r="A329" s="264" t="s">
        <v>1431</v>
      </c>
      <c r="B329" s="210" t="s">
        <v>524</v>
      </c>
      <c r="C329" s="265" t="str">
        <f>IFERROR(IF(B329="No CAS","",INDEX('DEQ Pollutant List'!$C$7:$C$611,MATCH('3. Pollutant Emissions - EF'!B329,'DEQ Pollutant List'!$B$7:$B$611,0))),"")</f>
        <v>Mercury and compounds</v>
      </c>
      <c r="D329" s="115">
        <f>IFERROR(IF(OR($B329="",$B329="No CAS"),INDEX('DEQ Pollutant List'!$A$7:$A$611,MATCH($C329,'DEQ Pollutant List'!$C$7:$C$611,0)),INDEX('DEQ Pollutant List'!$A$7:$A$611,MATCH($B329,'DEQ Pollutant List'!$B$7:$B$611,0))),"")</f>
        <v>316</v>
      </c>
      <c r="E329" s="268">
        <v>0</v>
      </c>
      <c r="F329" s="291">
        <v>2.5999999999999998E-4</v>
      </c>
      <c r="G329" s="292">
        <v>2.5999999999999998E-4</v>
      </c>
      <c r="H329" s="264" t="s">
        <v>1451</v>
      </c>
      <c r="I329" s="293" t="s">
        <v>1453</v>
      </c>
      <c r="J329" s="249">
        <v>2.5401999999999998E-3</v>
      </c>
      <c r="K329" s="219">
        <v>6.6266086956521739E-3</v>
      </c>
      <c r="L329" s="244" t="s">
        <v>1372</v>
      </c>
      <c r="M329" s="249">
        <v>1.611175447570332E-5</v>
      </c>
      <c r="N329" s="219">
        <v>1.8125723785166238E-5</v>
      </c>
      <c r="O329" s="220" t="s">
        <v>1372</v>
      </c>
    </row>
    <row r="330" spans="1:15" ht="15.75" x14ac:dyDescent="0.3">
      <c r="A330" s="264" t="s">
        <v>1431</v>
      </c>
      <c r="B330" s="210" t="s">
        <v>575</v>
      </c>
      <c r="C330" s="265" t="str">
        <f>IFERROR(IF(B330="No CAS","",INDEX('DEQ Pollutant List'!$C$7:$C$611,MATCH('3. Pollutant Emissions - EF'!B330,'DEQ Pollutant List'!$B$7:$B$611,0))),"")</f>
        <v>Molybdenum trioxide</v>
      </c>
      <c r="D330" s="115">
        <f>IFERROR(IF(OR($B330="",$B330="No CAS"),INDEX('DEQ Pollutant List'!$A$7:$A$611,MATCH($C330,'DEQ Pollutant List'!$C$7:$C$611,0)),INDEX('DEQ Pollutant List'!$A$7:$A$611,MATCH($B330,'DEQ Pollutant List'!$B$7:$B$611,0))),"")</f>
        <v>361</v>
      </c>
      <c r="E330" s="268">
        <v>0</v>
      </c>
      <c r="F330" s="291">
        <v>1.65E-3</v>
      </c>
      <c r="G330" s="292">
        <v>1.65E-3</v>
      </c>
      <c r="H330" s="264" t="s">
        <v>1451</v>
      </c>
      <c r="I330" s="293" t="s">
        <v>1453</v>
      </c>
      <c r="J330" s="249">
        <v>1.6120499999999999E-2</v>
      </c>
      <c r="K330" s="219">
        <v>4.2053478260869567E-2</v>
      </c>
      <c r="L330" s="244" t="s">
        <v>1372</v>
      </c>
      <c r="M330" s="249">
        <v>1.0224767263427109E-4</v>
      </c>
      <c r="N330" s="219">
        <v>1.1502863171355497E-4</v>
      </c>
      <c r="O330" s="220" t="s">
        <v>1372</v>
      </c>
    </row>
    <row r="331" spans="1:15" ht="15.75" x14ac:dyDescent="0.3">
      <c r="A331" s="264" t="s">
        <v>1431</v>
      </c>
      <c r="B331" s="210" t="s">
        <v>583</v>
      </c>
      <c r="C331" s="265" t="str">
        <f>IFERROR(IF(B331="No CAS","",INDEX('DEQ Pollutant List'!$C$7:$C$611,MATCH('3. Pollutant Emissions - EF'!B331,'DEQ Pollutant List'!$B$7:$B$611,0))),"")</f>
        <v>Nickel and compounds</v>
      </c>
      <c r="D331" s="115">
        <f>IFERROR(IF(OR($B331="",$B331="No CAS"),INDEX('DEQ Pollutant List'!$A$7:$A$611,MATCH($C331,'DEQ Pollutant List'!$C$7:$C$611,0)),INDEX('DEQ Pollutant List'!$A$7:$A$611,MATCH($B331,'DEQ Pollutant List'!$B$7:$B$611,0))),"")</f>
        <v>364</v>
      </c>
      <c r="E331" s="268">
        <v>0</v>
      </c>
      <c r="F331" s="291">
        <v>2.0999999999999999E-3</v>
      </c>
      <c r="G331" s="292">
        <v>2.0999999999999999E-3</v>
      </c>
      <c r="H331" s="264" t="s">
        <v>1451</v>
      </c>
      <c r="I331" s="293" t="s">
        <v>1453</v>
      </c>
      <c r="J331" s="249">
        <v>2.0516999999999997E-2</v>
      </c>
      <c r="K331" s="219">
        <v>5.3522608695652174E-2</v>
      </c>
      <c r="L331" s="244" t="s">
        <v>1372</v>
      </c>
      <c r="M331" s="249">
        <v>1.3013340153452684E-4</v>
      </c>
      <c r="N331" s="219">
        <v>1.4640007672634268E-4</v>
      </c>
      <c r="O331" s="220" t="s">
        <v>1372</v>
      </c>
    </row>
    <row r="332" spans="1:15" ht="15.75" x14ac:dyDescent="0.3">
      <c r="A332" s="264" t="s">
        <v>1431</v>
      </c>
      <c r="B332" s="210" t="s">
        <v>945</v>
      </c>
      <c r="C332" s="265" t="str">
        <f>IFERROR(IF(B332="No CAS","",INDEX('DEQ Pollutant List'!$C$7:$C$611,MATCH('3. Pollutant Emissions - EF'!B332,'DEQ Pollutant List'!$B$7:$B$611,0))),"")</f>
        <v>Selenium and compounds</v>
      </c>
      <c r="D332" s="115">
        <f>IFERROR(IF(OR($B332="",$B332="No CAS"),INDEX('DEQ Pollutant List'!$A$7:$A$611,MATCH($C332,'DEQ Pollutant List'!$C$7:$C$611,0)),INDEX('DEQ Pollutant List'!$A$7:$A$611,MATCH($B332,'DEQ Pollutant List'!$B$7:$B$611,0))),"")</f>
        <v>575</v>
      </c>
      <c r="E332" s="268">
        <v>0</v>
      </c>
      <c r="F332" s="291">
        <v>2.4000000000000001E-5</v>
      </c>
      <c r="G332" s="292">
        <v>2.4000000000000001E-5</v>
      </c>
      <c r="H332" s="264" t="s">
        <v>1451</v>
      </c>
      <c r="I332" s="293" t="s">
        <v>1453</v>
      </c>
      <c r="J332" s="249">
        <v>2.3447999999999999E-4</v>
      </c>
      <c r="K332" s="219">
        <v>6.1168695652173916E-4</v>
      </c>
      <c r="L332" s="244" t="s">
        <v>1372</v>
      </c>
      <c r="M332" s="249">
        <v>1.4872388746803067E-6</v>
      </c>
      <c r="N332" s="219">
        <v>1.6731437340153452E-6</v>
      </c>
      <c r="O332" s="220" t="s">
        <v>1372</v>
      </c>
    </row>
    <row r="333" spans="1:15" ht="15.75" x14ac:dyDescent="0.3">
      <c r="A333" s="264" t="s">
        <v>1431</v>
      </c>
      <c r="B333" s="210" t="s">
        <v>1055</v>
      </c>
      <c r="C333" s="265" t="str">
        <f>IFERROR(IF(B333="No CAS","",INDEX('DEQ Pollutant List'!$C$7:$C$611,MATCH('3. Pollutant Emissions - EF'!B333,'DEQ Pollutant List'!$B$7:$B$611,0))),"")</f>
        <v>Vanadium (fume or dust)</v>
      </c>
      <c r="D333" s="115">
        <f>IFERROR(IF(OR($B333="",$B333="No CAS"),INDEX('DEQ Pollutant List'!$A$7:$A$611,MATCH($C333,'DEQ Pollutant List'!$C$7:$C$611,0)),INDEX('DEQ Pollutant List'!$A$7:$A$611,MATCH($B333,'DEQ Pollutant List'!$B$7:$B$611,0))),"")</f>
        <v>620</v>
      </c>
      <c r="E333" s="268">
        <v>0</v>
      </c>
      <c r="F333" s="291">
        <v>2.3E-3</v>
      </c>
      <c r="G333" s="292">
        <v>2.3E-3</v>
      </c>
      <c r="H333" s="264" t="s">
        <v>1451</v>
      </c>
      <c r="I333" s="293" t="s">
        <v>1453</v>
      </c>
      <c r="J333" s="249">
        <v>2.2470999999999998E-2</v>
      </c>
      <c r="K333" s="219">
        <v>5.8619999999999998E-2</v>
      </c>
      <c r="L333" s="244" t="s">
        <v>1372</v>
      </c>
      <c r="M333" s="249">
        <v>1.4252705882352939E-4</v>
      </c>
      <c r="N333" s="219">
        <v>1.6034294117647056E-4</v>
      </c>
      <c r="O333" s="220" t="s">
        <v>1372</v>
      </c>
    </row>
    <row r="334" spans="1:15" ht="15.75" x14ac:dyDescent="0.3">
      <c r="A334" s="264" t="s">
        <v>1431</v>
      </c>
      <c r="B334" s="210" t="s">
        <v>1076</v>
      </c>
      <c r="C334" s="265" t="str">
        <f>IFERROR(IF(B334="No CAS","",INDEX('DEQ Pollutant List'!$C$7:$C$611,MATCH('3. Pollutant Emissions - EF'!B334,'DEQ Pollutant List'!$B$7:$B$611,0))),"")</f>
        <v>Zinc and compounds</v>
      </c>
      <c r="D334" s="115">
        <f>IFERROR(IF(OR($B334="",$B334="No CAS"),INDEX('DEQ Pollutant List'!$A$7:$A$611,MATCH($C334,'DEQ Pollutant List'!$C$7:$C$611,0)),INDEX('DEQ Pollutant List'!$A$7:$A$611,MATCH($B334,'DEQ Pollutant List'!$B$7:$B$611,0))),"")</f>
        <v>632</v>
      </c>
      <c r="E334" s="268">
        <v>0</v>
      </c>
      <c r="F334" s="291">
        <v>2.9000000000000001E-2</v>
      </c>
      <c r="G334" s="292">
        <v>2.9000000000000001E-2</v>
      </c>
      <c r="H334" s="264" t="s">
        <v>1451</v>
      </c>
      <c r="I334" s="293" t="s">
        <v>1453</v>
      </c>
      <c r="J334" s="249">
        <v>0.28333000000000003</v>
      </c>
      <c r="K334" s="219">
        <v>0.73912173913043488</v>
      </c>
      <c r="L334" s="244" t="s">
        <v>1372</v>
      </c>
      <c r="M334" s="249">
        <v>1.7970803069053706E-3</v>
      </c>
      <c r="N334" s="219">
        <v>2.0217153452685419E-3</v>
      </c>
      <c r="O334" s="220" t="s">
        <v>1372</v>
      </c>
    </row>
    <row r="335" spans="1:15" ht="15.75" x14ac:dyDescent="0.3">
      <c r="A335" s="264" t="s">
        <v>1431</v>
      </c>
      <c r="B335" s="210" t="s">
        <v>61</v>
      </c>
      <c r="C335" s="265" t="str">
        <f>IFERROR(IF(B335="No CAS","",INDEX('DEQ Pollutant List'!$C$7:$C$611,MATCH('3. Pollutant Emissions - EF'!B335,'DEQ Pollutant List'!$B$7:$B$611,0))),"")</f>
        <v>Ammonia</v>
      </c>
      <c r="D335" s="115">
        <f>IFERROR(IF(OR($B335="",$B335="No CAS"),INDEX('DEQ Pollutant List'!$A$7:$A$611,MATCH($C335,'DEQ Pollutant List'!$C$7:$C$611,0)),INDEX('DEQ Pollutant List'!$A$7:$A$611,MATCH($B335,'DEQ Pollutant List'!$B$7:$B$611,0))),"")</f>
        <v>26</v>
      </c>
      <c r="E335" s="268">
        <v>0</v>
      </c>
      <c r="F335" s="291">
        <v>3.2</v>
      </c>
      <c r="G335" s="292">
        <v>3.2</v>
      </c>
      <c r="H335" s="264" t="s">
        <v>1451</v>
      </c>
      <c r="I335" s="293" t="s">
        <v>1454</v>
      </c>
      <c r="J335" s="249">
        <v>31.263999999999999</v>
      </c>
      <c r="K335" s="219">
        <v>81.558260869565231</v>
      </c>
      <c r="L335" s="244" t="s">
        <v>1372</v>
      </c>
      <c r="M335" s="249">
        <v>0.19829851662404091</v>
      </c>
      <c r="N335" s="219">
        <v>0.22308583120204603</v>
      </c>
      <c r="O335" s="220" t="s">
        <v>1372</v>
      </c>
    </row>
    <row r="336" spans="1:15" ht="15.75" x14ac:dyDescent="0.3">
      <c r="A336" s="264" t="s">
        <v>1431</v>
      </c>
      <c r="B336" s="210" t="s">
        <v>14</v>
      </c>
      <c r="C336" s="265" t="str">
        <f>IFERROR(IF(B336="No CAS","",INDEX('DEQ Pollutant List'!$C$7:$C$611,MATCH('3. Pollutant Emissions - EF'!B336,'DEQ Pollutant List'!$B$7:$B$611,0))),"")</f>
        <v>Acetaldehyde</v>
      </c>
      <c r="D336" s="115">
        <f>IFERROR(IF(OR($B336="",$B336="No CAS"),INDEX('DEQ Pollutant List'!$A$7:$A$611,MATCH($C336,'DEQ Pollutant List'!$C$7:$C$611,0)),INDEX('DEQ Pollutant List'!$A$7:$A$611,MATCH($B336,'DEQ Pollutant List'!$B$7:$B$611,0))),"")</f>
        <v>1</v>
      </c>
      <c r="E336" s="268">
        <v>0</v>
      </c>
      <c r="F336" s="291">
        <v>4.3E-3</v>
      </c>
      <c r="G336" s="292">
        <v>4.3E-3</v>
      </c>
      <c r="H336" s="264" t="s">
        <v>1451</v>
      </c>
      <c r="I336" s="293" t="s">
        <v>1453</v>
      </c>
      <c r="J336" s="249">
        <v>4.2011E-2</v>
      </c>
      <c r="K336" s="219">
        <v>0.10959391304347826</v>
      </c>
      <c r="L336" s="244" t="s">
        <v>1372</v>
      </c>
      <c r="M336" s="249">
        <v>2.6646363171355493E-4</v>
      </c>
      <c r="N336" s="219">
        <v>2.9977158567774935E-4</v>
      </c>
      <c r="O336" s="220" t="s">
        <v>1372</v>
      </c>
    </row>
    <row r="337" spans="1:15" ht="15.75" x14ac:dyDescent="0.3">
      <c r="A337" s="264" t="s">
        <v>1431</v>
      </c>
      <c r="B337" s="210" t="s">
        <v>24</v>
      </c>
      <c r="C337" s="265" t="str">
        <f>IFERROR(IF(B337="No CAS","",INDEX('DEQ Pollutant List'!$C$7:$C$611,MATCH('3. Pollutant Emissions - EF'!B337,'DEQ Pollutant List'!$B$7:$B$611,0))),"")</f>
        <v>Acrolein</v>
      </c>
      <c r="D337" s="115">
        <f>IFERROR(IF(OR($B337="",$B337="No CAS"),INDEX('DEQ Pollutant List'!$A$7:$A$611,MATCH($C337,'DEQ Pollutant List'!$C$7:$C$611,0)),INDEX('DEQ Pollutant List'!$A$7:$A$611,MATCH($B337,'DEQ Pollutant List'!$B$7:$B$611,0))),"")</f>
        <v>5</v>
      </c>
      <c r="E337" s="268">
        <v>0</v>
      </c>
      <c r="F337" s="291">
        <v>2.7000000000000001E-3</v>
      </c>
      <c r="G337" s="292">
        <v>2.7000000000000001E-3</v>
      </c>
      <c r="H337" s="264" t="s">
        <v>1451</v>
      </c>
      <c r="I337" s="293" t="s">
        <v>1453</v>
      </c>
      <c r="J337" s="249">
        <v>2.6379E-2</v>
      </c>
      <c r="K337" s="219">
        <v>6.8814782608695654E-2</v>
      </c>
      <c r="L337" s="244" t="s">
        <v>1372</v>
      </c>
      <c r="M337" s="249">
        <v>1.6731437340153452E-4</v>
      </c>
      <c r="N337" s="219">
        <v>1.8822867007672634E-4</v>
      </c>
      <c r="O337" s="220" t="s">
        <v>1372</v>
      </c>
    </row>
    <row r="338" spans="1:15" ht="15.75" x14ac:dyDescent="0.3">
      <c r="A338" s="264" t="s">
        <v>1431</v>
      </c>
      <c r="B338" s="210" t="s">
        <v>98</v>
      </c>
      <c r="C338" s="265" t="str">
        <f>IFERROR(IF(B338="No CAS","",INDEX('DEQ Pollutant List'!$C$7:$C$611,MATCH('3. Pollutant Emissions - EF'!B338,'DEQ Pollutant List'!$B$7:$B$611,0))),"")</f>
        <v>Benzene</v>
      </c>
      <c r="D338" s="115">
        <f>IFERROR(IF(OR($B338="",$B338="No CAS"),INDEX('DEQ Pollutant List'!$A$7:$A$611,MATCH($C338,'DEQ Pollutant List'!$C$7:$C$611,0)),INDEX('DEQ Pollutant List'!$A$7:$A$611,MATCH($B338,'DEQ Pollutant List'!$B$7:$B$611,0))),"")</f>
        <v>46</v>
      </c>
      <c r="E338" s="268">
        <v>0</v>
      </c>
      <c r="F338" s="291">
        <v>8.0000000000000002E-3</v>
      </c>
      <c r="G338" s="292">
        <v>8.0000000000000002E-3</v>
      </c>
      <c r="H338" s="264" t="s">
        <v>1451</v>
      </c>
      <c r="I338" s="293" t="s">
        <v>1453</v>
      </c>
      <c r="J338" s="249">
        <v>7.8159999999999993E-2</v>
      </c>
      <c r="K338" s="219">
        <v>0.20389565217391306</v>
      </c>
      <c r="L338" s="244" t="s">
        <v>1372</v>
      </c>
      <c r="M338" s="249">
        <v>4.9574629156010227E-4</v>
      </c>
      <c r="N338" s="219">
        <v>5.5771457800511508E-4</v>
      </c>
      <c r="O338" s="220" t="s">
        <v>1372</v>
      </c>
    </row>
    <row r="339" spans="1:15" ht="15.75" x14ac:dyDescent="0.3">
      <c r="A339" s="264" t="s">
        <v>1431</v>
      </c>
      <c r="B339" s="210" t="s">
        <v>410</v>
      </c>
      <c r="C339" s="265" t="str">
        <f>IFERROR(IF(B339="No CAS","",INDEX('DEQ Pollutant List'!$C$7:$C$611,MATCH('3. Pollutant Emissions - EF'!B339,'DEQ Pollutant List'!$B$7:$B$611,0))),"")</f>
        <v>Ethyl benzene</v>
      </c>
      <c r="D339" s="115">
        <f>IFERROR(IF(OR($B339="",$B339="No CAS"),INDEX('DEQ Pollutant List'!$A$7:$A$611,MATCH($C339,'DEQ Pollutant List'!$C$7:$C$611,0)),INDEX('DEQ Pollutant List'!$A$7:$A$611,MATCH($B339,'DEQ Pollutant List'!$B$7:$B$611,0))),"")</f>
        <v>229</v>
      </c>
      <c r="E339" s="268">
        <v>0</v>
      </c>
      <c r="F339" s="291">
        <v>9.4999999999999998E-3</v>
      </c>
      <c r="G339" s="292">
        <v>9.4999999999999998E-3</v>
      </c>
      <c r="H339" s="264" t="s">
        <v>1451</v>
      </c>
      <c r="I339" s="293" t="s">
        <v>1453</v>
      </c>
      <c r="J339" s="249">
        <v>9.2814999999999995E-2</v>
      </c>
      <c r="K339" s="219">
        <v>0.24212608695652174</v>
      </c>
      <c r="L339" s="244" t="s">
        <v>1372</v>
      </c>
      <c r="M339" s="249">
        <v>5.8869872122762137E-4</v>
      </c>
      <c r="N339" s="219">
        <v>6.6228606138107405E-4</v>
      </c>
      <c r="O339" s="220" t="s">
        <v>1372</v>
      </c>
    </row>
    <row r="340" spans="1:15" ht="15.75" x14ac:dyDescent="0.3">
      <c r="A340" s="264" t="s">
        <v>1431</v>
      </c>
      <c r="B340" s="210" t="s">
        <v>443</v>
      </c>
      <c r="C340" s="265" t="str">
        <f>IFERROR(IF(B340="No CAS","",INDEX('DEQ Pollutant List'!$C$7:$C$611,MATCH('3. Pollutant Emissions - EF'!B340,'DEQ Pollutant List'!$B$7:$B$611,0))),"")</f>
        <v>Formaldehyde</v>
      </c>
      <c r="D340" s="115">
        <f>IFERROR(IF(OR($B340="",$B340="No CAS"),INDEX('DEQ Pollutant List'!$A$7:$A$611,MATCH($C340,'DEQ Pollutant List'!$C$7:$C$611,0)),INDEX('DEQ Pollutant List'!$A$7:$A$611,MATCH($B340,'DEQ Pollutant List'!$B$7:$B$611,0))),"")</f>
        <v>250</v>
      </c>
      <c r="E340" s="268">
        <v>0</v>
      </c>
      <c r="F340" s="291">
        <v>1.7000000000000001E-2</v>
      </c>
      <c r="G340" s="292">
        <v>1.7000000000000001E-2</v>
      </c>
      <c r="H340" s="264" t="s">
        <v>1451</v>
      </c>
      <c r="I340" s="293" t="s">
        <v>1453</v>
      </c>
      <c r="J340" s="249">
        <v>0.16609000000000002</v>
      </c>
      <c r="K340" s="219">
        <v>0.43327826086956528</v>
      </c>
      <c r="L340" s="244" t="s">
        <v>1372</v>
      </c>
      <c r="M340" s="249">
        <v>1.0534608695652173E-3</v>
      </c>
      <c r="N340" s="219">
        <v>1.1851434782608695E-3</v>
      </c>
      <c r="O340" s="220" t="s">
        <v>1372</v>
      </c>
    </row>
    <row r="341" spans="1:15" ht="15.75" x14ac:dyDescent="0.3">
      <c r="A341" s="264" t="s">
        <v>1431</v>
      </c>
      <c r="B341" s="210" t="s">
        <v>483</v>
      </c>
      <c r="C341" s="265" t="str">
        <f>IFERROR(IF(B341="No CAS","",INDEX('DEQ Pollutant List'!$C$7:$C$611,MATCH('3. Pollutant Emissions - EF'!B341,'DEQ Pollutant List'!$B$7:$B$611,0))),"")</f>
        <v>Hexane</v>
      </c>
      <c r="D341" s="115">
        <f>IFERROR(IF(OR($B341="",$B341="No CAS"),INDEX('DEQ Pollutant List'!$A$7:$A$611,MATCH($C341,'DEQ Pollutant List'!$C$7:$C$611,0)),INDEX('DEQ Pollutant List'!$A$7:$A$611,MATCH($B341,'DEQ Pollutant List'!$B$7:$B$611,0))),"")</f>
        <v>289</v>
      </c>
      <c r="E341" s="268">
        <v>0</v>
      </c>
      <c r="F341" s="291">
        <v>6.3E-3</v>
      </c>
      <c r="G341" s="292">
        <v>6.3E-3</v>
      </c>
      <c r="H341" s="264" t="s">
        <v>1451</v>
      </c>
      <c r="I341" s="293" t="s">
        <v>1453</v>
      </c>
      <c r="J341" s="249">
        <v>6.1550999999999995E-2</v>
      </c>
      <c r="K341" s="219">
        <v>0.16056782608695652</v>
      </c>
      <c r="L341" s="244" t="s">
        <v>1372</v>
      </c>
      <c r="M341" s="249">
        <v>3.904002046035805E-4</v>
      </c>
      <c r="N341" s="219">
        <v>4.3920023017902807E-4</v>
      </c>
      <c r="O341" s="220" t="s">
        <v>1372</v>
      </c>
    </row>
    <row r="342" spans="1:15" ht="15.75" x14ac:dyDescent="0.3">
      <c r="A342" s="264" t="s">
        <v>1431</v>
      </c>
      <c r="B342" s="210" t="s">
        <v>994</v>
      </c>
      <c r="C342" s="265" t="str">
        <f>IFERROR(IF(B342="No CAS","",INDEX('DEQ Pollutant List'!$C$7:$C$611,MATCH('3. Pollutant Emissions - EF'!B342,'DEQ Pollutant List'!$B$7:$B$611,0))),"")</f>
        <v>Toluene</v>
      </c>
      <c r="D342" s="115">
        <f>IFERROR(IF(OR($B342="",$B342="No CAS"),INDEX('DEQ Pollutant List'!$A$7:$A$611,MATCH($C342,'DEQ Pollutant List'!$C$7:$C$611,0)),INDEX('DEQ Pollutant List'!$A$7:$A$611,MATCH($B342,'DEQ Pollutant List'!$B$7:$B$611,0))),"")</f>
        <v>600</v>
      </c>
      <c r="E342" s="268">
        <v>0</v>
      </c>
      <c r="F342" s="291">
        <v>3.6600000000000001E-2</v>
      </c>
      <c r="G342" s="292">
        <v>3.6600000000000001E-2</v>
      </c>
      <c r="H342" s="264" t="s">
        <v>1451</v>
      </c>
      <c r="I342" s="293" t="s">
        <v>1453</v>
      </c>
      <c r="J342" s="249">
        <v>0.35758200000000001</v>
      </c>
      <c r="K342" s="219">
        <v>0.93282260869565226</v>
      </c>
      <c r="L342" s="244" t="s">
        <v>1372</v>
      </c>
      <c r="M342" s="249">
        <v>2.2680392838874677E-3</v>
      </c>
      <c r="N342" s="219">
        <v>2.5515441943734013E-3</v>
      </c>
      <c r="O342" s="220" t="s">
        <v>1372</v>
      </c>
    </row>
    <row r="343" spans="1:15" ht="15.75" x14ac:dyDescent="0.3">
      <c r="A343" s="264" t="s">
        <v>1431</v>
      </c>
      <c r="B343" s="210" t="s">
        <v>1071</v>
      </c>
      <c r="C343" s="265" t="str">
        <f>IFERROR(IF(B343="No CAS","",INDEX('DEQ Pollutant List'!$C$7:$C$611,MATCH('3. Pollutant Emissions - EF'!B343,'DEQ Pollutant List'!$B$7:$B$611,0))),"")</f>
        <v>Xylene (mixture), including m-xylene, o-xylene, p-xylene</v>
      </c>
      <c r="D343" s="115">
        <f>IFERROR(IF(OR($B343="",$B343="No CAS"),INDEX('DEQ Pollutant List'!$A$7:$A$611,MATCH($C343,'DEQ Pollutant List'!$C$7:$C$611,0)),INDEX('DEQ Pollutant List'!$A$7:$A$611,MATCH($B343,'DEQ Pollutant List'!$B$7:$B$611,0))),"")</f>
        <v>628</v>
      </c>
      <c r="E343" s="268">
        <v>0</v>
      </c>
      <c r="F343" s="291">
        <v>2.7199999999999998E-2</v>
      </c>
      <c r="G343" s="292">
        <v>2.7199999999999998E-2</v>
      </c>
      <c r="H343" s="264" t="s">
        <v>1451</v>
      </c>
      <c r="I343" s="293" t="s">
        <v>1453</v>
      </c>
      <c r="J343" s="249">
        <v>0.26574399999999998</v>
      </c>
      <c r="K343" s="219">
        <v>0.69324521739130429</v>
      </c>
      <c r="L343" s="244" t="s">
        <v>1372</v>
      </c>
      <c r="M343" s="249">
        <v>1.6855373913043476E-3</v>
      </c>
      <c r="N343" s="219">
        <v>1.896229565217391E-3</v>
      </c>
      <c r="O343" s="220" t="s">
        <v>1372</v>
      </c>
    </row>
    <row r="344" spans="1:15" ht="15.75" x14ac:dyDescent="0.3">
      <c r="A344" s="264" t="s">
        <v>1431</v>
      </c>
      <c r="B344" s="210">
        <v>401</v>
      </c>
      <c r="C344" s="265" t="str">
        <f>IFERROR(IF(B344="No CAS","",INDEX('DEQ Pollutant List'!$C$7:$C$611,MATCH('3. Pollutant Emissions - EF'!B344,'DEQ Pollutant List'!$B$7:$B$611,0))),"")</f>
        <v>Polycyclic aromatic hydrocarbons (PAHs)</v>
      </c>
      <c r="D344" s="115">
        <f>IFERROR(IF(OR($B344="",$B344="No CAS"),INDEX('DEQ Pollutant List'!$A$7:$A$611,MATCH($C344,'DEQ Pollutant List'!$C$7:$C$611,0)),INDEX('DEQ Pollutant List'!$A$7:$A$611,MATCH($B344,'DEQ Pollutant List'!$B$7:$B$611,0))),"")</f>
        <v>401</v>
      </c>
      <c r="E344" s="268">
        <v>0</v>
      </c>
      <c r="F344" s="291">
        <v>1E-4</v>
      </c>
      <c r="G344" s="292">
        <v>1E-4</v>
      </c>
      <c r="H344" s="264" t="s">
        <v>1451</v>
      </c>
      <c r="I344" s="293" t="s">
        <v>1453</v>
      </c>
      <c r="J344" s="249">
        <v>9.77E-4</v>
      </c>
      <c r="K344" s="219">
        <v>2.5486956521739131E-3</v>
      </c>
      <c r="L344" s="244" t="s">
        <v>1372</v>
      </c>
      <c r="M344" s="249">
        <v>6.1968286445012782E-6</v>
      </c>
      <c r="N344" s="219">
        <v>6.9714322250639385E-6</v>
      </c>
      <c r="O344" s="220" t="s">
        <v>1372</v>
      </c>
    </row>
    <row r="345" spans="1:15" ht="15.75" x14ac:dyDescent="0.3">
      <c r="A345" s="264" t="s">
        <v>1431</v>
      </c>
      <c r="B345" s="210" t="s">
        <v>823</v>
      </c>
      <c r="C345" s="265" t="str">
        <f>IFERROR(IF(B345="No CAS","",INDEX('DEQ Pollutant List'!$C$7:$C$611,MATCH('3. Pollutant Emissions - EF'!B345,'DEQ Pollutant List'!$B$7:$B$611,0))),"")</f>
        <v>Benzo[a]pyrene</v>
      </c>
      <c r="D345" s="115">
        <f>IFERROR(IF(OR($B345="",$B345="No CAS"),INDEX('DEQ Pollutant List'!$A$7:$A$611,MATCH($C345,'DEQ Pollutant List'!$C$7:$C$611,0)),INDEX('DEQ Pollutant List'!$A$7:$A$611,MATCH($B345,'DEQ Pollutant List'!$B$7:$B$611,0))),"")</f>
        <v>406</v>
      </c>
      <c r="E345" s="268">
        <v>0</v>
      </c>
      <c r="F345" s="291">
        <v>1.1999999999999999E-6</v>
      </c>
      <c r="G345" s="292">
        <v>1.1999999999999999E-6</v>
      </c>
      <c r="H345" s="264" t="s">
        <v>1451</v>
      </c>
      <c r="I345" s="293" t="s">
        <v>1453</v>
      </c>
      <c r="J345" s="249">
        <v>1.1723999999999998E-5</v>
      </c>
      <c r="K345" s="219">
        <v>3.0584347826086954E-5</v>
      </c>
      <c r="L345" s="244" t="s">
        <v>1372</v>
      </c>
      <c r="M345" s="249">
        <v>7.4361943734015332E-8</v>
      </c>
      <c r="N345" s="219">
        <v>8.3657186700767251E-8</v>
      </c>
      <c r="O345" s="220" t="s">
        <v>1372</v>
      </c>
    </row>
    <row r="346" spans="1:15" ht="15.75" x14ac:dyDescent="0.3">
      <c r="A346" s="264" t="s">
        <v>1431</v>
      </c>
      <c r="B346" s="210" t="s">
        <v>581</v>
      </c>
      <c r="C346" s="265" t="str">
        <f>IFERROR(IF(B346="No CAS","",INDEX('DEQ Pollutant List'!$C$7:$C$611,MATCH('3. Pollutant Emissions - EF'!B346,'DEQ Pollutant List'!$B$7:$B$611,0))),"")</f>
        <v>Naphthalene</v>
      </c>
      <c r="D346" s="115">
        <f>IFERROR(IF(OR($B346="",$B346="No CAS"),INDEX('DEQ Pollutant List'!$A$7:$A$611,MATCH($C346,'DEQ Pollutant List'!$C$7:$C$611,0)),INDEX('DEQ Pollutant List'!$A$7:$A$611,MATCH($B346,'DEQ Pollutant List'!$B$7:$B$611,0))),"")</f>
        <v>428</v>
      </c>
      <c r="E346" s="268">
        <v>0</v>
      </c>
      <c r="F346" s="291">
        <v>2.9999999999999997E-4</v>
      </c>
      <c r="G346" s="292">
        <v>2.9999999999999997E-4</v>
      </c>
      <c r="H346" s="264" t="s">
        <v>1451</v>
      </c>
      <c r="I346" s="293" t="s">
        <v>1453</v>
      </c>
      <c r="J346" s="249">
        <v>2.9309999999999996E-3</v>
      </c>
      <c r="K346" s="219">
        <v>7.6460869565217384E-3</v>
      </c>
      <c r="L346" s="244" t="s">
        <v>1372</v>
      </c>
      <c r="M346" s="249">
        <v>1.8590485933503834E-5</v>
      </c>
      <c r="N346" s="219">
        <v>2.0914296675191812E-5</v>
      </c>
      <c r="O346" s="220" t="s">
        <v>1372</v>
      </c>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283"/>
      <c r="G348" s="284"/>
      <c r="H348" s="303"/>
      <c r="I348" s="304"/>
      <c r="J348" s="301"/>
      <c r="K348" s="305"/>
      <c r="L348" s="303"/>
      <c r="M348" s="301"/>
      <c r="N348" s="305"/>
      <c r="O348" s="303"/>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301"/>
      <c r="G349" s="302"/>
      <c r="H349" s="303"/>
      <c r="I349" s="304"/>
      <c r="J349" s="301"/>
      <c r="K349" s="305"/>
      <c r="L349" s="303"/>
      <c r="M349" s="301"/>
      <c r="N349" s="305"/>
      <c r="O349" s="303"/>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301"/>
      <c r="G350" s="103"/>
      <c r="H350" s="83"/>
      <c r="I350" s="104"/>
      <c r="J350" s="102"/>
      <c r="K350" s="105"/>
      <c r="L350" s="83"/>
      <c r="M350" s="102"/>
      <c r="N350" s="105"/>
      <c r="O350" s="83"/>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301"/>
      <c r="G351" s="103"/>
      <c r="H351" s="83"/>
      <c r="I351" s="104"/>
      <c r="J351" s="102"/>
      <c r="K351" s="105"/>
      <c r="L351" s="83"/>
      <c r="M351" s="102"/>
      <c r="N351" s="105"/>
      <c r="O351" s="83"/>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301"/>
      <c r="G352" s="103"/>
      <c r="H352" s="83"/>
      <c r="I352" s="104"/>
      <c r="J352" s="102"/>
      <c r="K352" s="305"/>
      <c r="L352" s="83"/>
      <c r="M352" s="102"/>
      <c r="N352" s="105"/>
      <c r="O352" s="83"/>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301"/>
      <c r="G353" s="103"/>
      <c r="H353" s="83"/>
      <c r="I353" s="104"/>
      <c r="J353" s="102"/>
      <c r="K353" s="105"/>
      <c r="L353" s="83"/>
      <c r="M353" s="102"/>
      <c r="N353" s="105"/>
      <c r="O353" s="83"/>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301"/>
      <c r="G354" s="103"/>
      <c r="H354" s="83"/>
      <c r="I354" s="104"/>
      <c r="J354" s="102"/>
      <c r="K354" s="105"/>
      <c r="L354" s="83"/>
      <c r="M354" s="102"/>
      <c r="N354" s="105"/>
      <c r="O354" s="83"/>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x14ac:dyDescent="0.25">
      <c r="A500" s="79"/>
      <c r="B500" s="100"/>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1"/>
      <c r="F500" s="102"/>
      <c r="G500" s="103"/>
      <c r="H500" s="83"/>
      <c r="I500" s="104"/>
      <c r="J500" s="102"/>
      <c r="K500" s="105"/>
      <c r="L500" s="83"/>
      <c r="M500" s="102"/>
      <c r="N500" s="105"/>
      <c r="O500" s="83"/>
    </row>
    <row r="501" spans="1:15" x14ac:dyDescent="0.25">
      <c r="A501" s="79"/>
      <c r="B501" s="100"/>
      <c r="C501" s="81" t="str">
        <f>IFERROR(IF(B501="No CAS","",INDEX('DEQ Pollutant List'!$C$7:$C$611,MATCH('3. Pollutant Emissions - EF'!B501,'DEQ Pollutant List'!$B$7:$B$611,0))),"")</f>
        <v/>
      </c>
      <c r="D501" s="115" t="str">
        <f>IFERROR(IF(OR($B501="",$B501="No CAS"),INDEX('DEQ Pollutant List'!$A$7:$A$611,MATCH($C501,'DEQ Pollutant List'!$C$7:$C$611,0)),INDEX('DEQ Pollutant List'!$A$7:$A$611,MATCH($B501,'DEQ Pollutant List'!$B$7:$B$611,0))),"")</f>
        <v/>
      </c>
      <c r="E501" s="101"/>
      <c r="F501" s="102"/>
      <c r="G501" s="103"/>
      <c r="H501" s="83"/>
      <c r="I501" s="104"/>
      <c r="J501" s="102"/>
      <c r="K501" s="105"/>
      <c r="L501" s="83"/>
      <c r="M501" s="102"/>
      <c r="N501" s="105"/>
      <c r="O501" s="83"/>
    </row>
    <row r="502" spans="1:15" x14ac:dyDescent="0.25">
      <c r="A502" s="79"/>
      <c r="B502" s="100"/>
      <c r="C502" s="81" t="str">
        <f>IFERROR(IF(B502="No CAS","",INDEX('DEQ Pollutant List'!$C$7:$C$611,MATCH('3. Pollutant Emissions - EF'!B502,'DEQ Pollutant List'!$B$7:$B$611,0))),"")</f>
        <v/>
      </c>
      <c r="D502" s="115" t="str">
        <f>IFERROR(IF(OR($B502="",$B502="No CAS"),INDEX('DEQ Pollutant List'!$A$7:$A$611,MATCH($C502,'DEQ Pollutant List'!$C$7:$C$611,0)),INDEX('DEQ Pollutant List'!$A$7:$A$611,MATCH($B502,'DEQ Pollutant List'!$B$7:$B$611,0))),"")</f>
        <v/>
      </c>
      <c r="E502" s="101"/>
      <c r="F502" s="102"/>
      <c r="G502" s="103"/>
      <c r="H502" s="83"/>
      <c r="I502" s="104"/>
      <c r="J502" s="102"/>
      <c r="K502" s="105"/>
      <c r="L502" s="83"/>
      <c r="M502" s="102"/>
      <c r="N502" s="105"/>
      <c r="O502" s="83"/>
    </row>
    <row r="503" spans="1:15" x14ac:dyDescent="0.25">
      <c r="A503" s="79"/>
      <c r="B503" s="100"/>
      <c r="C503" s="81" t="str">
        <f>IFERROR(IF(B503="No CAS","",INDEX('DEQ Pollutant List'!$C$7:$C$611,MATCH('3. Pollutant Emissions - EF'!B503,'DEQ Pollutant List'!$B$7:$B$611,0))),"")</f>
        <v/>
      </c>
      <c r="D503" s="115" t="str">
        <f>IFERROR(IF(OR($B503="",$B503="No CAS"),INDEX('DEQ Pollutant List'!$A$7:$A$611,MATCH($C503,'DEQ Pollutant List'!$C$7:$C$611,0)),INDEX('DEQ Pollutant List'!$A$7:$A$611,MATCH($B503,'DEQ Pollutant List'!$B$7:$B$611,0))),"")</f>
        <v/>
      </c>
      <c r="E503" s="101"/>
      <c r="F503" s="102"/>
      <c r="G503" s="103"/>
      <c r="H503" s="83"/>
      <c r="I503" s="104"/>
      <c r="J503" s="102"/>
      <c r="K503" s="105"/>
      <c r="L503" s="83"/>
      <c r="M503" s="102"/>
      <c r="N503" s="105"/>
      <c r="O503" s="83"/>
    </row>
    <row r="504" spans="1:15" x14ac:dyDescent="0.25">
      <c r="A504" s="79"/>
      <c r="B504" s="100"/>
      <c r="C504" s="81" t="str">
        <f>IFERROR(IF(B504="No CAS","",INDEX('DEQ Pollutant List'!$C$7:$C$611,MATCH('3. Pollutant Emissions - EF'!B504,'DEQ Pollutant List'!$B$7:$B$611,0))),"")</f>
        <v/>
      </c>
      <c r="D504" s="115" t="str">
        <f>IFERROR(IF(OR($B504="",$B504="No CAS"),INDEX('DEQ Pollutant List'!$A$7:$A$611,MATCH($C504,'DEQ Pollutant List'!$C$7:$C$611,0)),INDEX('DEQ Pollutant List'!$A$7:$A$611,MATCH($B504,'DEQ Pollutant List'!$B$7:$B$611,0))),"")</f>
        <v/>
      </c>
      <c r="E504" s="101"/>
      <c r="F504" s="102"/>
      <c r="G504" s="103"/>
      <c r="H504" s="83"/>
      <c r="I504" s="104"/>
      <c r="J504" s="102"/>
      <c r="K504" s="105"/>
      <c r="L504" s="83"/>
      <c r="M504" s="102"/>
      <c r="N504" s="105"/>
      <c r="O504" s="83"/>
    </row>
    <row r="505" spans="1:15" x14ac:dyDescent="0.25">
      <c r="A505" s="79"/>
      <c r="B505" s="100"/>
      <c r="C505" s="81" t="str">
        <f>IFERROR(IF(B505="No CAS","",INDEX('DEQ Pollutant List'!$C$7:$C$611,MATCH('3. Pollutant Emissions - EF'!B505,'DEQ Pollutant List'!$B$7:$B$611,0))),"")</f>
        <v/>
      </c>
      <c r="D505" s="115" t="str">
        <f>IFERROR(IF(OR($B505="",$B505="No CAS"),INDEX('DEQ Pollutant List'!$A$7:$A$611,MATCH($C505,'DEQ Pollutant List'!$C$7:$C$611,0)),INDEX('DEQ Pollutant List'!$A$7:$A$611,MATCH($B505,'DEQ Pollutant List'!$B$7:$B$611,0))),"")</f>
        <v/>
      </c>
      <c r="E505" s="101"/>
      <c r="F505" s="102"/>
      <c r="G505" s="103"/>
      <c r="H505" s="83"/>
      <c r="I505" s="104"/>
      <c r="J505" s="102"/>
      <c r="K505" s="105"/>
      <c r="L505" s="83"/>
      <c r="M505" s="102"/>
      <c r="N505" s="105"/>
      <c r="O505" s="83"/>
    </row>
    <row r="506" spans="1:15" x14ac:dyDescent="0.25">
      <c r="A506" s="79"/>
      <c r="B506" s="100"/>
      <c r="C506" s="81" t="str">
        <f>IFERROR(IF(B506="No CAS","",INDEX('DEQ Pollutant List'!$C$7:$C$611,MATCH('3. Pollutant Emissions - EF'!B506,'DEQ Pollutant List'!$B$7:$B$611,0))),"")</f>
        <v/>
      </c>
      <c r="D506" s="115" t="str">
        <f>IFERROR(IF(OR($B506="",$B506="No CAS"),INDEX('DEQ Pollutant List'!$A$7:$A$611,MATCH($C506,'DEQ Pollutant List'!$C$7:$C$611,0)),INDEX('DEQ Pollutant List'!$A$7:$A$611,MATCH($B506,'DEQ Pollutant List'!$B$7:$B$611,0))),"")</f>
        <v/>
      </c>
      <c r="E506" s="101"/>
      <c r="F506" s="102"/>
      <c r="G506" s="103"/>
      <c r="H506" s="83"/>
      <c r="I506" s="104"/>
      <c r="J506" s="102"/>
      <c r="K506" s="105"/>
      <c r="L506" s="83"/>
      <c r="M506" s="102"/>
      <c r="N506" s="105"/>
      <c r="O506" s="83"/>
    </row>
    <row r="507" spans="1:15" x14ac:dyDescent="0.25">
      <c r="A507" s="79"/>
      <c r="B507" s="100"/>
      <c r="C507" s="81" t="str">
        <f>IFERROR(IF(B507="No CAS","",INDEX('DEQ Pollutant List'!$C$7:$C$611,MATCH('3. Pollutant Emissions - EF'!B507,'DEQ Pollutant List'!$B$7:$B$611,0))),"")</f>
        <v/>
      </c>
      <c r="D507" s="115" t="str">
        <f>IFERROR(IF(OR($B507="",$B507="No CAS"),INDEX('DEQ Pollutant List'!$A$7:$A$611,MATCH($C507,'DEQ Pollutant List'!$C$7:$C$611,0)),INDEX('DEQ Pollutant List'!$A$7:$A$611,MATCH($B507,'DEQ Pollutant List'!$B$7:$B$611,0))),"")</f>
        <v/>
      </c>
      <c r="E507" s="101"/>
      <c r="F507" s="102"/>
      <c r="G507" s="103"/>
      <c r="H507" s="83"/>
      <c r="I507" s="104"/>
      <c r="J507" s="102"/>
      <c r="K507" s="105"/>
      <c r="L507" s="83"/>
      <c r="M507" s="102"/>
      <c r="N507" s="105"/>
      <c r="O507" s="83"/>
    </row>
    <row r="508" spans="1:15" x14ac:dyDescent="0.25">
      <c r="A508" s="79"/>
      <c r="B508" s="100"/>
      <c r="C508" s="81" t="str">
        <f>IFERROR(IF(B508="No CAS","",INDEX('DEQ Pollutant List'!$C$7:$C$611,MATCH('3. Pollutant Emissions - EF'!B508,'DEQ Pollutant List'!$B$7:$B$611,0))),"")</f>
        <v/>
      </c>
      <c r="D508" s="115" t="str">
        <f>IFERROR(IF(OR($B508="",$B508="No CAS"),INDEX('DEQ Pollutant List'!$A$7:$A$611,MATCH($C508,'DEQ Pollutant List'!$C$7:$C$611,0)),INDEX('DEQ Pollutant List'!$A$7:$A$611,MATCH($B508,'DEQ Pollutant List'!$B$7:$B$611,0))),"")</f>
        <v/>
      </c>
      <c r="E508" s="101"/>
      <c r="F508" s="102"/>
      <c r="G508" s="103"/>
      <c r="H508" s="83"/>
      <c r="I508" s="104"/>
      <c r="J508" s="102"/>
      <c r="K508" s="105"/>
      <c r="L508" s="83"/>
      <c r="M508" s="102"/>
      <c r="N508" s="105"/>
      <c r="O508" s="83"/>
    </row>
    <row r="509" spans="1:15" x14ac:dyDescent="0.25">
      <c r="A509" s="79"/>
      <c r="B509" s="100"/>
      <c r="C509" s="81" t="str">
        <f>IFERROR(IF(B509="No CAS","",INDEX('DEQ Pollutant List'!$C$7:$C$611,MATCH('3. Pollutant Emissions - EF'!B509,'DEQ Pollutant List'!$B$7:$B$611,0))),"")</f>
        <v/>
      </c>
      <c r="D509" s="115" t="str">
        <f>IFERROR(IF(OR($B509="",$B509="No CAS"),INDEX('DEQ Pollutant List'!$A$7:$A$611,MATCH($C509,'DEQ Pollutant List'!$C$7:$C$611,0)),INDEX('DEQ Pollutant List'!$A$7:$A$611,MATCH($B509,'DEQ Pollutant List'!$B$7:$B$611,0))),"")</f>
        <v/>
      </c>
      <c r="E509" s="101"/>
      <c r="F509" s="102"/>
      <c r="G509" s="103"/>
      <c r="H509" s="83"/>
      <c r="I509" s="104"/>
      <c r="J509" s="102"/>
      <c r="K509" s="105"/>
      <c r="L509" s="83"/>
      <c r="M509" s="102"/>
      <c r="N509" s="105"/>
      <c r="O509" s="83"/>
    </row>
    <row r="510" spans="1:15" x14ac:dyDescent="0.25">
      <c r="A510" s="79"/>
      <c r="B510" s="100"/>
      <c r="C510" s="81" t="str">
        <f>IFERROR(IF(B510="No CAS","",INDEX('DEQ Pollutant List'!$C$7:$C$611,MATCH('3. Pollutant Emissions - EF'!B510,'DEQ Pollutant List'!$B$7:$B$611,0))),"")</f>
        <v/>
      </c>
      <c r="D510" s="115" t="str">
        <f>IFERROR(IF(OR($B510="",$B510="No CAS"),INDEX('DEQ Pollutant List'!$A$7:$A$611,MATCH($C510,'DEQ Pollutant List'!$C$7:$C$611,0)),INDEX('DEQ Pollutant List'!$A$7:$A$611,MATCH($B510,'DEQ Pollutant List'!$B$7:$B$611,0))),"")</f>
        <v/>
      </c>
      <c r="E510" s="101"/>
      <c r="F510" s="102"/>
      <c r="G510" s="103"/>
      <c r="H510" s="83"/>
      <c r="I510" s="104"/>
      <c r="J510" s="102"/>
      <c r="K510" s="105"/>
      <c r="L510" s="83"/>
      <c r="M510" s="102"/>
      <c r="N510" s="105"/>
      <c r="O510" s="83"/>
    </row>
    <row r="511" spans="1:15" x14ac:dyDescent="0.25">
      <c r="A511" s="79"/>
      <c r="B511" s="100"/>
      <c r="C511" s="81" t="str">
        <f>IFERROR(IF(B511="No CAS","",INDEX('DEQ Pollutant List'!$C$7:$C$611,MATCH('3. Pollutant Emissions - EF'!B511,'DEQ Pollutant List'!$B$7:$B$611,0))),"")</f>
        <v/>
      </c>
      <c r="D511" s="115" t="str">
        <f>IFERROR(IF(OR($B511="",$B511="No CAS"),INDEX('DEQ Pollutant List'!$A$7:$A$611,MATCH($C511,'DEQ Pollutant List'!$C$7:$C$611,0)),INDEX('DEQ Pollutant List'!$A$7:$A$611,MATCH($B511,'DEQ Pollutant List'!$B$7:$B$611,0))),"")</f>
        <v/>
      </c>
      <c r="E511" s="101"/>
      <c r="F511" s="102"/>
      <c r="G511" s="103"/>
      <c r="H511" s="83"/>
      <c r="I511" s="104"/>
      <c r="J511" s="102"/>
      <c r="K511" s="105"/>
      <c r="L511" s="83"/>
      <c r="M511" s="102"/>
      <c r="N511" s="105"/>
      <c r="O511" s="83"/>
    </row>
    <row r="512" spans="1:15" x14ac:dyDescent="0.25">
      <c r="A512" s="79"/>
      <c r="B512" s="100"/>
      <c r="C512" s="81" t="str">
        <f>IFERROR(IF(B512="No CAS","",INDEX('DEQ Pollutant List'!$C$7:$C$611,MATCH('3. Pollutant Emissions - EF'!B512,'DEQ Pollutant List'!$B$7:$B$611,0))),"")</f>
        <v/>
      </c>
      <c r="D512" s="115" t="str">
        <f>IFERROR(IF(OR($B512="",$B512="No CAS"),INDEX('DEQ Pollutant List'!$A$7:$A$611,MATCH($C512,'DEQ Pollutant List'!$C$7:$C$611,0)),INDEX('DEQ Pollutant List'!$A$7:$A$611,MATCH($B512,'DEQ Pollutant List'!$B$7:$B$611,0))),"")</f>
        <v/>
      </c>
      <c r="E512" s="101"/>
      <c r="F512" s="102"/>
      <c r="G512" s="103"/>
      <c r="H512" s="83"/>
      <c r="I512" s="104"/>
      <c r="J512" s="102"/>
      <c r="K512" s="105"/>
      <c r="L512" s="83"/>
      <c r="M512" s="102"/>
      <c r="N512" s="105"/>
      <c r="O512" s="83"/>
    </row>
    <row r="513" spans="1:15" x14ac:dyDescent="0.25">
      <c r="A513" s="79"/>
      <c r="B513" s="100"/>
      <c r="C513" s="81" t="str">
        <f>IFERROR(IF(B513="No CAS","",INDEX('DEQ Pollutant List'!$C$7:$C$611,MATCH('3. Pollutant Emissions - EF'!B513,'DEQ Pollutant List'!$B$7:$B$611,0))),"")</f>
        <v/>
      </c>
      <c r="D513" s="115" t="str">
        <f>IFERROR(IF(OR($B513="",$B513="No CAS"),INDEX('DEQ Pollutant List'!$A$7:$A$611,MATCH($C513,'DEQ Pollutant List'!$C$7:$C$611,0)),INDEX('DEQ Pollutant List'!$A$7:$A$611,MATCH($B513,'DEQ Pollutant List'!$B$7:$B$611,0))),"")</f>
        <v/>
      </c>
      <c r="E513" s="101"/>
      <c r="F513" s="102"/>
      <c r="G513" s="103"/>
      <c r="H513" s="83"/>
      <c r="I513" s="104"/>
      <c r="J513" s="102"/>
      <c r="K513" s="105"/>
      <c r="L513" s="83"/>
      <c r="M513" s="102"/>
      <c r="N513" s="105"/>
      <c r="O513" s="83"/>
    </row>
    <row r="514" spans="1:15" x14ac:dyDescent="0.25">
      <c r="A514" s="79"/>
      <c r="B514" s="100"/>
      <c r="C514" s="81" t="str">
        <f>IFERROR(IF(B514="No CAS","",INDEX('DEQ Pollutant List'!$C$7:$C$611,MATCH('3. Pollutant Emissions - EF'!B514,'DEQ Pollutant List'!$B$7:$B$611,0))),"")</f>
        <v/>
      </c>
      <c r="D514" s="115" t="str">
        <f>IFERROR(IF(OR($B514="",$B514="No CAS"),INDEX('DEQ Pollutant List'!$A$7:$A$611,MATCH($C514,'DEQ Pollutant List'!$C$7:$C$611,0)),INDEX('DEQ Pollutant List'!$A$7:$A$611,MATCH($B514,'DEQ Pollutant List'!$B$7:$B$611,0))),"")</f>
        <v/>
      </c>
      <c r="E514" s="101"/>
      <c r="F514" s="102"/>
      <c r="G514" s="103"/>
      <c r="H514" s="83"/>
      <c r="I514" s="104"/>
      <c r="J514" s="102"/>
      <c r="K514" s="105"/>
      <c r="L514" s="83"/>
      <c r="M514" s="102"/>
      <c r="N514" s="105"/>
      <c r="O514" s="83"/>
    </row>
    <row r="515" spans="1:15" x14ac:dyDescent="0.25">
      <c r="A515" s="79"/>
      <c r="B515" s="100"/>
      <c r="C515" s="81" t="str">
        <f>IFERROR(IF(B515="No CAS","",INDEX('DEQ Pollutant List'!$C$7:$C$611,MATCH('3. Pollutant Emissions - EF'!B515,'DEQ Pollutant List'!$B$7:$B$611,0))),"")</f>
        <v/>
      </c>
      <c r="D515" s="115" t="str">
        <f>IFERROR(IF(OR($B515="",$B515="No CAS"),INDEX('DEQ Pollutant List'!$A$7:$A$611,MATCH($C515,'DEQ Pollutant List'!$C$7:$C$611,0)),INDEX('DEQ Pollutant List'!$A$7:$A$611,MATCH($B515,'DEQ Pollutant List'!$B$7:$B$611,0))),"")</f>
        <v/>
      </c>
      <c r="E515" s="101"/>
      <c r="F515" s="102"/>
      <c r="G515" s="103"/>
      <c r="H515" s="83"/>
      <c r="I515" s="104"/>
      <c r="J515" s="102"/>
      <c r="K515" s="105"/>
      <c r="L515" s="83"/>
      <c r="M515" s="102"/>
      <c r="N515" s="105"/>
      <c r="O515" s="83"/>
    </row>
    <row r="516" spans="1:15" x14ac:dyDescent="0.25">
      <c r="A516" s="79"/>
      <c r="B516" s="100"/>
      <c r="C516" s="81" t="str">
        <f>IFERROR(IF(B516="No CAS","",INDEX('DEQ Pollutant List'!$C$7:$C$611,MATCH('3. Pollutant Emissions - EF'!B516,'DEQ Pollutant List'!$B$7:$B$611,0))),"")</f>
        <v/>
      </c>
      <c r="D516" s="115" t="str">
        <f>IFERROR(IF(OR($B516="",$B516="No CAS"),INDEX('DEQ Pollutant List'!$A$7:$A$611,MATCH($C516,'DEQ Pollutant List'!$C$7:$C$611,0)),INDEX('DEQ Pollutant List'!$A$7:$A$611,MATCH($B516,'DEQ Pollutant List'!$B$7:$B$611,0))),"")</f>
        <v/>
      </c>
      <c r="E516" s="101"/>
      <c r="F516" s="102"/>
      <c r="G516" s="103"/>
      <c r="H516" s="83"/>
      <c r="I516" s="104"/>
      <c r="J516" s="102"/>
      <c r="K516" s="105"/>
      <c r="L516" s="83"/>
      <c r="M516" s="102"/>
      <c r="N516" s="105"/>
      <c r="O516" s="83"/>
    </row>
    <row r="517" spans="1:15" x14ac:dyDescent="0.25">
      <c r="A517" s="79"/>
      <c r="B517" s="100"/>
      <c r="C517" s="81" t="str">
        <f>IFERROR(IF(B517="No CAS","",INDEX('DEQ Pollutant List'!$C$7:$C$611,MATCH('3. Pollutant Emissions - EF'!B517,'DEQ Pollutant List'!$B$7:$B$611,0))),"")</f>
        <v/>
      </c>
      <c r="D517" s="115" t="str">
        <f>IFERROR(IF(OR($B517="",$B517="No CAS"),INDEX('DEQ Pollutant List'!$A$7:$A$611,MATCH($C517,'DEQ Pollutant List'!$C$7:$C$611,0)),INDEX('DEQ Pollutant List'!$A$7:$A$611,MATCH($B517,'DEQ Pollutant List'!$B$7:$B$611,0))),"")</f>
        <v/>
      </c>
      <c r="E517" s="101"/>
      <c r="F517" s="102"/>
      <c r="G517" s="103"/>
      <c r="H517" s="83"/>
      <c r="I517" s="104"/>
      <c r="J517" s="102"/>
      <c r="K517" s="105"/>
      <c r="L517" s="83"/>
      <c r="M517" s="102"/>
      <c r="N517" s="105"/>
      <c r="O517" s="83"/>
    </row>
    <row r="518" spans="1:15" x14ac:dyDescent="0.25">
      <c r="A518" s="79"/>
      <c r="B518" s="100"/>
      <c r="C518" s="81" t="str">
        <f>IFERROR(IF(B518="No CAS","",INDEX('DEQ Pollutant List'!$C$7:$C$611,MATCH('3. Pollutant Emissions - EF'!B518,'DEQ Pollutant List'!$B$7:$B$611,0))),"")</f>
        <v/>
      </c>
      <c r="D518" s="115" t="str">
        <f>IFERROR(IF(OR($B518="",$B518="No CAS"),INDEX('DEQ Pollutant List'!$A$7:$A$611,MATCH($C518,'DEQ Pollutant List'!$C$7:$C$611,0)),INDEX('DEQ Pollutant List'!$A$7:$A$611,MATCH($B518,'DEQ Pollutant List'!$B$7:$B$611,0))),"")</f>
        <v/>
      </c>
      <c r="E518" s="101"/>
      <c r="F518" s="102"/>
      <c r="G518" s="103"/>
      <c r="H518" s="83"/>
      <c r="I518" s="104"/>
      <c r="J518" s="102"/>
      <c r="K518" s="105"/>
      <c r="L518" s="83"/>
      <c r="M518" s="102"/>
      <c r="N518" s="105"/>
      <c r="O518" s="83"/>
    </row>
    <row r="519" spans="1:15" x14ac:dyDescent="0.25">
      <c r="A519" s="79"/>
      <c r="B519" s="100"/>
      <c r="C519" s="81" t="str">
        <f>IFERROR(IF(B519="No CAS","",INDEX('DEQ Pollutant List'!$C$7:$C$611,MATCH('3. Pollutant Emissions - EF'!B519,'DEQ Pollutant List'!$B$7:$B$611,0))),"")</f>
        <v/>
      </c>
      <c r="D519" s="115" t="str">
        <f>IFERROR(IF(OR($B519="",$B519="No CAS"),INDEX('DEQ Pollutant List'!$A$7:$A$611,MATCH($C519,'DEQ Pollutant List'!$C$7:$C$611,0)),INDEX('DEQ Pollutant List'!$A$7:$A$611,MATCH($B519,'DEQ Pollutant List'!$B$7:$B$611,0))),"")</f>
        <v/>
      </c>
      <c r="E519" s="101"/>
      <c r="F519" s="102"/>
      <c r="G519" s="103"/>
      <c r="H519" s="83"/>
      <c r="I519" s="104"/>
      <c r="J519" s="102"/>
      <c r="K519" s="105"/>
      <c r="L519" s="83"/>
      <c r="M519" s="102"/>
      <c r="N519" s="105"/>
      <c r="O519" s="83"/>
    </row>
    <row r="520" spans="1:15" x14ac:dyDescent="0.25">
      <c r="A520" s="79"/>
      <c r="B520" s="100"/>
      <c r="C520" s="81" t="str">
        <f>IFERROR(IF(B520="No CAS","",INDEX('DEQ Pollutant List'!$C$7:$C$611,MATCH('3. Pollutant Emissions - EF'!B520,'DEQ Pollutant List'!$B$7:$B$611,0))),"")</f>
        <v/>
      </c>
      <c r="D520" s="115" t="str">
        <f>IFERROR(IF(OR($B520="",$B520="No CAS"),INDEX('DEQ Pollutant List'!$A$7:$A$611,MATCH($C520,'DEQ Pollutant List'!$C$7:$C$611,0)),INDEX('DEQ Pollutant List'!$A$7:$A$611,MATCH($B520,'DEQ Pollutant List'!$B$7:$B$611,0))),"")</f>
        <v/>
      </c>
      <c r="E520" s="101"/>
      <c r="F520" s="102"/>
      <c r="G520" s="103"/>
      <c r="H520" s="83"/>
      <c r="I520" s="104"/>
      <c r="J520" s="102"/>
      <c r="K520" s="105"/>
      <c r="L520" s="83"/>
      <c r="M520" s="102"/>
      <c r="N520" s="105"/>
      <c r="O520" s="83"/>
    </row>
    <row r="521" spans="1:15" x14ac:dyDescent="0.25">
      <c r="A521" s="79"/>
      <c r="B521" s="100"/>
      <c r="C521" s="81" t="str">
        <f>IFERROR(IF(B521="No CAS","",INDEX('DEQ Pollutant List'!$C$7:$C$611,MATCH('3. Pollutant Emissions - EF'!B521,'DEQ Pollutant List'!$B$7:$B$611,0))),"")</f>
        <v/>
      </c>
      <c r="D521" s="115" t="str">
        <f>IFERROR(IF(OR($B521="",$B521="No CAS"),INDEX('DEQ Pollutant List'!$A$7:$A$611,MATCH($C521,'DEQ Pollutant List'!$C$7:$C$611,0)),INDEX('DEQ Pollutant List'!$A$7:$A$611,MATCH($B521,'DEQ Pollutant List'!$B$7:$B$611,0))),"")</f>
        <v/>
      </c>
      <c r="E521" s="101"/>
      <c r="F521" s="102"/>
      <c r="G521" s="103"/>
      <c r="H521" s="83"/>
      <c r="I521" s="104"/>
      <c r="J521" s="102"/>
      <c r="K521" s="105"/>
      <c r="L521" s="83"/>
      <c r="M521" s="102"/>
      <c r="N521" s="105"/>
      <c r="O521" s="83"/>
    </row>
    <row r="522" spans="1:15" x14ac:dyDescent="0.25">
      <c r="A522" s="79"/>
      <c r="B522" s="100"/>
      <c r="C522" s="81" t="str">
        <f>IFERROR(IF(B522="No CAS","",INDEX('DEQ Pollutant List'!$C$7:$C$611,MATCH('3. Pollutant Emissions - EF'!B522,'DEQ Pollutant List'!$B$7:$B$611,0))),"")</f>
        <v/>
      </c>
      <c r="D522" s="115" t="str">
        <f>IFERROR(IF(OR($B522="",$B522="No CAS"),INDEX('DEQ Pollutant List'!$A$7:$A$611,MATCH($C522,'DEQ Pollutant List'!$C$7:$C$611,0)),INDEX('DEQ Pollutant List'!$A$7:$A$611,MATCH($B522,'DEQ Pollutant List'!$B$7:$B$611,0))),"")</f>
        <v/>
      </c>
      <c r="E522" s="101"/>
      <c r="F522" s="102"/>
      <c r="G522" s="103"/>
      <c r="H522" s="83"/>
      <c r="I522" s="104"/>
      <c r="J522" s="102"/>
      <c r="K522" s="105"/>
      <c r="L522" s="83"/>
      <c r="M522" s="102"/>
      <c r="N522" s="105"/>
      <c r="O522" s="83"/>
    </row>
    <row r="523" spans="1:15" x14ac:dyDescent="0.25">
      <c r="A523" s="79"/>
      <c r="B523" s="100"/>
      <c r="C523" s="81" t="str">
        <f>IFERROR(IF(B523="No CAS","",INDEX('DEQ Pollutant List'!$C$7:$C$611,MATCH('3. Pollutant Emissions - EF'!B523,'DEQ Pollutant List'!$B$7:$B$611,0))),"")</f>
        <v/>
      </c>
      <c r="D523" s="115" t="str">
        <f>IFERROR(IF(OR($B523="",$B523="No CAS"),INDEX('DEQ Pollutant List'!$A$7:$A$611,MATCH($C523,'DEQ Pollutant List'!$C$7:$C$611,0)),INDEX('DEQ Pollutant List'!$A$7:$A$611,MATCH($B523,'DEQ Pollutant List'!$B$7:$B$611,0))),"")</f>
        <v/>
      </c>
      <c r="E523" s="101"/>
      <c r="F523" s="102"/>
      <c r="G523" s="103"/>
      <c r="H523" s="83"/>
      <c r="I523" s="104"/>
      <c r="J523" s="102"/>
      <c r="K523" s="105"/>
      <c r="L523" s="83"/>
      <c r="M523" s="102"/>
      <c r="N523" s="105"/>
      <c r="O523" s="83"/>
    </row>
    <row r="524" spans="1:15" x14ac:dyDescent="0.25">
      <c r="A524" s="79"/>
      <c r="B524" s="100"/>
      <c r="C524" s="81" t="str">
        <f>IFERROR(IF(B524="No CAS","",INDEX('DEQ Pollutant List'!$C$7:$C$611,MATCH('3. Pollutant Emissions - EF'!B524,'DEQ Pollutant List'!$B$7:$B$611,0))),"")</f>
        <v/>
      </c>
      <c r="D524" s="115" t="str">
        <f>IFERROR(IF(OR($B524="",$B524="No CAS"),INDEX('DEQ Pollutant List'!$A$7:$A$611,MATCH($C524,'DEQ Pollutant List'!$C$7:$C$611,0)),INDEX('DEQ Pollutant List'!$A$7:$A$611,MATCH($B524,'DEQ Pollutant List'!$B$7:$B$611,0))),"")</f>
        <v/>
      </c>
      <c r="E524" s="101"/>
      <c r="F524" s="102"/>
      <c r="G524" s="103"/>
      <c r="H524" s="83"/>
      <c r="I524" s="104"/>
      <c r="J524" s="102"/>
      <c r="K524" s="105"/>
      <c r="L524" s="83"/>
      <c r="M524" s="102"/>
      <c r="N524" s="105"/>
      <c r="O524" s="83"/>
    </row>
    <row r="525" spans="1:15" x14ac:dyDescent="0.25">
      <c r="A525" s="79"/>
      <c r="B525" s="100"/>
      <c r="C525" s="81" t="str">
        <f>IFERROR(IF(B525="No CAS","",INDEX('DEQ Pollutant List'!$C$7:$C$611,MATCH('3. Pollutant Emissions - EF'!B525,'DEQ Pollutant List'!$B$7:$B$611,0))),"")</f>
        <v/>
      </c>
      <c r="D525" s="115" t="str">
        <f>IFERROR(IF(OR($B525="",$B525="No CAS"),INDEX('DEQ Pollutant List'!$A$7:$A$611,MATCH($C525,'DEQ Pollutant List'!$C$7:$C$611,0)),INDEX('DEQ Pollutant List'!$A$7:$A$611,MATCH($B525,'DEQ Pollutant List'!$B$7:$B$611,0))),"")</f>
        <v/>
      </c>
      <c r="E525" s="101"/>
      <c r="F525" s="102"/>
      <c r="G525" s="103"/>
      <c r="H525" s="83"/>
      <c r="I525" s="104"/>
      <c r="J525" s="102"/>
      <c r="K525" s="105"/>
      <c r="L525" s="83"/>
      <c r="M525" s="102"/>
      <c r="N525" s="105"/>
      <c r="O525" s="83"/>
    </row>
    <row r="526" spans="1:15" x14ac:dyDescent="0.25">
      <c r="A526" s="79"/>
      <c r="B526" s="100"/>
      <c r="C526" s="81" t="str">
        <f>IFERROR(IF(B526="No CAS","",INDEX('DEQ Pollutant List'!$C$7:$C$611,MATCH('3. Pollutant Emissions - EF'!B526,'DEQ Pollutant List'!$B$7:$B$611,0))),"")</f>
        <v/>
      </c>
      <c r="D526" s="115" t="str">
        <f>IFERROR(IF(OR($B526="",$B526="No CAS"),INDEX('DEQ Pollutant List'!$A$7:$A$611,MATCH($C526,'DEQ Pollutant List'!$C$7:$C$611,0)),INDEX('DEQ Pollutant List'!$A$7:$A$611,MATCH($B526,'DEQ Pollutant List'!$B$7:$B$611,0))),"")</f>
        <v/>
      </c>
      <c r="E526" s="101"/>
      <c r="F526" s="102"/>
      <c r="G526" s="103"/>
      <c r="H526" s="83"/>
      <c r="I526" s="104"/>
      <c r="J526" s="102"/>
      <c r="K526" s="105"/>
      <c r="L526" s="83"/>
      <c r="M526" s="102"/>
      <c r="N526" s="105"/>
      <c r="O526" s="83"/>
    </row>
    <row r="527" spans="1:15" x14ac:dyDescent="0.25">
      <c r="A527" s="79"/>
      <c r="B527" s="100"/>
      <c r="C527" s="81" t="str">
        <f>IFERROR(IF(B527="No CAS","",INDEX('DEQ Pollutant List'!$C$7:$C$611,MATCH('3. Pollutant Emissions - EF'!B527,'DEQ Pollutant List'!$B$7:$B$611,0))),"")</f>
        <v/>
      </c>
      <c r="D527" s="115" t="str">
        <f>IFERROR(IF(OR($B527="",$B527="No CAS"),INDEX('DEQ Pollutant List'!$A$7:$A$611,MATCH($C527,'DEQ Pollutant List'!$C$7:$C$611,0)),INDEX('DEQ Pollutant List'!$A$7:$A$611,MATCH($B527,'DEQ Pollutant List'!$B$7:$B$611,0))),"")</f>
        <v/>
      </c>
      <c r="E527" s="101"/>
      <c r="F527" s="102"/>
      <c r="G527" s="103"/>
      <c r="H527" s="83"/>
      <c r="I527" s="104"/>
      <c r="J527" s="102"/>
      <c r="K527" s="105"/>
      <c r="L527" s="83"/>
      <c r="M527" s="102"/>
      <c r="N527" s="105"/>
      <c r="O527" s="83"/>
    </row>
    <row r="528" spans="1:15" x14ac:dyDescent="0.25">
      <c r="A528" s="79"/>
      <c r="B528" s="100"/>
      <c r="C528" s="81" t="str">
        <f>IFERROR(IF(B528="No CAS","",INDEX('DEQ Pollutant List'!$C$7:$C$611,MATCH('3. Pollutant Emissions - EF'!B528,'DEQ Pollutant List'!$B$7:$B$611,0))),"")</f>
        <v/>
      </c>
      <c r="D528" s="115" t="str">
        <f>IFERROR(IF(OR($B528="",$B528="No CAS"),INDEX('DEQ Pollutant List'!$A$7:$A$611,MATCH($C528,'DEQ Pollutant List'!$C$7:$C$611,0)),INDEX('DEQ Pollutant List'!$A$7:$A$611,MATCH($B528,'DEQ Pollutant List'!$B$7:$B$611,0))),"")</f>
        <v/>
      </c>
      <c r="E528" s="101"/>
      <c r="F528" s="102"/>
      <c r="G528" s="103"/>
      <c r="H528" s="83"/>
      <c r="I528" s="104"/>
      <c r="J528" s="102"/>
      <c r="K528" s="105"/>
      <c r="L528" s="83"/>
      <c r="M528" s="102"/>
      <c r="N528" s="105"/>
      <c r="O528" s="83"/>
    </row>
    <row r="529" spans="1:15" x14ac:dyDescent="0.25">
      <c r="A529" s="79"/>
      <c r="B529" s="100"/>
      <c r="C529" s="81" t="str">
        <f>IFERROR(IF(B529="No CAS","",INDEX('DEQ Pollutant List'!$C$7:$C$611,MATCH('3. Pollutant Emissions - EF'!B529,'DEQ Pollutant List'!$B$7:$B$611,0))),"")</f>
        <v/>
      </c>
      <c r="D529" s="115" t="str">
        <f>IFERROR(IF(OR($B529="",$B529="No CAS"),INDEX('DEQ Pollutant List'!$A$7:$A$611,MATCH($C529,'DEQ Pollutant List'!$C$7:$C$611,0)),INDEX('DEQ Pollutant List'!$A$7:$A$611,MATCH($B529,'DEQ Pollutant List'!$B$7:$B$611,0))),"")</f>
        <v/>
      </c>
      <c r="E529" s="101"/>
      <c r="F529" s="102"/>
      <c r="G529" s="103"/>
      <c r="H529" s="83"/>
      <c r="I529" s="104"/>
      <c r="J529" s="102"/>
      <c r="K529" s="105"/>
      <c r="L529" s="83"/>
      <c r="M529" s="102"/>
      <c r="N529" s="105"/>
      <c r="O529" s="83"/>
    </row>
    <row r="530" spans="1:15" x14ac:dyDescent="0.25">
      <c r="A530" s="79"/>
      <c r="B530" s="100"/>
      <c r="C530" s="81" t="str">
        <f>IFERROR(IF(B530="No CAS","",INDEX('DEQ Pollutant List'!$C$7:$C$611,MATCH('3. Pollutant Emissions - EF'!B530,'DEQ Pollutant List'!$B$7:$B$611,0))),"")</f>
        <v/>
      </c>
      <c r="D530" s="115" t="str">
        <f>IFERROR(IF(OR($B530="",$B530="No CAS"),INDEX('DEQ Pollutant List'!$A$7:$A$611,MATCH($C530,'DEQ Pollutant List'!$C$7:$C$611,0)),INDEX('DEQ Pollutant List'!$A$7:$A$611,MATCH($B530,'DEQ Pollutant List'!$B$7:$B$611,0))),"")</f>
        <v/>
      </c>
      <c r="E530" s="101"/>
      <c r="F530" s="102"/>
      <c r="G530" s="103"/>
      <c r="H530" s="83"/>
      <c r="I530" s="104"/>
      <c r="J530" s="102"/>
      <c r="K530" s="105"/>
      <c r="L530" s="83"/>
      <c r="M530" s="102"/>
      <c r="N530" s="105"/>
      <c r="O530" s="83"/>
    </row>
    <row r="531" spans="1:15" x14ac:dyDescent="0.25">
      <c r="A531" s="79"/>
      <c r="B531" s="100"/>
      <c r="C531" s="81" t="str">
        <f>IFERROR(IF(B531="No CAS","",INDEX('DEQ Pollutant List'!$C$7:$C$611,MATCH('3. Pollutant Emissions - EF'!B531,'DEQ Pollutant List'!$B$7:$B$611,0))),"")</f>
        <v/>
      </c>
      <c r="D531" s="115" t="str">
        <f>IFERROR(IF(OR($B531="",$B531="No CAS"),INDEX('DEQ Pollutant List'!$A$7:$A$611,MATCH($C531,'DEQ Pollutant List'!$C$7:$C$611,0)),INDEX('DEQ Pollutant List'!$A$7:$A$611,MATCH($B531,'DEQ Pollutant List'!$B$7:$B$611,0))),"")</f>
        <v/>
      </c>
      <c r="E531" s="101"/>
      <c r="F531" s="102"/>
      <c r="G531" s="103"/>
      <c r="H531" s="83"/>
      <c r="I531" s="104"/>
      <c r="J531" s="102"/>
      <c r="K531" s="105"/>
      <c r="L531" s="83"/>
      <c r="M531" s="102"/>
      <c r="N531" s="105"/>
      <c r="O531" s="83"/>
    </row>
    <row r="532" spans="1:15" x14ac:dyDescent="0.25">
      <c r="A532" s="79"/>
      <c r="B532" s="100"/>
      <c r="C532" s="81" t="str">
        <f>IFERROR(IF(B532="No CAS","",INDEX('DEQ Pollutant List'!$C$7:$C$611,MATCH('3. Pollutant Emissions - EF'!B532,'DEQ Pollutant List'!$B$7:$B$611,0))),"")</f>
        <v/>
      </c>
      <c r="D532" s="115" t="str">
        <f>IFERROR(IF(OR($B532="",$B532="No CAS"),INDEX('DEQ Pollutant List'!$A$7:$A$611,MATCH($C532,'DEQ Pollutant List'!$C$7:$C$611,0)),INDEX('DEQ Pollutant List'!$A$7:$A$611,MATCH($B532,'DEQ Pollutant List'!$B$7:$B$611,0))),"")</f>
        <v/>
      </c>
      <c r="E532" s="101"/>
      <c r="F532" s="102"/>
      <c r="G532" s="103"/>
      <c r="H532" s="83"/>
      <c r="I532" s="104"/>
      <c r="J532" s="102"/>
      <c r="K532" s="105"/>
      <c r="L532" s="83"/>
      <c r="M532" s="102"/>
      <c r="N532" s="105"/>
      <c r="O532" s="83"/>
    </row>
    <row r="533" spans="1:15" x14ac:dyDescent="0.25">
      <c r="A533" s="79"/>
      <c r="B533" s="100"/>
      <c r="C533" s="81" t="str">
        <f>IFERROR(IF(B533="No CAS","",INDEX('DEQ Pollutant List'!$C$7:$C$611,MATCH('3. Pollutant Emissions - EF'!B533,'DEQ Pollutant List'!$B$7:$B$611,0))),"")</f>
        <v/>
      </c>
      <c r="D533" s="115" t="str">
        <f>IFERROR(IF(OR($B533="",$B533="No CAS"),INDEX('DEQ Pollutant List'!$A$7:$A$611,MATCH($C533,'DEQ Pollutant List'!$C$7:$C$611,0)),INDEX('DEQ Pollutant List'!$A$7:$A$611,MATCH($B533,'DEQ Pollutant List'!$B$7:$B$611,0))),"")</f>
        <v/>
      </c>
      <c r="E533" s="101"/>
      <c r="F533" s="102"/>
      <c r="G533" s="103"/>
      <c r="H533" s="83"/>
      <c r="I533" s="104"/>
      <c r="J533" s="102"/>
      <c r="K533" s="105"/>
      <c r="L533" s="83"/>
      <c r="M533" s="102"/>
      <c r="N533" s="105"/>
      <c r="O533" s="83"/>
    </row>
    <row r="534" spans="1:15" x14ac:dyDescent="0.25">
      <c r="A534" s="79"/>
      <c r="B534" s="100"/>
      <c r="C534" s="81" t="str">
        <f>IFERROR(IF(B534="No CAS","",INDEX('DEQ Pollutant List'!$C$7:$C$611,MATCH('3. Pollutant Emissions - EF'!B534,'DEQ Pollutant List'!$B$7:$B$611,0))),"")</f>
        <v/>
      </c>
      <c r="D534" s="115" t="str">
        <f>IFERROR(IF(OR($B534="",$B534="No CAS"),INDEX('DEQ Pollutant List'!$A$7:$A$611,MATCH($C534,'DEQ Pollutant List'!$C$7:$C$611,0)),INDEX('DEQ Pollutant List'!$A$7:$A$611,MATCH($B534,'DEQ Pollutant List'!$B$7:$B$611,0))),"")</f>
        <v/>
      </c>
      <c r="E534" s="101"/>
      <c r="F534" s="102"/>
      <c r="G534" s="103"/>
      <c r="H534" s="83"/>
      <c r="I534" s="104"/>
      <c r="J534" s="102"/>
      <c r="K534" s="105"/>
      <c r="L534" s="83"/>
      <c r="M534" s="102"/>
      <c r="N534" s="105"/>
      <c r="O534" s="83"/>
    </row>
    <row r="535" spans="1:15" x14ac:dyDescent="0.25">
      <c r="A535" s="79"/>
      <c r="B535" s="100"/>
      <c r="C535" s="81" t="str">
        <f>IFERROR(IF(B535="No CAS","",INDEX('DEQ Pollutant List'!$C$7:$C$611,MATCH('3. Pollutant Emissions - EF'!B535,'DEQ Pollutant List'!$B$7:$B$611,0))),"")</f>
        <v/>
      </c>
      <c r="D535" s="115" t="str">
        <f>IFERROR(IF(OR($B535="",$B535="No CAS"),INDEX('DEQ Pollutant List'!$A$7:$A$611,MATCH($C535,'DEQ Pollutant List'!$C$7:$C$611,0)),INDEX('DEQ Pollutant List'!$A$7:$A$611,MATCH($B535,'DEQ Pollutant List'!$B$7:$B$611,0))),"")</f>
        <v/>
      </c>
      <c r="E535" s="101"/>
      <c r="F535" s="102"/>
      <c r="G535" s="103"/>
      <c r="H535" s="83"/>
      <c r="I535" s="104"/>
      <c r="J535" s="102"/>
      <c r="K535" s="105"/>
      <c r="L535" s="83"/>
      <c r="M535" s="102"/>
      <c r="N535" s="105"/>
      <c r="O535" s="83"/>
    </row>
    <row r="536" spans="1:15" x14ac:dyDescent="0.25">
      <c r="A536" s="79"/>
      <c r="B536" s="100"/>
      <c r="C536" s="81" t="str">
        <f>IFERROR(IF(B536="No CAS","",INDEX('DEQ Pollutant List'!$C$7:$C$611,MATCH('3. Pollutant Emissions - EF'!B536,'DEQ Pollutant List'!$B$7:$B$611,0))),"")</f>
        <v/>
      </c>
      <c r="D536" s="115" t="str">
        <f>IFERROR(IF(OR($B536="",$B536="No CAS"),INDEX('DEQ Pollutant List'!$A$7:$A$611,MATCH($C536,'DEQ Pollutant List'!$C$7:$C$611,0)),INDEX('DEQ Pollutant List'!$A$7:$A$611,MATCH($B536,'DEQ Pollutant List'!$B$7:$B$611,0))),"")</f>
        <v/>
      </c>
      <c r="E536" s="101"/>
      <c r="F536" s="102"/>
      <c r="G536" s="103"/>
      <c r="H536" s="83"/>
      <c r="I536" s="104"/>
      <c r="J536" s="102"/>
      <c r="K536" s="105"/>
      <c r="L536" s="83"/>
      <c r="M536" s="102"/>
      <c r="N536" s="105"/>
      <c r="O536" s="83"/>
    </row>
    <row r="537" spans="1:15" x14ac:dyDescent="0.25">
      <c r="A537" s="79"/>
      <c r="B537" s="100"/>
      <c r="C537" s="81" t="str">
        <f>IFERROR(IF(B537="No CAS","",INDEX('DEQ Pollutant List'!$C$7:$C$611,MATCH('3. Pollutant Emissions - EF'!B537,'DEQ Pollutant List'!$B$7:$B$611,0))),"")</f>
        <v/>
      </c>
      <c r="D537" s="115" t="str">
        <f>IFERROR(IF(OR($B537="",$B537="No CAS"),INDEX('DEQ Pollutant List'!$A$7:$A$611,MATCH($C537,'DEQ Pollutant List'!$C$7:$C$611,0)),INDEX('DEQ Pollutant List'!$A$7:$A$611,MATCH($B537,'DEQ Pollutant List'!$B$7:$B$611,0))),"")</f>
        <v/>
      </c>
      <c r="E537" s="101"/>
      <c r="F537" s="102"/>
      <c r="G537" s="103"/>
      <c r="H537" s="83"/>
      <c r="I537" s="104"/>
      <c r="J537" s="102"/>
      <c r="K537" s="105"/>
      <c r="L537" s="83"/>
      <c r="M537" s="102"/>
      <c r="N537" s="105"/>
      <c r="O537" s="83"/>
    </row>
    <row r="538" spans="1:15" x14ac:dyDescent="0.25">
      <c r="A538" s="79"/>
      <c r="B538" s="100"/>
      <c r="C538" s="81" t="str">
        <f>IFERROR(IF(B538="No CAS","",INDEX('DEQ Pollutant List'!$C$7:$C$611,MATCH('3. Pollutant Emissions - EF'!B538,'DEQ Pollutant List'!$B$7:$B$611,0))),"")</f>
        <v/>
      </c>
      <c r="D538" s="115" t="str">
        <f>IFERROR(IF(OR($B538="",$B538="No CAS"),INDEX('DEQ Pollutant List'!$A$7:$A$611,MATCH($C538,'DEQ Pollutant List'!$C$7:$C$611,0)),INDEX('DEQ Pollutant List'!$A$7:$A$611,MATCH($B538,'DEQ Pollutant List'!$B$7:$B$611,0))),"")</f>
        <v/>
      </c>
      <c r="E538" s="101"/>
      <c r="F538" s="102"/>
      <c r="G538" s="103"/>
      <c r="H538" s="83"/>
      <c r="I538" s="104"/>
      <c r="J538" s="102"/>
      <c r="K538" s="105"/>
      <c r="L538" s="83"/>
      <c r="M538" s="102"/>
      <c r="N538" s="105"/>
      <c r="O538" s="83"/>
    </row>
    <row r="539" spans="1:15" x14ac:dyDescent="0.25">
      <c r="A539" s="79"/>
      <c r="B539" s="100"/>
      <c r="C539" s="81" t="str">
        <f>IFERROR(IF(B539="No CAS","",INDEX('DEQ Pollutant List'!$C$7:$C$611,MATCH('3. Pollutant Emissions - EF'!B539,'DEQ Pollutant List'!$B$7:$B$611,0))),"")</f>
        <v/>
      </c>
      <c r="D539" s="115" t="str">
        <f>IFERROR(IF(OR($B539="",$B539="No CAS"),INDEX('DEQ Pollutant List'!$A$7:$A$611,MATCH($C539,'DEQ Pollutant List'!$C$7:$C$611,0)),INDEX('DEQ Pollutant List'!$A$7:$A$611,MATCH($B539,'DEQ Pollutant List'!$B$7:$B$611,0))),"")</f>
        <v/>
      </c>
      <c r="E539" s="101"/>
      <c r="F539" s="102"/>
      <c r="G539" s="103"/>
      <c r="H539" s="83"/>
      <c r="I539" s="104"/>
      <c r="J539" s="102"/>
      <c r="K539" s="105"/>
      <c r="L539" s="83"/>
      <c r="M539" s="102"/>
      <c r="N539" s="105"/>
      <c r="O539" s="83"/>
    </row>
    <row r="540" spans="1:15" x14ac:dyDescent="0.25">
      <c r="A540" s="79"/>
      <c r="B540" s="100"/>
      <c r="C540" s="81" t="str">
        <f>IFERROR(IF(B540="No CAS","",INDEX('DEQ Pollutant List'!$C$7:$C$611,MATCH('3. Pollutant Emissions - EF'!B540,'DEQ Pollutant List'!$B$7:$B$611,0))),"")</f>
        <v/>
      </c>
      <c r="D540" s="115" t="str">
        <f>IFERROR(IF(OR($B540="",$B540="No CAS"),INDEX('DEQ Pollutant List'!$A$7:$A$611,MATCH($C540,'DEQ Pollutant List'!$C$7:$C$611,0)),INDEX('DEQ Pollutant List'!$A$7:$A$611,MATCH($B540,'DEQ Pollutant List'!$B$7:$B$611,0))),"")</f>
        <v/>
      </c>
      <c r="E540" s="101"/>
      <c r="F540" s="102"/>
      <c r="G540" s="103"/>
      <c r="H540" s="83"/>
      <c r="I540" s="104"/>
      <c r="J540" s="102"/>
      <c r="K540" s="105"/>
      <c r="L540" s="83"/>
      <c r="M540" s="102"/>
      <c r="N540" s="105"/>
      <c r="O540" s="83"/>
    </row>
    <row r="541" spans="1:15" x14ac:dyDescent="0.25">
      <c r="A541" s="79"/>
      <c r="B541" s="100"/>
      <c r="C541" s="81" t="str">
        <f>IFERROR(IF(B541="No CAS","",INDEX('DEQ Pollutant List'!$C$7:$C$611,MATCH('3. Pollutant Emissions - EF'!B541,'DEQ Pollutant List'!$B$7:$B$611,0))),"")</f>
        <v/>
      </c>
      <c r="D541" s="115" t="str">
        <f>IFERROR(IF(OR($B541="",$B541="No CAS"),INDEX('DEQ Pollutant List'!$A$7:$A$611,MATCH($C541,'DEQ Pollutant List'!$C$7:$C$611,0)),INDEX('DEQ Pollutant List'!$A$7:$A$611,MATCH($B541,'DEQ Pollutant List'!$B$7:$B$611,0))),"")</f>
        <v/>
      </c>
      <c r="E541" s="101"/>
      <c r="F541" s="102"/>
      <c r="G541" s="103"/>
      <c r="H541" s="83"/>
      <c r="I541" s="104"/>
      <c r="J541" s="102"/>
      <c r="K541" s="105"/>
      <c r="L541" s="83"/>
      <c r="M541" s="102"/>
      <c r="N541" s="105"/>
      <c r="O541" s="83"/>
    </row>
    <row r="542" spans="1:15" x14ac:dyDescent="0.25">
      <c r="A542" s="79"/>
      <c r="B542" s="100"/>
      <c r="C542" s="81" t="str">
        <f>IFERROR(IF(B542="No CAS","",INDEX('DEQ Pollutant List'!$C$7:$C$611,MATCH('3. Pollutant Emissions - EF'!B542,'DEQ Pollutant List'!$B$7:$B$611,0))),"")</f>
        <v/>
      </c>
      <c r="D542" s="115" t="str">
        <f>IFERROR(IF(OR($B542="",$B542="No CAS"),INDEX('DEQ Pollutant List'!$A$7:$A$611,MATCH($C542,'DEQ Pollutant List'!$C$7:$C$611,0)),INDEX('DEQ Pollutant List'!$A$7:$A$611,MATCH($B542,'DEQ Pollutant List'!$B$7:$B$611,0))),"")</f>
        <v/>
      </c>
      <c r="E542" s="101"/>
      <c r="F542" s="102"/>
      <c r="G542" s="103"/>
      <c r="H542" s="83"/>
      <c r="I542" s="104"/>
      <c r="J542" s="102"/>
      <c r="K542" s="105"/>
      <c r="L542" s="83"/>
      <c r="M542" s="102"/>
      <c r="N542" s="105"/>
      <c r="O542" s="83"/>
    </row>
    <row r="543" spans="1:15" x14ac:dyDescent="0.25">
      <c r="A543" s="79"/>
      <c r="B543" s="100"/>
      <c r="C543" s="81" t="str">
        <f>IFERROR(IF(B543="No CAS","",INDEX('DEQ Pollutant List'!$C$7:$C$611,MATCH('3. Pollutant Emissions - EF'!B543,'DEQ Pollutant List'!$B$7:$B$611,0))),"")</f>
        <v/>
      </c>
      <c r="D543" s="115" t="str">
        <f>IFERROR(IF(OR($B543="",$B543="No CAS"),INDEX('DEQ Pollutant List'!$A$7:$A$611,MATCH($C543,'DEQ Pollutant List'!$C$7:$C$611,0)),INDEX('DEQ Pollutant List'!$A$7:$A$611,MATCH($B543,'DEQ Pollutant List'!$B$7:$B$611,0))),"")</f>
        <v/>
      </c>
      <c r="E543" s="101"/>
      <c r="F543" s="102"/>
      <c r="G543" s="103"/>
      <c r="H543" s="83"/>
      <c r="I543" s="104"/>
      <c r="J543" s="102"/>
      <c r="K543" s="105"/>
      <c r="L543" s="83"/>
      <c r="M543" s="102"/>
      <c r="N543" s="105"/>
      <c r="O543" s="83"/>
    </row>
    <row r="544" spans="1:15" x14ac:dyDescent="0.25">
      <c r="A544" s="79"/>
      <c r="B544" s="100"/>
      <c r="C544" s="81" t="str">
        <f>IFERROR(IF(B544="No CAS","",INDEX('DEQ Pollutant List'!$C$7:$C$611,MATCH('3. Pollutant Emissions - EF'!B544,'DEQ Pollutant List'!$B$7:$B$611,0))),"")</f>
        <v/>
      </c>
      <c r="D544" s="115" t="str">
        <f>IFERROR(IF(OR($B544="",$B544="No CAS"),INDEX('DEQ Pollutant List'!$A$7:$A$611,MATCH($C544,'DEQ Pollutant List'!$C$7:$C$611,0)),INDEX('DEQ Pollutant List'!$A$7:$A$611,MATCH($B544,'DEQ Pollutant List'!$B$7:$B$611,0))),"")</f>
        <v/>
      </c>
      <c r="E544" s="101"/>
      <c r="F544" s="102"/>
      <c r="G544" s="103"/>
      <c r="H544" s="83"/>
      <c r="I544" s="104"/>
      <c r="J544" s="102"/>
      <c r="K544" s="105"/>
      <c r="L544" s="83"/>
      <c r="M544" s="102"/>
      <c r="N544" s="105"/>
      <c r="O544" s="83"/>
    </row>
    <row r="545" spans="1:15" x14ac:dyDescent="0.25">
      <c r="A545" s="79"/>
      <c r="B545" s="100"/>
      <c r="C545" s="81" t="str">
        <f>IFERROR(IF(B545="No CAS","",INDEX('DEQ Pollutant List'!$C$7:$C$611,MATCH('3. Pollutant Emissions - EF'!B545,'DEQ Pollutant List'!$B$7:$B$611,0))),"")</f>
        <v/>
      </c>
      <c r="D545" s="115" t="str">
        <f>IFERROR(IF(OR($B545="",$B545="No CAS"),INDEX('DEQ Pollutant List'!$A$7:$A$611,MATCH($C545,'DEQ Pollutant List'!$C$7:$C$611,0)),INDEX('DEQ Pollutant List'!$A$7:$A$611,MATCH($B545,'DEQ Pollutant List'!$B$7:$B$611,0))),"")</f>
        <v/>
      </c>
      <c r="E545" s="101"/>
      <c r="F545" s="102"/>
      <c r="G545" s="103"/>
      <c r="H545" s="83"/>
      <c r="I545" s="104"/>
      <c r="J545" s="102"/>
      <c r="K545" s="105"/>
      <c r="L545" s="83"/>
      <c r="M545" s="102"/>
      <c r="N545" s="105"/>
      <c r="O545" s="83"/>
    </row>
    <row r="546" spans="1:15" x14ac:dyDescent="0.25">
      <c r="A546" s="79"/>
      <c r="B546" s="100"/>
      <c r="C546" s="81" t="str">
        <f>IFERROR(IF(B546="No CAS","",INDEX('DEQ Pollutant List'!$C$7:$C$611,MATCH('3. Pollutant Emissions - EF'!B546,'DEQ Pollutant List'!$B$7:$B$611,0))),"")</f>
        <v/>
      </c>
      <c r="D546" s="115" t="str">
        <f>IFERROR(IF(OR($B546="",$B546="No CAS"),INDEX('DEQ Pollutant List'!$A$7:$A$611,MATCH($C546,'DEQ Pollutant List'!$C$7:$C$611,0)),INDEX('DEQ Pollutant List'!$A$7:$A$611,MATCH($B546,'DEQ Pollutant List'!$B$7:$B$611,0))),"")</f>
        <v/>
      </c>
      <c r="E546" s="101"/>
      <c r="F546" s="102"/>
      <c r="G546" s="103"/>
      <c r="H546" s="83"/>
      <c r="I546" s="104"/>
      <c r="J546" s="102"/>
      <c r="K546" s="105"/>
      <c r="L546" s="83"/>
      <c r="M546" s="102"/>
      <c r="N546" s="105"/>
      <c r="O546" s="83"/>
    </row>
    <row r="547" spans="1:15" x14ac:dyDescent="0.25">
      <c r="A547" s="79"/>
      <c r="B547" s="100"/>
      <c r="C547" s="81" t="str">
        <f>IFERROR(IF(B547="No CAS","",INDEX('DEQ Pollutant List'!$C$7:$C$611,MATCH('3. Pollutant Emissions - EF'!B547,'DEQ Pollutant List'!$B$7:$B$611,0))),"")</f>
        <v/>
      </c>
      <c r="D547" s="115" t="str">
        <f>IFERROR(IF(OR($B547="",$B547="No CAS"),INDEX('DEQ Pollutant List'!$A$7:$A$611,MATCH($C547,'DEQ Pollutant List'!$C$7:$C$611,0)),INDEX('DEQ Pollutant List'!$A$7:$A$611,MATCH($B547,'DEQ Pollutant List'!$B$7:$B$611,0))),"")</f>
        <v/>
      </c>
      <c r="E547" s="101"/>
      <c r="F547" s="102"/>
      <c r="G547" s="103"/>
      <c r="H547" s="83"/>
      <c r="I547" s="104"/>
      <c r="J547" s="102"/>
      <c r="K547" s="105"/>
      <c r="L547" s="83"/>
      <c r="M547" s="102"/>
      <c r="N547" s="105"/>
      <c r="O547" s="83"/>
    </row>
    <row r="548" spans="1:15" x14ac:dyDescent="0.25">
      <c r="A548" s="79"/>
      <c r="B548" s="100"/>
      <c r="C548" s="81" t="str">
        <f>IFERROR(IF(B548="No CAS","",INDEX('DEQ Pollutant List'!$C$7:$C$611,MATCH('3. Pollutant Emissions - EF'!B548,'DEQ Pollutant List'!$B$7:$B$611,0))),"")</f>
        <v/>
      </c>
      <c r="D548" s="115" t="str">
        <f>IFERROR(IF(OR($B548="",$B548="No CAS"),INDEX('DEQ Pollutant List'!$A$7:$A$611,MATCH($C548,'DEQ Pollutant List'!$C$7:$C$611,0)),INDEX('DEQ Pollutant List'!$A$7:$A$611,MATCH($B548,'DEQ Pollutant List'!$B$7:$B$611,0))),"")</f>
        <v/>
      </c>
      <c r="E548" s="101"/>
      <c r="F548" s="102"/>
      <c r="G548" s="103"/>
      <c r="H548" s="83"/>
      <c r="I548" s="104"/>
      <c r="J548" s="102"/>
      <c r="K548" s="105"/>
      <c r="L548" s="83"/>
      <c r="M548" s="102"/>
      <c r="N548" s="105"/>
      <c r="O548" s="83"/>
    </row>
    <row r="549" spans="1:15" x14ac:dyDescent="0.25">
      <c r="A549" s="79"/>
      <c r="B549" s="100"/>
      <c r="C549" s="81" t="str">
        <f>IFERROR(IF(B549="No CAS","",INDEX('DEQ Pollutant List'!$C$7:$C$611,MATCH('3. Pollutant Emissions - EF'!B549,'DEQ Pollutant List'!$B$7:$B$611,0))),"")</f>
        <v/>
      </c>
      <c r="D549" s="115" t="str">
        <f>IFERROR(IF(OR($B549="",$B549="No CAS"),INDEX('DEQ Pollutant List'!$A$7:$A$611,MATCH($C549,'DEQ Pollutant List'!$C$7:$C$611,0)),INDEX('DEQ Pollutant List'!$A$7:$A$611,MATCH($B549,'DEQ Pollutant List'!$B$7:$B$611,0))),"")</f>
        <v/>
      </c>
      <c r="E549" s="101"/>
      <c r="F549" s="102"/>
      <c r="G549" s="103"/>
      <c r="H549" s="83"/>
      <c r="I549" s="104"/>
      <c r="J549" s="102"/>
      <c r="K549" s="105"/>
      <c r="L549" s="83"/>
      <c r="M549" s="102"/>
      <c r="N549" s="105"/>
      <c r="O549" s="83"/>
    </row>
    <row r="550" spans="1:15" x14ac:dyDescent="0.25">
      <c r="A550" s="79"/>
      <c r="B550" s="100"/>
      <c r="C550" s="81" t="str">
        <f>IFERROR(IF(B550="No CAS","",INDEX('DEQ Pollutant List'!$C$7:$C$611,MATCH('3. Pollutant Emissions - EF'!B550,'DEQ Pollutant List'!$B$7:$B$611,0))),"")</f>
        <v/>
      </c>
      <c r="D550" s="115" t="str">
        <f>IFERROR(IF(OR($B550="",$B550="No CAS"),INDEX('DEQ Pollutant List'!$A$7:$A$611,MATCH($C550,'DEQ Pollutant List'!$C$7:$C$611,0)),INDEX('DEQ Pollutant List'!$A$7:$A$611,MATCH($B550,'DEQ Pollutant List'!$B$7:$B$611,0))),"")</f>
        <v/>
      </c>
      <c r="E550" s="101"/>
      <c r="F550" s="102"/>
      <c r="G550" s="103"/>
      <c r="H550" s="83"/>
      <c r="I550" s="104"/>
      <c r="J550" s="102"/>
      <c r="K550" s="105"/>
      <c r="L550" s="83"/>
      <c r="M550" s="102"/>
      <c r="N550" s="105"/>
      <c r="O550" s="83"/>
    </row>
    <row r="551" spans="1:15" x14ac:dyDescent="0.25">
      <c r="A551" s="79"/>
      <c r="B551" s="100"/>
      <c r="C551" s="81" t="str">
        <f>IFERROR(IF(B551="No CAS","",INDEX('DEQ Pollutant List'!$C$7:$C$611,MATCH('3. Pollutant Emissions - EF'!B551,'DEQ Pollutant List'!$B$7:$B$611,0))),"")</f>
        <v/>
      </c>
      <c r="D551" s="115" t="str">
        <f>IFERROR(IF(OR($B551="",$B551="No CAS"),INDEX('DEQ Pollutant List'!$A$7:$A$611,MATCH($C551,'DEQ Pollutant List'!$C$7:$C$611,0)),INDEX('DEQ Pollutant List'!$A$7:$A$611,MATCH($B551,'DEQ Pollutant List'!$B$7:$B$611,0))),"")</f>
        <v/>
      </c>
      <c r="E551" s="101"/>
      <c r="F551" s="102"/>
      <c r="G551" s="103"/>
      <c r="H551" s="83"/>
      <c r="I551" s="104"/>
      <c r="J551" s="102"/>
      <c r="K551" s="105"/>
      <c r="L551" s="83"/>
      <c r="M551" s="102"/>
      <c r="N551" s="105"/>
      <c r="O551" s="83"/>
    </row>
    <row r="552" spans="1:15" x14ac:dyDescent="0.25">
      <c r="A552" s="79"/>
      <c r="B552" s="100"/>
      <c r="C552" s="81" t="str">
        <f>IFERROR(IF(B552="No CAS","",INDEX('DEQ Pollutant List'!$C$7:$C$611,MATCH('3. Pollutant Emissions - EF'!B552,'DEQ Pollutant List'!$B$7:$B$611,0))),"")</f>
        <v/>
      </c>
      <c r="D552" s="115" t="str">
        <f>IFERROR(IF(OR($B552="",$B552="No CAS"),INDEX('DEQ Pollutant List'!$A$7:$A$611,MATCH($C552,'DEQ Pollutant List'!$C$7:$C$611,0)),INDEX('DEQ Pollutant List'!$A$7:$A$611,MATCH($B552,'DEQ Pollutant List'!$B$7:$B$611,0))),"")</f>
        <v/>
      </c>
      <c r="E552" s="101"/>
      <c r="F552" s="102"/>
      <c r="G552" s="103"/>
      <c r="H552" s="83"/>
      <c r="I552" s="104"/>
      <c r="J552" s="102"/>
      <c r="K552" s="105"/>
      <c r="L552" s="83"/>
      <c r="M552" s="102"/>
      <c r="N552" s="105"/>
      <c r="O552" s="83"/>
    </row>
    <row r="553" spans="1:15" x14ac:dyDescent="0.25">
      <c r="A553" s="79"/>
      <c r="B553" s="100"/>
      <c r="C553" s="81" t="str">
        <f>IFERROR(IF(B553="No CAS","",INDEX('DEQ Pollutant List'!$C$7:$C$611,MATCH('3. Pollutant Emissions - EF'!B553,'DEQ Pollutant List'!$B$7:$B$611,0))),"")</f>
        <v/>
      </c>
      <c r="D553" s="115" t="str">
        <f>IFERROR(IF(OR($B553="",$B553="No CAS"),INDEX('DEQ Pollutant List'!$A$7:$A$611,MATCH($C553,'DEQ Pollutant List'!$C$7:$C$611,0)),INDEX('DEQ Pollutant List'!$A$7:$A$611,MATCH($B553,'DEQ Pollutant List'!$B$7:$B$611,0))),"")</f>
        <v/>
      </c>
      <c r="E553" s="101"/>
      <c r="F553" s="102"/>
      <c r="G553" s="103"/>
      <c r="H553" s="83"/>
      <c r="I553" s="104"/>
      <c r="J553" s="102"/>
      <c r="K553" s="105"/>
      <c r="L553" s="83"/>
      <c r="M553" s="102"/>
      <c r="N553" s="105"/>
      <c r="O553" s="83"/>
    </row>
    <row r="554" spans="1:15" x14ac:dyDescent="0.25">
      <c r="A554" s="79"/>
      <c r="B554" s="100"/>
      <c r="C554" s="81" t="str">
        <f>IFERROR(IF(B554="No CAS","",INDEX('DEQ Pollutant List'!$C$7:$C$611,MATCH('3. Pollutant Emissions - EF'!B554,'DEQ Pollutant List'!$B$7:$B$611,0))),"")</f>
        <v/>
      </c>
      <c r="D554" s="115" t="str">
        <f>IFERROR(IF(OR($B554="",$B554="No CAS"),INDEX('DEQ Pollutant List'!$A$7:$A$611,MATCH($C554,'DEQ Pollutant List'!$C$7:$C$611,0)),INDEX('DEQ Pollutant List'!$A$7:$A$611,MATCH($B554,'DEQ Pollutant List'!$B$7:$B$611,0))),"")</f>
        <v/>
      </c>
      <c r="E554" s="101"/>
      <c r="F554" s="102"/>
      <c r="G554" s="103"/>
      <c r="H554" s="83"/>
      <c r="I554" s="104"/>
      <c r="J554" s="102"/>
      <c r="K554" s="105"/>
      <c r="L554" s="83"/>
      <c r="M554" s="102"/>
      <c r="N554" s="105"/>
      <c r="O554" s="83"/>
    </row>
    <row r="555" spans="1:15" x14ac:dyDescent="0.25">
      <c r="A555" s="79"/>
      <c r="B555" s="100"/>
      <c r="C555" s="81" t="str">
        <f>IFERROR(IF(B555="No CAS","",INDEX('DEQ Pollutant List'!$C$7:$C$611,MATCH('3. Pollutant Emissions - EF'!B555,'DEQ Pollutant List'!$B$7:$B$611,0))),"")</f>
        <v/>
      </c>
      <c r="D555" s="115" t="str">
        <f>IFERROR(IF(OR($B555="",$B555="No CAS"),INDEX('DEQ Pollutant List'!$A$7:$A$611,MATCH($C555,'DEQ Pollutant List'!$C$7:$C$611,0)),INDEX('DEQ Pollutant List'!$A$7:$A$611,MATCH($B555,'DEQ Pollutant List'!$B$7:$B$611,0))),"")</f>
        <v/>
      </c>
      <c r="E555" s="101"/>
      <c r="F555" s="102"/>
      <c r="G555" s="103"/>
      <c r="H555" s="83"/>
      <c r="I555" s="104"/>
      <c r="J555" s="102"/>
      <c r="K555" s="105"/>
      <c r="L555" s="83"/>
      <c r="M555" s="102"/>
      <c r="N555" s="105"/>
      <c r="O555" s="83"/>
    </row>
    <row r="556" spans="1:15" x14ac:dyDescent="0.25">
      <c r="A556" s="79"/>
      <c r="B556" s="100"/>
      <c r="C556" s="81" t="str">
        <f>IFERROR(IF(B556="No CAS","",INDEX('DEQ Pollutant List'!$C$7:$C$611,MATCH('3. Pollutant Emissions - EF'!B556,'DEQ Pollutant List'!$B$7:$B$611,0))),"")</f>
        <v/>
      </c>
      <c r="D556" s="115" t="str">
        <f>IFERROR(IF(OR($B556="",$B556="No CAS"),INDEX('DEQ Pollutant List'!$A$7:$A$611,MATCH($C556,'DEQ Pollutant List'!$C$7:$C$611,0)),INDEX('DEQ Pollutant List'!$A$7:$A$611,MATCH($B556,'DEQ Pollutant List'!$B$7:$B$611,0))),"")</f>
        <v/>
      </c>
      <c r="E556" s="101"/>
      <c r="F556" s="102"/>
      <c r="G556" s="103"/>
      <c r="H556" s="83"/>
      <c r="I556" s="104"/>
      <c r="J556" s="102"/>
      <c r="K556" s="105"/>
      <c r="L556" s="83"/>
      <c r="M556" s="102"/>
      <c r="N556" s="105"/>
      <c r="O556" s="83"/>
    </row>
    <row r="557" spans="1:15" x14ac:dyDescent="0.25">
      <c r="A557" s="79"/>
      <c r="B557" s="100"/>
      <c r="C557" s="81" t="str">
        <f>IFERROR(IF(B557="No CAS","",INDEX('DEQ Pollutant List'!$C$7:$C$611,MATCH('3. Pollutant Emissions - EF'!B557,'DEQ Pollutant List'!$B$7:$B$611,0))),"")</f>
        <v/>
      </c>
      <c r="D557" s="115" t="str">
        <f>IFERROR(IF(OR($B557="",$B557="No CAS"),INDEX('DEQ Pollutant List'!$A$7:$A$611,MATCH($C557,'DEQ Pollutant List'!$C$7:$C$611,0)),INDEX('DEQ Pollutant List'!$A$7:$A$611,MATCH($B557,'DEQ Pollutant List'!$B$7:$B$611,0))),"")</f>
        <v/>
      </c>
      <c r="E557" s="101"/>
      <c r="F557" s="102"/>
      <c r="G557" s="103"/>
      <c r="H557" s="83"/>
      <c r="I557" s="104"/>
      <c r="J557" s="102"/>
      <c r="K557" s="105"/>
      <c r="L557" s="83"/>
      <c r="M557" s="102"/>
      <c r="N557" s="105"/>
      <c r="O557" s="83"/>
    </row>
    <row r="558" spans="1:15" x14ac:dyDescent="0.25">
      <c r="A558" s="79"/>
      <c r="B558" s="100"/>
      <c r="C558" s="81" t="str">
        <f>IFERROR(IF(B558="No CAS","",INDEX('DEQ Pollutant List'!$C$7:$C$611,MATCH('3. Pollutant Emissions - EF'!B558,'DEQ Pollutant List'!$B$7:$B$611,0))),"")</f>
        <v/>
      </c>
      <c r="D558" s="115" t="str">
        <f>IFERROR(IF(OR($B558="",$B558="No CAS"),INDEX('DEQ Pollutant List'!$A$7:$A$611,MATCH($C558,'DEQ Pollutant List'!$C$7:$C$611,0)),INDEX('DEQ Pollutant List'!$A$7:$A$611,MATCH($B558,'DEQ Pollutant List'!$B$7:$B$611,0))),"")</f>
        <v/>
      </c>
      <c r="E558" s="101"/>
      <c r="F558" s="102"/>
      <c r="G558" s="103"/>
      <c r="H558" s="83"/>
      <c r="I558" s="104"/>
      <c r="J558" s="102"/>
      <c r="K558" s="105"/>
      <c r="L558" s="83"/>
      <c r="M558" s="102"/>
      <c r="N558" s="105"/>
      <c r="O558" s="83"/>
    </row>
    <row r="559" spans="1:15" x14ac:dyDescent="0.25">
      <c r="A559" s="79"/>
      <c r="B559" s="100"/>
      <c r="C559" s="81" t="str">
        <f>IFERROR(IF(B559="No CAS","",INDEX('DEQ Pollutant List'!$C$7:$C$611,MATCH('3. Pollutant Emissions - EF'!B559,'DEQ Pollutant List'!$B$7:$B$611,0))),"")</f>
        <v/>
      </c>
      <c r="D559" s="115" t="str">
        <f>IFERROR(IF(OR($B559="",$B559="No CAS"),INDEX('DEQ Pollutant List'!$A$7:$A$611,MATCH($C559,'DEQ Pollutant List'!$C$7:$C$611,0)),INDEX('DEQ Pollutant List'!$A$7:$A$611,MATCH($B559,'DEQ Pollutant List'!$B$7:$B$611,0))),"")</f>
        <v/>
      </c>
      <c r="E559" s="101"/>
      <c r="F559" s="102"/>
      <c r="G559" s="103"/>
      <c r="H559" s="83"/>
      <c r="I559" s="104"/>
      <c r="J559" s="102"/>
      <c r="K559" s="105"/>
      <c r="L559" s="83"/>
      <c r="M559" s="102"/>
      <c r="N559" s="105"/>
      <c r="O559" s="83"/>
    </row>
    <row r="560" spans="1:15" x14ac:dyDescent="0.25">
      <c r="A560" s="79"/>
      <c r="B560" s="100"/>
      <c r="C560" s="81" t="str">
        <f>IFERROR(IF(B560="No CAS","",INDEX('DEQ Pollutant List'!$C$7:$C$611,MATCH('3. Pollutant Emissions - EF'!B560,'DEQ Pollutant List'!$B$7:$B$611,0))),"")</f>
        <v/>
      </c>
      <c r="D560" s="115" t="str">
        <f>IFERROR(IF(OR($B560="",$B560="No CAS"),INDEX('DEQ Pollutant List'!$A$7:$A$611,MATCH($C560,'DEQ Pollutant List'!$C$7:$C$611,0)),INDEX('DEQ Pollutant List'!$A$7:$A$611,MATCH($B560,'DEQ Pollutant List'!$B$7:$B$611,0))),"")</f>
        <v/>
      </c>
      <c r="E560" s="101"/>
      <c r="F560" s="102"/>
      <c r="G560" s="103"/>
      <c r="H560" s="83"/>
      <c r="I560" s="104"/>
      <c r="J560" s="102"/>
      <c r="K560" s="105"/>
      <c r="L560" s="83"/>
      <c r="M560" s="102"/>
      <c r="N560" s="105"/>
      <c r="O560" s="83"/>
    </row>
    <row r="561" spans="1:15" x14ac:dyDescent="0.25">
      <c r="A561" s="79"/>
      <c r="B561" s="100"/>
      <c r="C561" s="81" t="str">
        <f>IFERROR(IF(B561="No CAS","",INDEX('DEQ Pollutant List'!$C$7:$C$611,MATCH('3. Pollutant Emissions - EF'!B561,'DEQ Pollutant List'!$B$7:$B$611,0))),"")</f>
        <v/>
      </c>
      <c r="D561" s="115" t="str">
        <f>IFERROR(IF(OR($B561="",$B561="No CAS"),INDEX('DEQ Pollutant List'!$A$7:$A$611,MATCH($C561,'DEQ Pollutant List'!$C$7:$C$611,0)),INDEX('DEQ Pollutant List'!$A$7:$A$611,MATCH($B561,'DEQ Pollutant List'!$B$7:$B$611,0))),"")</f>
        <v/>
      </c>
      <c r="E561" s="101"/>
      <c r="F561" s="102"/>
      <c r="G561" s="103"/>
      <c r="H561" s="83"/>
      <c r="I561" s="104"/>
      <c r="J561" s="102"/>
      <c r="K561" s="105"/>
      <c r="L561" s="83"/>
      <c r="M561" s="102"/>
      <c r="N561" s="105"/>
      <c r="O561" s="83"/>
    </row>
    <row r="562" spans="1:15" x14ac:dyDescent="0.25">
      <c r="A562" s="79"/>
      <c r="B562" s="100"/>
      <c r="C562" s="81" t="str">
        <f>IFERROR(IF(B562="No CAS","",INDEX('DEQ Pollutant List'!$C$7:$C$611,MATCH('3. Pollutant Emissions - EF'!B562,'DEQ Pollutant List'!$B$7:$B$611,0))),"")</f>
        <v/>
      </c>
      <c r="D562" s="115" t="str">
        <f>IFERROR(IF(OR($B562="",$B562="No CAS"),INDEX('DEQ Pollutant List'!$A$7:$A$611,MATCH($C562,'DEQ Pollutant List'!$C$7:$C$611,0)),INDEX('DEQ Pollutant List'!$A$7:$A$611,MATCH($B562,'DEQ Pollutant List'!$B$7:$B$611,0))),"")</f>
        <v/>
      </c>
      <c r="E562" s="101"/>
      <c r="F562" s="102"/>
      <c r="G562" s="103"/>
      <c r="H562" s="83"/>
      <c r="I562" s="104"/>
      <c r="J562" s="102"/>
      <c r="K562" s="105"/>
      <c r="L562" s="83"/>
      <c r="M562" s="102"/>
      <c r="N562" s="105"/>
      <c r="O562" s="83"/>
    </row>
    <row r="563" spans="1:15" x14ac:dyDescent="0.25">
      <c r="A563" s="79"/>
      <c r="B563" s="100"/>
      <c r="C563" s="81" t="str">
        <f>IFERROR(IF(B563="No CAS","",INDEX('DEQ Pollutant List'!$C$7:$C$611,MATCH('3. Pollutant Emissions - EF'!B563,'DEQ Pollutant List'!$B$7:$B$611,0))),"")</f>
        <v/>
      </c>
      <c r="D563" s="115" t="str">
        <f>IFERROR(IF(OR($B563="",$B563="No CAS"),INDEX('DEQ Pollutant List'!$A$7:$A$611,MATCH($C563,'DEQ Pollutant List'!$C$7:$C$611,0)),INDEX('DEQ Pollutant List'!$A$7:$A$611,MATCH($B563,'DEQ Pollutant List'!$B$7:$B$611,0))),"")</f>
        <v/>
      </c>
      <c r="E563" s="101"/>
      <c r="F563" s="102"/>
      <c r="G563" s="103"/>
      <c r="H563" s="83"/>
      <c r="I563" s="104"/>
      <c r="J563" s="102"/>
      <c r="K563" s="105"/>
      <c r="L563" s="83"/>
      <c r="M563" s="102"/>
      <c r="N563" s="105"/>
      <c r="O563" s="83"/>
    </row>
    <row r="564" spans="1:15" x14ac:dyDescent="0.25">
      <c r="A564" s="79"/>
      <c r="B564" s="100"/>
      <c r="C564" s="81" t="str">
        <f>IFERROR(IF(B564="No CAS","",INDEX('DEQ Pollutant List'!$C$7:$C$611,MATCH('3. Pollutant Emissions - EF'!B564,'DEQ Pollutant List'!$B$7:$B$611,0))),"")</f>
        <v/>
      </c>
      <c r="D564" s="115" t="str">
        <f>IFERROR(IF(OR($B564="",$B564="No CAS"),INDEX('DEQ Pollutant List'!$A$7:$A$611,MATCH($C564,'DEQ Pollutant List'!$C$7:$C$611,0)),INDEX('DEQ Pollutant List'!$A$7:$A$611,MATCH($B564,'DEQ Pollutant List'!$B$7:$B$611,0))),"")</f>
        <v/>
      </c>
      <c r="E564" s="101"/>
      <c r="F564" s="102"/>
      <c r="G564" s="103"/>
      <c r="H564" s="83"/>
      <c r="I564" s="104"/>
      <c r="J564" s="102"/>
      <c r="K564" s="105"/>
      <c r="L564" s="83"/>
      <c r="M564" s="102"/>
      <c r="N564" s="105"/>
      <c r="O564" s="83"/>
    </row>
    <row r="565" spans="1:15" x14ac:dyDescent="0.25">
      <c r="A565" s="79"/>
      <c r="B565" s="100"/>
      <c r="C565" s="81" t="str">
        <f>IFERROR(IF(B565="No CAS","",INDEX('DEQ Pollutant List'!$C$7:$C$611,MATCH('3. Pollutant Emissions - EF'!B565,'DEQ Pollutant List'!$B$7:$B$611,0))),"")</f>
        <v/>
      </c>
      <c r="D565" s="115" t="str">
        <f>IFERROR(IF(OR($B565="",$B565="No CAS"),INDEX('DEQ Pollutant List'!$A$7:$A$611,MATCH($C565,'DEQ Pollutant List'!$C$7:$C$611,0)),INDEX('DEQ Pollutant List'!$A$7:$A$611,MATCH($B565,'DEQ Pollutant List'!$B$7:$B$611,0))),"")</f>
        <v/>
      </c>
      <c r="E565" s="101"/>
      <c r="F565" s="102"/>
      <c r="G565" s="103"/>
      <c r="H565" s="83"/>
      <c r="I565" s="104"/>
      <c r="J565" s="102"/>
      <c r="K565" s="105"/>
      <c r="L565" s="83"/>
      <c r="M565" s="102"/>
      <c r="N565" s="105"/>
      <c r="O565" s="83"/>
    </row>
    <row r="566" spans="1:15" x14ac:dyDescent="0.25">
      <c r="A566" s="79"/>
      <c r="B566" s="100"/>
      <c r="C566" s="81" t="str">
        <f>IFERROR(IF(B566="No CAS","",INDEX('DEQ Pollutant List'!$C$7:$C$611,MATCH('3. Pollutant Emissions - EF'!B566,'DEQ Pollutant List'!$B$7:$B$611,0))),"")</f>
        <v/>
      </c>
      <c r="D566" s="115" t="str">
        <f>IFERROR(IF(OR($B566="",$B566="No CAS"),INDEX('DEQ Pollutant List'!$A$7:$A$611,MATCH($C566,'DEQ Pollutant List'!$C$7:$C$611,0)),INDEX('DEQ Pollutant List'!$A$7:$A$611,MATCH($B566,'DEQ Pollutant List'!$B$7:$B$611,0))),"")</f>
        <v/>
      </c>
      <c r="E566" s="101"/>
      <c r="F566" s="102"/>
      <c r="G566" s="103"/>
      <c r="H566" s="83"/>
      <c r="I566" s="104"/>
      <c r="J566" s="102"/>
      <c r="K566" s="105"/>
      <c r="L566" s="83"/>
      <c r="M566" s="102"/>
      <c r="N566" s="105"/>
      <c r="O566" s="83"/>
    </row>
    <row r="567" spans="1:15" x14ac:dyDescent="0.25">
      <c r="A567" s="79"/>
      <c r="B567" s="100"/>
      <c r="C567" s="81" t="str">
        <f>IFERROR(IF(B567="No CAS","",INDEX('DEQ Pollutant List'!$C$7:$C$611,MATCH('3. Pollutant Emissions - EF'!B567,'DEQ Pollutant List'!$B$7:$B$611,0))),"")</f>
        <v/>
      </c>
      <c r="D567" s="115" t="str">
        <f>IFERROR(IF(OR($B567="",$B567="No CAS"),INDEX('DEQ Pollutant List'!$A$7:$A$611,MATCH($C567,'DEQ Pollutant List'!$C$7:$C$611,0)),INDEX('DEQ Pollutant List'!$A$7:$A$611,MATCH($B567,'DEQ Pollutant List'!$B$7:$B$611,0))),"")</f>
        <v/>
      </c>
      <c r="E567" s="101"/>
      <c r="F567" s="102"/>
      <c r="G567" s="103"/>
      <c r="H567" s="83"/>
      <c r="I567" s="104"/>
      <c r="J567" s="102"/>
      <c r="K567" s="105"/>
      <c r="L567" s="83"/>
      <c r="M567" s="102"/>
      <c r="N567" s="105"/>
      <c r="O567" s="83"/>
    </row>
    <row r="568" spans="1:15" x14ac:dyDescent="0.25">
      <c r="A568" s="79"/>
      <c r="B568" s="100"/>
      <c r="C568" s="81" t="str">
        <f>IFERROR(IF(B568="No CAS","",INDEX('DEQ Pollutant List'!$C$7:$C$611,MATCH('3. Pollutant Emissions - EF'!B568,'DEQ Pollutant List'!$B$7:$B$611,0))),"")</f>
        <v/>
      </c>
      <c r="D568" s="115" t="str">
        <f>IFERROR(IF(OR($B568="",$B568="No CAS"),INDEX('DEQ Pollutant List'!$A$7:$A$611,MATCH($C568,'DEQ Pollutant List'!$C$7:$C$611,0)),INDEX('DEQ Pollutant List'!$A$7:$A$611,MATCH($B568,'DEQ Pollutant List'!$B$7:$B$611,0))),"")</f>
        <v/>
      </c>
      <c r="E568" s="101"/>
      <c r="F568" s="102"/>
      <c r="G568" s="103"/>
      <c r="H568" s="83"/>
      <c r="I568" s="104"/>
      <c r="J568" s="102"/>
      <c r="K568" s="105"/>
      <c r="L568" s="83"/>
      <c r="M568" s="102"/>
      <c r="N568" s="105"/>
      <c r="O568" s="83"/>
    </row>
    <row r="569" spans="1:15" x14ac:dyDescent="0.25">
      <c r="A569" s="79"/>
      <c r="B569" s="100"/>
      <c r="C569" s="81" t="str">
        <f>IFERROR(IF(B569="No CAS","",INDEX('DEQ Pollutant List'!$C$7:$C$611,MATCH('3. Pollutant Emissions - EF'!B569,'DEQ Pollutant List'!$B$7:$B$611,0))),"")</f>
        <v/>
      </c>
      <c r="D569" s="115" t="str">
        <f>IFERROR(IF(OR($B569="",$B569="No CAS"),INDEX('DEQ Pollutant List'!$A$7:$A$611,MATCH($C569,'DEQ Pollutant List'!$C$7:$C$611,0)),INDEX('DEQ Pollutant List'!$A$7:$A$611,MATCH($B569,'DEQ Pollutant List'!$B$7:$B$611,0))),"")</f>
        <v/>
      </c>
      <c r="E569" s="101"/>
      <c r="F569" s="102"/>
      <c r="G569" s="103"/>
      <c r="H569" s="83"/>
      <c r="I569" s="104"/>
      <c r="J569" s="102"/>
      <c r="K569" s="105"/>
      <c r="L569" s="83"/>
      <c r="M569" s="102"/>
      <c r="N569" s="105"/>
      <c r="O569" s="83"/>
    </row>
    <row r="570" spans="1:15" x14ac:dyDescent="0.25">
      <c r="A570" s="79"/>
      <c r="B570" s="100"/>
      <c r="C570" s="81" t="str">
        <f>IFERROR(IF(B570="No CAS","",INDEX('DEQ Pollutant List'!$C$7:$C$611,MATCH('3. Pollutant Emissions - EF'!B570,'DEQ Pollutant List'!$B$7:$B$611,0))),"")</f>
        <v/>
      </c>
      <c r="D570" s="115" t="str">
        <f>IFERROR(IF(OR($B570="",$B570="No CAS"),INDEX('DEQ Pollutant List'!$A$7:$A$611,MATCH($C570,'DEQ Pollutant List'!$C$7:$C$611,0)),INDEX('DEQ Pollutant List'!$A$7:$A$611,MATCH($B570,'DEQ Pollutant List'!$B$7:$B$611,0))),"")</f>
        <v/>
      </c>
      <c r="E570" s="101"/>
      <c r="F570" s="102"/>
      <c r="G570" s="103"/>
      <c r="H570" s="83"/>
      <c r="I570" s="104"/>
      <c r="J570" s="102"/>
      <c r="K570" s="105"/>
      <c r="L570" s="83"/>
      <c r="M570" s="102"/>
      <c r="N570" s="105"/>
      <c r="O570" s="83"/>
    </row>
    <row r="571" spans="1:15" x14ac:dyDescent="0.25">
      <c r="A571" s="79"/>
      <c r="B571" s="100"/>
      <c r="C571" s="81" t="str">
        <f>IFERROR(IF(B571="No CAS","",INDEX('DEQ Pollutant List'!$C$7:$C$611,MATCH('3. Pollutant Emissions - EF'!B571,'DEQ Pollutant List'!$B$7:$B$611,0))),"")</f>
        <v/>
      </c>
      <c r="D571" s="115" t="str">
        <f>IFERROR(IF(OR($B571="",$B571="No CAS"),INDEX('DEQ Pollutant List'!$A$7:$A$611,MATCH($C571,'DEQ Pollutant List'!$C$7:$C$611,0)),INDEX('DEQ Pollutant List'!$A$7:$A$611,MATCH($B571,'DEQ Pollutant List'!$B$7:$B$611,0))),"")</f>
        <v/>
      </c>
      <c r="E571" s="101"/>
      <c r="F571" s="102"/>
      <c r="G571" s="103"/>
      <c r="H571" s="83"/>
      <c r="I571" s="104"/>
      <c r="J571" s="102"/>
      <c r="K571" s="105"/>
      <c r="L571" s="83"/>
      <c r="M571" s="102"/>
      <c r="N571" s="105"/>
      <c r="O571" s="83"/>
    </row>
    <row r="572" spans="1:15" x14ac:dyDescent="0.25">
      <c r="A572" s="79"/>
      <c r="B572" s="100"/>
      <c r="C572" s="81" t="str">
        <f>IFERROR(IF(B572="No CAS","",INDEX('DEQ Pollutant List'!$C$7:$C$611,MATCH('3. Pollutant Emissions - EF'!B572,'DEQ Pollutant List'!$B$7:$B$611,0))),"")</f>
        <v/>
      </c>
      <c r="D572" s="115" t="str">
        <f>IFERROR(IF(OR($B572="",$B572="No CAS"),INDEX('DEQ Pollutant List'!$A$7:$A$611,MATCH($C572,'DEQ Pollutant List'!$C$7:$C$611,0)),INDEX('DEQ Pollutant List'!$A$7:$A$611,MATCH($B572,'DEQ Pollutant List'!$B$7:$B$611,0))),"")</f>
        <v/>
      </c>
      <c r="E572" s="101"/>
      <c r="F572" s="102"/>
      <c r="G572" s="103"/>
      <c r="H572" s="83"/>
      <c r="I572" s="104"/>
      <c r="J572" s="102"/>
      <c r="K572" s="105"/>
      <c r="L572" s="83"/>
      <c r="M572" s="102"/>
      <c r="N572" s="105"/>
      <c r="O572" s="83"/>
    </row>
    <row r="573" spans="1:15" x14ac:dyDescent="0.25">
      <c r="A573" s="79"/>
      <c r="B573" s="100"/>
      <c r="C573" s="81" t="str">
        <f>IFERROR(IF(B573="No CAS","",INDEX('DEQ Pollutant List'!$C$7:$C$611,MATCH('3. Pollutant Emissions - EF'!B573,'DEQ Pollutant List'!$B$7:$B$611,0))),"")</f>
        <v/>
      </c>
      <c r="D573" s="115" t="str">
        <f>IFERROR(IF(OR($B573="",$B573="No CAS"),INDEX('DEQ Pollutant List'!$A$7:$A$611,MATCH($C573,'DEQ Pollutant List'!$C$7:$C$611,0)),INDEX('DEQ Pollutant List'!$A$7:$A$611,MATCH($B573,'DEQ Pollutant List'!$B$7:$B$611,0))),"")</f>
        <v/>
      </c>
      <c r="E573" s="101"/>
      <c r="F573" s="102"/>
      <c r="G573" s="103"/>
      <c r="H573" s="83"/>
      <c r="I573" s="104"/>
      <c r="J573" s="102"/>
      <c r="K573" s="105"/>
      <c r="L573" s="83"/>
      <c r="M573" s="102"/>
      <c r="N573" s="105"/>
      <c r="O573" s="83"/>
    </row>
    <row r="574" spans="1:15" x14ac:dyDescent="0.25">
      <c r="A574" s="79"/>
      <c r="B574" s="100"/>
      <c r="C574" s="81" t="str">
        <f>IFERROR(IF(B574="No CAS","",INDEX('DEQ Pollutant List'!$C$7:$C$611,MATCH('3. Pollutant Emissions - EF'!B574,'DEQ Pollutant List'!$B$7:$B$611,0))),"")</f>
        <v/>
      </c>
      <c r="D574" s="115" t="str">
        <f>IFERROR(IF(OR($B574="",$B574="No CAS"),INDEX('DEQ Pollutant List'!$A$7:$A$611,MATCH($C574,'DEQ Pollutant List'!$C$7:$C$611,0)),INDEX('DEQ Pollutant List'!$A$7:$A$611,MATCH($B574,'DEQ Pollutant List'!$B$7:$B$611,0))),"")</f>
        <v/>
      </c>
      <c r="E574" s="101"/>
      <c r="F574" s="102"/>
      <c r="G574" s="103"/>
      <c r="H574" s="83"/>
      <c r="I574" s="104"/>
      <c r="J574" s="102"/>
      <c r="K574" s="105"/>
      <c r="L574" s="83"/>
      <c r="M574" s="102"/>
      <c r="N574" s="105"/>
      <c r="O574" s="83"/>
    </row>
    <row r="575" spans="1:15" x14ac:dyDescent="0.25">
      <c r="A575" s="79"/>
      <c r="B575" s="100"/>
      <c r="C575" s="81" t="str">
        <f>IFERROR(IF(B575="No CAS","",INDEX('DEQ Pollutant List'!$C$7:$C$611,MATCH('3. Pollutant Emissions - EF'!B575,'DEQ Pollutant List'!$B$7:$B$611,0))),"")</f>
        <v/>
      </c>
      <c r="D575" s="115" t="str">
        <f>IFERROR(IF(OR($B575="",$B575="No CAS"),INDEX('DEQ Pollutant List'!$A$7:$A$611,MATCH($C575,'DEQ Pollutant List'!$C$7:$C$611,0)),INDEX('DEQ Pollutant List'!$A$7:$A$611,MATCH($B575,'DEQ Pollutant List'!$B$7:$B$611,0))),"")</f>
        <v/>
      </c>
      <c r="E575" s="101"/>
      <c r="F575" s="102"/>
      <c r="G575" s="103"/>
      <c r="H575" s="83"/>
      <c r="I575" s="104"/>
      <c r="J575" s="102"/>
      <c r="K575" s="105"/>
      <c r="L575" s="83"/>
      <c r="M575" s="102"/>
      <c r="N575" s="105"/>
      <c r="O575" s="83"/>
    </row>
    <row r="576" spans="1:15" x14ac:dyDescent="0.25">
      <c r="A576" s="79"/>
      <c r="B576" s="100"/>
      <c r="C576" s="81" t="str">
        <f>IFERROR(IF(B576="No CAS","",INDEX('DEQ Pollutant List'!$C$7:$C$611,MATCH('3. Pollutant Emissions - EF'!B576,'DEQ Pollutant List'!$B$7:$B$611,0))),"")</f>
        <v/>
      </c>
      <c r="D576" s="115" t="str">
        <f>IFERROR(IF(OR($B576="",$B576="No CAS"),INDEX('DEQ Pollutant List'!$A$7:$A$611,MATCH($C576,'DEQ Pollutant List'!$C$7:$C$611,0)),INDEX('DEQ Pollutant List'!$A$7:$A$611,MATCH($B576,'DEQ Pollutant List'!$B$7:$B$611,0))),"")</f>
        <v/>
      </c>
      <c r="E576" s="101"/>
      <c r="F576" s="102"/>
      <c r="G576" s="103"/>
      <c r="H576" s="83"/>
      <c r="I576" s="104"/>
      <c r="J576" s="102"/>
      <c r="K576" s="105"/>
      <c r="L576" s="83"/>
      <c r="M576" s="102"/>
      <c r="N576" s="105"/>
      <c r="O576" s="83"/>
    </row>
    <row r="577" spans="1:15" x14ac:dyDescent="0.25">
      <c r="A577" s="79"/>
      <c r="B577" s="100"/>
      <c r="C577" s="81" t="str">
        <f>IFERROR(IF(B577="No CAS","",INDEX('DEQ Pollutant List'!$C$7:$C$611,MATCH('3. Pollutant Emissions - EF'!B577,'DEQ Pollutant List'!$B$7:$B$611,0))),"")</f>
        <v/>
      </c>
      <c r="D577" s="115" t="str">
        <f>IFERROR(IF(OR($B577="",$B577="No CAS"),INDEX('DEQ Pollutant List'!$A$7:$A$611,MATCH($C577,'DEQ Pollutant List'!$C$7:$C$611,0)),INDEX('DEQ Pollutant List'!$A$7:$A$611,MATCH($B577,'DEQ Pollutant List'!$B$7:$B$611,0))),"")</f>
        <v/>
      </c>
      <c r="E577" s="101"/>
      <c r="F577" s="102"/>
      <c r="G577" s="103"/>
      <c r="H577" s="83"/>
      <c r="I577" s="104"/>
      <c r="J577" s="102"/>
      <c r="K577" s="105"/>
      <c r="L577" s="83"/>
      <c r="M577" s="102"/>
      <c r="N577" s="105"/>
      <c r="O577" s="83"/>
    </row>
    <row r="578" spans="1:15" x14ac:dyDescent="0.25">
      <c r="A578" s="79"/>
      <c r="B578" s="100"/>
      <c r="C578" s="81" t="str">
        <f>IFERROR(IF(B578="No CAS","",INDEX('DEQ Pollutant List'!$C$7:$C$611,MATCH('3. Pollutant Emissions - EF'!B578,'DEQ Pollutant List'!$B$7:$B$611,0))),"")</f>
        <v/>
      </c>
      <c r="D578" s="115" t="str">
        <f>IFERROR(IF(OR($B578="",$B578="No CAS"),INDEX('DEQ Pollutant List'!$A$7:$A$611,MATCH($C578,'DEQ Pollutant List'!$C$7:$C$611,0)),INDEX('DEQ Pollutant List'!$A$7:$A$611,MATCH($B578,'DEQ Pollutant List'!$B$7:$B$611,0))),"")</f>
        <v/>
      </c>
      <c r="E578" s="101"/>
      <c r="F578" s="102"/>
      <c r="G578" s="103"/>
      <c r="H578" s="83"/>
      <c r="I578" s="104"/>
      <c r="J578" s="102"/>
      <c r="K578" s="105"/>
      <c r="L578" s="83"/>
      <c r="M578" s="102"/>
      <c r="N578" s="105"/>
      <c r="O578" s="83"/>
    </row>
    <row r="579" spans="1:15" x14ac:dyDescent="0.25">
      <c r="A579" s="79"/>
      <c r="B579" s="100"/>
      <c r="C579" s="81" t="str">
        <f>IFERROR(IF(B579="No CAS","",INDEX('DEQ Pollutant List'!$C$7:$C$611,MATCH('3. Pollutant Emissions - EF'!B579,'DEQ Pollutant List'!$B$7:$B$611,0))),"")</f>
        <v/>
      </c>
      <c r="D579" s="115" t="str">
        <f>IFERROR(IF(OR($B579="",$B579="No CAS"),INDEX('DEQ Pollutant List'!$A$7:$A$611,MATCH($C579,'DEQ Pollutant List'!$C$7:$C$611,0)),INDEX('DEQ Pollutant List'!$A$7:$A$611,MATCH($B579,'DEQ Pollutant List'!$B$7:$B$611,0))),"")</f>
        <v/>
      </c>
      <c r="E579" s="101"/>
      <c r="F579" s="102"/>
      <c r="G579" s="103"/>
      <c r="H579" s="83"/>
      <c r="I579" s="104"/>
      <c r="J579" s="102"/>
      <c r="K579" s="105"/>
      <c r="L579" s="83"/>
      <c r="M579" s="102"/>
      <c r="N579" s="105"/>
      <c r="O579" s="83"/>
    </row>
    <row r="580" spans="1:15" x14ac:dyDescent="0.25">
      <c r="A580" s="79"/>
      <c r="B580" s="100"/>
      <c r="C580" s="81" t="str">
        <f>IFERROR(IF(B580="No CAS","",INDEX('DEQ Pollutant List'!$C$7:$C$611,MATCH('3. Pollutant Emissions - EF'!B580,'DEQ Pollutant List'!$B$7:$B$611,0))),"")</f>
        <v/>
      </c>
      <c r="D580" s="115" t="str">
        <f>IFERROR(IF(OR($B580="",$B580="No CAS"),INDEX('DEQ Pollutant List'!$A$7:$A$611,MATCH($C580,'DEQ Pollutant List'!$C$7:$C$611,0)),INDEX('DEQ Pollutant List'!$A$7:$A$611,MATCH($B580,'DEQ Pollutant List'!$B$7:$B$611,0))),"")</f>
        <v/>
      </c>
      <c r="E580" s="101"/>
      <c r="F580" s="102"/>
      <c r="G580" s="103"/>
      <c r="H580" s="83"/>
      <c r="I580" s="104"/>
      <c r="J580" s="102"/>
      <c r="K580" s="105"/>
      <c r="L580" s="83"/>
      <c r="M580" s="102"/>
      <c r="N580" s="105"/>
      <c r="O580" s="83"/>
    </row>
    <row r="581" spans="1:15" x14ac:dyDescent="0.25">
      <c r="A581" s="79"/>
      <c r="B581" s="100"/>
      <c r="C581" s="81" t="str">
        <f>IFERROR(IF(B581="No CAS","",INDEX('DEQ Pollutant List'!$C$7:$C$611,MATCH('3. Pollutant Emissions - EF'!B581,'DEQ Pollutant List'!$B$7:$B$611,0))),"")</f>
        <v/>
      </c>
      <c r="D581" s="115" t="str">
        <f>IFERROR(IF(OR($B581="",$B581="No CAS"),INDEX('DEQ Pollutant List'!$A$7:$A$611,MATCH($C581,'DEQ Pollutant List'!$C$7:$C$611,0)),INDEX('DEQ Pollutant List'!$A$7:$A$611,MATCH($B581,'DEQ Pollutant List'!$B$7:$B$611,0))),"")</f>
        <v/>
      </c>
      <c r="E581" s="101"/>
      <c r="F581" s="102"/>
      <c r="G581" s="103"/>
      <c r="H581" s="83"/>
      <c r="I581" s="104"/>
      <c r="J581" s="102"/>
      <c r="K581" s="105"/>
      <c r="L581" s="83"/>
      <c r="M581" s="102"/>
      <c r="N581" s="105"/>
      <c r="O581" s="83"/>
    </row>
    <row r="582" spans="1:15" x14ac:dyDescent="0.25">
      <c r="A582" s="79"/>
      <c r="B582" s="100"/>
      <c r="C582" s="81" t="str">
        <f>IFERROR(IF(B582="No CAS","",INDEX('DEQ Pollutant List'!$C$7:$C$611,MATCH('3. Pollutant Emissions - EF'!B582,'DEQ Pollutant List'!$B$7:$B$611,0))),"")</f>
        <v/>
      </c>
      <c r="D582" s="115" t="str">
        <f>IFERROR(IF(OR($B582="",$B582="No CAS"),INDEX('DEQ Pollutant List'!$A$7:$A$611,MATCH($C582,'DEQ Pollutant List'!$C$7:$C$611,0)),INDEX('DEQ Pollutant List'!$A$7:$A$611,MATCH($B582,'DEQ Pollutant List'!$B$7:$B$611,0))),"")</f>
        <v/>
      </c>
      <c r="E582" s="101"/>
      <c r="F582" s="102"/>
      <c r="G582" s="103"/>
      <c r="H582" s="83"/>
      <c r="I582" s="104"/>
      <c r="J582" s="102"/>
      <c r="K582" s="105"/>
      <c r="L582" s="83"/>
      <c r="M582" s="102"/>
      <c r="N582" s="105"/>
      <c r="O582" s="83"/>
    </row>
    <row r="583" spans="1:15" x14ac:dyDescent="0.25">
      <c r="A583" s="79"/>
      <c r="B583" s="100"/>
      <c r="C583" s="81" t="str">
        <f>IFERROR(IF(B583="No CAS","",INDEX('DEQ Pollutant List'!$C$7:$C$611,MATCH('3. Pollutant Emissions - EF'!B583,'DEQ Pollutant List'!$B$7:$B$611,0))),"")</f>
        <v/>
      </c>
      <c r="D583" s="115" t="str">
        <f>IFERROR(IF(OR($B583="",$B583="No CAS"),INDEX('DEQ Pollutant List'!$A$7:$A$611,MATCH($C583,'DEQ Pollutant List'!$C$7:$C$611,0)),INDEX('DEQ Pollutant List'!$A$7:$A$611,MATCH($B583,'DEQ Pollutant List'!$B$7:$B$611,0))),"")</f>
        <v/>
      </c>
      <c r="E583" s="101"/>
      <c r="F583" s="102"/>
      <c r="G583" s="103"/>
      <c r="H583" s="83"/>
      <c r="I583" s="104"/>
      <c r="J583" s="102"/>
      <c r="K583" s="105"/>
      <c r="L583" s="83"/>
      <c r="M583" s="102"/>
      <c r="N583" s="105"/>
      <c r="O583" s="83"/>
    </row>
    <row r="584" spans="1:15" x14ac:dyDescent="0.25">
      <c r="A584" s="79"/>
      <c r="B584" s="100"/>
      <c r="C584" s="81" t="str">
        <f>IFERROR(IF(B584="No CAS","",INDEX('DEQ Pollutant List'!$C$7:$C$611,MATCH('3. Pollutant Emissions - EF'!B584,'DEQ Pollutant List'!$B$7:$B$611,0))),"")</f>
        <v/>
      </c>
      <c r="D584" s="115" t="str">
        <f>IFERROR(IF(OR($B584="",$B584="No CAS"),INDEX('DEQ Pollutant List'!$A$7:$A$611,MATCH($C584,'DEQ Pollutant List'!$C$7:$C$611,0)),INDEX('DEQ Pollutant List'!$A$7:$A$611,MATCH($B584,'DEQ Pollutant List'!$B$7:$B$611,0))),"")</f>
        <v/>
      </c>
      <c r="E584" s="101"/>
      <c r="F584" s="102"/>
      <c r="G584" s="103"/>
      <c r="H584" s="83"/>
      <c r="I584" s="104"/>
      <c r="J584" s="102"/>
      <c r="K584" s="105"/>
      <c r="L584" s="83"/>
      <c r="M584" s="102"/>
      <c r="N584" s="105"/>
      <c r="O584" s="83"/>
    </row>
    <row r="585" spans="1:15" x14ac:dyDescent="0.25">
      <c r="A585" s="79"/>
      <c r="B585" s="100"/>
      <c r="C585" s="81" t="str">
        <f>IFERROR(IF(B585="No CAS","",INDEX('DEQ Pollutant List'!$C$7:$C$611,MATCH('3. Pollutant Emissions - EF'!B585,'DEQ Pollutant List'!$B$7:$B$611,0))),"")</f>
        <v/>
      </c>
      <c r="D585" s="115" t="str">
        <f>IFERROR(IF(OR($B585="",$B585="No CAS"),INDEX('DEQ Pollutant List'!$A$7:$A$611,MATCH($C585,'DEQ Pollutant List'!$C$7:$C$611,0)),INDEX('DEQ Pollutant List'!$A$7:$A$611,MATCH($B585,'DEQ Pollutant List'!$B$7:$B$611,0))),"")</f>
        <v/>
      </c>
      <c r="E585" s="101"/>
      <c r="F585" s="102"/>
      <c r="G585" s="103"/>
      <c r="H585" s="83"/>
      <c r="I585" s="104"/>
      <c r="J585" s="102"/>
      <c r="K585" s="105"/>
      <c r="L585" s="83"/>
      <c r="M585" s="102"/>
      <c r="N585" s="105"/>
      <c r="O585" s="83"/>
    </row>
    <row r="586" spans="1:15" x14ac:dyDescent="0.25">
      <c r="A586" s="79"/>
      <c r="B586" s="100"/>
      <c r="C586" s="81" t="str">
        <f>IFERROR(IF(B586="No CAS","",INDEX('DEQ Pollutant List'!$C$7:$C$611,MATCH('3. Pollutant Emissions - EF'!B586,'DEQ Pollutant List'!$B$7:$B$611,0))),"")</f>
        <v/>
      </c>
      <c r="D586" s="115" t="str">
        <f>IFERROR(IF(OR($B586="",$B586="No CAS"),INDEX('DEQ Pollutant List'!$A$7:$A$611,MATCH($C586,'DEQ Pollutant List'!$C$7:$C$611,0)),INDEX('DEQ Pollutant List'!$A$7:$A$611,MATCH($B586,'DEQ Pollutant List'!$B$7:$B$611,0))),"")</f>
        <v/>
      </c>
      <c r="E586" s="101"/>
      <c r="F586" s="102"/>
      <c r="G586" s="103"/>
      <c r="H586" s="83"/>
      <c r="I586" s="104"/>
      <c r="J586" s="102"/>
      <c r="K586" s="105"/>
      <c r="L586" s="83"/>
      <c r="M586" s="102"/>
      <c r="N586" s="105"/>
      <c r="O586" s="83"/>
    </row>
    <row r="587" spans="1:15" x14ac:dyDescent="0.25">
      <c r="A587" s="79"/>
      <c r="B587" s="100"/>
      <c r="C587" s="81" t="str">
        <f>IFERROR(IF(B587="No CAS","",INDEX('DEQ Pollutant List'!$C$7:$C$611,MATCH('3. Pollutant Emissions - EF'!B587,'DEQ Pollutant List'!$B$7:$B$611,0))),"")</f>
        <v/>
      </c>
      <c r="D587" s="115" t="str">
        <f>IFERROR(IF(OR($B587="",$B587="No CAS"),INDEX('DEQ Pollutant List'!$A$7:$A$611,MATCH($C587,'DEQ Pollutant List'!$C$7:$C$611,0)),INDEX('DEQ Pollutant List'!$A$7:$A$611,MATCH($B587,'DEQ Pollutant List'!$B$7:$B$611,0))),"")</f>
        <v/>
      </c>
      <c r="E587" s="101"/>
      <c r="F587" s="102"/>
      <c r="G587" s="103"/>
      <c r="H587" s="83"/>
      <c r="I587" s="104"/>
      <c r="J587" s="102"/>
      <c r="K587" s="105"/>
      <c r="L587" s="83"/>
      <c r="M587" s="102"/>
      <c r="N587" s="105"/>
      <c r="O587" s="83"/>
    </row>
    <row r="588" spans="1:15" x14ac:dyDescent="0.25">
      <c r="A588" s="79"/>
      <c r="B588" s="100"/>
      <c r="C588" s="81" t="str">
        <f>IFERROR(IF(B588="No CAS","",INDEX('DEQ Pollutant List'!$C$7:$C$611,MATCH('3. Pollutant Emissions - EF'!B588,'DEQ Pollutant List'!$B$7:$B$611,0))),"")</f>
        <v/>
      </c>
      <c r="D588" s="115" t="str">
        <f>IFERROR(IF(OR($B588="",$B588="No CAS"),INDEX('DEQ Pollutant List'!$A$7:$A$611,MATCH($C588,'DEQ Pollutant List'!$C$7:$C$611,0)),INDEX('DEQ Pollutant List'!$A$7:$A$611,MATCH($B588,'DEQ Pollutant List'!$B$7:$B$611,0))),"")</f>
        <v/>
      </c>
      <c r="E588" s="101"/>
      <c r="F588" s="102"/>
      <c r="G588" s="103"/>
      <c r="H588" s="83"/>
      <c r="I588" s="104"/>
      <c r="J588" s="102"/>
      <c r="K588" s="105"/>
      <c r="L588" s="83"/>
      <c r="M588" s="102"/>
      <c r="N588" s="105"/>
      <c r="O588" s="83"/>
    </row>
    <row r="589" spans="1:15" x14ac:dyDescent="0.25">
      <c r="A589" s="79"/>
      <c r="B589" s="100"/>
      <c r="C589" s="81" t="str">
        <f>IFERROR(IF(B589="No CAS","",INDEX('DEQ Pollutant List'!$C$7:$C$611,MATCH('3. Pollutant Emissions - EF'!B589,'DEQ Pollutant List'!$B$7:$B$611,0))),"")</f>
        <v/>
      </c>
      <c r="D589" s="115" t="str">
        <f>IFERROR(IF(OR($B589="",$B589="No CAS"),INDEX('DEQ Pollutant List'!$A$7:$A$611,MATCH($C589,'DEQ Pollutant List'!$C$7:$C$611,0)),INDEX('DEQ Pollutant List'!$A$7:$A$611,MATCH($B589,'DEQ Pollutant List'!$B$7:$B$611,0))),"")</f>
        <v/>
      </c>
      <c r="E589" s="101"/>
      <c r="F589" s="102"/>
      <c r="G589" s="103"/>
      <c r="H589" s="83"/>
      <c r="I589" s="104"/>
      <c r="J589" s="102"/>
      <c r="K589" s="105"/>
      <c r="L589" s="83"/>
      <c r="M589" s="102"/>
      <c r="N589" s="105"/>
      <c r="O589" s="83"/>
    </row>
    <row r="590" spans="1:15" x14ac:dyDescent="0.25">
      <c r="A590" s="79"/>
      <c r="B590" s="100"/>
      <c r="C590" s="81" t="str">
        <f>IFERROR(IF(B590="No CAS","",INDEX('DEQ Pollutant List'!$C$7:$C$611,MATCH('3. Pollutant Emissions - EF'!B590,'DEQ Pollutant List'!$B$7:$B$611,0))),"")</f>
        <v/>
      </c>
      <c r="D590" s="115" t="str">
        <f>IFERROR(IF(OR($B590="",$B590="No CAS"),INDEX('DEQ Pollutant List'!$A$7:$A$611,MATCH($C590,'DEQ Pollutant List'!$C$7:$C$611,0)),INDEX('DEQ Pollutant List'!$A$7:$A$611,MATCH($B590,'DEQ Pollutant List'!$B$7:$B$611,0))),"")</f>
        <v/>
      </c>
      <c r="E590" s="101"/>
      <c r="F590" s="102"/>
      <c r="G590" s="103"/>
      <c r="H590" s="83"/>
      <c r="I590" s="104"/>
      <c r="J590" s="102"/>
      <c r="K590" s="105"/>
      <c r="L590" s="83"/>
      <c r="M590" s="102"/>
      <c r="N590" s="105"/>
      <c r="O590" s="83"/>
    </row>
    <row r="591" spans="1:15" x14ac:dyDescent="0.25">
      <c r="A591" s="79"/>
      <c r="B591" s="100"/>
      <c r="C591" s="81" t="str">
        <f>IFERROR(IF(B591="No CAS","",INDEX('DEQ Pollutant List'!$C$7:$C$611,MATCH('3. Pollutant Emissions - EF'!B591,'DEQ Pollutant List'!$B$7:$B$611,0))),"")</f>
        <v/>
      </c>
      <c r="D591" s="115" t="str">
        <f>IFERROR(IF(OR($B591="",$B591="No CAS"),INDEX('DEQ Pollutant List'!$A$7:$A$611,MATCH($C591,'DEQ Pollutant List'!$C$7:$C$611,0)),INDEX('DEQ Pollutant List'!$A$7:$A$611,MATCH($B591,'DEQ Pollutant List'!$B$7:$B$611,0))),"")</f>
        <v/>
      </c>
      <c r="E591" s="101"/>
      <c r="F591" s="102"/>
      <c r="G591" s="103"/>
      <c r="H591" s="83"/>
      <c r="I591" s="104"/>
      <c r="J591" s="102"/>
      <c r="K591" s="105"/>
      <c r="L591" s="83"/>
      <c r="M591" s="102"/>
      <c r="N591" s="105"/>
      <c r="O591" s="83"/>
    </row>
    <row r="592" spans="1:15" x14ac:dyDescent="0.25">
      <c r="A592" s="79"/>
      <c r="B592" s="100"/>
      <c r="C592" s="81" t="str">
        <f>IFERROR(IF(B592="No CAS","",INDEX('DEQ Pollutant List'!$C$7:$C$611,MATCH('3. Pollutant Emissions - EF'!B592,'DEQ Pollutant List'!$B$7:$B$611,0))),"")</f>
        <v/>
      </c>
      <c r="D592" s="115" t="str">
        <f>IFERROR(IF(OR($B592="",$B592="No CAS"),INDEX('DEQ Pollutant List'!$A$7:$A$611,MATCH($C592,'DEQ Pollutant List'!$C$7:$C$611,0)),INDEX('DEQ Pollutant List'!$A$7:$A$611,MATCH($B592,'DEQ Pollutant List'!$B$7:$B$611,0))),"")</f>
        <v/>
      </c>
      <c r="E592" s="101"/>
      <c r="F592" s="102"/>
      <c r="G592" s="103"/>
      <c r="H592" s="83"/>
      <c r="I592" s="104"/>
      <c r="J592" s="102"/>
      <c r="K592" s="105"/>
      <c r="L592" s="83"/>
      <c r="M592" s="102"/>
      <c r="N592" s="105"/>
      <c r="O592" s="83"/>
    </row>
    <row r="593" spans="1:15" x14ac:dyDescent="0.25">
      <c r="A593" s="79"/>
      <c r="B593" s="100"/>
      <c r="C593" s="81" t="str">
        <f>IFERROR(IF(B593="No CAS","",INDEX('DEQ Pollutant List'!$C$7:$C$611,MATCH('3. Pollutant Emissions - EF'!B593,'DEQ Pollutant List'!$B$7:$B$611,0))),"")</f>
        <v/>
      </c>
      <c r="D593" s="115" t="str">
        <f>IFERROR(IF(OR($B593="",$B593="No CAS"),INDEX('DEQ Pollutant List'!$A$7:$A$611,MATCH($C593,'DEQ Pollutant List'!$C$7:$C$611,0)),INDEX('DEQ Pollutant List'!$A$7:$A$611,MATCH($B593,'DEQ Pollutant List'!$B$7:$B$611,0))),"")</f>
        <v/>
      </c>
      <c r="E593" s="101"/>
      <c r="F593" s="102"/>
      <c r="G593" s="103"/>
      <c r="H593" s="83"/>
      <c r="I593" s="104"/>
      <c r="J593" s="102"/>
      <c r="K593" s="105"/>
      <c r="L593" s="83"/>
      <c r="M593" s="102"/>
      <c r="N593" s="105"/>
      <c r="O593" s="83"/>
    </row>
    <row r="594" spans="1:15" ht="15.75" thickBot="1" x14ac:dyDescent="0.3">
      <c r="A594" s="87"/>
      <c r="B594" s="106"/>
      <c r="C594" s="81" t="str">
        <f>IFERROR(IF(B594="No CAS","",INDEX('DEQ Pollutant List'!$C$7:$C$611,MATCH('3. Pollutant Emissions - EF'!B594,'DEQ Pollutant List'!$B$7:$B$611,0))),"")</f>
        <v/>
      </c>
      <c r="D594" s="115" t="str">
        <f>IFERROR(IF(OR($B594="",$B594="No CAS"),INDEX('DEQ Pollutant List'!$A$7:$A$611,MATCH($C594,'DEQ Pollutant List'!$C$7:$C$611,0)),INDEX('DEQ Pollutant List'!$A$7:$A$611,MATCH($B594,'DEQ Pollutant List'!$B$7:$B$611,0))),"")</f>
        <v/>
      </c>
      <c r="E594" s="107"/>
      <c r="F594" s="108"/>
      <c r="G594" s="109"/>
      <c r="H594" s="91"/>
      <c r="I594" s="110"/>
      <c r="J594" s="108"/>
      <c r="K594" s="111"/>
      <c r="L594" s="91"/>
      <c r="M594" s="108"/>
      <c r="N594" s="111"/>
      <c r="O594" s="91"/>
    </row>
    <row r="595" spans="1:15" x14ac:dyDescent="0.25">
      <c r="A595" s="347" t="s">
        <v>1138</v>
      </c>
      <c r="B595" s="348"/>
      <c r="C595" s="348"/>
      <c r="D595" s="348"/>
      <c r="E595" s="348"/>
      <c r="F595" s="348"/>
      <c r="G595" s="348"/>
      <c r="H595" s="348"/>
      <c r="I595" s="348"/>
      <c r="J595" s="348"/>
      <c r="K595" s="348"/>
      <c r="L595" s="348"/>
      <c r="M595" s="348"/>
      <c r="N595" s="348"/>
      <c r="O595" s="349"/>
    </row>
    <row r="596" spans="1:15" x14ac:dyDescent="0.25">
      <c r="A596" s="350"/>
      <c r="B596" s="351"/>
      <c r="C596" s="351"/>
      <c r="D596" s="351"/>
      <c r="E596" s="351"/>
      <c r="F596" s="351"/>
      <c r="G596" s="351"/>
      <c r="H596" s="351"/>
      <c r="I596" s="351"/>
      <c r="J596" s="351"/>
      <c r="K596" s="351"/>
      <c r="L596" s="351"/>
      <c r="M596" s="351"/>
      <c r="N596" s="351"/>
      <c r="O596" s="352"/>
    </row>
    <row r="597" spans="1:15" ht="15.75" thickBot="1" x14ac:dyDescent="0.3">
      <c r="A597" s="353"/>
      <c r="B597" s="354"/>
      <c r="C597" s="354"/>
      <c r="D597" s="354"/>
      <c r="E597" s="354"/>
      <c r="F597" s="354"/>
      <c r="G597" s="354"/>
      <c r="H597" s="354"/>
      <c r="I597" s="354"/>
      <c r="J597" s="354"/>
      <c r="K597" s="354"/>
      <c r="L597" s="354"/>
      <c r="M597" s="354"/>
      <c r="N597" s="354"/>
      <c r="O597" s="355"/>
    </row>
    <row r="598" spans="1:15" x14ac:dyDescent="0.25">
      <c r="A598" s="22"/>
      <c r="B598" s="112"/>
      <c r="C598" s="113"/>
      <c r="D598" s="22"/>
      <c r="E598" s="114"/>
      <c r="F598" s="22"/>
      <c r="G598" s="22"/>
      <c r="H598" s="22"/>
      <c r="I598" s="113"/>
      <c r="J598" s="22"/>
      <c r="K598" s="22"/>
      <c r="L598" s="22"/>
      <c r="M598" s="22"/>
      <c r="N598" s="22"/>
      <c r="O598" s="22"/>
    </row>
    <row r="599" spans="1:15" x14ac:dyDescent="0.25">
      <c r="A599" s="22"/>
      <c r="B599" s="112"/>
      <c r="C599" s="113"/>
      <c r="D599" s="22"/>
      <c r="E599" s="114"/>
      <c r="F599" s="22"/>
      <c r="G599" s="22"/>
      <c r="H599" s="22"/>
      <c r="I599" s="113"/>
      <c r="J599" s="22"/>
      <c r="K599" s="22"/>
      <c r="L599" s="22"/>
      <c r="M599" s="22"/>
      <c r="N599" s="22"/>
      <c r="O599" s="22"/>
    </row>
    <row r="600" spans="1:15" x14ac:dyDescent="0.25">
      <c r="A600" s="22"/>
      <c r="B600" s="112"/>
      <c r="C600" s="113"/>
      <c r="D600" s="22"/>
      <c r="E600" s="114"/>
      <c r="F600" s="22"/>
      <c r="G600" s="22"/>
      <c r="H600" s="22"/>
      <c r="I600" s="113"/>
      <c r="J600" s="22"/>
      <c r="K600" s="22"/>
      <c r="L600" s="22"/>
      <c r="M600" s="22"/>
      <c r="N600" s="22"/>
      <c r="O600" s="22"/>
    </row>
    <row r="601" spans="1:15" x14ac:dyDescent="0.25">
      <c r="A601" s="22"/>
      <c r="B601" s="112"/>
      <c r="C601" s="113"/>
      <c r="D601" s="22"/>
      <c r="E601" s="114"/>
      <c r="F601" s="22"/>
      <c r="G601" s="22"/>
      <c r="H601" s="22"/>
      <c r="I601" s="113"/>
      <c r="J601" s="22"/>
      <c r="K601" s="22"/>
      <c r="L601" s="22"/>
      <c r="M601" s="22"/>
      <c r="N601" s="22"/>
      <c r="O601" s="22"/>
    </row>
    <row r="602" spans="1:15" x14ac:dyDescent="0.25">
      <c r="A602" s="22"/>
      <c r="B602" s="112"/>
      <c r="C602" s="113"/>
      <c r="D602" s="22"/>
      <c r="E602" s="114"/>
      <c r="F602" s="22"/>
      <c r="G602" s="22"/>
      <c r="H602" s="22"/>
      <c r="I602" s="113"/>
      <c r="J602" s="22"/>
      <c r="K602" s="22"/>
      <c r="L602" s="22"/>
      <c r="M602" s="22"/>
      <c r="N602" s="22"/>
      <c r="O602" s="22"/>
    </row>
    <row r="603" spans="1:15" x14ac:dyDescent="0.25">
      <c r="A603" s="22"/>
      <c r="B603" s="112"/>
      <c r="C603" s="113"/>
      <c r="D603" s="22"/>
      <c r="E603" s="114"/>
      <c r="F603" s="22"/>
      <c r="G603" s="22"/>
      <c r="H603" s="22"/>
      <c r="I603" s="113"/>
      <c r="J603" s="22"/>
      <c r="K603" s="22"/>
      <c r="L603" s="22"/>
      <c r="M603" s="22"/>
      <c r="N603" s="22"/>
      <c r="O603" s="22"/>
    </row>
    <row r="604" spans="1:15" x14ac:dyDescent="0.25">
      <c r="A604" s="22"/>
      <c r="B604" s="112"/>
      <c r="C604" s="113"/>
      <c r="D604" s="22"/>
      <c r="E604" s="114"/>
      <c r="F604" s="22"/>
      <c r="G604" s="22"/>
      <c r="H604" s="22"/>
      <c r="I604" s="113"/>
      <c r="J604" s="22"/>
      <c r="K604" s="22"/>
      <c r="L604" s="22"/>
      <c r="M604" s="22"/>
      <c r="N604" s="22"/>
      <c r="O604" s="22"/>
    </row>
    <row r="605" spans="1:15" x14ac:dyDescent="0.25">
      <c r="A605" s="22"/>
      <c r="B605" s="112"/>
      <c r="C605" s="113"/>
      <c r="D605" s="22"/>
      <c r="E605" s="114"/>
      <c r="F605" s="22"/>
      <c r="G605" s="22"/>
      <c r="H605" s="22"/>
      <c r="I605" s="113"/>
      <c r="J605" s="22"/>
      <c r="K605" s="22"/>
      <c r="L605" s="22"/>
      <c r="M605" s="22"/>
      <c r="N605" s="22"/>
      <c r="O605" s="22"/>
    </row>
    <row r="606" spans="1:15" x14ac:dyDescent="0.25">
      <c r="A606" s="22"/>
      <c r="B606" s="112"/>
      <c r="C606" s="113"/>
      <c r="D606" s="22"/>
      <c r="E606" s="114"/>
      <c r="F606" s="22"/>
      <c r="G606" s="22"/>
      <c r="H606" s="22"/>
      <c r="I606" s="113"/>
      <c r="J606" s="22"/>
      <c r="K606" s="22"/>
      <c r="L606" s="22"/>
      <c r="M606" s="22"/>
      <c r="N606" s="22"/>
      <c r="O606" s="22"/>
    </row>
    <row r="607" spans="1:15" x14ac:dyDescent="0.25">
      <c r="A607" s="22"/>
      <c r="B607" s="112"/>
      <c r="C607" s="113"/>
      <c r="D607" s="22"/>
      <c r="E607" s="114"/>
      <c r="F607" s="22"/>
      <c r="G607" s="22"/>
      <c r="H607" s="22"/>
      <c r="I607" s="113"/>
      <c r="J607" s="22"/>
      <c r="K607" s="22"/>
      <c r="L607" s="22"/>
      <c r="M607" s="22"/>
      <c r="N607" s="22"/>
      <c r="O607" s="22"/>
    </row>
    <row r="608" spans="1:15" x14ac:dyDescent="0.25">
      <c r="A608" s="22"/>
      <c r="B608" s="112"/>
      <c r="C608" s="113"/>
      <c r="D608" s="22"/>
      <c r="E608" s="114"/>
      <c r="F608" s="22"/>
      <c r="G608" s="22"/>
      <c r="H608" s="22"/>
      <c r="I608" s="113"/>
      <c r="J608" s="22"/>
      <c r="K608" s="22"/>
      <c r="L608" s="22"/>
      <c r="M608" s="22"/>
      <c r="N608" s="22"/>
      <c r="O608" s="22"/>
    </row>
    <row r="609" spans="1:15" x14ac:dyDescent="0.25">
      <c r="A609" s="22"/>
      <c r="B609" s="112"/>
      <c r="C609" s="113"/>
      <c r="D609" s="22"/>
      <c r="E609" s="114"/>
      <c r="F609" s="22"/>
      <c r="G609" s="22"/>
      <c r="H609" s="22"/>
      <c r="I609" s="113"/>
      <c r="J609" s="22"/>
      <c r="K609" s="22"/>
      <c r="L609" s="22"/>
      <c r="M609" s="22"/>
      <c r="N609" s="22"/>
      <c r="O609" s="22"/>
    </row>
    <row r="610" spans="1:15" x14ac:dyDescent="0.25">
      <c r="A610" s="22"/>
      <c r="B610" s="112"/>
      <c r="C610" s="113"/>
      <c r="D610" s="22"/>
      <c r="E610" s="114"/>
      <c r="F610" s="22"/>
      <c r="G610" s="22"/>
      <c r="H610" s="22"/>
      <c r="I610" s="113"/>
      <c r="J610" s="22"/>
      <c r="K610" s="22"/>
      <c r="L610" s="22"/>
      <c r="M610" s="22"/>
      <c r="N610" s="22"/>
      <c r="O610" s="22"/>
    </row>
    <row r="611" spans="1:15" x14ac:dyDescent="0.25">
      <c r="A611" s="22"/>
      <c r="B611" s="112"/>
      <c r="C611" s="113"/>
      <c r="D611" s="22"/>
      <c r="E611" s="114"/>
      <c r="F611" s="22"/>
      <c r="G611" s="22"/>
      <c r="H611" s="22"/>
      <c r="I611" s="113"/>
      <c r="J611" s="22"/>
      <c r="K611" s="22"/>
      <c r="L611" s="22"/>
      <c r="M611" s="22"/>
      <c r="N611" s="22"/>
      <c r="O611" s="22"/>
    </row>
    <row r="612" spans="1:15" x14ac:dyDescent="0.25">
      <c r="A612" s="22"/>
      <c r="B612" s="112"/>
      <c r="C612" s="113"/>
      <c r="D612" s="22"/>
      <c r="E612" s="114"/>
      <c r="F612" s="22"/>
      <c r="G612" s="22"/>
      <c r="H612" s="22"/>
      <c r="I612" s="113"/>
      <c r="J612" s="22"/>
      <c r="K612" s="22"/>
      <c r="L612" s="22"/>
      <c r="M612" s="22"/>
      <c r="N612" s="22"/>
      <c r="O612" s="22"/>
    </row>
    <row r="613" spans="1:15" x14ac:dyDescent="0.25">
      <c r="A613" s="22"/>
      <c r="B613" s="112"/>
      <c r="C613" s="113"/>
      <c r="D613" s="22"/>
      <c r="E613" s="114"/>
      <c r="F613" s="22"/>
      <c r="G613" s="22"/>
      <c r="H613" s="22"/>
      <c r="I613" s="113"/>
      <c r="J613" s="22"/>
      <c r="K613" s="22"/>
      <c r="L613" s="22"/>
      <c r="M613" s="22"/>
      <c r="N613" s="22"/>
      <c r="O613" s="22"/>
    </row>
    <row r="614" spans="1:15" x14ac:dyDescent="0.25">
      <c r="A614" s="22"/>
      <c r="B614" s="112"/>
      <c r="C614" s="113"/>
      <c r="D614" s="22"/>
      <c r="E614" s="114"/>
      <c r="F614" s="22"/>
      <c r="G614" s="22"/>
      <c r="H614" s="22"/>
      <c r="I614" s="113"/>
      <c r="J614" s="22"/>
      <c r="K614" s="22"/>
      <c r="L614" s="22"/>
      <c r="M614" s="22"/>
      <c r="N614" s="22"/>
      <c r="O614" s="22"/>
    </row>
    <row r="615" spans="1:15" x14ac:dyDescent="0.25">
      <c r="A615" s="22"/>
      <c r="B615" s="112"/>
      <c r="C615" s="113"/>
      <c r="D615" s="22"/>
      <c r="E615" s="114"/>
      <c r="F615" s="22"/>
      <c r="G615" s="22"/>
      <c r="H615" s="22"/>
      <c r="I615" s="113"/>
      <c r="J615" s="22"/>
      <c r="K615" s="22"/>
      <c r="L615" s="22"/>
      <c r="M615" s="22"/>
      <c r="N615" s="22"/>
      <c r="O615" s="22"/>
    </row>
    <row r="616" spans="1:15" x14ac:dyDescent="0.25">
      <c r="A616" s="22"/>
      <c r="B616" s="112"/>
      <c r="C616" s="113"/>
      <c r="D616" s="22"/>
      <c r="E616" s="114"/>
      <c r="F616" s="22"/>
      <c r="G616" s="22"/>
      <c r="H616" s="22"/>
      <c r="I616" s="113"/>
      <c r="J616" s="22"/>
      <c r="K616" s="22"/>
      <c r="L616" s="22"/>
      <c r="M616" s="22"/>
      <c r="N616" s="22"/>
      <c r="O616" s="22"/>
    </row>
    <row r="617" spans="1:15" x14ac:dyDescent="0.25">
      <c r="A617" s="22"/>
      <c r="B617" s="112"/>
      <c r="C617" s="113"/>
      <c r="D617" s="22"/>
      <c r="E617" s="114"/>
      <c r="F617" s="22"/>
      <c r="G617" s="22"/>
      <c r="H617" s="22"/>
      <c r="I617" s="113"/>
      <c r="J617" s="22"/>
      <c r="K617" s="22"/>
      <c r="L617" s="22"/>
      <c r="M617" s="22"/>
      <c r="N617" s="22"/>
      <c r="O617" s="22"/>
    </row>
    <row r="618" spans="1:15" x14ac:dyDescent="0.25">
      <c r="A618" s="22"/>
      <c r="B618" s="112"/>
      <c r="C618" s="113"/>
      <c r="D618" s="22"/>
      <c r="E618" s="114"/>
      <c r="F618" s="22"/>
      <c r="G618" s="22"/>
      <c r="H618" s="22"/>
      <c r="I618" s="113"/>
      <c r="J618" s="22"/>
      <c r="K618" s="22"/>
      <c r="L618" s="22"/>
      <c r="M618" s="22"/>
      <c r="N618" s="22"/>
      <c r="O618" s="22"/>
    </row>
    <row r="619" spans="1:15" x14ac:dyDescent="0.25">
      <c r="A619" s="22"/>
      <c r="B619" s="112"/>
      <c r="C619" s="113"/>
      <c r="D619" s="22"/>
      <c r="E619" s="114"/>
      <c r="F619" s="22"/>
      <c r="G619" s="22"/>
      <c r="H619" s="22"/>
      <c r="I619" s="113"/>
      <c r="J619" s="22"/>
      <c r="K619" s="22"/>
      <c r="L619" s="22"/>
      <c r="M619" s="22"/>
      <c r="N619" s="22"/>
      <c r="O619" s="22"/>
    </row>
    <row r="620" spans="1:15" x14ac:dyDescent="0.25">
      <c r="A620" s="22"/>
      <c r="B620" s="112"/>
      <c r="C620" s="113"/>
      <c r="D620" s="22"/>
      <c r="E620" s="114"/>
      <c r="F620" s="22"/>
      <c r="G620" s="22"/>
      <c r="H620" s="22"/>
      <c r="I620" s="113"/>
      <c r="J620" s="22"/>
      <c r="K620" s="22"/>
      <c r="L620" s="22"/>
      <c r="M620" s="22"/>
      <c r="N620" s="22"/>
      <c r="O620" s="22"/>
    </row>
    <row r="621" spans="1:15" x14ac:dyDescent="0.25">
      <c r="A621" s="22"/>
      <c r="B621" s="112"/>
      <c r="C621" s="113"/>
      <c r="D621" s="22"/>
      <c r="E621" s="114"/>
      <c r="F621" s="22"/>
      <c r="G621" s="22"/>
      <c r="H621" s="22"/>
      <c r="I621" s="113"/>
      <c r="J621" s="22"/>
      <c r="K621" s="22"/>
      <c r="L621" s="22"/>
      <c r="M621" s="22"/>
      <c r="N621" s="22"/>
      <c r="O621" s="22"/>
    </row>
    <row r="622" spans="1:15" x14ac:dyDescent="0.25">
      <c r="A622" s="22"/>
      <c r="B622" s="112"/>
      <c r="C622" s="113"/>
      <c r="D622" s="22"/>
      <c r="E622" s="114"/>
      <c r="F622" s="22"/>
      <c r="G622" s="22"/>
      <c r="H622" s="22"/>
      <c r="I622" s="113"/>
      <c r="J622" s="22"/>
      <c r="K622" s="22"/>
      <c r="L622" s="22"/>
      <c r="M622" s="22"/>
      <c r="N622" s="22"/>
      <c r="O622" s="22"/>
    </row>
    <row r="623" spans="1:15" x14ac:dyDescent="0.25">
      <c r="A623" s="22"/>
      <c r="B623" s="112"/>
      <c r="C623" s="113"/>
      <c r="D623" s="22"/>
      <c r="E623" s="114"/>
      <c r="F623" s="22"/>
      <c r="G623" s="22"/>
      <c r="H623" s="22"/>
      <c r="I623" s="113"/>
      <c r="J623" s="22"/>
      <c r="K623" s="22"/>
      <c r="L623" s="22"/>
      <c r="M623" s="22"/>
      <c r="N623" s="22"/>
      <c r="O623" s="22"/>
    </row>
    <row r="624" spans="1:15" x14ac:dyDescent="0.25">
      <c r="A624" s="22"/>
      <c r="B624" s="112"/>
      <c r="C624" s="113"/>
      <c r="D624" s="22"/>
      <c r="E624" s="114"/>
      <c r="F624" s="22"/>
      <c r="G624" s="22"/>
      <c r="H624" s="22"/>
      <c r="I624" s="113"/>
      <c r="J624" s="22"/>
      <c r="K624" s="22"/>
      <c r="L624" s="22"/>
      <c r="M624" s="22"/>
      <c r="N624" s="22"/>
      <c r="O624" s="22"/>
    </row>
    <row r="625" spans="1:15" x14ac:dyDescent="0.25">
      <c r="A625" s="22"/>
      <c r="B625" s="112"/>
      <c r="C625" s="113"/>
      <c r="D625" s="22"/>
      <c r="E625" s="114"/>
      <c r="F625" s="22"/>
      <c r="G625" s="22"/>
      <c r="H625" s="22"/>
      <c r="I625" s="113"/>
      <c r="J625" s="22"/>
      <c r="K625" s="22"/>
      <c r="L625" s="22"/>
      <c r="M625" s="22"/>
      <c r="N625" s="22"/>
      <c r="O625" s="22"/>
    </row>
    <row r="626" spans="1:15" x14ac:dyDescent="0.25">
      <c r="A626" s="22"/>
      <c r="B626" s="112"/>
      <c r="C626" s="113"/>
      <c r="D626" s="22"/>
      <c r="E626" s="114"/>
      <c r="F626" s="22"/>
      <c r="G626" s="22"/>
      <c r="H626" s="22"/>
      <c r="I626" s="113"/>
      <c r="J626" s="22"/>
      <c r="K626" s="22"/>
      <c r="L626" s="22"/>
      <c r="M626" s="22"/>
      <c r="N626" s="22"/>
      <c r="O626" s="22"/>
    </row>
    <row r="627" spans="1:15" x14ac:dyDescent="0.25">
      <c r="A627" s="22"/>
      <c r="B627" s="112"/>
      <c r="C627" s="113"/>
      <c r="D627" s="22"/>
      <c r="E627" s="114"/>
      <c r="F627" s="22"/>
      <c r="G627" s="22"/>
      <c r="H627" s="22"/>
      <c r="I627" s="113"/>
      <c r="J627" s="22"/>
      <c r="K627" s="22"/>
      <c r="L627" s="22"/>
      <c r="M627" s="22"/>
      <c r="N627" s="22"/>
      <c r="O627" s="22"/>
    </row>
    <row r="628" spans="1:15" x14ac:dyDescent="0.25">
      <c r="A628" s="22"/>
      <c r="B628" s="112"/>
      <c r="C628" s="113"/>
      <c r="D628" s="22"/>
      <c r="E628" s="114"/>
      <c r="F628" s="22"/>
      <c r="G628" s="22"/>
      <c r="H628" s="22"/>
      <c r="I628" s="113"/>
      <c r="J628" s="22"/>
      <c r="K628" s="22"/>
      <c r="L628" s="22"/>
      <c r="M628" s="22"/>
      <c r="N628" s="22"/>
      <c r="O628" s="22"/>
    </row>
    <row r="629" spans="1:15" x14ac:dyDescent="0.25">
      <c r="A629" s="22"/>
      <c r="B629" s="112"/>
      <c r="C629" s="113"/>
      <c r="D629" s="22"/>
      <c r="E629" s="114"/>
      <c r="F629" s="22"/>
      <c r="G629" s="22"/>
      <c r="H629" s="22"/>
      <c r="I629" s="113"/>
      <c r="J629" s="22"/>
      <c r="K629" s="22"/>
      <c r="L629" s="22"/>
      <c r="M629" s="22"/>
      <c r="N629" s="22"/>
      <c r="O629" s="22"/>
    </row>
    <row r="630" spans="1:15" x14ac:dyDescent="0.25">
      <c r="A630" s="22"/>
      <c r="B630" s="112"/>
      <c r="C630" s="113"/>
      <c r="D630" s="22"/>
      <c r="E630" s="114"/>
      <c r="F630" s="22"/>
      <c r="G630" s="22"/>
      <c r="H630" s="22"/>
      <c r="I630" s="113"/>
      <c r="J630" s="22"/>
      <c r="K630" s="22"/>
      <c r="L630" s="22"/>
      <c r="M630" s="22"/>
      <c r="N630" s="22"/>
      <c r="O630" s="22"/>
    </row>
    <row r="631" spans="1:15" x14ac:dyDescent="0.25">
      <c r="A631" s="22"/>
      <c r="B631" s="112"/>
      <c r="C631" s="113"/>
      <c r="D631" s="22"/>
      <c r="E631" s="114"/>
      <c r="F631" s="22"/>
      <c r="G631" s="22"/>
      <c r="H631" s="22"/>
      <c r="I631" s="113"/>
      <c r="J631" s="22"/>
      <c r="K631" s="22"/>
      <c r="L631" s="22"/>
      <c r="M631" s="22"/>
      <c r="N631" s="22"/>
      <c r="O631" s="22"/>
    </row>
    <row r="632" spans="1:15" x14ac:dyDescent="0.25">
      <c r="A632" s="22"/>
      <c r="B632" s="112"/>
      <c r="C632" s="113"/>
      <c r="D632" s="22"/>
      <c r="E632" s="114"/>
      <c r="F632" s="22"/>
      <c r="G632" s="22"/>
      <c r="H632" s="22"/>
      <c r="I632" s="113"/>
      <c r="J632" s="22"/>
      <c r="K632" s="22"/>
      <c r="L632" s="22"/>
      <c r="M632" s="22"/>
      <c r="N632" s="22"/>
      <c r="O632" s="22"/>
    </row>
    <row r="633" spans="1:15" x14ac:dyDescent="0.25">
      <c r="A633" s="22"/>
      <c r="B633" s="112"/>
      <c r="C633" s="113"/>
      <c r="D633" s="22"/>
      <c r="E633" s="114"/>
      <c r="F633" s="22"/>
      <c r="G633" s="22"/>
      <c r="H633" s="22"/>
      <c r="I633" s="113"/>
      <c r="J633" s="22"/>
      <c r="K633" s="22"/>
      <c r="L633" s="22"/>
      <c r="M633" s="22"/>
      <c r="N633" s="22"/>
      <c r="O633" s="22"/>
    </row>
    <row r="634" spans="1:15" x14ac:dyDescent="0.25">
      <c r="A634" s="22"/>
      <c r="B634" s="112"/>
      <c r="C634" s="113"/>
      <c r="D634" s="22"/>
      <c r="E634" s="114"/>
      <c r="F634" s="22"/>
      <c r="G634" s="22"/>
      <c r="H634" s="22"/>
      <c r="I634" s="113"/>
      <c r="J634" s="22"/>
      <c r="K634" s="22"/>
      <c r="L634" s="22"/>
      <c r="M634" s="22"/>
      <c r="N634" s="22"/>
      <c r="O634" s="22"/>
    </row>
    <row r="635" spans="1:15" x14ac:dyDescent="0.25">
      <c r="A635" s="22"/>
      <c r="B635" s="112"/>
      <c r="C635" s="113"/>
      <c r="D635" s="22"/>
      <c r="E635" s="114"/>
      <c r="F635" s="22"/>
      <c r="G635" s="22"/>
      <c r="H635" s="22"/>
      <c r="I635" s="113"/>
      <c r="J635" s="22"/>
      <c r="K635" s="22"/>
      <c r="L635" s="22"/>
      <c r="M635" s="22"/>
      <c r="N635" s="22"/>
      <c r="O635" s="22"/>
    </row>
    <row r="636" spans="1:15" x14ac:dyDescent="0.25">
      <c r="A636" s="22"/>
      <c r="B636" s="112"/>
      <c r="C636" s="113"/>
      <c r="D636" s="22"/>
      <c r="E636" s="114"/>
      <c r="F636" s="22"/>
      <c r="G636" s="22"/>
      <c r="H636" s="22"/>
      <c r="I636" s="113"/>
      <c r="J636" s="22"/>
      <c r="K636" s="22"/>
      <c r="L636" s="22"/>
      <c r="M636" s="22"/>
      <c r="N636" s="22"/>
      <c r="O636" s="22"/>
    </row>
    <row r="637" spans="1:15" x14ac:dyDescent="0.25">
      <c r="A637" s="22"/>
      <c r="B637" s="112"/>
      <c r="C637" s="113"/>
      <c r="D637" s="22"/>
      <c r="E637" s="114"/>
      <c r="F637" s="22"/>
      <c r="G637" s="22"/>
      <c r="H637" s="22"/>
      <c r="I637" s="113"/>
      <c r="J637" s="22"/>
      <c r="K637" s="22"/>
      <c r="L637" s="22"/>
      <c r="M637" s="22"/>
      <c r="N637" s="22"/>
      <c r="O637" s="22"/>
    </row>
    <row r="638" spans="1:15" x14ac:dyDescent="0.25">
      <c r="A638" s="22"/>
      <c r="B638" s="112"/>
      <c r="C638" s="113"/>
      <c r="D638" s="22"/>
      <c r="E638" s="114"/>
      <c r="F638" s="22"/>
      <c r="G638" s="22"/>
      <c r="H638" s="22"/>
      <c r="I638" s="113"/>
      <c r="J638" s="22"/>
      <c r="K638" s="22"/>
      <c r="L638" s="22"/>
      <c r="M638" s="22"/>
      <c r="N638" s="22"/>
      <c r="O638" s="22"/>
    </row>
    <row r="639" spans="1:15" x14ac:dyDescent="0.25">
      <c r="A639" s="22"/>
      <c r="B639" s="112"/>
      <c r="C639" s="113"/>
      <c r="D639" s="22"/>
      <c r="E639" s="114"/>
      <c r="F639" s="22"/>
      <c r="G639" s="22"/>
      <c r="H639" s="22"/>
      <c r="I639" s="113"/>
      <c r="J639" s="22"/>
      <c r="K639" s="22"/>
      <c r="L639" s="22"/>
      <c r="M639" s="22"/>
      <c r="N639" s="22"/>
      <c r="O639" s="22"/>
    </row>
    <row r="640" spans="1:15" x14ac:dyDescent="0.25">
      <c r="A640" s="22"/>
      <c r="B640" s="112"/>
      <c r="C640" s="113"/>
      <c r="D640" s="22"/>
      <c r="E640" s="114"/>
      <c r="F640" s="22"/>
      <c r="G640" s="22"/>
      <c r="H640" s="22"/>
      <c r="I640" s="113"/>
      <c r="J640" s="22"/>
      <c r="K640" s="22"/>
      <c r="L640" s="22"/>
      <c r="M640" s="22"/>
      <c r="N640" s="22"/>
      <c r="O640" s="22"/>
    </row>
    <row r="641" spans="1:15" x14ac:dyDescent="0.25">
      <c r="A641" s="22"/>
      <c r="B641" s="112"/>
      <c r="C641" s="113"/>
      <c r="D641" s="22"/>
      <c r="E641" s="114"/>
      <c r="F641" s="22"/>
      <c r="G641" s="22"/>
      <c r="H641" s="22"/>
      <c r="I641" s="113"/>
      <c r="J641" s="22"/>
      <c r="K641" s="22"/>
      <c r="L641" s="22"/>
      <c r="M641" s="22"/>
      <c r="N641" s="22"/>
      <c r="O641" s="22"/>
    </row>
    <row r="642" spans="1:15" x14ac:dyDescent="0.25">
      <c r="A642" s="22"/>
      <c r="B642" s="112"/>
      <c r="C642" s="113"/>
      <c r="D642" s="22"/>
      <c r="E642" s="114"/>
      <c r="F642" s="22"/>
      <c r="G642" s="22"/>
      <c r="H642" s="22"/>
      <c r="I642" s="113"/>
      <c r="J642" s="22"/>
      <c r="K642" s="22"/>
      <c r="L642" s="22"/>
      <c r="M642" s="22"/>
      <c r="N642" s="22"/>
      <c r="O642" s="22"/>
    </row>
    <row r="643" spans="1:15" x14ac:dyDescent="0.25">
      <c r="A643" s="22"/>
      <c r="B643" s="112"/>
      <c r="C643" s="113"/>
      <c r="D643" s="22"/>
      <c r="E643" s="114"/>
      <c r="F643" s="22"/>
      <c r="G643" s="22"/>
      <c r="H643" s="22"/>
      <c r="I643" s="113"/>
      <c r="J643" s="22"/>
      <c r="K643" s="22"/>
      <c r="L643" s="22"/>
      <c r="M643" s="22"/>
      <c r="N643" s="22"/>
      <c r="O643" s="22"/>
    </row>
    <row r="644" spans="1:15" x14ac:dyDescent="0.25">
      <c r="A644" s="22"/>
      <c r="B644" s="112"/>
      <c r="C644" s="113"/>
      <c r="D644" s="22"/>
      <c r="E644" s="114"/>
      <c r="F644" s="22"/>
      <c r="G644" s="22"/>
      <c r="H644" s="22"/>
      <c r="I644" s="113"/>
      <c r="J644" s="22"/>
      <c r="K644" s="22"/>
      <c r="L644" s="22"/>
      <c r="M644" s="22"/>
      <c r="N644" s="22"/>
      <c r="O644" s="22"/>
    </row>
    <row r="645" spans="1:15" x14ac:dyDescent="0.25">
      <c r="A645" s="22"/>
      <c r="B645" s="112"/>
      <c r="C645" s="113"/>
      <c r="D645" s="22"/>
      <c r="E645" s="114"/>
      <c r="F645" s="22"/>
      <c r="G645" s="22"/>
      <c r="H645" s="22"/>
      <c r="I645" s="113"/>
      <c r="J645" s="22"/>
      <c r="K645" s="22"/>
      <c r="L645" s="22"/>
      <c r="M645" s="22"/>
      <c r="N645" s="22"/>
      <c r="O645" s="22"/>
    </row>
    <row r="646" spans="1:15" x14ac:dyDescent="0.25">
      <c r="A646" s="22"/>
      <c r="B646" s="112"/>
      <c r="C646" s="113"/>
      <c r="D646" s="22"/>
      <c r="E646" s="114"/>
      <c r="F646" s="22"/>
      <c r="G646" s="22"/>
      <c r="H646" s="22"/>
      <c r="I646" s="113"/>
      <c r="J646" s="22"/>
      <c r="K646" s="22"/>
      <c r="L646" s="22"/>
      <c r="M646" s="22"/>
      <c r="N646" s="22"/>
      <c r="O646" s="22"/>
    </row>
    <row r="647" spans="1:15" x14ac:dyDescent="0.25">
      <c r="A647" s="22"/>
      <c r="B647" s="112"/>
      <c r="C647" s="113"/>
      <c r="D647" s="22"/>
      <c r="E647" s="114"/>
      <c r="F647" s="22"/>
      <c r="G647" s="22"/>
      <c r="H647" s="22"/>
      <c r="I647" s="113"/>
      <c r="J647" s="22"/>
      <c r="K647" s="22"/>
      <c r="L647" s="22"/>
      <c r="M647" s="22"/>
      <c r="N647" s="22"/>
      <c r="O647" s="22"/>
    </row>
    <row r="648" spans="1:15" x14ac:dyDescent="0.25">
      <c r="A648" s="22"/>
      <c r="B648" s="112"/>
      <c r="C648" s="113"/>
      <c r="D648" s="22"/>
      <c r="E648" s="114"/>
      <c r="F648" s="22"/>
      <c r="G648" s="22"/>
      <c r="H648" s="22"/>
      <c r="I648" s="113"/>
      <c r="J648" s="22"/>
      <c r="K648" s="22"/>
      <c r="L648" s="22"/>
      <c r="M648" s="22"/>
      <c r="N648" s="22"/>
      <c r="O648" s="22"/>
    </row>
    <row r="649" spans="1:15" x14ac:dyDescent="0.25">
      <c r="A649" s="22"/>
      <c r="B649" s="112"/>
      <c r="C649" s="113"/>
      <c r="D649" s="22"/>
      <c r="E649" s="114"/>
      <c r="F649" s="22"/>
      <c r="G649" s="22"/>
      <c r="H649" s="22"/>
      <c r="I649" s="113"/>
      <c r="J649" s="22"/>
      <c r="K649" s="22"/>
      <c r="L649" s="22"/>
      <c r="M649" s="22"/>
      <c r="N649" s="22"/>
      <c r="O649" s="22"/>
    </row>
    <row r="650" spans="1:15" x14ac:dyDescent="0.25">
      <c r="A650" s="22"/>
      <c r="B650" s="112"/>
      <c r="C650" s="113"/>
      <c r="D650" s="22"/>
      <c r="E650" s="114"/>
      <c r="F650" s="22"/>
      <c r="G650" s="22"/>
      <c r="H650" s="22"/>
      <c r="I650" s="113"/>
      <c r="J650" s="22"/>
      <c r="K650" s="22"/>
      <c r="L650" s="22"/>
      <c r="M650" s="22"/>
      <c r="N650" s="22"/>
      <c r="O650" s="22"/>
    </row>
    <row r="651" spans="1:15" x14ac:dyDescent="0.25">
      <c r="A651" s="22"/>
      <c r="B651" s="112"/>
      <c r="C651" s="113"/>
      <c r="D651" s="22"/>
      <c r="E651" s="114"/>
      <c r="F651" s="22"/>
      <c r="G651" s="22"/>
      <c r="H651" s="22"/>
      <c r="I651" s="113"/>
      <c r="J651" s="22"/>
      <c r="K651" s="22"/>
      <c r="L651" s="22"/>
      <c r="M651" s="22"/>
      <c r="N651" s="22"/>
      <c r="O651" s="22"/>
    </row>
    <row r="652" spans="1:15" x14ac:dyDescent="0.25">
      <c r="A652" s="22"/>
      <c r="B652" s="112"/>
      <c r="C652" s="113"/>
      <c r="D652" s="22"/>
      <c r="E652" s="114"/>
      <c r="F652" s="22"/>
      <c r="G652" s="22"/>
      <c r="H652" s="22"/>
      <c r="I652" s="113"/>
      <c r="J652" s="22"/>
      <c r="K652" s="22"/>
      <c r="L652" s="22"/>
      <c r="M652" s="22"/>
      <c r="N652" s="22"/>
      <c r="O652" s="22"/>
    </row>
    <row r="653" spans="1:15" x14ac:dyDescent="0.25">
      <c r="A653" s="22"/>
      <c r="B653" s="112"/>
      <c r="C653" s="113"/>
      <c r="D653" s="22"/>
      <c r="E653" s="114"/>
      <c r="F653" s="22"/>
      <c r="G653" s="22"/>
      <c r="H653" s="22"/>
      <c r="I653" s="113"/>
      <c r="J653" s="22"/>
      <c r="K653" s="22"/>
      <c r="L653" s="22"/>
      <c r="M653" s="22"/>
      <c r="N653" s="22"/>
      <c r="O653" s="22"/>
    </row>
    <row r="654" spans="1:15" x14ac:dyDescent="0.25">
      <c r="A654" s="22"/>
      <c r="B654" s="112"/>
      <c r="C654" s="113"/>
      <c r="D654" s="22"/>
      <c r="E654" s="114"/>
      <c r="F654" s="22"/>
      <c r="G654" s="22"/>
      <c r="H654" s="22"/>
      <c r="I654" s="113"/>
      <c r="J654" s="22"/>
      <c r="K654" s="22"/>
      <c r="L654" s="22"/>
      <c r="M654" s="22"/>
      <c r="N654" s="22"/>
      <c r="O654" s="22"/>
    </row>
    <row r="655" spans="1:15" x14ac:dyDescent="0.25">
      <c r="A655" s="22"/>
      <c r="B655" s="112"/>
      <c r="C655" s="113"/>
      <c r="D655" s="22"/>
      <c r="E655" s="114"/>
      <c r="F655" s="22"/>
      <c r="G655" s="22"/>
      <c r="H655" s="22"/>
      <c r="I655" s="113"/>
      <c r="J655" s="22"/>
      <c r="K655" s="22"/>
      <c r="L655" s="22"/>
      <c r="M655" s="22"/>
      <c r="N655" s="22"/>
      <c r="O655" s="22"/>
    </row>
    <row r="656" spans="1:15" x14ac:dyDescent="0.25">
      <c r="A656" s="22"/>
      <c r="B656" s="112"/>
      <c r="C656" s="113"/>
      <c r="D656" s="22"/>
      <c r="E656" s="114"/>
      <c r="F656" s="22"/>
      <c r="G656" s="22"/>
      <c r="H656" s="22"/>
      <c r="I656" s="113"/>
      <c r="J656" s="22"/>
      <c r="K656" s="22"/>
      <c r="L656" s="22"/>
      <c r="M656" s="22"/>
      <c r="N656" s="22"/>
      <c r="O656" s="22"/>
    </row>
    <row r="657" spans="1:15" x14ac:dyDescent="0.25">
      <c r="A657" s="22"/>
      <c r="B657" s="112"/>
      <c r="C657" s="113"/>
      <c r="D657" s="22"/>
      <c r="E657" s="114"/>
      <c r="F657" s="22"/>
      <c r="G657" s="22"/>
      <c r="H657" s="22"/>
      <c r="I657" s="113"/>
      <c r="J657" s="22"/>
      <c r="K657" s="22"/>
      <c r="L657" s="22"/>
      <c r="M657" s="22"/>
      <c r="N657" s="22"/>
      <c r="O657" s="22"/>
    </row>
    <row r="658" spans="1:15" x14ac:dyDescent="0.25">
      <c r="A658" s="22"/>
      <c r="B658" s="112"/>
      <c r="C658" s="113"/>
      <c r="D658" s="22"/>
      <c r="E658" s="114"/>
      <c r="F658" s="22"/>
      <c r="G658" s="22"/>
      <c r="H658" s="22"/>
      <c r="I658" s="113"/>
      <c r="J658" s="22"/>
      <c r="K658" s="22"/>
      <c r="L658" s="22"/>
      <c r="M658" s="22"/>
      <c r="N658" s="22"/>
      <c r="O658" s="22"/>
    </row>
    <row r="659" spans="1:15" x14ac:dyDescent="0.25">
      <c r="A659" s="22"/>
      <c r="B659" s="112"/>
      <c r="C659" s="113"/>
      <c r="D659" s="22"/>
      <c r="E659" s="114"/>
      <c r="F659" s="22"/>
      <c r="G659" s="22"/>
      <c r="H659" s="22"/>
      <c r="I659" s="113"/>
      <c r="J659" s="22"/>
      <c r="K659" s="22"/>
      <c r="L659" s="22"/>
      <c r="M659" s="22"/>
      <c r="N659" s="22"/>
      <c r="O659" s="22"/>
    </row>
    <row r="660" spans="1:15" x14ac:dyDescent="0.25">
      <c r="A660" s="22"/>
      <c r="B660" s="112"/>
      <c r="C660" s="113"/>
      <c r="D660" s="22"/>
      <c r="E660" s="114"/>
      <c r="F660" s="22"/>
      <c r="G660" s="22"/>
      <c r="H660" s="22"/>
      <c r="I660" s="113"/>
      <c r="J660" s="22"/>
      <c r="K660" s="22"/>
      <c r="L660" s="22"/>
      <c r="M660" s="22"/>
      <c r="N660" s="22"/>
      <c r="O660" s="22"/>
    </row>
  </sheetData>
  <sheetProtection sheet="1" objects="1" insertRows="0"/>
  <mergeCells count="11">
    <mergeCell ref="J9:O9"/>
    <mergeCell ref="F10:I10"/>
    <mergeCell ref="A595:O597"/>
    <mergeCell ref="A10:A12"/>
    <mergeCell ref="E10:E12"/>
    <mergeCell ref="B10:D11"/>
    <mergeCell ref="F11:G11"/>
    <mergeCell ref="H11:H12"/>
    <mergeCell ref="I11:I12"/>
    <mergeCell ref="J10:L11"/>
    <mergeCell ref="M10:O11"/>
  </mergeCells>
  <conditionalFormatting sqref="D13:D594">
    <cfRule type="containsBlanks" dxfId="32" priority="105">
      <formula>LEN(TRIM(D13))=0</formula>
    </cfRule>
  </conditionalFormatting>
  <conditionalFormatting sqref="E16:E182 E184:E190">
    <cfRule type="cellIs" dxfId="31" priority="82" operator="between">
      <formula>0.1</formula>
      <formula>10</formula>
    </cfRule>
    <cfRule type="cellIs" dxfId="30" priority="83" operator="between">
      <formula>0.01</formula>
      <formula>0.1</formula>
    </cfRule>
  </conditionalFormatting>
  <conditionalFormatting sqref="E16:E182">
    <cfRule type="cellIs" dxfId="29" priority="79" operator="equal">
      <formula>0</formula>
    </cfRule>
    <cfRule type="cellIs" dxfId="28" priority="80" operator="greaterThanOrEqual">
      <formula>100</formula>
    </cfRule>
    <cfRule type="cellIs" dxfId="27" priority="81" operator="between">
      <formula>10</formula>
      <formula>100</formula>
    </cfRule>
    <cfRule type="cellIs" dxfId="26" priority="84" operator="lessThan">
      <formula>0.01</formula>
    </cfRule>
  </conditionalFormatting>
  <conditionalFormatting sqref="E192:E346">
    <cfRule type="cellIs" dxfId="25" priority="49" operator="equal">
      <formula>0</formula>
    </cfRule>
    <cfRule type="cellIs" dxfId="24" priority="50" operator="greaterThanOrEqual">
      <formula>100</formula>
    </cfRule>
    <cfRule type="cellIs" dxfId="23" priority="51" operator="between">
      <formula>10</formula>
      <formula>100</formula>
    </cfRule>
    <cfRule type="cellIs" dxfId="22" priority="52" operator="between">
      <formula>0.1</formula>
      <formula>10</formula>
    </cfRule>
    <cfRule type="cellIs" dxfId="21" priority="53" operator="between">
      <formula>0.01</formula>
      <formula>0.1</formula>
    </cfRule>
    <cfRule type="cellIs" dxfId="20" priority="54" operator="lessThan">
      <formula>0.01</formula>
    </cfRule>
  </conditionalFormatting>
  <conditionalFormatting sqref="E184:O190">
    <cfRule type="cellIs" dxfId="19" priority="25" operator="equal">
      <formula>0</formula>
    </cfRule>
    <cfRule type="cellIs" dxfId="18" priority="26" operator="greaterThanOrEqual">
      <formula>100</formula>
    </cfRule>
    <cfRule type="cellIs" dxfId="17" priority="27" operator="between">
      <formula>10</formula>
      <formula>100</formula>
    </cfRule>
    <cfRule type="cellIs" dxfId="16" priority="30" operator="lessThan">
      <formula>0.01</formula>
    </cfRule>
  </conditionalFormatting>
  <conditionalFormatting sqref="F16:O183">
    <cfRule type="cellIs" dxfId="15" priority="37" operator="equal">
      <formula>0</formula>
    </cfRule>
    <cfRule type="cellIs" dxfId="14" priority="38" operator="greaterThanOrEqual">
      <formula>100</formula>
    </cfRule>
    <cfRule type="cellIs" dxfId="13" priority="39" operator="between">
      <formula>10</formula>
      <formula>100</formula>
    </cfRule>
    <cfRule type="cellIs" dxfId="12" priority="40" operator="between">
      <formula>0.1</formula>
      <formula>10</formula>
    </cfRule>
    <cfRule type="cellIs" dxfId="11" priority="41" operator="between">
      <formula>0.01</formula>
      <formula>0.1</formula>
    </cfRule>
    <cfRule type="cellIs" dxfId="10" priority="42" operator="lessThan">
      <formula>0.01</formula>
    </cfRule>
  </conditionalFormatting>
  <conditionalFormatting sqref="F184:O191">
    <cfRule type="cellIs" dxfId="9" priority="28" operator="between">
      <formula>0.1</formula>
      <formula>10</formula>
    </cfRule>
    <cfRule type="cellIs" dxfId="8" priority="29" operator="between">
      <formula>0.01</formula>
      <formula>0.1</formula>
    </cfRule>
  </conditionalFormatting>
  <conditionalFormatting sqref="F191:O346">
    <cfRule type="cellIs" dxfId="7" priority="1" operator="equal">
      <formula>0</formula>
    </cfRule>
    <cfRule type="cellIs" dxfId="6" priority="2" operator="greaterThanOrEqual">
      <formula>100</formula>
    </cfRule>
    <cfRule type="cellIs" dxfId="5" priority="3" operator="between">
      <formula>10</formula>
      <formula>100</formula>
    </cfRule>
    <cfRule type="cellIs" dxfId="4" priority="6" operator="lessThan">
      <formula>0.01</formula>
    </cfRule>
  </conditionalFormatting>
  <conditionalFormatting sqref="F192:O346">
    <cfRule type="cellIs" dxfId="3" priority="4" operator="between">
      <formula>0.1</formula>
      <formula>10</formula>
    </cfRule>
    <cfRule type="cellIs" dxfId="2" priority="5" operator="between">
      <formula>0.01</formula>
      <formula>0.1</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1" id="{BBA5300A-0B80-4FC7-9B79-92EFEF1ED41C}">
            <xm:f>INDEX('DEQ Pollutant List'!D:D,MATCH(C13,'DEQ Pollutant List'!C:C,0))="Y"</xm:f>
            <x14:dxf>
              <fill>
                <patternFill>
                  <bgColor rgb="FFFFE05D"/>
                </patternFill>
              </fill>
            </x14:dxf>
          </x14:cfRule>
          <xm:sqref>C13:C15 C347:C594</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B13:B594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F29" sqref="F29"/>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384" t="s">
        <v>1082</v>
      </c>
      <c r="B10" s="385"/>
      <c r="C10" s="385"/>
      <c r="D10" s="386"/>
      <c r="E10" s="337" t="s">
        <v>1087</v>
      </c>
      <c r="F10" s="338"/>
      <c r="G10" s="388" t="s">
        <v>1084</v>
      </c>
      <c r="H10" s="388"/>
      <c r="I10" s="388"/>
      <c r="J10" s="388"/>
      <c r="K10" s="388"/>
      <c r="L10" s="389"/>
      <c r="M10" s="387" t="s">
        <v>1085</v>
      </c>
      <c r="N10" s="388"/>
      <c r="O10" s="388"/>
      <c r="P10" s="388"/>
      <c r="Q10" s="388"/>
      <c r="R10" s="389"/>
    </row>
    <row r="11" spans="1:18" ht="20.100000000000001" customHeight="1" thickBot="1" x14ac:dyDescent="0.3">
      <c r="A11" s="382" t="s">
        <v>1185</v>
      </c>
      <c r="B11" s="362" t="s">
        <v>1080</v>
      </c>
      <c r="C11" s="392" t="s">
        <v>1103</v>
      </c>
      <c r="D11" s="390" t="s">
        <v>1081</v>
      </c>
      <c r="E11" s="335" t="s">
        <v>11</v>
      </c>
      <c r="F11" s="328" t="s">
        <v>1086</v>
      </c>
      <c r="G11" s="333" t="s">
        <v>1155</v>
      </c>
      <c r="H11" s="333"/>
      <c r="I11" s="334"/>
      <c r="J11" s="318" t="s">
        <v>1198</v>
      </c>
      <c r="K11" s="319"/>
      <c r="L11" s="320"/>
      <c r="M11" s="332" t="s">
        <v>1155</v>
      </c>
      <c r="N11" s="333"/>
      <c r="O11" s="334"/>
      <c r="P11" s="318" t="s">
        <v>1198</v>
      </c>
      <c r="Q11" s="319"/>
      <c r="R11" s="320"/>
    </row>
    <row r="12" spans="1:18" ht="45" customHeight="1" thickBot="1" x14ac:dyDescent="0.3">
      <c r="A12" s="383"/>
      <c r="B12" s="364"/>
      <c r="C12" s="393"/>
      <c r="D12" s="391"/>
      <c r="E12" s="336"/>
      <c r="F12" s="329"/>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t="s">
        <v>1456</v>
      </c>
      <c r="B16" s="133" t="s">
        <v>1457</v>
      </c>
      <c r="C16" s="81" t="s">
        <v>1458</v>
      </c>
      <c r="D16" s="84" t="s">
        <v>1459</v>
      </c>
      <c r="E16" s="82" t="s">
        <v>1129</v>
      </c>
      <c r="F16" s="83" t="s">
        <v>1370</v>
      </c>
      <c r="G16" s="275">
        <v>310</v>
      </c>
      <c r="H16" s="276" t="s">
        <v>1372</v>
      </c>
      <c r="I16" s="277" t="s">
        <v>1372</v>
      </c>
      <c r="J16" s="278">
        <v>17</v>
      </c>
      <c r="K16" s="276" t="s">
        <v>1372</v>
      </c>
      <c r="L16" s="277" t="s">
        <v>1372</v>
      </c>
      <c r="M16" s="279" t="s">
        <v>1372</v>
      </c>
      <c r="N16" s="276" t="s">
        <v>1372</v>
      </c>
      <c r="O16" s="277" t="s">
        <v>1372</v>
      </c>
      <c r="P16" s="279" t="s">
        <v>1372</v>
      </c>
      <c r="Q16" s="276" t="s">
        <v>1372</v>
      </c>
      <c r="R16" s="277" t="s">
        <v>1372</v>
      </c>
    </row>
    <row r="17" spans="1:18" x14ac:dyDescent="0.25">
      <c r="A17" s="79"/>
      <c r="B17" s="133"/>
      <c r="C17" s="81"/>
      <c r="D17" s="84"/>
      <c r="E17" s="82"/>
      <c r="F17" s="83"/>
      <c r="G17" s="82"/>
      <c r="H17" s="134"/>
      <c r="I17" s="83"/>
      <c r="J17" s="82"/>
      <c r="K17" s="134"/>
      <c r="L17" s="83"/>
      <c r="M17" s="82"/>
      <c r="N17" s="134"/>
      <c r="O17" s="83"/>
      <c r="P17" s="82"/>
      <c r="Q17" s="134"/>
      <c r="R17" s="83"/>
    </row>
    <row r="18" spans="1:18" x14ac:dyDescent="0.25">
      <c r="A18" s="79"/>
      <c r="B18" s="133"/>
      <c r="C18" s="81"/>
      <c r="D18" s="84"/>
      <c r="E18" s="82"/>
      <c r="F18" s="83"/>
      <c r="G18" s="82"/>
      <c r="H18" s="134"/>
      <c r="I18" s="83"/>
      <c r="J18" s="82"/>
      <c r="K18" s="134"/>
      <c r="L18" s="83"/>
      <c r="M18" s="82"/>
      <c r="N18" s="134"/>
      <c r="O18" s="83"/>
      <c r="P18" s="82"/>
      <c r="Q18" s="134"/>
      <c r="R18" s="83"/>
    </row>
    <row r="19" spans="1:18" x14ac:dyDescent="0.25">
      <c r="A19" s="79"/>
      <c r="B19" s="133"/>
      <c r="C19" s="81"/>
      <c r="D19" s="84"/>
      <c r="E19" s="82"/>
      <c r="F19" s="83"/>
      <c r="G19" s="82"/>
      <c r="H19" s="134"/>
      <c r="I19" s="83"/>
      <c r="J19" s="82"/>
      <c r="K19" s="134"/>
      <c r="L19" s="83"/>
      <c r="M19" s="82"/>
      <c r="N19" s="134"/>
      <c r="O19" s="83"/>
      <c r="P19" s="82"/>
      <c r="Q19" s="134"/>
      <c r="R19" s="83"/>
    </row>
    <row r="20" spans="1:18" x14ac:dyDescent="0.25">
      <c r="A20" s="79"/>
      <c r="B20" s="133"/>
      <c r="C20" s="81"/>
      <c r="D20" s="84"/>
      <c r="E20" s="82"/>
      <c r="F20" s="83"/>
      <c r="G20" s="82"/>
      <c r="H20" s="134"/>
      <c r="I20" s="83"/>
      <c r="J20" s="82"/>
      <c r="K20" s="134"/>
      <c r="L20" s="83"/>
      <c r="M20" s="82"/>
      <c r="N20" s="134"/>
      <c r="O20" s="83"/>
      <c r="P20" s="82"/>
      <c r="Q20" s="134"/>
      <c r="R20" s="83"/>
    </row>
    <row r="21" spans="1:18" x14ac:dyDescent="0.25">
      <c r="A21" s="79"/>
      <c r="B21" s="133"/>
      <c r="C21" s="81"/>
      <c r="D21" s="84"/>
      <c r="E21" s="82"/>
      <c r="F21" s="83"/>
      <c r="G21" s="82"/>
      <c r="H21" s="134"/>
      <c r="I21" s="83"/>
      <c r="J21" s="82"/>
      <c r="K21" s="134"/>
      <c r="L21" s="83"/>
      <c r="M21" s="82"/>
      <c r="N21" s="134"/>
      <c r="O21" s="83"/>
      <c r="P21" s="82"/>
      <c r="Q21" s="134"/>
      <c r="R21" s="83"/>
    </row>
    <row r="22" spans="1:18" x14ac:dyDescent="0.25">
      <c r="A22" s="79"/>
      <c r="B22" s="133"/>
      <c r="C22" s="81"/>
      <c r="D22" s="84"/>
      <c r="E22" s="82"/>
      <c r="F22" s="83"/>
      <c r="G22" s="82"/>
      <c r="H22" s="134"/>
      <c r="I22" s="83"/>
      <c r="J22" s="82"/>
      <c r="K22" s="134"/>
      <c r="L22" s="83"/>
      <c r="M22" s="82"/>
      <c r="N22" s="134"/>
      <c r="O22" s="83"/>
      <c r="P22" s="82"/>
      <c r="Q22" s="134"/>
      <c r="R22" s="83"/>
    </row>
    <row r="23" spans="1:18" x14ac:dyDescent="0.25">
      <c r="A23" s="79"/>
      <c r="B23" s="133"/>
      <c r="C23" s="81"/>
      <c r="D23" s="84"/>
      <c r="E23" s="82"/>
      <c r="F23" s="83"/>
      <c r="G23" s="82"/>
      <c r="H23" s="134"/>
      <c r="I23" s="83"/>
      <c r="J23" s="82"/>
      <c r="K23" s="134"/>
      <c r="L23" s="83"/>
      <c r="M23" s="82"/>
      <c r="N23" s="134"/>
      <c r="O23" s="83"/>
      <c r="P23" s="82"/>
      <c r="Q23" s="134"/>
      <c r="R23" s="83"/>
    </row>
    <row r="24" spans="1:18" x14ac:dyDescent="0.25">
      <c r="A24" s="79"/>
      <c r="B24" s="133"/>
      <c r="C24" s="81"/>
      <c r="D24" s="84"/>
      <c r="E24" s="82"/>
      <c r="F24" s="83"/>
      <c r="G24" s="82"/>
      <c r="H24" s="134"/>
      <c r="I24" s="83"/>
      <c r="J24" s="82"/>
      <c r="K24" s="134"/>
      <c r="L24" s="83"/>
      <c r="M24" s="82"/>
      <c r="N24" s="134"/>
      <c r="O24" s="83"/>
      <c r="P24" s="82"/>
      <c r="Q24" s="134"/>
      <c r="R24" s="83"/>
    </row>
    <row r="25" spans="1:18" x14ac:dyDescent="0.25">
      <c r="A25" s="79"/>
      <c r="B25" s="133"/>
      <c r="C25" s="81"/>
      <c r="D25" s="84"/>
      <c r="E25" s="82"/>
      <c r="F25" s="83"/>
      <c r="G25" s="82"/>
      <c r="H25" s="134"/>
      <c r="I25" s="83"/>
      <c r="J25" s="82"/>
      <c r="K25" s="134"/>
      <c r="L25" s="83"/>
      <c r="M25" s="82"/>
      <c r="N25" s="134"/>
      <c r="O25" s="83"/>
      <c r="P25" s="82"/>
      <c r="Q25" s="134"/>
      <c r="R25" s="83"/>
    </row>
    <row r="26" spans="1:18" x14ac:dyDescent="0.25">
      <c r="A26" s="79"/>
      <c r="B26" s="133"/>
      <c r="C26" s="81"/>
      <c r="D26" s="84"/>
      <c r="E26" s="82"/>
      <c r="F26" s="83"/>
      <c r="G26" s="82"/>
      <c r="H26" s="134"/>
      <c r="I26" s="83"/>
      <c r="J26" s="82"/>
      <c r="K26" s="134"/>
      <c r="L26" s="83"/>
      <c r="M26" s="82"/>
      <c r="N26" s="134"/>
      <c r="O26" s="83"/>
      <c r="P26" s="82"/>
      <c r="Q26" s="134"/>
      <c r="R26" s="83"/>
    </row>
    <row r="27" spans="1:18" x14ac:dyDescent="0.25">
      <c r="A27" s="79"/>
      <c r="B27" s="133"/>
      <c r="C27" s="81"/>
      <c r="D27" s="84"/>
      <c r="E27" s="82"/>
      <c r="F27" s="83"/>
      <c r="G27" s="82"/>
      <c r="H27" s="134"/>
      <c r="I27" s="83"/>
      <c r="J27" s="82"/>
      <c r="K27" s="134"/>
      <c r="L27" s="83"/>
      <c r="M27" s="82"/>
      <c r="N27" s="134"/>
      <c r="O27" s="83"/>
      <c r="P27" s="82"/>
      <c r="Q27" s="134"/>
      <c r="R27" s="83"/>
    </row>
    <row r="28" spans="1:18" x14ac:dyDescent="0.25">
      <c r="A28" s="79"/>
      <c r="B28" s="133"/>
      <c r="C28" s="81"/>
      <c r="D28" s="84"/>
      <c r="E28" s="82"/>
      <c r="F28" s="83"/>
      <c r="G28" s="82"/>
      <c r="H28" s="134"/>
      <c r="I28" s="83"/>
      <c r="J28" s="82"/>
      <c r="K28" s="134"/>
      <c r="L28" s="83"/>
      <c r="M28" s="82"/>
      <c r="N28" s="134"/>
      <c r="O28" s="83"/>
      <c r="P28" s="82"/>
      <c r="Q28" s="134"/>
      <c r="R28" s="83"/>
    </row>
    <row r="29" spans="1:18" x14ac:dyDescent="0.25">
      <c r="A29" s="79"/>
      <c r="B29" s="133"/>
      <c r="C29" s="81"/>
      <c r="D29" s="84"/>
      <c r="E29" s="82"/>
      <c r="F29" s="83"/>
      <c r="G29" s="82"/>
      <c r="H29" s="134"/>
      <c r="I29" s="83"/>
      <c r="J29" s="82"/>
      <c r="K29" s="134"/>
      <c r="L29" s="83"/>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2" activePane="bottomLeft" state="frozen"/>
      <selection pane="bottomLeft" activeCell="D12" sqref="D12"/>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341" t="s">
        <v>1194</v>
      </c>
      <c r="J9" s="342"/>
      <c r="K9" s="342"/>
      <c r="L9" s="342"/>
      <c r="M9" s="342"/>
      <c r="N9" s="343"/>
    </row>
    <row r="10" spans="1:14" ht="18.75" thickBot="1" x14ac:dyDescent="0.3">
      <c r="A10" s="356" t="s">
        <v>1185</v>
      </c>
      <c r="B10" s="395" t="s">
        <v>1103</v>
      </c>
      <c r="C10" s="397" t="s">
        <v>1083</v>
      </c>
      <c r="D10" s="398"/>
      <c r="E10" s="399"/>
      <c r="F10" s="366" t="s">
        <v>1201</v>
      </c>
      <c r="G10" s="367"/>
      <c r="H10" s="394"/>
      <c r="I10" s="332" t="s">
        <v>1193</v>
      </c>
      <c r="J10" s="333"/>
      <c r="K10" s="334"/>
      <c r="L10" s="318" t="s">
        <v>1153</v>
      </c>
      <c r="M10" s="319"/>
      <c r="N10" s="320"/>
    </row>
    <row r="11" spans="1:14" ht="20.100000000000001" customHeight="1" thickBot="1" x14ac:dyDescent="0.3">
      <c r="A11" s="358"/>
      <c r="B11" s="396"/>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t="s">
        <v>1456</v>
      </c>
      <c r="B19" s="133" t="s">
        <v>1458</v>
      </c>
      <c r="C19" s="137" t="s">
        <v>452</v>
      </c>
      <c r="D19" s="81" t="str">
        <f>IFERROR(IF(C19="No CAS","",INDEX('DEQ Pollutant List'!$C$7:$C$611,MATCH('5. Pollutant Emissions - MB'!C19,'DEQ Pollutant List'!$B$7:$B$611,0))),"")</f>
        <v>Glutaraldehyde</v>
      </c>
      <c r="E19" s="115">
        <f>IFERROR(IF(OR($C19="",$C19="No CAS"),INDEX('DEQ Pollutant List'!$A$7:$A$611,MATCH($D19,'DEQ Pollutant List'!$C$7:$C$611,0)),INDEX('DEQ Pollutant List'!$A$7:$A$611,MATCH($C19,'DEQ Pollutant List'!$B$7:$B$611,0))),"")</f>
        <v>254</v>
      </c>
      <c r="F19" s="138">
        <v>0</v>
      </c>
      <c r="G19" s="139">
        <v>0.45</v>
      </c>
      <c r="H19" s="104" t="s">
        <v>1460</v>
      </c>
      <c r="I19" s="102">
        <v>139.5</v>
      </c>
      <c r="J19" s="105" t="s">
        <v>1372</v>
      </c>
      <c r="K19" s="83" t="s">
        <v>1372</v>
      </c>
      <c r="L19" s="102">
        <v>7.65</v>
      </c>
      <c r="M19" s="105" t="s">
        <v>1372</v>
      </c>
      <c r="N19" s="83" t="s">
        <v>1372</v>
      </c>
    </row>
    <row r="20" spans="1:14" x14ac:dyDescent="0.25">
      <c r="A20" s="79" t="s">
        <v>1456</v>
      </c>
      <c r="B20" s="133" t="s">
        <v>1458</v>
      </c>
      <c r="C20" s="137" t="s">
        <v>529</v>
      </c>
      <c r="D20" s="81" t="str">
        <f>IFERROR(IF(C20="No CAS","",INDEX('DEQ Pollutant List'!$C$7:$C$611,MATCH('5. Pollutant Emissions - MB'!C20,'DEQ Pollutant List'!$B$7:$B$611,0))),"")</f>
        <v>Methanol</v>
      </c>
      <c r="E20" s="115">
        <f>IFERROR(IF(OR($C20="",$C20="No CAS"),INDEX('DEQ Pollutant List'!$A$7:$A$611,MATCH($D20,'DEQ Pollutant List'!$C$7:$C$611,0)),INDEX('DEQ Pollutant List'!$A$7:$A$611,MATCH($C20,'DEQ Pollutant List'!$B$7:$B$611,0))),"")</f>
        <v>321</v>
      </c>
      <c r="F20" s="138">
        <v>0</v>
      </c>
      <c r="G20" s="139">
        <v>5.0000000000000001E-3</v>
      </c>
      <c r="H20" s="104" t="s">
        <v>1460</v>
      </c>
      <c r="I20" s="102">
        <v>1.55</v>
      </c>
      <c r="J20" s="105" t="s">
        <v>1372</v>
      </c>
      <c r="K20" s="83" t="s">
        <v>1372</v>
      </c>
      <c r="L20" s="102">
        <v>8.5000000000000006E-2</v>
      </c>
      <c r="M20" s="105" t="s">
        <v>1372</v>
      </c>
      <c r="N20" s="83" t="s">
        <v>1372</v>
      </c>
    </row>
    <row r="21" spans="1:14" x14ac:dyDescent="0.2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2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2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2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2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2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347" t="s">
        <v>1138</v>
      </c>
      <c r="B501" s="348"/>
      <c r="C501" s="348"/>
      <c r="D501" s="348"/>
      <c r="E501" s="348"/>
      <c r="F501" s="348"/>
      <c r="G501" s="348"/>
      <c r="H501" s="348"/>
      <c r="I501" s="348"/>
      <c r="J501" s="348"/>
      <c r="K501" s="348"/>
      <c r="L501" s="348"/>
      <c r="M501" s="348"/>
      <c r="N501" s="348"/>
    </row>
    <row r="502" spans="1:14" x14ac:dyDescent="0.25">
      <c r="A502" s="350"/>
      <c r="B502" s="351"/>
      <c r="C502" s="351"/>
      <c r="D502" s="351"/>
      <c r="E502" s="351"/>
      <c r="F502" s="351"/>
      <c r="G502" s="351"/>
      <c r="H502" s="351"/>
      <c r="I502" s="351"/>
      <c r="J502" s="351"/>
      <c r="K502" s="351"/>
      <c r="L502" s="351"/>
      <c r="M502" s="351"/>
      <c r="N502" s="351"/>
    </row>
    <row r="503" spans="1:14" ht="15.75" thickBot="1" x14ac:dyDescent="0.3">
      <c r="A503" s="353"/>
      <c r="B503" s="354"/>
      <c r="C503" s="354"/>
      <c r="D503" s="354"/>
      <c r="E503" s="354"/>
      <c r="F503" s="354"/>
      <c r="G503" s="354"/>
      <c r="H503" s="354"/>
      <c r="I503" s="354"/>
      <c r="J503" s="354"/>
      <c r="K503" s="354"/>
      <c r="L503" s="354"/>
      <c r="M503" s="354"/>
      <c r="N503" s="354"/>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202" workbookViewId="0">
      <selection activeCell="B394" sqref="B394"/>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3ef2bcd06f3a2094923b2d6a56153ce1">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bec20a5a508e80f7181c91e8a56b5a37"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Props1.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2.xml><?xml version="1.0" encoding="utf-8"?>
<ds:datastoreItem xmlns:ds="http://schemas.openxmlformats.org/officeDocument/2006/customXml" ds:itemID="{EB7EE5AA-FC71-4823-A8DF-AD41B7376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Amy DeVita-McBride</cp:lastModifiedBy>
  <cp:lastPrinted>2018-12-14T23:57:06Z</cp:lastPrinted>
  <dcterms:created xsi:type="dcterms:W3CDTF">2018-11-29T22:27:46Z</dcterms:created>
  <dcterms:modified xsi:type="dcterms:W3CDTF">2023-10-27T21:54:17Z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