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1\users\Public Works\Public Works Operations Supervisor\"/>
    </mc:Choice>
  </mc:AlternateContent>
  <xr:revisionPtr revIDLastSave="0" documentId="8_{47A1CCD5-FD32-470A-BB28-2E2FAA499655}" xr6:coauthVersionLast="47" xr6:coauthVersionMax="47" xr10:uidLastSave="{00000000-0000-0000-0000-000000000000}"/>
  <bookViews>
    <workbookView xWindow="-120" yWindow="-120" windowWidth="29040" windowHeight="15840" xr2:uid="{008EE9BB-DFB4-416E-A250-B19BAE90EC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2" i="1"/>
  <c r="M11" i="1"/>
  <c r="E6" i="1"/>
  <c r="M9" i="1"/>
  <c r="Q9" i="1" s="1"/>
  <c r="R9" i="1" s="1"/>
  <c r="S9" i="1" s="1"/>
  <c r="U9" i="1" s="1"/>
  <c r="E12" i="1"/>
  <c r="E11" i="1"/>
  <c r="E10" i="1"/>
  <c r="E9" i="1"/>
  <c r="E8" i="1"/>
  <c r="E7" i="1"/>
  <c r="E5" i="1"/>
  <c r="E4" i="1"/>
  <c r="E3" i="1"/>
  <c r="E2" i="1"/>
  <c r="E13" i="1" l="1"/>
</calcChain>
</file>

<file path=xl/sharedStrings.xml><?xml version="1.0" encoding="utf-8"?>
<sst xmlns="http://schemas.openxmlformats.org/spreadsheetml/2006/main" count="35" uniqueCount="31">
  <si>
    <t>Remove and Replace Curb &amp; Gutter</t>
  </si>
  <si>
    <t>LF</t>
  </si>
  <si>
    <t>Remove and Replace Concrete Surface</t>
  </si>
  <si>
    <t>SF</t>
  </si>
  <si>
    <t>Asphalt Concrete Pavement Removal</t>
  </si>
  <si>
    <t>SY</t>
  </si>
  <si>
    <t xml:space="preserve">AC Pavement </t>
  </si>
  <si>
    <t>TN</t>
  </si>
  <si>
    <t>Roadway Excavation</t>
  </si>
  <si>
    <t>CY</t>
  </si>
  <si>
    <t>Subgrade Geotextile Fabric</t>
  </si>
  <si>
    <t>Aggregate Base</t>
  </si>
  <si>
    <t>Type III Barricade</t>
  </si>
  <si>
    <t>EA</t>
  </si>
  <si>
    <t>Signs</t>
  </si>
  <si>
    <t>Landscaping</t>
  </si>
  <si>
    <t>LS</t>
  </si>
  <si>
    <t>Qty</t>
  </si>
  <si>
    <t>Units</t>
  </si>
  <si>
    <t>cost/unit</t>
  </si>
  <si>
    <t>total</t>
  </si>
  <si>
    <t>cf</t>
  </si>
  <si>
    <t>ft wide</t>
  </si>
  <si>
    <t>ft long</t>
  </si>
  <si>
    <t>ft thick</t>
  </si>
  <si>
    <t>=</t>
  </si>
  <si>
    <t>cy</t>
  </si>
  <si>
    <t>tons</t>
  </si>
  <si>
    <t>$$ per ton</t>
  </si>
  <si>
    <t>Cost</t>
  </si>
  <si>
    <t>Seal coat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</si>
</sst>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quotePrefix="1"/>
    <xf numFmtId="165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6B26F-01A2-45EB-8141-FB9A0A94C79D}">
  <dimension ref="A1:U13"/>
  <sheetViews>
    <sheetView tabSelected="1" workbookViewId="0">
      <selection activeCell="B13" sqref="B13"/>
    </sheetView>
  </sheetViews>
  <sheetFormatPr defaultRowHeight="15" x14ac:dyDescent="0.25"/>
  <cols>
    <col min="1" max="1" width="39.140625" bestFit="1" customWidth="1"/>
    <col min="5" max="5" width="15.42578125" customWidth="1"/>
    <col min="21" max="21" width="11.140625" bestFit="1" customWidth="1"/>
  </cols>
  <sheetData>
    <row r="1" spans="1:21" x14ac:dyDescent="0.25">
      <c r="B1" t="s">
        <v>17</v>
      </c>
      <c r="C1" t="s">
        <v>18</v>
      </c>
      <c r="D1" t="s">
        <v>19</v>
      </c>
      <c r="E1" t="s">
        <v>20</v>
      </c>
    </row>
    <row r="2" spans="1:21" x14ac:dyDescent="0.25">
      <c r="A2" s="1" t="s">
        <v>0</v>
      </c>
      <c r="B2" s="2">
        <v>0</v>
      </c>
      <c r="C2" s="2" t="s">
        <v>1</v>
      </c>
      <c r="D2" s="3">
        <v>100</v>
      </c>
      <c r="E2" s="4">
        <f t="shared" ref="E2:E12" si="0">B2*D2</f>
        <v>0</v>
      </c>
    </row>
    <row r="3" spans="1:21" x14ac:dyDescent="0.25">
      <c r="A3" s="1" t="s">
        <v>2</v>
      </c>
      <c r="B3" s="2">
        <v>0</v>
      </c>
      <c r="C3" s="2" t="s">
        <v>3</v>
      </c>
      <c r="D3" s="3">
        <v>20</v>
      </c>
      <c r="E3" s="4">
        <f t="shared" si="0"/>
        <v>0</v>
      </c>
    </row>
    <row r="4" spans="1:21" x14ac:dyDescent="0.25">
      <c r="A4" s="1" t="s">
        <v>4</v>
      </c>
      <c r="B4" s="2">
        <v>0</v>
      </c>
      <c r="C4" s="2" t="s">
        <v>5</v>
      </c>
      <c r="D4" s="3">
        <v>6</v>
      </c>
      <c r="E4" s="4">
        <f t="shared" si="0"/>
        <v>0</v>
      </c>
    </row>
    <row r="5" spans="1:21" x14ac:dyDescent="0.25">
      <c r="A5" s="1" t="s">
        <v>6</v>
      </c>
      <c r="B5" s="2">
        <v>181.125</v>
      </c>
      <c r="C5" s="2" t="s">
        <v>7</v>
      </c>
      <c r="D5" s="3">
        <v>190</v>
      </c>
      <c r="E5" s="4">
        <f t="shared" si="0"/>
        <v>34413.75</v>
      </c>
    </row>
    <row r="6" spans="1:21" x14ac:dyDescent="0.25">
      <c r="A6" s="1" t="s">
        <v>30</v>
      </c>
      <c r="B6" s="2">
        <v>0</v>
      </c>
      <c r="C6" s="2" t="s">
        <v>5</v>
      </c>
      <c r="D6" s="3">
        <v>8</v>
      </c>
      <c r="E6" s="4">
        <f t="shared" si="0"/>
        <v>0</v>
      </c>
    </row>
    <row r="7" spans="1:21" x14ac:dyDescent="0.25">
      <c r="A7" s="1" t="s">
        <v>8</v>
      </c>
      <c r="B7" s="2">
        <v>0</v>
      </c>
      <c r="C7" s="2" t="s">
        <v>9</v>
      </c>
      <c r="D7" s="3">
        <v>25</v>
      </c>
      <c r="E7" s="4">
        <f t="shared" si="0"/>
        <v>0</v>
      </c>
    </row>
    <row r="8" spans="1:21" x14ac:dyDescent="0.25">
      <c r="A8" s="1" t="s">
        <v>10</v>
      </c>
      <c r="B8" s="2">
        <v>1610</v>
      </c>
      <c r="C8" s="2" t="s">
        <v>5</v>
      </c>
      <c r="D8" s="3">
        <v>3</v>
      </c>
      <c r="E8" s="4">
        <f t="shared" si="0"/>
        <v>4830</v>
      </c>
      <c r="M8" t="s">
        <v>24</v>
      </c>
      <c r="N8" t="s">
        <v>22</v>
      </c>
      <c r="O8" t="s">
        <v>23</v>
      </c>
      <c r="Q8" t="s">
        <v>21</v>
      </c>
      <c r="R8" t="s">
        <v>26</v>
      </c>
      <c r="S8" t="s">
        <v>27</v>
      </c>
      <c r="T8" t="s">
        <v>28</v>
      </c>
      <c r="U8" t="s">
        <v>29</v>
      </c>
    </row>
    <row r="9" spans="1:21" x14ac:dyDescent="0.25">
      <c r="A9" s="1" t="s">
        <v>11</v>
      </c>
      <c r="B9" s="2">
        <v>0</v>
      </c>
      <c r="C9" s="2" t="s">
        <v>7</v>
      </c>
      <c r="D9" s="3">
        <v>35</v>
      </c>
      <c r="E9" s="4">
        <f t="shared" si="0"/>
        <v>0</v>
      </c>
      <c r="M9">
        <f>2/12</f>
        <v>0.16666666666666666</v>
      </c>
      <c r="N9">
        <v>35</v>
      </c>
      <c r="O9" s="8">
        <v>414</v>
      </c>
      <c r="P9" s="6" t="s">
        <v>25</v>
      </c>
      <c r="Q9">
        <f>N9*M9*O9</f>
        <v>2415</v>
      </c>
      <c r="R9">
        <f>Q9/27</f>
        <v>89.444444444444443</v>
      </c>
      <c r="S9">
        <f>R9*2.025</f>
        <v>181.125</v>
      </c>
      <c r="T9" s="7">
        <v>190</v>
      </c>
      <c r="U9" s="7">
        <f>S9*T9</f>
        <v>34413.75</v>
      </c>
    </row>
    <row r="10" spans="1:21" x14ac:dyDescent="0.25">
      <c r="A10" s="1" t="s">
        <v>12</v>
      </c>
      <c r="B10" s="2">
        <v>0</v>
      </c>
      <c r="C10" s="2" t="s">
        <v>13</v>
      </c>
      <c r="D10" s="3">
        <v>500</v>
      </c>
      <c r="E10" s="4">
        <f t="shared" si="0"/>
        <v>0</v>
      </c>
    </row>
    <row r="11" spans="1:21" x14ac:dyDescent="0.25">
      <c r="A11" s="1" t="s">
        <v>14</v>
      </c>
      <c r="B11" s="2">
        <v>0</v>
      </c>
      <c r="C11" s="2" t="s">
        <v>3</v>
      </c>
      <c r="D11" s="3">
        <v>40</v>
      </c>
      <c r="E11" s="4">
        <f t="shared" si="0"/>
        <v>0</v>
      </c>
      <c r="M11">
        <f>414/3</f>
        <v>138</v>
      </c>
    </row>
    <row r="12" spans="1:21" x14ac:dyDescent="0.25">
      <c r="A12" s="1" t="s">
        <v>15</v>
      </c>
      <c r="B12" s="2">
        <v>0</v>
      </c>
      <c r="C12" s="2" t="s">
        <v>16</v>
      </c>
      <c r="D12" s="3">
        <v>5000</v>
      </c>
      <c r="E12" s="4">
        <f t="shared" si="0"/>
        <v>0</v>
      </c>
      <c r="M12">
        <f>35/3</f>
        <v>11.666666666666666</v>
      </c>
    </row>
    <row r="13" spans="1:21" x14ac:dyDescent="0.25">
      <c r="E13" s="5">
        <f>SUM(E2:E12)</f>
        <v>39243.75</v>
      </c>
      <c r="M13">
        <f>M11*M12</f>
        <v>1610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04F566CA4DC748BD7A991F63BCAC92" ma:contentTypeVersion="7" ma:contentTypeDescription="Create a new document." ma:contentTypeScope="" ma:versionID="8a8e668f9f947a626eadd490defb4190">
  <xsd:schema xmlns:xsd="http://www.w3.org/2001/XMLSchema" xmlns:xs="http://www.w3.org/2001/XMLSchema" xmlns:p="http://schemas.microsoft.com/office/2006/metadata/properties" xmlns:ns3="7c1b4c79-5a7e-4f2d-825b-3bc23e8e6002" xmlns:ns4="762dffc0-471e-48f7-b3f9-ab82ea93232a" targetNamespace="http://schemas.microsoft.com/office/2006/metadata/properties" ma:root="true" ma:fieldsID="6fea20c01e59edfbbb041c51b0013781" ns3:_="" ns4:_="">
    <xsd:import namespace="7c1b4c79-5a7e-4f2d-825b-3bc23e8e6002"/>
    <xsd:import namespace="762dffc0-471e-48f7-b3f9-ab82ea93232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b4c79-5a7e-4f2d-825b-3bc23e8e60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dffc0-471e-48f7-b3f9-ab82ea93232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7C6BA1-962C-45C6-8DE3-7090BE36E4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6EE751-E13D-47AB-9ED8-090510135906}">
  <ds:schemaRefs>
    <ds:schemaRef ds:uri="http://schemas.microsoft.com/office/2006/metadata/properties"/>
    <ds:schemaRef ds:uri="762dffc0-471e-48f7-b3f9-ab82ea93232a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c1b4c79-5a7e-4f2d-825b-3bc23e8e600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4728AE9-03FD-44B7-9373-9814ADDC8D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1b4c79-5a7e-4f2d-825b-3bc23e8e6002"/>
    <ds:schemaRef ds:uri="762dffc0-471e-48f7-b3f9-ab82ea9323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Peters</dc:creator>
  <cp:lastModifiedBy>Andy Peters</cp:lastModifiedBy>
  <dcterms:created xsi:type="dcterms:W3CDTF">2022-01-18T21:44:45Z</dcterms:created>
  <dcterms:modified xsi:type="dcterms:W3CDTF">2022-03-22T20:52:44Z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0x0101009104F566CA4DC748BD7A991F63BCAC92</vt:lpwstr>
  </property>
</Properties>
</file>