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ciusa.sharepoint.com/sites/Covanta/Shared Documents/OR Brooks/All Projects/193801.0031  CAO Risk Assessment Support/06  Application Report/For 2023-0901 Submittal/"/>
    </mc:Choice>
  </mc:AlternateContent>
  <xr:revisionPtr revIDLastSave="0" documentId="8_{F0F2DDBE-7264-420C-811B-14645EE2DF61}" xr6:coauthVersionLast="47" xr6:coauthVersionMax="47" xr10:uidLastSave="{00000000-0000-0000-0000-000000000000}"/>
  <bookViews>
    <workbookView xWindow="-28920" yWindow="-120" windowWidth="29040" windowHeight="15840" firstSheet="3" activeTab="11" xr2:uid="{4BA1A674-2DC4-458A-8865-B29A6535F883}"/>
  </bookViews>
  <sheets>
    <sheet name="Mock CAO Forms--&gt;" sheetId="20" r:id="rId1"/>
    <sheet name="2. Emissions Units &amp; Activities" sheetId="16" r:id="rId2"/>
    <sheet name="3. Emissions - Actual EF" sheetId="17" r:id="rId3"/>
    <sheet name="3. Emissions - Potential EF" sheetId="22" r:id="rId4"/>
    <sheet name="Actual Source Test Data --&gt;" sheetId="19" r:id="rId5"/>
    <sheet name="PCBs" sheetId="1" r:id="rId6"/>
    <sheet name="PAHs " sheetId="7" r:id="rId7"/>
    <sheet name="DF" sheetId="9" r:id="rId8"/>
    <sheet name="Acid Gases Ammonia" sheetId="11" r:id="rId9"/>
    <sheet name="Aldehydes + VOCs" sheetId="12" r:id="rId10"/>
    <sheet name="Chloros" sheetId="15" r:id="rId11"/>
    <sheet name="Metals" sheetId="10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_________so2">#REF!</definedName>
    <definedName name="__________so2">#REF!</definedName>
    <definedName name="_________so2">#REF!</definedName>
    <definedName name="________so2">#REF!</definedName>
    <definedName name="_______so2">#REF!</definedName>
    <definedName name="______so2">#REF!</definedName>
    <definedName name="_____so2">#REF!</definedName>
    <definedName name="____so2">#REF!</definedName>
    <definedName name="___so2">#REF!</definedName>
    <definedName name="__so2">#REF!</definedName>
    <definedName name="_1_0_S" hidden="1">[1]LOAD!#REF!</definedName>
    <definedName name="_1S" hidden="1">[1]LOAD!#REF!</definedName>
    <definedName name="_2_0_S" hidden="1">[1]LOAD!#REF!</definedName>
    <definedName name="_3S" hidden="1">[1]LOAD!#REF!</definedName>
    <definedName name="_4S" hidden="1">[1]LOAD!#REF!</definedName>
    <definedName name="_6_0_S" hidden="1">[1]LOAD!#REF!</definedName>
    <definedName name="_xlnm._FilterDatabase" localSheetId="3" hidden="1">'3. Emissions - Potential EF'!$B$4:$AJ$288</definedName>
    <definedName name="_Key1" hidden="1">[2]Sheet1!#REF!</definedName>
    <definedName name="_Order1" hidden="1">0</definedName>
    <definedName name="_Order2" hidden="1">0</definedName>
    <definedName name="_so2">#REF!</definedName>
    <definedName name="_Sort" hidden="1">[3]LOAD!#REF!</definedName>
    <definedName name="a" hidden="1">{#N/A,#N/A,FALSE,"Annual Summary";#N/A,#N/A,FALSE,"Hourly Summary";#N/A,#N/A,FALSE,"Flare Combustion";#N/A,#N/A,FALSE,"Shipping";#N/A,#N/A,FALSE,"Process Turnaround";#N/A,#N/A,FALSE,"Lab Samples";#N/A,#N/A,FALSE,"Product Cycles 5-4";#N/A,#N/A,FALSE,"5-4.1";#N/A,#N/A,FALSE,"5-4.2";#N/A,#N/A,FALSE,"Physical Prop Data"}</definedName>
    <definedName name="A16BLA3Ar" hidden="1">{#N/A,#N/A,FALSE,"Summary";#N/A,#N/A,FALSE,"Production";#N/A,#N/A,FALSE,"Boiler";#N/A,#N/A,FALSE,"RTO";#N/A,#N/A,FALSE,"Dryers";#N/A,#N/A,FALSE,"Presses";#N/A,#N/A,FALSE,"Kilns";#N/A,#N/A,FALSE,"Cyclones";#N/A,#N/A,FALSE,"Storage Area Fu";#N/A,#N/A,FALSE,"Proc TSP Fug";#N/A,#N/A,FALSE,"Load Fug";#N/A,#N/A,FALSE,"VOC Fug";#N/A,#N/A,FALSE,"Storage Tanks";#N/A,#N/A,FALSE,"Road Fugitives"}</definedName>
    <definedName name="Aa">#REF!</definedName>
    <definedName name="Ab">#REF!</definedName>
    <definedName name="abc" hidden="1">{#N/A,#N/A,FALSE,"Annual Summary";#N/A,#N/A,FALSE,"Hourly Summary";#N/A,#N/A,FALSE,"Flare Combustion";#N/A,#N/A,FALSE,"Shipping";#N/A,#N/A,FALSE,"Process Turnaround";#N/A,#N/A,FALSE,"Lab Samples";#N/A,#N/A,FALSE,"Product Cycles 5-4";#N/A,#N/A,FALSE,"5-4.1";#N/A,#N/A,FALSE,"5-4.2";#N/A,#N/A,FALSE,"Physical Prop Data"}</definedName>
    <definedName name="Ac">#REF!</definedName>
    <definedName name="alpha">#REF!</definedName>
    <definedName name="api" hidden="1">{#N/A,#N/A,FALSE,"Annual Summary";#N/A,#N/A,FALSE,"Hourly Summary";#N/A,#N/A,FALSE,"Flare Combustion";#N/A,#N/A,FALSE,"Shipping";#N/A,#N/A,FALSE,"Process Turnaround";#N/A,#N/A,FALSE,"Lab Samples";#N/A,#N/A,FALSE,"Product Cycles 5-4";#N/A,#N/A,FALSE,"5-4.1";#N/A,#N/A,FALSE,"5-4.2";#N/A,#N/A,FALSE,"Physical Prop Data"}</definedName>
    <definedName name="avgdpw">#REF!</definedName>
    <definedName name="avgfuel">#REF!</definedName>
    <definedName name="avghour">#REF!</definedName>
    <definedName name="avghpd">#REF!</definedName>
    <definedName name="avgrate">#REF!</definedName>
    <definedName name="avgwpy">#REF!</definedName>
    <definedName name="B" hidden="1">{#N/A,#N/A,FALSE,"Annual Summary";#N/A,#N/A,FALSE,"Hourly Summary";#N/A,#N/A,FALSE,"Flare Combustion";#N/A,#N/A,FALSE,"Shipping";#N/A,#N/A,FALSE,"Process Turnaround";#N/A,#N/A,FALSE,"Lab Samples";#N/A,#N/A,FALSE,"Product Cycles 5-4";#N/A,#N/A,FALSE,"5-4.1";#N/A,#N/A,FALSE,"5-4.2";#N/A,#N/A,FALSE,"Physical Prop Data"}</definedName>
    <definedName name="B1001btu">'[4]Operational Basis'!$C$170</definedName>
    <definedName name="B1010btu">'[4]Operational Basis'!$C$171</definedName>
    <definedName name="B1011btu">'[4]Operational Basis'!$C$172</definedName>
    <definedName name="B1btu">'[4]Operational Basis'!$C$187</definedName>
    <definedName name="B3btu">'[4]Operational Basis'!$C$189</definedName>
    <definedName name="Bad_Signal">[5]Controls!$B$41</definedName>
    <definedName name="BaseC">'[6]Main Flare'!#REF!</definedName>
    <definedName name="BEGIN">'[6]Main Flare'!#REF!</definedName>
    <definedName name="CAS_numbers">'[7]DEQ Pollutant List'!$B$3:$B$607</definedName>
    <definedName name="CD">'[8]Chemical Database'!$A$4:$IU$1938</definedName>
    <definedName name="CEM_Downtime">[9]Controls!$B$42</definedName>
    <definedName name="Cg">'[10]T1-HCHO'!$C$12</definedName>
    <definedName name="ChemData">[11]ChemData!$A$4:$X$21</definedName>
    <definedName name="chemical_names">'[7]DEQ Pollutant List'!$C$3:$C$607</definedName>
    <definedName name="childNRAFc">#REF!</definedName>
    <definedName name="childNRAFnc">#REF!</definedName>
    <definedName name="Clay_max">[12]Master!$Q$129</definedName>
    <definedName name="Cn">'[13]PTE F1-HCHO'!$C$12</definedName>
    <definedName name="co">#REF!</definedName>
    <definedName name="CO_Downtime">[9]Controls!$C$67</definedName>
    <definedName name="CO_EPA_K_Factor">[9]Controls!$B$56</definedName>
    <definedName name="CO_Molecular_Weight">[9]Controls!$B$50</definedName>
    <definedName name="CO_ppm_Range_Max">[9]Controls!$D$94</definedName>
    <definedName name="CO_ppm_Range_Min">[9]Controls!$D$93</definedName>
    <definedName name="CO_ppm_Table">[9]Collect_CO_ppm!$A$7:$D$774</definedName>
    <definedName name="coce">'[14]Process Heaters'!#REF!</definedName>
    <definedName name="Code" hidden="1">#REF!</definedName>
    <definedName name="COEF">#REF!</definedName>
    <definedName name="corate">#REF!</definedName>
    <definedName name="D">'[10]T1-HCHO'!$C$9</definedName>
    <definedName name="data1" hidden="1">#REF!</definedName>
    <definedName name="data2" hidden="1">#REF!</definedName>
    <definedName name="data3" hidden="1">#REF!</definedName>
    <definedName name="dd" hidden="1">{#N/A,#N/A,FALSE,"Rates";#N/A,#N/A,FALSE,"Summary";#N/A,#N/A,FALSE,"Boilers";#N/A,#N/A,FALSE,"Cyclones";#N/A,#N/A,FALSE,"Saws";#N/A,#N/A,FALSE,"Drops";#N/A,#N/A,FALSE,"Piles";#N/A,#N/A,FALSE,"Roads";#N/A,#N/A,FALSE,"Tanks";#N/A,#N/A,FALSE,"Kilns";#N/A,#N/A,FALSE,"Model"}</definedName>
    <definedName name="De">'[13]PTE F1-HCHO'!$C$42</definedName>
    <definedName name="Density">#REF!</definedName>
    <definedName name="Di">'[10]T1-HCHO'!$C$8</definedName>
    <definedName name="Discount" hidden="1">#REF!</definedName>
    <definedName name="display_area_2" hidden="1">#REF!</definedName>
    <definedName name="Dome">#REF!</definedName>
    <definedName name="DPb">'[10]T1-HCHO'!$C$39</definedName>
    <definedName name="DPv">'[10]T1-HCHO'!$C$36</definedName>
    <definedName name="DTv">'[10]T1-HCHO'!$C$26</definedName>
    <definedName name="ee" hidden="1">{#N/A,#N/A,FALSE,"Rates";#N/A,#N/A,FALSE,"Summary";#N/A,#N/A,FALSE,"Boilers";#N/A,#N/A,FALSE,"Cyclones";#N/A,#N/A,FALSE,"Saws";#N/A,#N/A,FALSE,"Drops";#N/A,#N/A,FALSE,"Piles";#N/A,#N/A,FALSE,"Roads";#N/A,#N/A,FALSE,"Tanks";#N/A,#N/A,FALSE,"Kilns";#N/A,#N/A,FALSE,"Model"}</definedName>
    <definedName name="EHSTitle1" xml:space="preserve">      '[15]Master Worksheet (6)'!$D$1:$BU$1</definedName>
    <definedName name="ELAFnr">#REF!</definedName>
    <definedName name="ELAFr">#REF!</definedName>
    <definedName name="emission">#REF!</definedName>
    <definedName name="End_Date">[16]Controls!$B$37</definedName>
    <definedName name="End_of_Month">[16]Controls!$B$36</definedName>
    <definedName name="Enter_Start_Date">[16]Controls!$B$34</definedName>
    <definedName name="Equipment">[17]Equipment!$B$5:$G$50</definedName>
    <definedName name="ESL_LT">[18]R6!$A$87:$J$1007</definedName>
    <definedName name="ESL_ST">[18]R6!$L$12:$V$77</definedName>
    <definedName name="f" hidden="1">{#N/A,#N/A,FALSE,"Summary";#N/A,#N/A,FALSE,"Production";#N/A,#N/A,FALSE,"Boiler";#N/A,#N/A,FALSE,"RTO";#N/A,#N/A,FALSE,"Dryers";#N/A,#N/A,FALSE,"Presses";#N/A,#N/A,FALSE,"Kilns";#N/A,#N/A,FALSE,"Cyclones";#N/A,#N/A,FALSE,"Storage Area Fu";#N/A,#N/A,FALSE,"Proc TSP Fug";#N/A,#N/A,FALSE,"Load Fug";#N/A,#N/A,FALSE,"VOC Fug";#N/A,#N/A,FALSE,"Storage Tanks";#N/A,#N/A,FALSE,"Road Fugitives"}</definedName>
    <definedName name="F1602btu">'[19]Operational Basis'!$C$174</definedName>
    <definedName name="F2201btu">'[19]Operational Basis'!$C$182</definedName>
    <definedName name="F3804btu">'[19]Operational Basis'!$C$183</definedName>
    <definedName name="F3901btu">'[19]Operational Basis'!$C$181</definedName>
    <definedName name="F4131btu">'[19]Operational Basis'!$C$175</definedName>
    <definedName name="F4150btu">'[19]Operational Basis'!$C$177</definedName>
    <definedName name="F4160btu">'[19]Operational Basis'!$C$178</definedName>
    <definedName name="F4170btu">'[19]Operational Basis'!$C$179</definedName>
    <definedName name="F4180btu">'[19]Operational Basis'!$C$180</definedName>
    <definedName name="FCCUFeedbtu">'[19]Operational Basis'!$C$200</definedName>
    <definedName name="FCode" hidden="1">#REF!</definedName>
    <definedName name="Flow_Range_Max">[16]Controls!$D$82</definedName>
    <definedName name="Flow_Range_Min">[16]Controls!$D$81</definedName>
    <definedName name="g">'[20]4. Sharp edged slot application'!$P$27</definedName>
    <definedName name="Gals">#REF!</definedName>
    <definedName name="H101Ebtu">'[19]Operational Basis'!$C$191</definedName>
    <definedName name="H102btu">'[19]Operational Basis'!$C$192</definedName>
    <definedName name="H1101btu">'[19]Operational Basis'!$C$195</definedName>
    <definedName name="H1601btu">'[19]Operational Basis'!$C$194</definedName>
    <definedName name="H2O_Density">[21]Product_Detail!$S$5</definedName>
    <definedName name="H3505btu">'[4]Operational Basis'!$C$196</definedName>
    <definedName name="H401btu">'[19]Operational Basis'!$C$197</definedName>
    <definedName name="H402btu">'[19]Operational Basis'!$C$198</definedName>
    <definedName name="HAPs">'[22]DEQ Pollutant List'!$D$617:$D$625</definedName>
    <definedName name="HiddenRows" hidden="1">#REF!</definedName>
    <definedName name="Hl">'[10]T1-HCHO'!$C$14</definedName>
    <definedName name="Hlx">'[13]PTE F1-HCHO'!$C$16</definedName>
    <definedName name="Hrd">'[10]T1-HCHO'!$C$19</definedName>
    <definedName name="Hro">'[10]T1-HCHO'!$C$20</definedName>
    <definedName name="Hroc">#REF!</definedName>
    <definedName name="Hrod">#REF!</definedName>
    <definedName name="Hs">'[10]T1-HCHO'!$C$10</definedName>
    <definedName name="Hvo">'[10]T1-HCHO'!$C$21</definedName>
    <definedName name="I">#REF!</definedName>
    <definedName name="Inputs_are_shaded_gray_throughout">#REF!</definedName>
    <definedName name="Int">'[17]Intermediates Properties'!$B$4:$AK$1959</definedName>
    <definedName name="Ke">'[10]T1-HCHO'!$C$41</definedName>
    <definedName name="Kiln_Down_Display">[16]Controls!$B$43</definedName>
    <definedName name="Kiln_Feed_Tag">[16]Controls!$D$79</definedName>
    <definedName name="Kiln_O2">[16]Controls!$D$97</definedName>
    <definedName name="KilnMinFeed">[16]Controls!$B$45</definedName>
    <definedName name="Kn">'[10]T1-HCHO'!$C$44</definedName>
    <definedName name="Kp">'[10]T1-HCHO'!$C$45</definedName>
    <definedName name="Ks">'[10]T1-HCHO'!$C$42</definedName>
    <definedName name="L1_CO_Downtime">[16]Controls!$C$67</definedName>
    <definedName name="L1_NOx_Downtime">[16]Controls!$C$69</definedName>
    <definedName name="L1_Opacity_Downtime">[16]Controls!$C$71</definedName>
    <definedName name="L1_SOx_Downtime">[16]Controls!$C$69</definedName>
    <definedName name="L1_SOx_Prior_Downtime">[16]Controls!$C$70</definedName>
    <definedName name="L2_KF_Recirculation_Gate">[16]Controls!$D$75</definedName>
    <definedName name="Lbs_Hr_EPA_conversion_factor">[16]Controls!$B$52</definedName>
    <definedName name="LD_data">[23]LD!$A$8:$G$118</definedName>
    <definedName name="leah" hidden="1">{#N/A,#N/A,FALSE,"Annual Summary";#N/A,#N/A,FALSE,"Hourly Summary";#N/A,#N/A,FALSE,"Flare Combustion";#N/A,#N/A,FALSE,"Shipping";#N/A,#N/A,FALSE,"Process Turnaround";#N/A,#N/A,FALSE,"Lab Samples";#N/A,#N/A,FALSE,"Product Cycles 5-4";#N/A,#N/A,FALSE,"5-4.1";#N/A,#N/A,FALSE,"5-4.2";#N/A,#N/A,FALSE,"Physical Prop Data"}</definedName>
    <definedName name="Literal_Month">[16]Controls!$D$38</definedName>
    <definedName name="location">'[14]Process Heaters'!#REF!</definedName>
    <definedName name="Ls">'[13]PTE F1-HCHO'!$C$47</definedName>
    <definedName name="Lw">'[13]PTE F1-HCHO'!$C$48</definedName>
    <definedName name="MaxAnnHrs">'[24]Operational Basis'!$C$10</definedName>
    <definedName name="MAXCOLBHOUR">'[14]Process Heaters'!#REF!</definedName>
    <definedName name="maxdpw">#REF!</definedName>
    <definedName name="maxfuel">#REF!</definedName>
    <definedName name="maxhour">#REF!</definedName>
    <definedName name="maxhpd">#REF!</definedName>
    <definedName name="MAXNOXLBHOUR">'[14]Process Heaters'!#REF!</definedName>
    <definedName name="maxrate">#REF!</definedName>
    <definedName name="maxwpy">#REF!</definedName>
    <definedName name="minWindSpd">[25]Introduction!$T$17</definedName>
    <definedName name="Month_Has_29?">[16]Calc_Timekeys!$B$37</definedName>
    <definedName name="Month_Has_30?">[16]Calc_Timekeys!$B$38</definedName>
    <definedName name="Month_Has_31?">[16]Calc_Timekeys!$B$39</definedName>
    <definedName name="Month_of_Interest">[16]Calc_Timekeys!$B$36</definedName>
    <definedName name="Mv">'[10]T1-HCHO'!$C$31</definedName>
    <definedName name="mw">'[14]Process Heaters'!#REF!</definedName>
    <definedName name="MW_data">[23]MW!$A$8:$B$118</definedName>
    <definedName name="N">'[10]T1-HCHO'!$C$43</definedName>
    <definedName name="ngheatcontent">#REF!</definedName>
    <definedName name="NoData">[16]Controls!$B$40</definedName>
    <definedName name="NormalPrintRange">#REF!</definedName>
    <definedName name="nox">#REF!</definedName>
    <definedName name="NOx_Downtime">[16]Controls!$C$69</definedName>
    <definedName name="NOx_EPA_K_Factor">[16]Controls!$B$55</definedName>
    <definedName name="NOx_Molecular_Weight">[16]Controls!$B$49</definedName>
    <definedName name="NOx_ppm_Range_Max">[16]Controls!$D$90</definedName>
    <definedName name="NOx_ppm_Range_Min">[16]Controls!$D$89</definedName>
    <definedName name="NOx_ppm_Table">[16]Collect_NOx_ppm!$A$7:$D$774</definedName>
    <definedName name="noxce">#REF!</definedName>
    <definedName name="NOXEF">#REF!</definedName>
    <definedName name="noxrate">#REF!</definedName>
    <definedName name="NSRUIncin">'[19]Operational Basis'!$C$184</definedName>
    <definedName name="num">'[14]Process Heaters'!#REF!</definedName>
    <definedName name="O2_Table">[16]Collect_Kiln_O2!$A$7:$D$774</definedName>
    <definedName name="One_Hour">[16]Controls!$B$61</definedName>
    <definedName name="OneHour_CO">[16]Controls!$E$54</definedName>
    <definedName name="OneHour_NOx">[16]Controls!$E$56</definedName>
    <definedName name="OneHour_SOx">[16]Controls!$E$58</definedName>
    <definedName name="Opacity_Downtime">[16]Controls!$C$71</definedName>
    <definedName name="OrderTable" hidden="1">#REF!</definedName>
    <definedName name="Pa">'[10]T1-HCHO'!$C$40</definedName>
    <definedName name="Pbp">'[10]T1-HCHO'!$C$37</definedName>
    <definedName name="Pbv">'[10]T1-HCHO'!$C$38</definedName>
    <definedName name="pm">#REF!</definedName>
    <definedName name="pmce">#REF!</definedName>
    <definedName name="PMEF">#REF!</definedName>
    <definedName name="pmrate">#REF!</definedName>
    <definedName name="Prange">#REF!</definedName>
    <definedName name="_xlnm.Print_Area">[26]SulfurContent!#REF!</definedName>
    <definedName name="PRINT_AREA_MI">#REF!</definedName>
    <definedName name="PROD">'[27]Vapor Phase-Diesel'!#REF!</definedName>
    <definedName name="PRODEF">'[27]Vapor Phase-Diesel'!#REF!</definedName>
    <definedName name="ProdForm" hidden="1">#REF!</definedName>
    <definedName name="Product" hidden="1">#REF!</definedName>
    <definedName name="Pva">'[10]T1-HCHO'!$C$32</definedName>
    <definedName name="Pvap">#REF!</definedName>
    <definedName name="Pvn">'[10]T1-HCHO'!$C$33</definedName>
    <definedName name="Pvx">'[10]T1-HCHO'!$C$34</definedName>
    <definedName name="Q">#REF!</definedName>
    <definedName name="Qg">'[10]T1-HCHO'!$C$13</definedName>
    <definedName name="rated">#REF!</definedName>
    <definedName name="RCArea" hidden="1">#REF!</definedName>
    <definedName name="RCO_capture">'[28]#REF'!$E$28</definedName>
    <definedName name="RCO_CO_control">'[28]#REF'!$E$22</definedName>
    <definedName name="RCO_NOx_control">'[28]#REF'!$C$22</definedName>
    <definedName name="RCO_PM_control">'[28]#REF'!$A$22</definedName>
    <definedName name="RCO_SO2_control">'[28]#REF'!$I$22</definedName>
    <definedName name="RCO_VOC_control">'[28]#REF'!$G$22</definedName>
    <definedName name="Reg_No">#N/A</definedName>
    <definedName name="Rr">'[10]T1-HCHO'!$C$18</definedName>
    <definedName name="SAPBEXrevision" hidden="1">10</definedName>
    <definedName name="SAPBEXsysID" hidden="1">"BWP"</definedName>
    <definedName name="SAPBEXwbID" hidden="1">"6BE1CVLWKVY9BYDN5RVHT5N3P"</definedName>
    <definedName name="scc">#REF!</definedName>
    <definedName name="SixMinuteOpacity">[16]Controls!$E$52</definedName>
    <definedName name="so2ce">#REF!</definedName>
    <definedName name="SO2EF">#REF!</definedName>
    <definedName name="so2rate">#REF!</definedName>
    <definedName name="SOx_Downtime">[16]Controls!$C$69</definedName>
    <definedName name="SOx_EPA_K_Factor">[16]Controls!$B$54</definedName>
    <definedName name="SOx_Molecular_Weight">[16]Controls!$B$48</definedName>
    <definedName name="SOx_ppm_Range_Max">[16]Controls!$D$86</definedName>
    <definedName name="SOx_ppm_Range_Min">[16]Controls!$D$85</definedName>
    <definedName name="SOx_ppm_Table">[16]Collect_SOx_ppm!$A$7:$D$774</definedName>
    <definedName name="SOx_Prior_Downtime">[16]Controls!$C$70</definedName>
    <definedName name="SpecialPrice" hidden="1">#REF!</definedName>
    <definedName name="Sr">'[10]T1-HCHO'!$C$17</definedName>
    <definedName name="SRUIbtu">'[19]Operational Basis'!$C$199</definedName>
    <definedName name="St">#REF!</definedName>
    <definedName name="Stack_CO_Tag">[16]Controls!$D$95</definedName>
    <definedName name="Stack_Flow_Tag">[16]Controls!$D$83</definedName>
    <definedName name="Stack_NOx_Tag">[16]Controls!$D$91</definedName>
    <definedName name="Stack_SOx_Tag">[16]Controls!$D$87</definedName>
    <definedName name="StackFlowTable">[16]Collect_StackFlow!$A$7:$D$774</definedName>
    <definedName name="Start_Date">[16]Controls!$B$35</definedName>
    <definedName name="Start16">#REF!</definedName>
    <definedName name="Start18">#REF!</definedName>
    <definedName name="Start27">#REF!</definedName>
    <definedName name="Start29">#REF!</definedName>
    <definedName name="Start40">#REF!</definedName>
    <definedName name="Start41">#REF!</definedName>
    <definedName name="Start42">#REF!</definedName>
    <definedName name="status">'[14]Process Heaters'!#REF!</definedName>
    <definedName name="Step_Name">[17]Legend!$B$3:$C$32</definedName>
    <definedName name="sulfur">[29]Input!$C$20</definedName>
    <definedName name="Taa">'[13]PTE F1-HCHO'!$C$26</definedName>
    <definedName name="Tan">'[10]T1-HCHO'!$C$23</definedName>
    <definedName name="Tax">'[10]T1-HCHO'!$C$24</definedName>
    <definedName name="Tb">#REF!</definedName>
    <definedName name="tbl_ProdInfo" hidden="1">#REF!</definedName>
    <definedName name="Temp">#REF!</definedName>
    <definedName name="test">'[14]Process Heaters'!#REF!</definedName>
    <definedName name="ThreeHour_SOx">[16]Controls!$E$59</definedName>
    <definedName name="Tla">'[10]T1-HCHO'!$C$27</definedName>
    <definedName name="Tln">'[13]PTE F1-HCHO'!$C$29</definedName>
    <definedName name="Tlx">'[13]PTE F1-HCHO'!$C$30</definedName>
    <definedName name="TPH_Range_Max">[16]Controls!$D$78</definedName>
    <definedName name="TPH_Range_Min">[16]Controls!$D$77</definedName>
    <definedName name="TPH_Table">[16]Collect_Kiln_TPH!$A$7:$D$774</definedName>
    <definedName name="Tr">'[10]T1-HCHO'!$C$16</definedName>
    <definedName name="Trange">#REF!</definedName>
    <definedName name="Ts">'[13]PTE F1-HCHO'!$C$31</definedName>
    <definedName name="TwentyFourHour_SOx">[16]Controls!$E$60</definedName>
    <definedName name="Type">'[10]T1-HCHO'!$C$7</definedName>
    <definedName name="UNI_AA_VERSION" hidden="1">"150.2.0"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32768</definedName>
    <definedName name="UNI_RET_EVENT" hidden="1">4096</definedName>
    <definedName name="UNI_RET_OFFSPEC" hidden="1">512</definedName>
    <definedName name="UNI_RET_ONSPEC" hidden="1">256</definedName>
    <definedName name="UNI_RET_PROP" hidden="1">131072</definedName>
    <definedName name="UNI_RET_PROPDESC" hidden="1">262144</definedName>
    <definedName name="UNI_RET_SMPLPNT" hidden="1">65536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FORMANCES1R7C1" hidden="1">#REF!</definedName>
    <definedName name="UNIFORMANCES1R7C13" hidden="1">#REF!</definedName>
    <definedName name="UNIFORMANCES1R7C17" hidden="1">#REF!</definedName>
    <definedName name="UNIFORMANCES1R7C21" hidden="1">#REF!</definedName>
    <definedName name="UNIFORMANCES1R7C25" hidden="1">#REF!</definedName>
    <definedName name="UNIFORMANCES1R7C29" hidden="1">#REF!</definedName>
    <definedName name="UNIFORMANCES1R7C33" hidden="1">#REF!</definedName>
    <definedName name="UNIFORMANCES1R7C37" hidden="1">#REF!</definedName>
    <definedName name="UNIFORMANCES1R7C41" hidden="1">#REF!</definedName>
    <definedName name="UNIFORMANCES1R7C45" hidden="1">#REF!</definedName>
    <definedName name="UNIFORMANCES1R7C5" hidden="1">#REF!</definedName>
    <definedName name="UNIFORMANCES1R7C9" hidden="1">#REF!</definedName>
    <definedName name="UNIFORMANCES2R7C1" hidden="1">#REF!</definedName>
    <definedName name="UNIFORMANCES2R7C13" hidden="1">#REF!</definedName>
    <definedName name="UNIFORMANCES2R7C17" hidden="1">#REF!</definedName>
    <definedName name="UNIFORMANCES2R7C21" hidden="1">#REF!</definedName>
    <definedName name="UNIFORMANCES2R7C25" hidden="1">#REF!</definedName>
    <definedName name="UNIFORMANCES2R7C29" hidden="1">#REF!</definedName>
    <definedName name="UNIFORMANCES2R7C33" hidden="1">#REF!</definedName>
    <definedName name="UNIFORMANCES2R7C37" hidden="1">#REF!</definedName>
    <definedName name="UNIFORMANCES2R7C41" hidden="1">#REF!</definedName>
    <definedName name="UNIFORMANCES2R7C45" hidden="1">#REF!</definedName>
    <definedName name="UNIFORMANCES2R7C5" hidden="1">#REF!</definedName>
    <definedName name="UNIFORMANCES2R7C9" hidden="1">#REF!</definedName>
    <definedName name="Vlx">#REF!</definedName>
    <definedName name="vom">#REF!</definedName>
    <definedName name="vomce">'[14]Process Heaters'!#REF!</definedName>
    <definedName name="VOMEF">#REF!</definedName>
    <definedName name="vomrate">#REF!</definedName>
    <definedName name="VP_data">[23]VP!$A$8:$H$118</definedName>
    <definedName name="Vv">'[10]T1-HCHO'!$C$22</definedName>
    <definedName name="Water_Density">[30]Emissions_VOC!$T$1</definedName>
    <definedName name="WhichKiln">[9]Controls!$B$9</definedName>
    <definedName name="workNRAFc">#REF!</definedName>
    <definedName name="workNRAFnc">#REF!</definedName>
    <definedName name="wrn.1996._.Emission._.Inventory." hidden="1">{#N/A,#N/A,FALSE,"Summary";#N/A,#N/A,FALSE,"Production";#N/A,#N/A,FALSE,"Boiler";#N/A,#N/A,FALSE,"RTO";#N/A,#N/A,FALSE,"Dryers";#N/A,#N/A,FALSE,"Presses";#N/A,#N/A,FALSE,"Kilns";#N/A,#N/A,FALSE,"Cyclones";#N/A,#N/A,FALSE,"Storage Area Fu";#N/A,#N/A,FALSE,"Proc TSP Fug";#N/A,#N/A,FALSE,"Load Fug";#N/A,#N/A,FALSE,"VOC Fug";#N/A,#N/A,FALSE,"Storage Tanks";#N/A,#N/A,FALSE,"Road Fugitives"}</definedName>
    <definedName name="wrn.COMPLETEPRINT." hidden="1">{#N/A,#N/A,FALSE,"Rates";#N/A,#N/A,FALSE,"Summary";#N/A,#N/A,FALSE,"Boilers";#N/A,#N/A,FALSE,"Cyclones";#N/A,#N/A,FALSE,"Saws";#N/A,#N/A,FALSE,"Drops";#N/A,#N/A,FALSE,"Piles";#N/A,#N/A,FALSE,"Roads";#N/A,#N/A,FALSE,"Tanks";#N/A,#N/A,FALSE,"Kilns";#N/A,#N/A,FALSE,"Model"}</definedName>
    <definedName name="wrn.Compositions." hidden="1">{"Compositions",#N/A,FALSE,"TTU Summary"}</definedName>
    <definedName name="wrn.Confidential." hidden="1">{#N/A,#N/A,FALSE,"11-4S D1";#N/A,#N/A,FALSE,"11-4S D2";#N/A,#N/A,FALSE,"11-4S Calc";#N/A,#N/A,FALSE,"11-5S D1";#N/A,#N/A,FALSE,"11-5S D2";#N/A,#N/A,FALSE,"11-5S Calc";#N/A,#N/A,FALSE,"11-6S D1";#N/A,#N/A,FALSE,"11-6S D2";#N/A,#N/A,FALSE,"11-6S Calc";#N/A,#N/A,FALSE,"11-7S D1";#N/A,#N/A,FALSE,"11-7S D2";#N/A,#N/A,FALSE,"11-7S Calc";#N/A,#N/A,FALSE,"11-8S D1";#N/A,#N/A,FALSE,"11-8S D2";#N/A,#N/A,FALSE,"11-8S Calc";#N/A,#N/A,FALSE,"11-1S D1";#N/A,#N/A,FALSE,"11-1S D2";#N/A,#N/A,FALSE,"11-1S Calc";#N/A,#N/A,FALSE,"ES-30 D1";#N/A,#N/A,FALSE,"ES-30 D2";#N/A,#N/A,FALSE,"ES-30 Calc";#N/A,#N/A,FALSE,"ES-31 D1";#N/A,#N/A,FALSE,"ES-31 D2";#N/A,#N/A,FALSE,"ES-31 Calc";#N/A,#N/A,FALSE,"F-7 D1";#N/A,#N/A,FALSE,"F-7 D2";#N/A,#N/A,FALSE,"F-7 Calc";#N/A,#N/A,FALSE,"Fugitive"}</definedName>
    <definedName name="wrn.Crosby._.Modeling._.Summary." hidden="1">{#N/A,#N/A,FALSE,"Modeled Emissions";#N/A,#N/A,FALSE,"Modeling Results"}</definedName>
    <definedName name="wrn.EPNs." hidden="1">{#N/A,#N/A,TRUE,"EPN 500";#N/A,#N/A,TRUE,"EPN 505 (Trains I-III Stippers)";#N/A,#N/A,TRUE,"EPN 505 (Trains I-III Dryers)";#N/A,#N/A,TRUE,"EPN 505 (Tr I-III Water Wash)";#N/A,#N/A,TRUE,"EPN 505 (Train IV)";#N/A,#N/A,TRUE,"EPN 505 Summary";#N/A,#N/A,TRUE,"EPN 514";#N/A,#N/A,TRUE,"EPN 517";#N/A,#N/A,TRUE,"EPN 518";#N/A,#N/A,TRUE,"EPN 520";#N/A,#N/A,TRUE,"EPN 523";#N/A,#N/A,TRUE,"EPN 524 Summary";#N/A,#N/A,TRUE,"EPN 525 &amp; 526";#N/A,#N/A,TRUE,"EPN 534";#N/A,#N/A,TRUE,"EPN 536 Summary";#N/A,#N/A,TRUE,"EPN 538";#N/A,#N/A,TRUE,"EPN 605";#N/A,#N/A,TRUE,"EPN 606";#N/A,#N/A,TRUE,"EPN's 607, 608, 609, 610, 611";#N/A,#N/A,TRUE,"EPN 612";#N/A,#N/A,TRUE,"EPN 900"}</definedName>
    <definedName name="wrn.Flare._.Permit._.Tables." hidden="1">{#N/A,#N/A,FALSE,"Annual Summary";#N/A,#N/A,FALSE,"Hourly Summary";#N/A,#N/A,FALSE,"Flare Combustion";#N/A,#N/A,FALSE,"Shipping";#N/A,#N/A,FALSE,"Process Turnaround";#N/A,#N/A,FALSE,"Lab Samples";#N/A,#N/A,FALSE,"Product Cycles 5-4";#N/A,#N/A,FALSE,"5-4.1";#N/A,#N/A,FALSE,"5-4.2";#N/A,#N/A,FALSE,"Physical Prop Data"}</definedName>
    <definedName name="wrn.Input._.Section." hidden="1">{"Input Section",#N/A,FALSE,"TTU Summary"}</definedName>
    <definedName name="wrn.Instructions." hidden="1">{"Instructions",#N/A,FALSE,"TTU Summary"}</definedName>
    <definedName name="wrn.Output._.Reports." hidden="1">{"Total TTU Output",#N/A,FALSE,"TTU Summary";"B_68 OPN Output",#N/A,FALSE,"TTU Summary";"B_19 OPN Output",#N/A,FALSE,"TTU Summary"}</definedName>
    <definedName name="wrn.Print._.All." hidden="1">{"Instructions",#N/A,FALSE,"TTU Summary";"Reporting Responsibilities",#N/A,FALSE,"TTU Summary";"Input Section",#N/A,FALSE,"TTU Summary";"Compositions",#N/A,FALSE,"TTU Summary";"Total TTU Output",#N/A,FALSE,"TTU Summary";"B_19 OPN Output",#N/A,FALSE,"TTU Summary";"B_68 OPN Output",#N/A,FALSE,"TTU Summary";"MAER Comparision",#N/A,FALSE,"TTU Summary"}</definedName>
    <definedName name="wrn.Print._.B19._.Detail." hidden="1">{"F210 detailed output",#N/A,FALSE,"F-210 TTU";"F11 detailed output",#N/A,FALSE,"F-11 TTU"}</definedName>
    <definedName name="wrn.Print._.B68._.Details." hidden="1">{"f-603 detailed output",#N/A,FALSE,"FTB-603 TTU";"f-2 detailed output",#N/A,FALSE,"F-2 TTU"}</definedName>
    <definedName name="wrn.Redacted." hidden="1">{#N/A,#N/A,FALSE,"11-4S D1R";#N/A,#N/A,FALSE,"11-4S D2";#N/A,#N/A,FALSE,"11-5S D1R";#N/A,#N/A,FALSE,"11-5S D2";#N/A,#N/A,FALSE,"11-6S D1R";#N/A,#N/A,FALSE,"11-6S D2";#N/A,#N/A,FALSE,"11-7S D1R";#N/A,#N/A,FALSE,"11-7S D2";#N/A,#N/A,FALSE,"11-8S D1R";#N/A,#N/A,FALSE,"11-8S D2";#N/A,#N/A,FALSE,"11-1S D1R";#N/A,#N/A,FALSE,"11-1S D2";#N/A,#N/A,FALSE,"ES-30 D1R";#N/A,#N/A,FALSE,"ES-30 D2";#N/A,#N/A,FALSE,"ES-31 D1R";#N/A,#N/A,FALSE,"ES-31 D2";#N/A,#N/A,FALSE,"F-7 D1R";#N/A,#N/A,FALSE,"F-7 D2";#N/A,#N/A,FALSE,"Fugitive"}</definedName>
    <definedName name="wrn.report." hidden="1">{#N/A,#N/A,FALSE,"F1-Currrent";#N/A,#N/A,FALSE,"F2-Current";#N/A,#N/A,FALSE,"F2-Proposed";#N/A,#N/A,FALSE,"F3-Current";#N/A,#N/A,FALSE,"F4-Current";#N/A,#N/A,FALSE,"F4-Proposed";#N/A,#N/A,FALSE,"Controls"}</definedName>
    <definedName name="wrn.Reporting._.Responsibilites." hidden="1">{"Reporting Responsibilities",#N/A,FALSE,"TTU Summary"}</definedName>
    <definedName name="wrn.title5." hidden="1">{"crudeheater",#N/A,FALSE,"1-74";"bargedock",#N/A,FALSE,"17-74";"flare",#N/A,FALSE,"18-74";"fcccracker",#N/A,FALSE,"1-77";"vacuumheater",#N/A,FALSE,"2-77";"boilers",#N/A,FALSE,"4-77 &amp; 5-77";"sru",#N/A,FALSE,"6-77";"fug1",#N/A,FALSE,"1-81";"hotoil",#N/A,FALSE,"2-82";"fccu",#N/A,FALSE,"1-85";"refheater",#N/A,FALSE,"2-85";"vaporcom",#N/A,FALSE,"1-91";"chargeheat",#N/A,FALSE,"2-91";"strippreb",#N/A,FALSE,"3-91";"tanks",#N/A,FALSE,"Tanks";"tank941",#N/A,FALSE,"Tank 941";"toxics",#N/A,FALSE,"Speciations";"summary",#N/A,FALSE,"Summary"}</definedName>
    <definedName name="wrn.TTU._.Detail." hidden="1">{"B68 TTU Detail",#N/A,FALSE,"TTU Summary";"B19 TTU Detail",#N/A,FALSE,"TTU Summary"}</definedName>
    <definedName name="ws3_EU_ID_blank">[7]constants!$A$5</definedName>
    <definedName name="ws3_matching_error_msg">[7]constants!$A$4</definedName>
    <definedName name="Wv">'[10]T1-HCHO'!$C$35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6" l="1"/>
  <c r="J7" i="16" l="1"/>
  <c r="M8" i="16" l="1"/>
  <c r="I8" i="16" l="1"/>
  <c r="R10" i="15" l="1"/>
  <c r="I7" i="16"/>
  <c r="J8" i="16"/>
  <c r="L8" i="16" l="1"/>
  <c r="L7" i="16"/>
  <c r="L9" i="16" l="1"/>
  <c r="I9" i="16"/>
  <c r="X13" i="7" l="1"/>
  <c r="Y13" i="7" s="1"/>
  <c r="Y11" i="7"/>
  <c r="Y26" i="7" s="1"/>
  <c r="X11" i="7"/>
  <c r="X4" i="7"/>
  <c r="V4" i="7"/>
  <c r="Y5" i="7"/>
  <c r="Y6" i="7"/>
  <c r="Y7" i="7"/>
  <c r="Y8" i="7"/>
  <c r="Y9" i="7"/>
  <c r="Y10" i="7"/>
  <c r="Y12" i="7"/>
  <c r="Y17" i="7"/>
  <c r="Y19" i="7"/>
  <c r="Y4" i="7"/>
  <c r="X5" i="7"/>
  <c r="X6" i="7"/>
  <c r="X7" i="7"/>
  <c r="X8" i="7"/>
  <c r="X9" i="7"/>
  <c r="X10" i="7"/>
  <c r="X12" i="7"/>
  <c r="X17" i="7"/>
  <c r="X19" i="7"/>
  <c r="X22" i="7"/>
  <c r="Y22" i="7" s="1"/>
  <c r="Y23" i="7"/>
  <c r="X23" i="7"/>
  <c r="W10" i="1"/>
  <c r="X10" i="1" l="1"/>
  <c r="X43" i="1" s="1"/>
  <c r="W4" i="1"/>
  <c r="X5" i="1" l="1"/>
  <c r="X6" i="1"/>
  <c r="X7" i="1"/>
  <c r="X8" i="1"/>
  <c r="X9" i="1"/>
  <c r="X12" i="1"/>
  <c r="X18" i="1"/>
  <c r="X19" i="1"/>
  <c r="X20" i="1"/>
  <c r="X25" i="1"/>
  <c r="X26" i="1"/>
  <c r="X27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" i="1"/>
  <c r="W5" i="1"/>
  <c r="W6" i="1"/>
  <c r="W7" i="1"/>
  <c r="W8" i="1"/>
  <c r="W9" i="1"/>
  <c r="W11" i="1"/>
  <c r="X11" i="1" s="1"/>
  <c r="W12" i="1"/>
  <c r="W13" i="1"/>
  <c r="X13" i="1" s="1"/>
  <c r="W14" i="1"/>
  <c r="X14" i="1" s="1"/>
  <c r="W15" i="1"/>
  <c r="X15" i="1" s="1"/>
  <c r="W16" i="1"/>
  <c r="X16" i="1" s="1"/>
  <c r="W17" i="1"/>
  <c r="X17" i="1" s="1"/>
  <c r="W18" i="1"/>
  <c r="W19" i="1"/>
  <c r="W20" i="1"/>
  <c r="W21" i="1"/>
  <c r="X21" i="1" s="1"/>
  <c r="W22" i="1"/>
  <c r="X22" i="1" s="1"/>
  <c r="W23" i="1"/>
  <c r="X23" i="1" s="1"/>
  <c r="W24" i="1"/>
  <c r="X24" i="1" s="1"/>
  <c r="W25" i="1"/>
  <c r="W26" i="1"/>
  <c r="W27" i="1"/>
  <c r="W28" i="1"/>
  <c r="X28" i="1" s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V4" i="9"/>
  <c r="M42" i="1" l="1"/>
  <c r="U42" i="1"/>
  <c r="V6" i="10"/>
  <c r="M6" i="10"/>
  <c r="W6" i="10" s="1"/>
  <c r="K4" i="15"/>
  <c r="W4" i="12"/>
  <c r="V4" i="12"/>
  <c r="M5" i="12"/>
  <c r="M12" i="11"/>
  <c r="V42" i="1" l="1"/>
  <c r="M4" i="7"/>
  <c r="M24" i="7" s="1"/>
  <c r="U30" i="1"/>
  <c r="U4" i="1"/>
  <c r="M4" i="1"/>
  <c r="V4" i="1" s="1"/>
  <c r="L4" i="1" l="1"/>
  <c r="W26" i="10"/>
  <c r="V26" i="10"/>
  <c r="U26" i="10"/>
  <c r="T26" i="10"/>
  <c r="M26" i="10"/>
  <c r="L26" i="10"/>
  <c r="W25" i="10"/>
  <c r="V25" i="10"/>
  <c r="U25" i="10"/>
  <c r="T25" i="10"/>
  <c r="M25" i="10"/>
  <c r="L25" i="10"/>
  <c r="W24" i="10"/>
  <c r="V24" i="10"/>
  <c r="U24" i="10"/>
  <c r="T24" i="10"/>
  <c r="M24" i="10"/>
  <c r="L24" i="10"/>
  <c r="W23" i="10"/>
  <c r="V23" i="10"/>
  <c r="U23" i="10"/>
  <c r="T23" i="10"/>
  <c r="M23" i="10"/>
  <c r="L23" i="10"/>
  <c r="W22" i="10"/>
  <c r="V22" i="10"/>
  <c r="U22" i="10"/>
  <c r="T22" i="10"/>
  <c r="M22" i="10"/>
  <c r="L22" i="10"/>
  <c r="W21" i="10"/>
  <c r="V21" i="10"/>
  <c r="U21" i="10"/>
  <c r="T21" i="10"/>
  <c r="M21" i="10"/>
  <c r="L21" i="10"/>
  <c r="W20" i="10"/>
  <c r="V20" i="10"/>
  <c r="U20" i="10"/>
  <c r="T20" i="10"/>
  <c r="M20" i="10"/>
  <c r="L20" i="10"/>
  <c r="W19" i="10"/>
  <c r="V19" i="10"/>
  <c r="U19" i="10"/>
  <c r="T19" i="10"/>
  <c r="M19" i="10"/>
  <c r="L19" i="10"/>
  <c r="W18" i="10"/>
  <c r="V18" i="10"/>
  <c r="U18" i="10"/>
  <c r="T18" i="10"/>
  <c r="M18" i="10"/>
  <c r="L18" i="10"/>
  <c r="W17" i="10"/>
  <c r="V17" i="10"/>
  <c r="U17" i="10"/>
  <c r="T17" i="10"/>
  <c r="M17" i="10"/>
  <c r="L17" i="10"/>
  <c r="W16" i="10"/>
  <c r="V16" i="10"/>
  <c r="U16" i="10"/>
  <c r="T16" i="10"/>
  <c r="M16" i="10"/>
  <c r="L16" i="10"/>
  <c r="W15" i="10"/>
  <c r="V15" i="10"/>
  <c r="U15" i="10"/>
  <c r="T15" i="10"/>
  <c r="M15" i="10"/>
  <c r="L15" i="10"/>
  <c r="W14" i="10"/>
  <c r="V14" i="10"/>
  <c r="U14" i="10"/>
  <c r="T14" i="10"/>
  <c r="M14" i="10"/>
  <c r="L14" i="10"/>
  <c r="W13" i="10"/>
  <c r="V13" i="10"/>
  <c r="U13" i="10"/>
  <c r="T13" i="10"/>
  <c r="M13" i="10"/>
  <c r="L13" i="10"/>
  <c r="W12" i="10"/>
  <c r="V12" i="10"/>
  <c r="U12" i="10"/>
  <c r="T12" i="10"/>
  <c r="M12" i="10"/>
  <c r="L12" i="10"/>
  <c r="W11" i="10"/>
  <c r="V11" i="10"/>
  <c r="U11" i="10"/>
  <c r="T11" i="10"/>
  <c r="M11" i="10"/>
  <c r="L11" i="10"/>
  <c r="W10" i="10"/>
  <c r="V10" i="10"/>
  <c r="U10" i="10"/>
  <c r="T10" i="10"/>
  <c r="M10" i="10"/>
  <c r="L10" i="10"/>
  <c r="W9" i="10"/>
  <c r="V9" i="10"/>
  <c r="U9" i="10"/>
  <c r="T9" i="10"/>
  <c r="M9" i="10"/>
  <c r="L9" i="10"/>
  <c r="W8" i="10"/>
  <c r="V8" i="10"/>
  <c r="U8" i="10"/>
  <c r="T8" i="10"/>
  <c r="M8" i="10"/>
  <c r="L8" i="10"/>
  <c r="W7" i="10"/>
  <c r="V7" i="10"/>
  <c r="U7" i="10"/>
  <c r="T7" i="10"/>
  <c r="M7" i="10"/>
  <c r="L7" i="10"/>
  <c r="U6" i="10"/>
  <c r="T6" i="10"/>
  <c r="L6" i="10"/>
  <c r="W5" i="10"/>
  <c r="V5" i="10"/>
  <c r="U5" i="10"/>
  <c r="T5" i="10"/>
  <c r="M5" i="10"/>
  <c r="L5" i="10"/>
  <c r="W4" i="10"/>
  <c r="V4" i="10"/>
  <c r="M4" i="10"/>
  <c r="L4" i="10"/>
  <c r="S14" i="15"/>
  <c r="R14" i="15"/>
  <c r="Q14" i="15"/>
  <c r="P14" i="15"/>
  <c r="K14" i="15"/>
  <c r="J14" i="15"/>
  <c r="S13" i="15"/>
  <c r="R13" i="15"/>
  <c r="Q13" i="15"/>
  <c r="P13" i="15"/>
  <c r="K13" i="15"/>
  <c r="J13" i="15"/>
  <c r="S12" i="15"/>
  <c r="R12" i="15"/>
  <c r="Q12" i="15"/>
  <c r="P12" i="15"/>
  <c r="K12" i="15"/>
  <c r="J12" i="15"/>
  <c r="S11" i="15"/>
  <c r="R11" i="15"/>
  <c r="Q11" i="15"/>
  <c r="P11" i="15"/>
  <c r="K11" i="15"/>
  <c r="J11" i="15"/>
  <c r="S10" i="15"/>
  <c r="Q10" i="15"/>
  <c r="K10" i="15"/>
  <c r="J10" i="15"/>
  <c r="S9" i="15"/>
  <c r="R9" i="15"/>
  <c r="Q9" i="15"/>
  <c r="P9" i="15"/>
  <c r="K9" i="15"/>
  <c r="J9" i="15"/>
  <c r="S8" i="15"/>
  <c r="R8" i="15"/>
  <c r="Q8" i="15"/>
  <c r="P8" i="15"/>
  <c r="K8" i="15"/>
  <c r="J8" i="15"/>
  <c r="S7" i="15"/>
  <c r="R7" i="15"/>
  <c r="Q7" i="15"/>
  <c r="P7" i="15"/>
  <c r="K7" i="15"/>
  <c r="J7" i="15"/>
  <c r="S6" i="15"/>
  <c r="R6" i="15"/>
  <c r="Q6" i="15"/>
  <c r="P6" i="15"/>
  <c r="K6" i="15"/>
  <c r="J6" i="15"/>
  <c r="S5" i="15"/>
  <c r="R5" i="15"/>
  <c r="Q5" i="15"/>
  <c r="P5" i="15"/>
  <c r="K5" i="15"/>
  <c r="J5" i="15"/>
  <c r="S4" i="15"/>
  <c r="R4" i="15"/>
  <c r="Q4" i="15"/>
  <c r="P4" i="15"/>
  <c r="J4" i="15"/>
  <c r="W69" i="12"/>
  <c r="V69" i="12"/>
  <c r="U69" i="12"/>
  <c r="T69" i="12"/>
  <c r="M69" i="12"/>
  <c r="L69" i="12"/>
  <c r="W68" i="12"/>
  <c r="V68" i="12"/>
  <c r="M68" i="12"/>
  <c r="L68" i="12"/>
  <c r="W67" i="12"/>
  <c r="V67" i="12"/>
  <c r="U67" i="12"/>
  <c r="T67" i="12"/>
  <c r="M67" i="12"/>
  <c r="L67" i="12"/>
  <c r="W66" i="12"/>
  <c r="V66" i="12"/>
  <c r="M66" i="12"/>
  <c r="L66" i="12"/>
  <c r="W65" i="12"/>
  <c r="V65" i="12"/>
  <c r="M65" i="12"/>
  <c r="L65" i="12"/>
  <c r="W64" i="12"/>
  <c r="V64" i="12"/>
  <c r="M64" i="12"/>
  <c r="L64" i="12"/>
  <c r="W63" i="12"/>
  <c r="V63" i="12"/>
  <c r="U63" i="12"/>
  <c r="T63" i="12"/>
  <c r="M63" i="12"/>
  <c r="L63" i="12"/>
  <c r="W62" i="12"/>
  <c r="V62" i="12"/>
  <c r="U62" i="12"/>
  <c r="T62" i="12"/>
  <c r="M62" i="12"/>
  <c r="L62" i="12"/>
  <c r="W61" i="12"/>
  <c r="V61" i="12"/>
  <c r="M61" i="12"/>
  <c r="L61" i="12"/>
  <c r="W60" i="12"/>
  <c r="V60" i="12"/>
  <c r="M60" i="12"/>
  <c r="L60" i="12"/>
  <c r="W59" i="12"/>
  <c r="V59" i="12"/>
  <c r="M59" i="12"/>
  <c r="L59" i="12"/>
  <c r="W58" i="12"/>
  <c r="V58" i="12"/>
  <c r="M58" i="12"/>
  <c r="L58" i="12"/>
  <c r="W57" i="12"/>
  <c r="V57" i="12"/>
  <c r="U57" i="12"/>
  <c r="T57" i="12"/>
  <c r="M57" i="12"/>
  <c r="L57" i="12"/>
  <c r="W56" i="12"/>
  <c r="V56" i="12"/>
  <c r="U56" i="12"/>
  <c r="T56" i="12"/>
  <c r="M56" i="12"/>
  <c r="L56" i="12"/>
  <c r="W55" i="12"/>
  <c r="V55" i="12"/>
  <c r="M55" i="12"/>
  <c r="L55" i="12"/>
  <c r="W54" i="12"/>
  <c r="V54" i="12"/>
  <c r="M54" i="12"/>
  <c r="L54" i="12"/>
  <c r="W53" i="12"/>
  <c r="V53" i="12"/>
  <c r="U53" i="12"/>
  <c r="T53" i="12"/>
  <c r="M53" i="12"/>
  <c r="L53" i="12"/>
  <c r="W52" i="12"/>
  <c r="V52" i="12"/>
  <c r="M52" i="12"/>
  <c r="L52" i="12"/>
  <c r="W51" i="12"/>
  <c r="V51" i="12"/>
  <c r="M51" i="12"/>
  <c r="L51" i="12"/>
  <c r="W50" i="12"/>
  <c r="V50" i="12"/>
  <c r="U50" i="12"/>
  <c r="T50" i="12"/>
  <c r="M50" i="12"/>
  <c r="L50" i="12"/>
  <c r="W49" i="12"/>
  <c r="V49" i="12"/>
  <c r="M49" i="12"/>
  <c r="L49" i="12"/>
  <c r="W48" i="12"/>
  <c r="V48" i="12"/>
  <c r="M48" i="12"/>
  <c r="L48" i="12"/>
  <c r="W47" i="12"/>
  <c r="V47" i="12"/>
  <c r="M47" i="12"/>
  <c r="L47" i="12"/>
  <c r="W46" i="12"/>
  <c r="V46" i="12"/>
  <c r="M46" i="12"/>
  <c r="L46" i="12"/>
  <c r="W45" i="12"/>
  <c r="V45" i="12"/>
  <c r="M45" i="12"/>
  <c r="L45" i="12"/>
  <c r="W44" i="12"/>
  <c r="V44" i="12"/>
  <c r="M44" i="12"/>
  <c r="L44" i="12"/>
  <c r="W43" i="12"/>
  <c r="V43" i="12"/>
  <c r="M43" i="12"/>
  <c r="L43" i="12"/>
  <c r="W42" i="12"/>
  <c r="V42" i="12"/>
  <c r="M42" i="12"/>
  <c r="L42" i="12"/>
  <c r="W41" i="12"/>
  <c r="V41" i="12"/>
  <c r="M41" i="12"/>
  <c r="L41" i="12"/>
  <c r="W40" i="12"/>
  <c r="V40" i="12"/>
  <c r="M40" i="12"/>
  <c r="L40" i="12"/>
  <c r="W39" i="12"/>
  <c r="V39" i="12"/>
  <c r="M39" i="12"/>
  <c r="L39" i="12"/>
  <c r="W38" i="12"/>
  <c r="V38" i="12"/>
  <c r="M38" i="12"/>
  <c r="L38" i="12"/>
  <c r="W37" i="12"/>
  <c r="V37" i="12"/>
  <c r="M37" i="12"/>
  <c r="L37" i="12"/>
  <c r="W36" i="12"/>
  <c r="V36" i="12"/>
  <c r="M36" i="12"/>
  <c r="L36" i="12"/>
  <c r="W35" i="12"/>
  <c r="V35" i="12"/>
  <c r="U35" i="12"/>
  <c r="T35" i="12"/>
  <c r="M35" i="12"/>
  <c r="L35" i="12"/>
  <c r="W34" i="12"/>
  <c r="V34" i="12"/>
  <c r="M34" i="12"/>
  <c r="L34" i="12"/>
  <c r="W33" i="12"/>
  <c r="V33" i="12"/>
  <c r="U33" i="12"/>
  <c r="T33" i="12"/>
  <c r="M33" i="12"/>
  <c r="L33" i="12"/>
  <c r="W32" i="12"/>
  <c r="V32" i="12"/>
  <c r="M32" i="12"/>
  <c r="L32" i="12"/>
  <c r="W31" i="12"/>
  <c r="V31" i="12"/>
  <c r="M31" i="12"/>
  <c r="L31" i="12"/>
  <c r="W30" i="12"/>
  <c r="V30" i="12"/>
  <c r="M30" i="12"/>
  <c r="L30" i="12"/>
  <c r="W29" i="12"/>
  <c r="V29" i="12"/>
  <c r="M29" i="12"/>
  <c r="L29" i="12"/>
  <c r="W28" i="12"/>
  <c r="V28" i="12"/>
  <c r="M28" i="12"/>
  <c r="L28" i="12"/>
  <c r="W27" i="12"/>
  <c r="V27" i="12"/>
  <c r="M27" i="12"/>
  <c r="L27" i="12"/>
  <c r="W26" i="12"/>
  <c r="V26" i="12"/>
  <c r="M26" i="12"/>
  <c r="L26" i="12"/>
  <c r="W25" i="12"/>
  <c r="V25" i="12"/>
  <c r="M25" i="12"/>
  <c r="L25" i="12"/>
  <c r="W24" i="12"/>
  <c r="V24" i="12"/>
  <c r="U24" i="12"/>
  <c r="T24" i="12"/>
  <c r="M24" i="12"/>
  <c r="L24" i="12"/>
  <c r="W23" i="12"/>
  <c r="V23" i="12"/>
  <c r="U23" i="12"/>
  <c r="T23" i="12"/>
  <c r="M23" i="12"/>
  <c r="L23" i="12"/>
  <c r="W22" i="12"/>
  <c r="V22" i="12"/>
  <c r="M22" i="12"/>
  <c r="L22" i="12"/>
  <c r="W21" i="12"/>
  <c r="V21" i="12"/>
  <c r="U21" i="12"/>
  <c r="T21" i="12"/>
  <c r="M21" i="12"/>
  <c r="L21" i="12"/>
  <c r="W20" i="12"/>
  <c r="V20" i="12"/>
  <c r="U20" i="12"/>
  <c r="T20" i="12"/>
  <c r="M20" i="12"/>
  <c r="L20" i="12"/>
  <c r="W19" i="12"/>
  <c r="V19" i="12"/>
  <c r="U19" i="12"/>
  <c r="T19" i="12"/>
  <c r="M19" i="12"/>
  <c r="L19" i="12"/>
  <c r="W18" i="12"/>
  <c r="V18" i="12"/>
  <c r="U18" i="12"/>
  <c r="T18" i="12"/>
  <c r="M18" i="12"/>
  <c r="L18" i="12"/>
  <c r="W17" i="12"/>
  <c r="V17" i="12"/>
  <c r="M17" i="12"/>
  <c r="L17" i="12"/>
  <c r="W16" i="12"/>
  <c r="V16" i="12"/>
  <c r="M16" i="12"/>
  <c r="L16" i="12"/>
  <c r="W15" i="12"/>
  <c r="V15" i="12"/>
  <c r="M15" i="12"/>
  <c r="L15" i="12"/>
  <c r="W14" i="12"/>
  <c r="V14" i="12"/>
  <c r="M14" i="12"/>
  <c r="L14" i="12"/>
  <c r="W13" i="12"/>
  <c r="V13" i="12"/>
  <c r="U13" i="12"/>
  <c r="T13" i="12"/>
  <c r="M13" i="12"/>
  <c r="L13" i="12"/>
  <c r="W12" i="12"/>
  <c r="V12" i="12"/>
  <c r="M12" i="12"/>
  <c r="L12" i="12"/>
  <c r="W11" i="12"/>
  <c r="V11" i="12"/>
  <c r="U11" i="12"/>
  <c r="T11" i="12"/>
  <c r="M11" i="12"/>
  <c r="L11" i="12"/>
  <c r="W10" i="12"/>
  <c r="V10" i="12"/>
  <c r="M10" i="12"/>
  <c r="L10" i="12"/>
  <c r="W9" i="12"/>
  <c r="V9" i="12"/>
  <c r="M9" i="12"/>
  <c r="L9" i="12"/>
  <c r="W8" i="12"/>
  <c r="V8" i="12"/>
  <c r="U8" i="12"/>
  <c r="T8" i="12"/>
  <c r="M8" i="12"/>
  <c r="L8" i="12"/>
  <c r="W7" i="12"/>
  <c r="V7" i="12"/>
  <c r="U7" i="12"/>
  <c r="T7" i="12"/>
  <c r="M7" i="12"/>
  <c r="L7" i="12"/>
  <c r="W6" i="12"/>
  <c r="V6" i="12"/>
  <c r="U6" i="12"/>
  <c r="T6" i="12"/>
  <c r="M6" i="12"/>
  <c r="L6" i="12"/>
  <c r="W5" i="12"/>
  <c r="V5" i="12"/>
  <c r="U5" i="12"/>
  <c r="T5" i="12"/>
  <c r="L5" i="12"/>
  <c r="U4" i="12"/>
  <c r="T4" i="12"/>
  <c r="M4" i="12"/>
  <c r="L4" i="12"/>
  <c r="U24" i="11"/>
  <c r="U23" i="11"/>
  <c r="M22" i="11"/>
  <c r="L22" i="11"/>
  <c r="M19" i="11"/>
  <c r="W17" i="11"/>
  <c r="V17" i="11"/>
  <c r="U16" i="11"/>
  <c r="T16" i="11"/>
  <c r="V16" i="11" s="1"/>
  <c r="M16" i="11"/>
  <c r="W16" i="11" s="1"/>
  <c r="L16" i="11"/>
  <c r="U15" i="11"/>
  <c r="T15" i="11"/>
  <c r="M15" i="11"/>
  <c r="W15" i="11" s="1"/>
  <c r="L15" i="11"/>
  <c r="V15" i="11" s="1"/>
  <c r="W14" i="11"/>
  <c r="U14" i="11"/>
  <c r="T14" i="11"/>
  <c r="M14" i="11"/>
  <c r="L14" i="11"/>
  <c r="V14" i="11" s="1"/>
  <c r="V13" i="11"/>
  <c r="U13" i="11"/>
  <c r="W13" i="11" s="1"/>
  <c r="T13" i="11"/>
  <c r="M13" i="11"/>
  <c r="L13" i="11"/>
  <c r="U12" i="11"/>
  <c r="W12" i="11" s="1"/>
  <c r="T12" i="11"/>
  <c r="L12" i="11"/>
  <c r="V12" i="11" s="1"/>
  <c r="U10" i="11"/>
  <c r="T10" i="11"/>
  <c r="T24" i="11" s="1"/>
  <c r="M10" i="11"/>
  <c r="W10" i="11" s="1"/>
  <c r="W24" i="11" s="1"/>
  <c r="L10" i="11"/>
  <c r="V10" i="11" s="1"/>
  <c r="W9" i="11"/>
  <c r="W23" i="11" s="1"/>
  <c r="V9" i="11"/>
  <c r="U9" i="11"/>
  <c r="T9" i="11"/>
  <c r="T23" i="11" s="1"/>
  <c r="M9" i="11"/>
  <c r="L9" i="11"/>
  <c r="L23" i="11" s="1"/>
  <c r="V23" i="11" s="1"/>
  <c r="U8" i="11"/>
  <c r="U22" i="11" s="1"/>
  <c r="T8" i="11"/>
  <c r="T22" i="11" s="1"/>
  <c r="M8" i="11"/>
  <c r="L8" i="11"/>
  <c r="U7" i="11"/>
  <c r="U21" i="11" s="1"/>
  <c r="T7" i="11"/>
  <c r="T21" i="11" s="1"/>
  <c r="M7" i="11"/>
  <c r="W7" i="11" s="1"/>
  <c r="W21" i="11" s="1"/>
  <c r="L7" i="11"/>
  <c r="V7" i="11" s="1"/>
  <c r="U6" i="11"/>
  <c r="U20" i="11" s="1"/>
  <c r="T6" i="11"/>
  <c r="T20" i="11" s="1"/>
  <c r="M6" i="11"/>
  <c r="W6" i="11" s="1"/>
  <c r="L6" i="11"/>
  <c r="V6" i="11" s="1"/>
  <c r="U5" i="11"/>
  <c r="U19" i="11" s="1"/>
  <c r="T5" i="11"/>
  <c r="T19" i="11" s="1"/>
  <c r="M5" i="11"/>
  <c r="L5" i="11"/>
  <c r="T26" i="9"/>
  <c r="L26" i="9"/>
  <c r="T25" i="9"/>
  <c r="L25" i="9"/>
  <c r="T24" i="9"/>
  <c r="L24" i="9"/>
  <c r="T23" i="9"/>
  <c r="L23" i="9"/>
  <c r="T22" i="9"/>
  <c r="L22" i="9"/>
  <c r="T21" i="9"/>
  <c r="L21" i="9"/>
  <c r="V20" i="9"/>
  <c r="W20" i="9" s="1"/>
  <c r="U20" i="9"/>
  <c r="T20" i="9"/>
  <c r="M20" i="9"/>
  <c r="L20" i="9"/>
  <c r="W19" i="9"/>
  <c r="V19" i="9"/>
  <c r="U19" i="9"/>
  <c r="T19" i="9"/>
  <c r="M19" i="9"/>
  <c r="L19" i="9"/>
  <c r="V18" i="9"/>
  <c r="W18" i="9" s="1"/>
  <c r="W28" i="9" s="1"/>
  <c r="U18" i="9"/>
  <c r="T18" i="9"/>
  <c r="M18" i="9"/>
  <c r="L18" i="9"/>
  <c r="W17" i="9"/>
  <c r="V17" i="9"/>
  <c r="U17" i="9"/>
  <c r="T17" i="9"/>
  <c r="M17" i="9"/>
  <c r="L17" i="9"/>
  <c r="V16" i="9"/>
  <c r="W16" i="9" s="1"/>
  <c r="U16" i="9"/>
  <c r="T16" i="9"/>
  <c r="M16" i="9"/>
  <c r="L16" i="9"/>
  <c r="W15" i="9"/>
  <c r="V15" i="9"/>
  <c r="V27" i="9" s="1"/>
  <c r="U15" i="9"/>
  <c r="T15" i="9"/>
  <c r="M15" i="9"/>
  <c r="L15" i="9"/>
  <c r="V14" i="9"/>
  <c r="W14" i="9" s="1"/>
  <c r="W27" i="9" s="1"/>
  <c r="U14" i="9"/>
  <c r="T14" i="9"/>
  <c r="M14" i="9"/>
  <c r="L14" i="9"/>
  <c r="W13" i="9"/>
  <c r="V13" i="9"/>
  <c r="U13" i="9"/>
  <c r="T13" i="9"/>
  <c r="M13" i="9"/>
  <c r="L13" i="9"/>
  <c r="V12" i="9"/>
  <c r="W12" i="9" s="1"/>
  <c r="W26" i="9" s="1"/>
  <c r="U12" i="9"/>
  <c r="T12" i="9"/>
  <c r="M12" i="9"/>
  <c r="L12" i="9"/>
  <c r="W11" i="9"/>
  <c r="W25" i="9" s="1"/>
  <c r="V11" i="9"/>
  <c r="V25" i="9" s="1"/>
  <c r="U11" i="9"/>
  <c r="T11" i="9"/>
  <c r="M11" i="9"/>
  <c r="L11" i="9"/>
  <c r="V10" i="9"/>
  <c r="W10" i="9" s="1"/>
  <c r="U10" i="9"/>
  <c r="T10" i="9"/>
  <c r="M10" i="9"/>
  <c r="L10" i="9"/>
  <c r="V9" i="9"/>
  <c r="W9" i="9" s="1"/>
  <c r="W24" i="9" s="1"/>
  <c r="U9" i="9"/>
  <c r="T9" i="9"/>
  <c r="M9" i="9"/>
  <c r="L9" i="9"/>
  <c r="W8" i="9"/>
  <c r="V8" i="9"/>
  <c r="U8" i="9"/>
  <c r="T8" i="9"/>
  <c r="M8" i="9"/>
  <c r="L8" i="9"/>
  <c r="V7" i="9"/>
  <c r="V23" i="9" s="1"/>
  <c r="U7" i="9"/>
  <c r="T7" i="9"/>
  <c r="M7" i="9"/>
  <c r="L7" i="9"/>
  <c r="W6" i="9"/>
  <c r="V6" i="9"/>
  <c r="U6" i="9"/>
  <c r="T6" i="9"/>
  <c r="M6" i="9"/>
  <c r="L6" i="9"/>
  <c r="U5" i="9"/>
  <c r="T5" i="9"/>
  <c r="M5" i="9"/>
  <c r="L5" i="9"/>
  <c r="V5" i="9" s="1"/>
  <c r="U4" i="9"/>
  <c r="T4" i="9"/>
  <c r="M4" i="9"/>
  <c r="L4" i="9"/>
  <c r="U22" i="7"/>
  <c r="M22" i="7"/>
  <c r="L22" i="7"/>
  <c r="V22" i="7" s="1"/>
  <c r="U21" i="7"/>
  <c r="M21" i="7"/>
  <c r="L21" i="7"/>
  <c r="U20" i="7"/>
  <c r="M20" i="7"/>
  <c r="L20" i="7"/>
  <c r="U19" i="7"/>
  <c r="M19" i="7"/>
  <c r="L19" i="7"/>
  <c r="V19" i="7" s="1"/>
  <c r="U18" i="7"/>
  <c r="U25" i="7" s="1"/>
  <c r="M18" i="7"/>
  <c r="M25" i="7" s="1"/>
  <c r="L18" i="7"/>
  <c r="X18" i="7" s="1"/>
  <c r="Y18" i="7" s="1"/>
  <c r="U17" i="7"/>
  <c r="M17" i="7"/>
  <c r="L17" i="7"/>
  <c r="V17" i="7" s="1"/>
  <c r="U16" i="7"/>
  <c r="M16" i="7"/>
  <c r="L16" i="7"/>
  <c r="U15" i="7"/>
  <c r="M15" i="7"/>
  <c r="L15" i="7"/>
  <c r="U14" i="7"/>
  <c r="M14" i="7"/>
  <c r="L14" i="7"/>
  <c r="U13" i="7"/>
  <c r="M13" i="7"/>
  <c r="L13" i="7"/>
  <c r="U12" i="7"/>
  <c r="M12" i="7"/>
  <c r="L12" i="7"/>
  <c r="V12" i="7" s="1"/>
  <c r="U11" i="7"/>
  <c r="M11" i="7"/>
  <c r="L11" i="7"/>
  <c r="V11" i="7" s="1"/>
  <c r="U10" i="7"/>
  <c r="M10" i="7"/>
  <c r="L10" i="7"/>
  <c r="V10" i="7" s="1"/>
  <c r="U9" i="7"/>
  <c r="M9" i="7"/>
  <c r="L9" i="7"/>
  <c r="V9" i="7" s="1"/>
  <c r="U8" i="7"/>
  <c r="M8" i="7"/>
  <c r="L8" i="7"/>
  <c r="V8" i="7" s="1"/>
  <c r="U7" i="7"/>
  <c r="M7" i="7"/>
  <c r="L7" i="7"/>
  <c r="V7" i="7" s="1"/>
  <c r="U6" i="7"/>
  <c r="M6" i="7"/>
  <c r="L6" i="7"/>
  <c r="V6" i="7" s="1"/>
  <c r="U5" i="7"/>
  <c r="M5" i="7"/>
  <c r="L5" i="7"/>
  <c r="V5" i="7" s="1"/>
  <c r="U4" i="7"/>
  <c r="U24" i="7" s="1"/>
  <c r="W24" i="7" s="1"/>
  <c r="L4" i="7"/>
  <c r="T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U31" i="1"/>
  <c r="T31" i="1"/>
  <c r="M31" i="1"/>
  <c r="L31" i="1"/>
  <c r="V30" i="1"/>
  <c r="T30" i="1"/>
  <c r="M30" i="1"/>
  <c r="L30" i="1"/>
  <c r="V29" i="1"/>
  <c r="U29" i="1"/>
  <c r="T29" i="1"/>
  <c r="M29" i="1"/>
  <c r="L29" i="1"/>
  <c r="U28" i="1"/>
  <c r="T28" i="1"/>
  <c r="M28" i="1"/>
  <c r="L28" i="1"/>
  <c r="U27" i="1"/>
  <c r="T27" i="1"/>
  <c r="M27" i="1"/>
  <c r="V27" i="1" s="1"/>
  <c r="L27" i="1"/>
  <c r="U26" i="1"/>
  <c r="T26" i="1"/>
  <c r="M26" i="1"/>
  <c r="V26" i="1" s="1"/>
  <c r="L26" i="1"/>
  <c r="U25" i="1"/>
  <c r="V25" i="1" s="1"/>
  <c r="T25" i="1"/>
  <c r="M25" i="1"/>
  <c r="L25" i="1"/>
  <c r="U24" i="1"/>
  <c r="V24" i="1" s="1"/>
  <c r="T24" i="1"/>
  <c r="M24" i="1"/>
  <c r="L24" i="1"/>
  <c r="U23" i="1"/>
  <c r="T23" i="1"/>
  <c r="M23" i="1"/>
  <c r="L23" i="1"/>
  <c r="U22" i="1"/>
  <c r="V22" i="1" s="1"/>
  <c r="T22" i="1"/>
  <c r="M22" i="1"/>
  <c r="L22" i="1"/>
  <c r="V21" i="1"/>
  <c r="U21" i="1"/>
  <c r="T21" i="1"/>
  <c r="M21" i="1"/>
  <c r="L21" i="1"/>
  <c r="U20" i="1"/>
  <c r="T20" i="1"/>
  <c r="M20" i="1"/>
  <c r="L20" i="1"/>
  <c r="U19" i="1"/>
  <c r="T19" i="1"/>
  <c r="M19" i="1"/>
  <c r="V19" i="1" s="1"/>
  <c r="L19" i="1"/>
  <c r="U18" i="1"/>
  <c r="T18" i="1"/>
  <c r="M18" i="1"/>
  <c r="V18" i="1" s="1"/>
  <c r="L18" i="1"/>
  <c r="U17" i="1"/>
  <c r="V17" i="1" s="1"/>
  <c r="T17" i="1"/>
  <c r="M17" i="1"/>
  <c r="L17" i="1"/>
  <c r="U16" i="1"/>
  <c r="V16" i="1" s="1"/>
  <c r="T16" i="1"/>
  <c r="M16" i="1"/>
  <c r="L16" i="1"/>
  <c r="U15" i="1"/>
  <c r="T15" i="1"/>
  <c r="M15" i="1"/>
  <c r="L15" i="1"/>
  <c r="U14" i="1"/>
  <c r="V14" i="1" s="1"/>
  <c r="T14" i="1"/>
  <c r="M14" i="1"/>
  <c r="L14" i="1"/>
  <c r="V13" i="1"/>
  <c r="U13" i="1"/>
  <c r="T13" i="1"/>
  <c r="M13" i="1"/>
  <c r="L13" i="1"/>
  <c r="U12" i="1"/>
  <c r="T12" i="1"/>
  <c r="M12" i="1"/>
  <c r="L12" i="1"/>
  <c r="U11" i="1"/>
  <c r="T11" i="1"/>
  <c r="M11" i="1"/>
  <c r="V11" i="1" s="1"/>
  <c r="L11" i="1"/>
  <c r="U10" i="1"/>
  <c r="T10" i="1"/>
  <c r="M10" i="1"/>
  <c r="V10" i="1" s="1"/>
  <c r="L10" i="1"/>
  <c r="U9" i="1"/>
  <c r="V9" i="1" s="1"/>
  <c r="T9" i="1"/>
  <c r="M9" i="1"/>
  <c r="L9" i="1"/>
  <c r="U8" i="1"/>
  <c r="V8" i="1" s="1"/>
  <c r="T8" i="1"/>
  <c r="M8" i="1"/>
  <c r="L8" i="1"/>
  <c r="U7" i="1"/>
  <c r="T7" i="1"/>
  <c r="M7" i="1"/>
  <c r="L7" i="1"/>
  <c r="U6" i="1"/>
  <c r="V6" i="1" s="1"/>
  <c r="T6" i="1"/>
  <c r="M6" i="1"/>
  <c r="L6" i="1"/>
  <c r="V5" i="1"/>
  <c r="U5" i="1"/>
  <c r="T5" i="1"/>
  <c r="M5" i="1"/>
  <c r="L5" i="1"/>
  <c r="T4" i="1"/>
  <c r="M9" i="16"/>
  <c r="J9" i="16"/>
  <c r="V14" i="7" l="1"/>
  <c r="X14" i="7"/>
  <c r="Y14" i="7" s="1"/>
  <c r="V13" i="7"/>
  <c r="V21" i="7"/>
  <c r="X21" i="7"/>
  <c r="Y21" i="7" s="1"/>
  <c r="V15" i="7"/>
  <c r="X15" i="7"/>
  <c r="Y15" i="7" s="1"/>
  <c r="V16" i="7"/>
  <c r="X16" i="7"/>
  <c r="Y16" i="7" s="1"/>
  <c r="V20" i="7"/>
  <c r="X20" i="7"/>
  <c r="Y20" i="7" s="1"/>
  <c r="V25" i="7"/>
  <c r="V18" i="7"/>
  <c r="W25" i="7"/>
  <c r="U23" i="7"/>
  <c r="V22" i="11"/>
  <c r="W20" i="11"/>
  <c r="W8" i="11"/>
  <c r="W22" i="11" s="1"/>
  <c r="M21" i="11"/>
  <c r="L24" i="11"/>
  <c r="V24" i="11" s="1"/>
  <c r="M23" i="11"/>
  <c r="M20" i="11"/>
  <c r="V8" i="11"/>
  <c r="L21" i="11"/>
  <c r="V21" i="11" s="1"/>
  <c r="L20" i="11"/>
  <c r="V20" i="11" s="1"/>
  <c r="M24" i="11"/>
  <c r="V5" i="11"/>
  <c r="W5" i="11"/>
  <c r="W19" i="11" s="1"/>
  <c r="L19" i="11"/>
  <c r="V19" i="11" s="1"/>
  <c r="M23" i="7"/>
  <c r="V31" i="1"/>
  <c r="V7" i="1"/>
  <c r="V12" i="1"/>
  <c r="V15" i="1"/>
  <c r="V20" i="1"/>
  <c r="V23" i="1"/>
  <c r="V28" i="1"/>
  <c r="V22" i="9"/>
  <c r="W5" i="9"/>
  <c r="W22" i="9" s="1"/>
  <c r="V30" i="9"/>
  <c r="W4" i="9"/>
  <c r="V29" i="9"/>
  <c r="W30" i="9"/>
  <c r="W7" i="9"/>
  <c r="W23" i="9" s="1"/>
  <c r="V21" i="9"/>
  <c r="V24" i="9"/>
  <c r="V26" i="9"/>
  <c r="V28" i="9"/>
  <c r="W23" i="7" l="1"/>
  <c r="V31" i="9"/>
  <c r="W29" i="9"/>
  <c r="W31" i="9" s="1"/>
  <c r="W2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GISKA Jonathan</author>
  </authors>
  <commentList>
    <comment ref="D4" authorId="0" shapeId="0" xr:uid="{8B3B7F86-6E0A-46BF-A530-2915D9E5E15D}">
      <text>
        <r>
          <rPr>
            <b/>
            <sz val="9"/>
            <color indexed="81"/>
            <rFont val="Tahoma"/>
            <family val="2"/>
          </rPr>
          <t>GISKA Jonathan:</t>
        </r>
        <r>
          <rPr>
            <sz val="9"/>
            <color indexed="81"/>
            <rFont val="Tahoma"/>
            <family val="2"/>
          </rPr>
          <t xml:space="preserve">
EPA HAP compounds - cells shaded orange.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GISKA Jonathan</author>
  </authors>
  <commentList>
    <comment ref="D4" authorId="0" shapeId="0" xr:uid="{A92C8920-D851-4D18-93FE-BAE654FDF422}">
      <text>
        <r>
          <rPr>
            <b/>
            <sz val="9"/>
            <color indexed="81"/>
            <rFont val="Tahoma"/>
            <family val="2"/>
          </rPr>
          <t>GISKA Jonathan:</t>
        </r>
        <r>
          <rPr>
            <sz val="9"/>
            <color indexed="81"/>
            <rFont val="Tahoma"/>
            <family val="2"/>
          </rPr>
          <t xml:space="preserve">
EPA HAP compounds - cells shaded orange.</t>
        </r>
      </text>
    </comment>
  </commentList>
</comments>
</file>

<file path=xl/sharedStrings.xml><?xml version="1.0" encoding="utf-8"?>
<sst xmlns="http://schemas.openxmlformats.org/spreadsheetml/2006/main" count="4537" uniqueCount="503">
  <si>
    <t>Emissions Unit Information</t>
  </si>
  <si>
    <t>Stack/Fugitive
Information</t>
  </si>
  <si>
    <t>Activity Information</t>
  </si>
  <si>
    <t>Toxics Emissions Unit ID</t>
  </si>
  <si>
    <t>Unit Description</t>
  </si>
  <si>
    <t>Control Device[s]</t>
  </si>
  <si>
    <t>Emission Type
(e.g. Point or Fugitive)</t>
  </si>
  <si>
    <t>Stack or Fugitive ID</t>
  </si>
  <si>
    <r>
      <rPr>
        <sz val="14"/>
        <rFont val="Arial"/>
        <family val="2"/>
      </rPr>
      <t>Units</t>
    </r>
    <r>
      <rPr>
        <sz val="11"/>
        <rFont val="Arial"/>
        <family val="2"/>
      </rPr>
      <t xml:space="preserve">
</t>
    </r>
    <r>
      <rPr>
        <sz val="9"/>
        <rFont val="Arial"/>
        <family val="2"/>
      </rPr>
      <t>(e.g. hours operation, tons material, gallons)</t>
    </r>
  </si>
  <si>
    <t>Description/Type</t>
  </si>
  <si>
    <t>Annual - Chronic [units/year]</t>
  </si>
  <si>
    <t>Max Daily - Acute [units/day]</t>
  </si>
  <si>
    <t>Actual</t>
  </si>
  <si>
    <t xml:space="preserve">Requested
PTE </t>
  </si>
  <si>
    <t>Capacity</t>
  </si>
  <si>
    <t>MWC-1</t>
  </si>
  <si>
    <t>Municipal Waste Combustor 1 - Normal Operation</t>
  </si>
  <si>
    <t>Point</t>
  </si>
  <si>
    <t>Hours</t>
  </si>
  <si>
    <t>Hours of Operation</t>
  </si>
  <si>
    <t>MWC-2</t>
  </si>
  <si>
    <t>Municipal Waste Combustor 2 - Normal Operation</t>
  </si>
  <si>
    <t>AUX-1</t>
  </si>
  <si>
    <t>Municipal Waste Combustor 1 - Startup on Natural Gas</t>
  </si>
  <si>
    <t>MMscf</t>
  </si>
  <si>
    <t>Natural Gas Usage</t>
  </si>
  <si>
    <t>AUX-2</t>
  </si>
  <si>
    <t>Municipal Waste Combustor 2 - Startup on Natural Gas</t>
  </si>
  <si>
    <t>RICE</t>
  </si>
  <si>
    <t>Fire Pump</t>
  </si>
  <si>
    <t>Mgal</t>
  </si>
  <si>
    <t>Thousand Gallons of Diesel</t>
  </si>
  <si>
    <t>Toxic Emissions
Unit ID</t>
  </si>
  <si>
    <t>Pollutant Information</t>
  </si>
  <si>
    <t>Control 
Efficiency</t>
  </si>
  <si>
    <t>Emission Factor Information</t>
  </si>
  <si>
    <t>Annual - Chronic [lb/yr]</t>
  </si>
  <si>
    <t>Max Daily - Acute [lb/day]</t>
  </si>
  <si>
    <t>EF Values</t>
  </si>
  <si>
    <t>Units</t>
  </si>
  <si>
    <t>Reference/Notes</t>
  </si>
  <si>
    <t>CAS or DEQ ID</t>
  </si>
  <si>
    <t>Chemical Name</t>
  </si>
  <si>
    <t>Annual - Chronic</t>
  </si>
  <si>
    <t>Max Daily - Acute</t>
  </si>
  <si>
    <t xml:space="preserve">Requested PTE </t>
  </si>
  <si>
    <t>1336-36-3</t>
  </si>
  <si>
    <t>Total PCBs</t>
  </si>
  <si>
    <t>lb/hr</t>
  </si>
  <si>
    <t>Emission factor derived from source testing completed at the request of Oregon DEQ for specific TACs. Emission factors represent normal operations (i.e., combustion of municpal solid waste)</t>
  </si>
  <si>
    <t>91-57-6</t>
  </si>
  <si>
    <t>2-Methyl naphthalene</t>
  </si>
  <si>
    <t>208-96-8</t>
  </si>
  <si>
    <t>Acenaphthylene</t>
  </si>
  <si>
    <t>83-32-9</t>
  </si>
  <si>
    <t>Acenaphthene</t>
  </si>
  <si>
    <t>86-73-7</t>
  </si>
  <si>
    <t>Fluorene</t>
  </si>
  <si>
    <t>85-01-8</t>
  </si>
  <si>
    <t>Phenanthrene</t>
  </si>
  <si>
    <t>120-12-7</t>
  </si>
  <si>
    <t>Anthracene</t>
  </si>
  <si>
    <t>206-44-0</t>
  </si>
  <si>
    <t>Fluoranthene</t>
  </si>
  <si>
    <t>129-00-0</t>
  </si>
  <si>
    <t>Pyrene</t>
  </si>
  <si>
    <t>56-55-3</t>
  </si>
  <si>
    <t>Benz[a]anthracene</t>
  </si>
  <si>
    <t>218-01-9</t>
  </si>
  <si>
    <t>Chrysene</t>
  </si>
  <si>
    <t>205-99-2</t>
  </si>
  <si>
    <t>Benzo[b]fluoranthene</t>
  </si>
  <si>
    <t>207-08-9</t>
  </si>
  <si>
    <t>Benzo[k]fluoranthene</t>
  </si>
  <si>
    <t>192-97-2</t>
  </si>
  <si>
    <t>Benzo[e]pyrene</t>
  </si>
  <si>
    <t>198-55-0</t>
  </si>
  <si>
    <t>Perylene</t>
  </si>
  <si>
    <t>193-39-5</t>
  </si>
  <si>
    <t>Indeno[1,2,3-cd]pyrene</t>
  </si>
  <si>
    <t>53-70-3</t>
  </si>
  <si>
    <t>Dibenz[a,h]anthracene</t>
  </si>
  <si>
    <t>191-24-2</t>
  </si>
  <si>
    <t>Benzo[g,h,i]perylene</t>
  </si>
  <si>
    <t>Total Dioxin WHO 2005 TEQ</t>
  </si>
  <si>
    <t>1330-20-7</t>
  </si>
  <si>
    <t>Xylene (mixture), including m-xylene, o-xylene, p-xylene</t>
  </si>
  <si>
    <t>18540-29-9</t>
  </si>
  <si>
    <t>71-43-2</t>
  </si>
  <si>
    <t>Benzene</t>
  </si>
  <si>
    <t>lbs/MMSCF</t>
  </si>
  <si>
    <t>NG Ext Comb. &gt;100 MMBtu/hr Unit from DEQ Combustion EF Tool</t>
  </si>
  <si>
    <t>50-00-0</t>
  </si>
  <si>
    <t>Formaldehyde</t>
  </si>
  <si>
    <t>401</t>
  </si>
  <si>
    <t>PAHs (excluding Naphthalene)</t>
  </si>
  <si>
    <t>50-32-8</t>
  </si>
  <si>
    <t>Benzo[a]pyrene</t>
  </si>
  <si>
    <t>91-20-3</t>
  </si>
  <si>
    <t>Naphthalene</t>
  </si>
  <si>
    <t>75-07-0</t>
  </si>
  <si>
    <t>Acetaldehyde</t>
  </si>
  <si>
    <t>107-02-8</t>
  </si>
  <si>
    <t>Acrolein</t>
  </si>
  <si>
    <t>7664-41-7</t>
  </si>
  <si>
    <t>Ammonia</t>
  </si>
  <si>
    <t>7440-38-2</t>
  </si>
  <si>
    <t>Arsenic and compounds</t>
  </si>
  <si>
    <t>7440-39-3</t>
  </si>
  <si>
    <t>Barium and compounds</t>
  </si>
  <si>
    <t>7440-41-7</t>
  </si>
  <si>
    <t>Beryllium and compounds</t>
  </si>
  <si>
    <t>7440-43-9</t>
  </si>
  <si>
    <t>Cadmium and compounds</t>
  </si>
  <si>
    <t>Chromium VI, chromate, and dichromate particulate</t>
  </si>
  <si>
    <t>7440-48-4</t>
  </si>
  <si>
    <t>Cobalt and compounds</t>
  </si>
  <si>
    <t>7440-50-8</t>
  </si>
  <si>
    <t>Copper and compounds</t>
  </si>
  <si>
    <t>100-41-4</t>
  </si>
  <si>
    <t>Ethyl benzene</t>
  </si>
  <si>
    <t>110-54-3</t>
  </si>
  <si>
    <t>Hexane</t>
  </si>
  <si>
    <t>7439-92-1</t>
  </si>
  <si>
    <t>Lead and compounds</t>
  </si>
  <si>
    <t>7439-96-5</t>
  </si>
  <si>
    <t>Manganese and compounds</t>
  </si>
  <si>
    <t>7439-97-6</t>
  </si>
  <si>
    <t>Mercury and compounds</t>
  </si>
  <si>
    <t>1313-27-5</t>
  </si>
  <si>
    <t>Molybdenum trioxide</t>
  </si>
  <si>
    <t>7440-02-0</t>
  </si>
  <si>
    <t>Nickel and compounds</t>
  </si>
  <si>
    <t>7782-49-2</t>
  </si>
  <si>
    <t>Selenium and compounds</t>
  </si>
  <si>
    <t>108-88-3</t>
  </si>
  <si>
    <t>Toluene</t>
  </si>
  <si>
    <t>7440-62-2</t>
  </si>
  <si>
    <t>Vanadium (fume or dust)</t>
  </si>
  <si>
    <t>7440-66-6</t>
  </si>
  <si>
    <t>Zinc and compounds</t>
  </si>
  <si>
    <t>lb/Mgal</t>
  </si>
  <si>
    <t>Diesel Engine from DEQ Combustion EF Tool</t>
  </si>
  <si>
    <t>106-99-0</t>
  </si>
  <si>
    <t>1,3-Butadiene</t>
  </si>
  <si>
    <t>7647-01-0</t>
  </si>
  <si>
    <t>Hydrochloric acid</t>
  </si>
  <si>
    <t>Diesel Particulate Matter</t>
  </si>
  <si>
    <t>Benzo(a)pyrene</t>
  </si>
  <si>
    <r>
      <t>CAS Number</t>
    </r>
    <r>
      <rPr>
        <b/>
        <vertAlign val="superscript"/>
        <sz val="10"/>
        <rFont val="Tahoma"/>
        <family val="2"/>
      </rPr>
      <t>1</t>
    </r>
  </si>
  <si>
    <r>
      <t xml:space="preserve">Does Chemical Have an RBC? </t>
    </r>
    <r>
      <rPr>
        <b/>
        <vertAlign val="superscript"/>
        <sz val="10"/>
        <rFont val="Tahoma"/>
        <family val="2"/>
      </rPr>
      <t>2</t>
    </r>
  </si>
  <si>
    <r>
      <t xml:space="preserve">Toxic Equivalency Factor </t>
    </r>
    <r>
      <rPr>
        <b/>
        <vertAlign val="superscript"/>
        <sz val="10"/>
        <rFont val="Tahoma"/>
        <family val="2"/>
      </rPr>
      <t>3</t>
    </r>
  </si>
  <si>
    <r>
      <t>Montrose Source Test Reports</t>
    </r>
    <r>
      <rPr>
        <b/>
        <vertAlign val="superscript"/>
        <sz val="10"/>
        <rFont val="Tahoma"/>
        <family val="2"/>
      </rPr>
      <t>4</t>
    </r>
  </si>
  <si>
    <r>
      <t>Oregon DEQ Source Test Memorandum</t>
    </r>
    <r>
      <rPr>
        <b/>
        <vertAlign val="superscript"/>
        <sz val="10"/>
        <rFont val="Tahoma"/>
        <family val="2"/>
      </rPr>
      <t xml:space="preserve"> 5</t>
    </r>
  </si>
  <si>
    <t>Max Emission Factor for Risk Assessment</t>
  </si>
  <si>
    <r>
      <t xml:space="preserve">Average Test Result for TEQ Determination </t>
    </r>
    <r>
      <rPr>
        <b/>
        <vertAlign val="superscript"/>
        <sz val="10"/>
        <rFont val="Tahoma"/>
        <family val="2"/>
      </rPr>
      <t>6</t>
    </r>
  </si>
  <si>
    <r>
      <t xml:space="preserve">Toxic Equivalency (TEQ) </t>
    </r>
    <r>
      <rPr>
        <b/>
        <vertAlign val="superscript"/>
        <sz val="10"/>
        <rFont val="Tahoma"/>
        <family val="2"/>
      </rPr>
      <t>7</t>
    </r>
  </si>
  <si>
    <t>Run 1</t>
  </si>
  <si>
    <t>Run 2</t>
  </si>
  <si>
    <t>Run 3</t>
  </si>
  <si>
    <t>Average per Source Test Report</t>
  </si>
  <si>
    <r>
      <t xml:space="preserve">Average for Risk Assessment </t>
    </r>
    <r>
      <rPr>
        <b/>
        <vertAlign val="superscript"/>
        <sz val="10"/>
        <rFont val="Tahoma"/>
        <family val="2"/>
      </rPr>
      <t>5</t>
    </r>
  </si>
  <si>
    <t>ND or EMPC?</t>
  </si>
  <si>
    <t>PCB-5/8 [2,4'-DiCB]</t>
  </si>
  <si>
    <t>34883-43-7</t>
  </si>
  <si>
    <t>No</t>
  </si>
  <si>
    <t>PCB-18 [2,2',5-TrCB]</t>
  </si>
  <si>
    <t>37680-65-2</t>
  </si>
  <si>
    <t>PCB-28 [2,4,4'-TrCB]</t>
  </si>
  <si>
    <t>7012-37-5</t>
  </si>
  <si>
    <t>PCB-44 [2,2',3,5'-TeCB]</t>
  </si>
  <si>
    <t>41464-39-5</t>
  </si>
  <si>
    <t>EMPC</t>
  </si>
  <si>
    <t>PCB-52/69 [2,2',5,5'-TeCB]</t>
  </si>
  <si>
    <t>35693-99-3</t>
  </si>
  <si>
    <t>PCB-66/76 [2,3',4,4'-TeCB]</t>
  </si>
  <si>
    <t>32598-10-0</t>
  </si>
  <si>
    <t>PCB-77 [3,3',4,4'-TeCB]</t>
  </si>
  <si>
    <t>32598-13-3</t>
  </si>
  <si>
    <t>Yes</t>
  </si>
  <si>
    <t>PCB-81 [3,4,4',5-TeCB]</t>
  </si>
  <si>
    <t>70362-50-4</t>
  </si>
  <si>
    <t>ND</t>
  </si>
  <si>
    <t>PCB-90/101 [2,2',4,5,5'-PeCB]</t>
  </si>
  <si>
    <t>37680-73-2</t>
  </si>
  <si>
    <t>PCB-105 [2,3,3',4,4'-PeCB]</t>
  </si>
  <si>
    <t>32598-14-4</t>
  </si>
  <si>
    <t>PCB-106/118 [2,3',4,4',5-PeCB]</t>
  </si>
  <si>
    <t>31508-00-6</t>
  </si>
  <si>
    <t>PCB-114 [2,3,4,4',5-PeCB]</t>
  </si>
  <si>
    <t>74472-37-0</t>
  </si>
  <si>
    <t>PCB-123 [2',3,4,4',5-PeCB]</t>
  </si>
  <si>
    <t>65510-44-3</t>
  </si>
  <si>
    <t>PCB-126 [3,3',4,4',5-PeCB]</t>
  </si>
  <si>
    <t>57465-28-8</t>
  </si>
  <si>
    <t>PCB-128/162 [2,2',3,3',4,4'-HxCB]</t>
  </si>
  <si>
    <t>38380-07-3</t>
  </si>
  <si>
    <t>PCB-138/163/164 [2,2',3,4,4',5'-HxCB]</t>
  </si>
  <si>
    <t>35065-28-2</t>
  </si>
  <si>
    <t>PCB-153 [2,2',4,4',5,5'-HxCB]</t>
  </si>
  <si>
    <t>35065-27-1</t>
  </si>
  <si>
    <t>PCB-156 [2,3,3',4,4',5-HxCB]</t>
  </si>
  <si>
    <t>38380-08-4</t>
  </si>
  <si>
    <t>PCB-157 [2,3,3',4,4',5'-HxCB]</t>
  </si>
  <si>
    <t>69782-90-7</t>
  </si>
  <si>
    <t>PCB-167 [2,3',4,4',5,5'-HxCB]</t>
  </si>
  <si>
    <t>52663-72-6</t>
  </si>
  <si>
    <t>PCB-169 [3,3',4,4',5,5'-HxCB]</t>
  </si>
  <si>
    <t>32774-16-6</t>
  </si>
  <si>
    <t>PCB-170 [2,2',3,3',4,4',5-HpCB]</t>
  </si>
  <si>
    <t>35065-30-6</t>
  </si>
  <si>
    <t>PCB-180 [2,2',3,4,4',5,5'-HpCB]</t>
  </si>
  <si>
    <t>35065-29-3</t>
  </si>
  <si>
    <t>PCB-182/187 [2,2',3,4',5,5',6-HpCB]</t>
  </si>
  <si>
    <t>52663-68-0</t>
  </si>
  <si>
    <t>PCB-189 [2,3,3',4,4',5,5'-HpCB]</t>
  </si>
  <si>
    <t>39635-31-9</t>
  </si>
  <si>
    <t>PCB-195 [2,2',3,3',4,4',5,6-OcCB]</t>
  </si>
  <si>
    <t>52663-78-2</t>
  </si>
  <si>
    <t>PCB-206 [2,2',3,3',4,4',5,5',6-NoCB]</t>
  </si>
  <si>
    <t>40186-72-9</t>
  </si>
  <si>
    <t>PCB-209 [2,2',3,3',4,4',5,5',6,6'-DeCB]</t>
  </si>
  <si>
    <t>2051-24-3</t>
  </si>
  <si>
    <t>Total monoCB</t>
  </si>
  <si>
    <t>Total diCB</t>
  </si>
  <si>
    <t>Total triCB,</t>
  </si>
  <si>
    <t>Total tetraCB</t>
  </si>
  <si>
    <t>Total pentaCB</t>
  </si>
  <si>
    <t>Total hexaCB</t>
  </si>
  <si>
    <t>Total heptaCB</t>
  </si>
  <si>
    <t>Total octaCB</t>
  </si>
  <si>
    <t>Total nonaCB</t>
  </si>
  <si>
    <t>DecaCB</t>
  </si>
  <si>
    <t>Total PCB</t>
  </si>
  <si>
    <t>Total PCB TEQ</t>
  </si>
  <si>
    <t>CAS numbers per EPA website, https://www.epa.gov/sites/default/files/2015-09/documents/congenertable.pdf or DEQ Identification</t>
  </si>
  <si>
    <t>Per OAR 340-245-8010 Table 2</t>
  </si>
  <si>
    <t>Per Table E-2 of Appendix E to July 2020 Recommended Procedures for Toxic Air Contaminant Health Risk Assessments</t>
  </si>
  <si>
    <t xml:space="preserve">Per revised Montrose Source Test Report dated July 5, 2022. </t>
  </si>
  <si>
    <t>Per Appendix G to July 2020 Recommended Procedures for Toxic Air Contaminant Health Risk Assessments</t>
  </si>
  <si>
    <t>Max Emission Factor for Source Test Report</t>
  </si>
  <si>
    <t>2-Methylnaphthalene</t>
  </si>
  <si>
    <t>Benz(a)anthracene</t>
  </si>
  <si>
    <t>Benzo(b)fluoranthene</t>
  </si>
  <si>
    <t>Benzo(k)fluoranthene</t>
  </si>
  <si>
    <t>Benzo(e)pyrene</t>
  </si>
  <si>
    <t>Indeno(1,2,3-cd)pyrene</t>
  </si>
  <si>
    <t>Dibenzo(a,h)anthracene</t>
  </si>
  <si>
    <t>Benzo(g,h,i)perylene</t>
  </si>
  <si>
    <t>Total PAHs (excluding Naphthalene)</t>
  </si>
  <si>
    <t>Total PAH (excluding Naphthalene) TEQ</t>
  </si>
  <si>
    <t>Per Table E-3 of Appendix E to July 2020 Recommended Procedures for Toxic Air Contaminant Health Risk Assessments</t>
  </si>
  <si>
    <t>Per Source Sampling Manual Volume 1 Revised November 2018, Section 2.11.c. Required when using toxicity equivalency factors as detailed in Appendix G of July 2020 Recommended Procedures for Toxic Air Contaminant Health Risk Assessments.</t>
  </si>
  <si>
    <t>Per Appendix E to July 2020 Recommended Procedures for Toxic Air Contaminant Health Risk Assessments</t>
  </si>
  <si>
    <t>2378-Cl4-Dibenzo-p-dioxin</t>
  </si>
  <si>
    <t>1746-01-6</t>
  </si>
  <si>
    <t>12378-Cl5-Dibenzo-p-dioxin</t>
  </si>
  <si>
    <t>40321-76-4</t>
  </si>
  <si>
    <t>123478-Cl6-Dibenzo-p-dioxin</t>
  </si>
  <si>
    <t>39227-28-6</t>
  </si>
  <si>
    <t>123678-Cl6-Dibenzo-p-dioxin</t>
  </si>
  <si>
    <t>57653-85-7</t>
  </si>
  <si>
    <t>123789-Cl6-Dibenzo-p-dioxin</t>
  </si>
  <si>
    <t>19408-74-3</t>
  </si>
  <si>
    <t>1234678-Cl7-Dibenzo-p-dioxin</t>
  </si>
  <si>
    <t>35822-46-9</t>
  </si>
  <si>
    <t>12346789-Cl8-Dibenzo-p-dioxin</t>
  </si>
  <si>
    <t>3268-87-9</t>
  </si>
  <si>
    <t>2378-Cl4-Dibenzofuran</t>
  </si>
  <si>
    <t>51207-31-9</t>
  </si>
  <si>
    <t>12378-Cl5-Dibenzofuran</t>
  </si>
  <si>
    <t>57117-41-6</t>
  </si>
  <si>
    <t>23478-Cl5-Dibenzofuran</t>
  </si>
  <si>
    <t>57117-31-4</t>
  </si>
  <si>
    <t>123478-Cl6-Dibenzofuran</t>
  </si>
  <si>
    <t>70648-26-9</t>
  </si>
  <si>
    <t>123678-Cl6-Dibenzofuran</t>
  </si>
  <si>
    <t>57117-44-9</t>
  </si>
  <si>
    <t>234678-Cl6-Dibenzofuran</t>
  </si>
  <si>
    <t>60851-34-5</t>
  </si>
  <si>
    <t>123789-Cl6-Dibenzofuran</t>
  </si>
  <si>
    <t>72918-21-9</t>
  </si>
  <si>
    <t>1234678-Cl7-Dibenzofuran</t>
  </si>
  <si>
    <t>67562-39-4</t>
  </si>
  <si>
    <t>1234789-Cl7-Dibenzofuran</t>
  </si>
  <si>
    <t>55673-89-7</t>
  </si>
  <si>
    <t>12346789-Cl8-Dibenzofuran</t>
  </si>
  <si>
    <t>39001-02-0</t>
  </si>
  <si>
    <t>Total Cl4-Dibenzo-p-dioxins</t>
  </si>
  <si>
    <t>41903-57-5</t>
  </si>
  <si>
    <t>Total Cl5-Dibenzo-p-dioxins</t>
  </si>
  <si>
    <t>36088-22-9</t>
  </si>
  <si>
    <t>Total Cl6-Dibenzo-p-dioxins</t>
  </si>
  <si>
    <t>34465-46-8</t>
  </si>
  <si>
    <t>Total Cl7-Dibenzo-p-dioxins</t>
  </si>
  <si>
    <t>37871-00-4</t>
  </si>
  <si>
    <t>Total Cl4-Dibenzofurans</t>
  </si>
  <si>
    <t>55722-27-5</t>
  </si>
  <si>
    <t>Total Cl5-Dibenzofurans</t>
  </si>
  <si>
    <t>30402-15-4</t>
  </si>
  <si>
    <t>Total Cl6-Dibenzofurans</t>
  </si>
  <si>
    <t>55684-94-1</t>
  </si>
  <si>
    <t>Total Cl7-Dibenzofurans</t>
  </si>
  <si>
    <t>38998-75-3</t>
  </si>
  <si>
    <t>Total PCDD WHO 2005 TEQ</t>
  </si>
  <si>
    <t>Total PCDF WHO 2005 TEQ</t>
  </si>
  <si>
    <t>Per Table E-1 of Appendix E to July 2020 Recommended Procedures for Toxic Air Contaminant Health Risk Assessments</t>
  </si>
  <si>
    <t>Data from December 8, 2021 Source Test</t>
  </si>
  <si>
    <t>Hydrogen Chloride</t>
  </si>
  <si>
    <t>Chlorine</t>
  </si>
  <si>
    <t>7782-50-5</t>
  </si>
  <si>
    <t>Hydrogen Fluoride</t>
  </si>
  <si>
    <t>7664-39-3</t>
  </si>
  <si>
    <t>Hydrogen Bromide</t>
  </si>
  <si>
    <t>10035-10-6</t>
  </si>
  <si>
    <t>Bromine</t>
  </si>
  <si>
    <t>7726-95-6</t>
  </si>
  <si>
    <t>Data from March 9-11, 2022 Source Test</t>
  </si>
  <si>
    <t>No Data</t>
  </si>
  <si>
    <t>Maximum From Source Tests</t>
  </si>
  <si>
    <t>Per Montrose Source Test Report submitted to Oregon DEQ on January 31, 2022.</t>
  </si>
  <si>
    <t>Acetone</t>
  </si>
  <si>
    <t>67-64-1</t>
  </si>
  <si>
    <t>Bromobenzene</t>
  </si>
  <si>
    <t>108-86-1</t>
  </si>
  <si>
    <t>Bromochloromethane</t>
  </si>
  <si>
    <t>74-97-5</t>
  </si>
  <si>
    <t>Bromodichloromethane</t>
  </si>
  <si>
    <t>75-27-4</t>
  </si>
  <si>
    <t>Bromoform</t>
  </si>
  <si>
    <t>75-25-2</t>
  </si>
  <si>
    <t>Bromomethane</t>
  </si>
  <si>
    <t>74-83-9</t>
  </si>
  <si>
    <t>2-Butanone</t>
  </si>
  <si>
    <t>78-93-3</t>
  </si>
  <si>
    <t>n-Butylbenzene</t>
  </si>
  <si>
    <t>104-51-8</t>
  </si>
  <si>
    <t>sec-Butylbenzene</t>
  </si>
  <si>
    <t>135-98-8</t>
  </si>
  <si>
    <t>tert-Butylbenzene</t>
  </si>
  <si>
    <t>98-06-6</t>
  </si>
  <si>
    <t>Carbon Disulfide</t>
  </si>
  <si>
    <t>75-15-0</t>
  </si>
  <si>
    <t>Carbon Tetrachloride</t>
  </si>
  <si>
    <t>56-23-5</t>
  </si>
  <si>
    <t>Chlorobenzene</t>
  </si>
  <si>
    <t>108-90-7</t>
  </si>
  <si>
    <t>Chlorodibromomethane</t>
  </si>
  <si>
    <t>124-48-1</t>
  </si>
  <si>
    <t>Chloroethane</t>
  </si>
  <si>
    <t>75-00-3</t>
  </si>
  <si>
    <t>Chloroform</t>
  </si>
  <si>
    <t>67-66-3</t>
  </si>
  <si>
    <t>Chloromethane</t>
  </si>
  <si>
    <t>74-87-3</t>
  </si>
  <si>
    <t>2-Chlorotoluene</t>
  </si>
  <si>
    <t>95-49-8</t>
  </si>
  <si>
    <t>4-Chlorotoluene</t>
  </si>
  <si>
    <t>106-43-4</t>
  </si>
  <si>
    <t>1,2-Dibromo-3-Chloropropane</t>
  </si>
  <si>
    <t>96-12-8</t>
  </si>
  <si>
    <t>1,2-Dibromoethane</t>
  </si>
  <si>
    <t>106-93-4</t>
  </si>
  <si>
    <t>Dibromomethane</t>
  </si>
  <si>
    <t>74-95-3</t>
  </si>
  <si>
    <t>1,2-Dichlorobenzene</t>
  </si>
  <si>
    <t>95-50-1</t>
  </si>
  <si>
    <t>1,3-Dichlorobenzene</t>
  </si>
  <si>
    <t>541-73-1</t>
  </si>
  <si>
    <t>1,4-Dichlorobenzene</t>
  </si>
  <si>
    <t>106-46-7</t>
  </si>
  <si>
    <t>Dichlorodifluoromethane</t>
  </si>
  <si>
    <t>75-71-8</t>
  </si>
  <si>
    <t>1,1-Dichloroethane</t>
  </si>
  <si>
    <t>75-34-3</t>
  </si>
  <si>
    <t>1,2-Dichloroethane</t>
  </si>
  <si>
    <t>107-06-2</t>
  </si>
  <si>
    <t>1,1-Dichloroethene</t>
  </si>
  <si>
    <t>75-35-4</t>
  </si>
  <si>
    <t>cis-1,2-Dichloroethene</t>
  </si>
  <si>
    <t>156-59-2</t>
  </si>
  <si>
    <t>trans-1,2-Dichloroethene</t>
  </si>
  <si>
    <t>156-60-5</t>
  </si>
  <si>
    <t>1,2-Dichloropropane</t>
  </si>
  <si>
    <t>78-87-5</t>
  </si>
  <si>
    <t>1,3-Dichloropropane</t>
  </si>
  <si>
    <t>142-28-9</t>
  </si>
  <si>
    <t>2,2-Dichloropropane</t>
  </si>
  <si>
    <t>594-20-7</t>
  </si>
  <si>
    <t>1,1-Dichloropropene</t>
  </si>
  <si>
    <t>78-99-9</t>
  </si>
  <si>
    <t>cis-1,3-Dichloropropene</t>
  </si>
  <si>
    <t>10061-01-5</t>
  </si>
  <si>
    <t>trans-1,3-Dichloropropene</t>
  </si>
  <si>
    <t>542-75-6</t>
  </si>
  <si>
    <t>Ethylbenzene</t>
  </si>
  <si>
    <t>Hexachlorobutadiene</t>
  </si>
  <si>
    <t>87-68-3</t>
  </si>
  <si>
    <t>2-Hexanone</t>
  </si>
  <si>
    <t>591-78-6</t>
  </si>
  <si>
    <t>Isopropylbenzene</t>
  </si>
  <si>
    <t>5433-01-2</t>
  </si>
  <si>
    <t>4-Isopropyltoluene</t>
  </si>
  <si>
    <t>99-87-6</t>
  </si>
  <si>
    <t>Methylene Chloride</t>
  </si>
  <si>
    <t>75-09-2</t>
  </si>
  <si>
    <t>4-Methyl-2-pentanone</t>
  </si>
  <si>
    <t>108-10-1</t>
  </si>
  <si>
    <t>N-Propylbenzene</t>
  </si>
  <si>
    <t>103-65-1</t>
  </si>
  <si>
    <t>Styrene</t>
  </si>
  <si>
    <t>100-42-5</t>
  </si>
  <si>
    <t>1,1,1,2-Tetrachloroethane</t>
  </si>
  <si>
    <t>630-20-6</t>
  </si>
  <si>
    <t>1,1,2,2-Tetrachloroethane</t>
  </si>
  <si>
    <t>79-34-5</t>
  </si>
  <si>
    <t>Tetrachloroethene</t>
  </si>
  <si>
    <t>127-18-4</t>
  </si>
  <si>
    <t>1,2,3-Trichlorobenzene</t>
  </si>
  <si>
    <t>87-61-6</t>
  </si>
  <si>
    <t>1,2,4-Trichlorobenzene</t>
  </si>
  <si>
    <t>120-82-1</t>
  </si>
  <si>
    <t>1,1,1-Trichloroethane</t>
  </si>
  <si>
    <t>71-55-6</t>
  </si>
  <si>
    <t>1,1,2-Trichloroethane</t>
  </si>
  <si>
    <t>79-00-5</t>
  </si>
  <si>
    <t>Trichloroethene</t>
  </si>
  <si>
    <t>79-01-6</t>
  </si>
  <si>
    <t>Trichlorofluoromethane</t>
  </si>
  <si>
    <t>75-69-4</t>
  </si>
  <si>
    <t>1,2,3-Trichloropropane</t>
  </si>
  <si>
    <t>96-18-4</t>
  </si>
  <si>
    <t>1,2,4-Trimethylbenzene</t>
  </si>
  <si>
    <t>95-63-6</t>
  </si>
  <si>
    <t>1,3,5-Trimethylbenzene</t>
  </si>
  <si>
    <t>108-67-8</t>
  </si>
  <si>
    <t>Vinyl Chloride</t>
  </si>
  <si>
    <t>75-01-4</t>
  </si>
  <si>
    <t>o-Xylene</t>
  </si>
  <si>
    <t>95-47-6</t>
  </si>
  <si>
    <t>m,p-Xylene</t>
  </si>
  <si>
    <t>179601-23-1</t>
  </si>
  <si>
    <t>2-Chlorophenol</t>
  </si>
  <si>
    <t>95-57-8</t>
  </si>
  <si>
    <t>1,4-Dichlorobenzene (CCC)</t>
  </si>
  <si>
    <t>2,4-Dichlorophenol</t>
  </si>
  <si>
    <t>120-83-2</t>
  </si>
  <si>
    <t>2,4,6-Trichlorophenol</t>
  </si>
  <si>
    <t>88-06-2</t>
  </si>
  <si>
    <t>2,4,5-Trichlorophenol</t>
  </si>
  <si>
    <t>95-95-4</t>
  </si>
  <si>
    <t>2,3,4,6-Tetrachlorophenol</t>
  </si>
  <si>
    <t>58-90-2</t>
  </si>
  <si>
    <t>Hexachlorobenzene</t>
  </si>
  <si>
    <t>118-74-1</t>
  </si>
  <si>
    <t>Pentachlorophenol (CCC)</t>
  </si>
  <si>
    <t>87-86-5</t>
  </si>
  <si>
    <r>
      <t xml:space="preserve">Montrose Source Test Reports </t>
    </r>
    <r>
      <rPr>
        <b/>
        <vertAlign val="superscript"/>
        <sz val="10"/>
        <rFont val="Tahoma"/>
        <family val="2"/>
      </rPr>
      <t>4</t>
    </r>
  </si>
  <si>
    <t>Hexavalent Chromium (Cr+6)</t>
  </si>
  <si>
    <t>Aluminum</t>
  </si>
  <si>
    <t>7429-90-5</t>
  </si>
  <si>
    <t>Antimony</t>
  </si>
  <si>
    <t>7440-36-0</t>
  </si>
  <si>
    <t>Arsenic</t>
  </si>
  <si>
    <t>Barium</t>
  </si>
  <si>
    <t>Beryllium</t>
  </si>
  <si>
    <t>Cadmium</t>
  </si>
  <si>
    <t>Chromium</t>
  </si>
  <si>
    <t>7440-47-3</t>
  </si>
  <si>
    <t>Cobalt</t>
  </si>
  <si>
    <t>Copper</t>
  </si>
  <si>
    <t>Iron</t>
  </si>
  <si>
    <t>7439-89-6</t>
  </si>
  <si>
    <t>Lead</t>
  </si>
  <si>
    <t>Manganese</t>
  </si>
  <si>
    <t>Mercury</t>
  </si>
  <si>
    <t>Molybdenum</t>
  </si>
  <si>
    <t>7439-98-7</t>
  </si>
  <si>
    <t>Nickel</t>
  </si>
  <si>
    <t>Phosphorous</t>
  </si>
  <si>
    <t>Potassium</t>
  </si>
  <si>
    <t>Selenium</t>
  </si>
  <si>
    <t>Silver</t>
  </si>
  <si>
    <t>7440-22-4</t>
  </si>
  <si>
    <t>Thallium</t>
  </si>
  <si>
    <t>7440-28-0</t>
  </si>
  <si>
    <t>Vanadium</t>
  </si>
  <si>
    <t>Zinc</t>
  </si>
  <si>
    <t>LIME STORAGE</t>
  </si>
  <si>
    <t>CARBON STORAGE</t>
  </si>
  <si>
    <t>COOLING TOWERS</t>
  </si>
  <si>
    <t>BRAZING</t>
  </si>
  <si>
    <t>AMMONIA STORAGE</t>
  </si>
  <si>
    <t>Exempt TEU Per OAR 340-245-0060(3)(a)</t>
  </si>
  <si>
    <t>WELD-OUTDOOR</t>
  </si>
  <si>
    <t>Outdoor welding, exempt TEU Per OAR 340-245-0060(3)(a)</t>
  </si>
  <si>
    <t>WELD-BOILER</t>
  </si>
  <si>
    <t>Inside-boiler welding, exempt TEU Per OAR 340-245-0060(3)(a)</t>
  </si>
  <si>
    <t>WELD-MAINTENANCE</t>
  </si>
  <si>
    <t>Maintenance shop welding, exempt TEU Per OAR 340-245-0060(3)(a)</t>
  </si>
  <si>
    <t>WELD-BB</t>
  </si>
  <si>
    <t>Boiler building welding, exempt TEU Per OAR 340-245-0060(3)(a)</t>
  </si>
  <si>
    <t>CHEMUSE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</si>
</sst>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E+00"/>
  </numFmts>
  <fonts count="2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vertAlign val="superscript"/>
      <sz val="1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vertAlign val="superscript"/>
      <sz val="10"/>
      <name val="Tahoma"/>
      <family val="2"/>
    </font>
    <font>
      <sz val="11"/>
      <color theme="1"/>
      <name val="Calibri"/>
      <family val="2"/>
      <scheme val="minor"/>
    </font>
    <font>
      <sz val="18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color rgb="FF7030A0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Tahoma"/>
      <family val="2"/>
    </font>
    <font>
      <sz val="8"/>
      <name val="Tahoma"/>
      <family val="2"/>
    </font>
    <font>
      <strike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3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9" fontId="10" fillId="0" borderId="0" applyFont="0" applyFill="0" applyBorder="0" applyAlignment="0" applyProtection="0"/>
    <xf numFmtId="0" fontId="18" fillId="0" borderId="0"/>
    <xf numFmtId="0" fontId="10" fillId="0" borderId="0"/>
    <xf numFmtId="0" fontId="19" fillId="0" borderId="0"/>
  </cellStyleXfs>
  <cellXfs count="3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5" fillId="5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11" fontId="2" fillId="0" borderId="0" xfId="0" applyNumberFormat="1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/>
    <xf numFmtId="11" fontId="16" fillId="0" borderId="0" xfId="0" applyNumberFormat="1" applyFont="1"/>
    <xf numFmtId="49" fontId="15" fillId="0" borderId="48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8" borderId="47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4" borderId="47" xfId="0" applyFont="1" applyFill="1" applyBorder="1" applyAlignment="1">
      <alignment horizontal="center" vertical="center"/>
    </xf>
    <xf numFmtId="0" fontId="15" fillId="8" borderId="48" xfId="0" applyFont="1" applyFill="1" applyBorder="1" applyAlignment="1">
      <alignment horizontal="center" vertical="center"/>
    </xf>
    <xf numFmtId="165" fontId="16" fillId="0" borderId="0" xfId="0" applyNumberFormat="1" applyFont="1"/>
    <xf numFmtId="0" fontId="17" fillId="0" borderId="0" xfId="0" applyFont="1"/>
    <xf numFmtId="11" fontId="2" fillId="0" borderId="0" xfId="0" applyNumberFormat="1" applyFont="1" applyAlignment="1">
      <alignment horizontal="left"/>
    </xf>
    <xf numFmtId="11" fontId="16" fillId="0" borderId="0" xfId="0" applyNumberFormat="1" applyFont="1" applyAlignment="1">
      <alignment horizontal="center"/>
    </xf>
    <xf numFmtId="11" fontId="16" fillId="0" borderId="0" xfId="0" applyNumberFormat="1" applyFont="1" applyAlignment="1">
      <alignment horizontal="left" vertical="center"/>
    </xf>
    <xf numFmtId="11" fontId="16" fillId="0" borderId="0" xfId="0" applyNumberFormat="1" applyFont="1" applyAlignment="1">
      <alignment horizontal="left"/>
    </xf>
    <xf numFmtId="9" fontId="2" fillId="0" borderId="0" xfId="1" applyFont="1" applyFill="1" applyAlignment="1">
      <alignment horizontal="center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20" fillId="0" borderId="0" xfId="0" applyFont="1"/>
    <xf numFmtId="11" fontId="20" fillId="0" borderId="0" xfId="0" applyNumberFormat="1" applyFont="1"/>
    <xf numFmtId="165" fontId="20" fillId="0" borderId="0" xfId="0" applyNumberFormat="1" applyFont="1"/>
    <xf numFmtId="165" fontId="2" fillId="0" borderId="0" xfId="0" applyNumberFormat="1" applyFont="1"/>
    <xf numFmtId="0" fontId="14" fillId="0" borderId="48" xfId="0" applyFont="1" applyBorder="1" applyAlignment="1">
      <alignment horizontal="center" wrapText="1"/>
    </xf>
    <xf numFmtId="0" fontId="14" fillId="0" borderId="16" xfId="0" applyFont="1" applyBorder="1" applyAlignment="1">
      <alignment horizontal="center"/>
    </xf>
    <xf numFmtId="11" fontId="2" fillId="0" borderId="0" xfId="0" applyNumberFormat="1" applyFont="1" applyAlignment="1">
      <alignment horizontal="center" vertical="center"/>
    </xf>
    <xf numFmtId="11" fontId="2" fillId="0" borderId="0" xfId="0" applyNumberFormat="1" applyFont="1" applyAlignment="1">
      <alignment horizontal="center"/>
    </xf>
    <xf numFmtId="11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6" fillId="0" borderId="0" xfId="0" applyFont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/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/>
    </xf>
    <xf numFmtId="0" fontId="8" fillId="0" borderId="3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1" fontId="7" fillId="0" borderId="2" xfId="0" applyNumberFormat="1" applyFont="1" applyBorder="1" applyAlignment="1">
      <alignment horizontal="center"/>
    </xf>
    <xf numFmtId="11" fontId="7" fillId="0" borderId="2" xfId="0" applyNumberFormat="1" applyFont="1" applyBorder="1" applyAlignment="1">
      <alignment horizontal="center" vertical="center"/>
    </xf>
    <xf numFmtId="11" fontId="7" fillId="0" borderId="14" xfId="0" applyNumberFormat="1" applyFont="1" applyBorder="1" applyAlignment="1">
      <alignment horizontal="center"/>
    </xf>
    <xf numFmtId="11" fontId="7" fillId="0" borderId="9" xfId="0" applyNumberFormat="1" applyFont="1" applyBorder="1" applyAlignment="1">
      <alignment horizontal="center"/>
    </xf>
    <xf numFmtId="11" fontId="7" fillId="0" borderId="55" xfId="0" applyNumberFormat="1" applyFont="1" applyBorder="1" applyAlignment="1">
      <alignment horizontal="center"/>
    </xf>
    <xf numFmtId="11" fontId="7" fillId="0" borderId="67" xfId="0" applyNumberFormat="1" applyFont="1" applyBorder="1" applyAlignment="1">
      <alignment horizontal="center"/>
    </xf>
    <xf numFmtId="11" fontId="7" fillId="0" borderId="3" xfId="0" applyNumberFormat="1" applyFont="1" applyBorder="1" applyAlignment="1">
      <alignment horizontal="center"/>
    </xf>
    <xf numFmtId="11" fontId="7" fillId="0" borderId="5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1" fontId="7" fillId="0" borderId="1" xfId="0" applyNumberFormat="1" applyFont="1" applyBorder="1" applyAlignment="1">
      <alignment horizontal="center"/>
    </xf>
    <xf numFmtId="11" fontId="7" fillId="0" borderId="1" xfId="0" applyNumberFormat="1" applyFont="1" applyBorder="1" applyAlignment="1">
      <alignment horizontal="center" vertical="center"/>
    </xf>
    <xf numFmtId="11" fontId="7" fillId="0" borderId="15" xfId="0" applyNumberFormat="1" applyFont="1" applyBorder="1" applyAlignment="1">
      <alignment horizontal="center"/>
    </xf>
    <xf numFmtId="11" fontId="7" fillId="0" borderId="30" xfId="0" applyNumberFormat="1" applyFont="1" applyBorder="1" applyAlignment="1">
      <alignment horizontal="center"/>
    </xf>
    <xf numFmtId="11" fontId="7" fillId="0" borderId="56" xfId="0" applyNumberFormat="1" applyFont="1" applyBorder="1" applyAlignment="1">
      <alignment horizontal="center"/>
    </xf>
    <xf numFmtId="11" fontId="7" fillId="0" borderId="10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1" fontId="7" fillId="0" borderId="22" xfId="0" applyNumberFormat="1" applyFont="1" applyBorder="1" applyAlignment="1">
      <alignment horizontal="center" vertical="center"/>
    </xf>
    <xf numFmtId="11" fontId="7" fillId="0" borderId="22" xfId="0" applyNumberFormat="1" applyFont="1" applyBorder="1" applyAlignment="1">
      <alignment horizontal="center"/>
    </xf>
    <xf numFmtId="11" fontId="7" fillId="0" borderId="23" xfId="0" applyNumberFormat="1" applyFont="1" applyBorder="1" applyAlignment="1">
      <alignment horizontal="center"/>
    </xf>
    <xf numFmtId="11" fontId="7" fillId="0" borderId="35" xfId="0" applyNumberFormat="1" applyFont="1" applyBorder="1" applyAlignment="1">
      <alignment horizontal="center"/>
    </xf>
    <xf numFmtId="11" fontId="7" fillId="0" borderId="58" xfId="0" applyNumberFormat="1" applyFont="1" applyBorder="1" applyAlignment="1">
      <alignment horizontal="center"/>
    </xf>
    <xf numFmtId="11" fontId="7" fillId="0" borderId="19" xfId="0" applyNumberFormat="1" applyFont="1" applyBorder="1" applyAlignment="1">
      <alignment horizontal="center"/>
    </xf>
    <xf numFmtId="11" fontId="7" fillId="0" borderId="49" xfId="0" applyNumberFormat="1" applyFont="1" applyBorder="1" applyAlignment="1">
      <alignment horizontal="center"/>
    </xf>
    <xf numFmtId="11" fontId="7" fillId="0" borderId="69" xfId="0" applyNumberFormat="1" applyFont="1" applyBorder="1" applyAlignment="1">
      <alignment horizontal="center"/>
    </xf>
    <xf numFmtId="11" fontId="7" fillId="0" borderId="21" xfId="0" applyNumberFormat="1" applyFont="1" applyBorder="1" applyAlignment="1">
      <alignment horizontal="center"/>
    </xf>
    <xf numFmtId="11" fontId="7" fillId="0" borderId="70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1" fontId="7" fillId="0" borderId="7" xfId="0" applyNumberFormat="1" applyFont="1" applyBorder="1" applyAlignment="1">
      <alignment horizontal="center" vertical="center"/>
    </xf>
    <xf numFmtId="11" fontId="7" fillId="0" borderId="7" xfId="0" applyNumberFormat="1" applyFont="1" applyBorder="1" applyAlignment="1">
      <alignment horizontal="center"/>
    </xf>
    <xf numFmtId="11" fontId="7" fillId="0" borderId="32" xfId="0" applyNumberFormat="1" applyFont="1" applyBorder="1" applyAlignment="1">
      <alignment horizontal="center"/>
    </xf>
    <xf numFmtId="11" fontId="7" fillId="0" borderId="31" xfId="0" applyNumberFormat="1" applyFont="1" applyBorder="1" applyAlignment="1">
      <alignment horizontal="center"/>
    </xf>
    <xf numFmtId="11" fontId="7" fillId="0" borderId="57" xfId="0" applyNumberFormat="1" applyFont="1" applyBorder="1" applyAlignment="1">
      <alignment horizontal="center"/>
    </xf>
    <xf numFmtId="11" fontId="7" fillId="0" borderId="17" xfId="0" applyNumberFormat="1" applyFont="1" applyBorder="1" applyAlignment="1">
      <alignment horizontal="center"/>
    </xf>
    <xf numFmtId="11" fontId="7" fillId="0" borderId="68" xfId="0" applyNumberFormat="1" applyFont="1" applyBorder="1" applyAlignment="1">
      <alignment horizontal="center"/>
    </xf>
    <xf numFmtId="11" fontId="7" fillId="0" borderId="6" xfId="0" applyNumberFormat="1" applyFont="1" applyBorder="1" applyAlignment="1">
      <alignment horizont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/>
    </xf>
    <xf numFmtId="0" fontId="8" fillId="0" borderId="37" xfId="0" applyFont="1" applyBorder="1" applyAlignment="1">
      <alignment horizontal="center" vertical="center"/>
    </xf>
    <xf numFmtId="11" fontId="8" fillId="0" borderId="37" xfId="0" applyNumberFormat="1" applyFont="1" applyBorder="1" applyAlignment="1">
      <alignment horizontal="center" vertical="center"/>
    </xf>
    <xf numFmtId="11" fontId="8" fillId="0" borderId="37" xfId="0" applyNumberFormat="1" applyFont="1" applyBorder="1" applyAlignment="1">
      <alignment horizontal="center"/>
    </xf>
    <xf numFmtId="11" fontId="8" fillId="0" borderId="38" xfId="0" applyNumberFormat="1" applyFont="1" applyBorder="1" applyAlignment="1">
      <alignment horizontal="center"/>
    </xf>
    <xf numFmtId="0" fontId="8" fillId="0" borderId="36" xfId="0" applyFont="1" applyBorder="1"/>
    <xf numFmtId="0" fontId="2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11" fontId="7" fillId="0" borderId="14" xfId="0" applyNumberFormat="1" applyFont="1" applyBorder="1" applyAlignment="1">
      <alignment horizontal="center" vertical="center"/>
    </xf>
    <xf numFmtId="11" fontId="7" fillId="0" borderId="9" xfId="0" applyNumberFormat="1" applyFont="1" applyBorder="1" applyAlignment="1">
      <alignment horizontal="center" vertical="center"/>
    </xf>
    <xf numFmtId="11" fontId="7" fillId="0" borderId="55" xfId="0" applyNumberFormat="1" applyFont="1" applyBorder="1" applyAlignment="1">
      <alignment horizontal="center" vertical="center"/>
    </xf>
    <xf numFmtId="11" fontId="7" fillId="0" borderId="67" xfId="0" applyNumberFormat="1" applyFont="1" applyBorder="1" applyAlignment="1">
      <alignment horizontal="center" vertical="center"/>
    </xf>
    <xf numFmtId="11" fontId="7" fillId="0" borderId="3" xfId="0" applyNumberFormat="1" applyFont="1" applyBorder="1" applyAlignment="1">
      <alignment horizontal="center" vertical="center"/>
    </xf>
    <xf numFmtId="11" fontId="7" fillId="0" borderId="5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1" fontId="7" fillId="0" borderId="4" xfId="0" applyNumberFormat="1" applyFont="1" applyBorder="1" applyAlignment="1">
      <alignment horizontal="center"/>
    </xf>
    <xf numFmtId="11" fontId="7" fillId="0" borderId="4" xfId="0" applyNumberFormat="1" applyFont="1" applyBorder="1" applyAlignment="1">
      <alignment horizontal="center" vertical="center"/>
    </xf>
    <xf numFmtId="11" fontId="7" fillId="0" borderId="20" xfId="0" applyNumberFormat="1" applyFont="1" applyBorder="1" applyAlignment="1">
      <alignment horizontal="center"/>
    </xf>
    <xf numFmtId="11" fontId="7" fillId="0" borderId="51" xfId="0" applyNumberFormat="1" applyFont="1" applyBorder="1" applyAlignment="1">
      <alignment horizontal="center"/>
    </xf>
    <xf numFmtId="11" fontId="7" fillId="0" borderId="28" xfId="0" applyNumberFormat="1" applyFont="1" applyBorder="1" applyAlignment="1">
      <alignment horizontal="center"/>
    </xf>
    <xf numFmtId="11" fontId="7" fillId="0" borderId="18" xfId="0" applyNumberFormat="1" applyFont="1" applyBorder="1" applyAlignment="1">
      <alignment horizontal="center"/>
    </xf>
    <xf numFmtId="11" fontId="7" fillId="0" borderId="34" xfId="0" applyNumberFormat="1" applyFont="1" applyBorder="1" applyAlignment="1">
      <alignment horizontal="center"/>
    </xf>
    <xf numFmtId="11" fontId="7" fillId="0" borderId="47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1" fontId="8" fillId="0" borderId="2" xfId="0" applyNumberFormat="1" applyFont="1" applyBorder="1" applyAlignment="1">
      <alignment horizontal="center" vertical="center"/>
    </xf>
    <xf numFmtId="11" fontId="8" fillId="0" borderId="2" xfId="0" applyNumberFormat="1" applyFont="1" applyBorder="1" applyAlignment="1">
      <alignment horizontal="center"/>
    </xf>
    <xf numFmtId="11" fontId="8" fillId="0" borderId="14" xfId="0" applyNumberFormat="1" applyFont="1" applyBorder="1" applyAlignment="1">
      <alignment horizontal="center"/>
    </xf>
    <xf numFmtId="11" fontId="8" fillId="0" borderId="9" xfId="0" applyNumberFormat="1" applyFont="1" applyBorder="1" applyAlignment="1">
      <alignment horizontal="center"/>
    </xf>
    <xf numFmtId="11" fontId="8" fillId="0" borderId="55" xfId="0" applyNumberFormat="1" applyFont="1" applyBorder="1" applyAlignment="1">
      <alignment horizontal="center"/>
    </xf>
    <xf numFmtId="11" fontId="8" fillId="0" borderId="2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11" fontId="8" fillId="0" borderId="1" xfId="0" applyNumberFormat="1" applyFont="1" applyBorder="1" applyAlignment="1">
      <alignment horizontal="center" vertical="center"/>
    </xf>
    <xf numFmtId="11" fontId="8" fillId="0" borderId="1" xfId="0" applyNumberFormat="1" applyFont="1" applyBorder="1" applyAlignment="1">
      <alignment horizontal="center"/>
    </xf>
    <xf numFmtId="11" fontId="8" fillId="0" borderId="15" xfId="0" applyNumberFormat="1" applyFont="1" applyBorder="1" applyAlignment="1">
      <alignment horizontal="center"/>
    </xf>
    <xf numFmtId="11" fontId="8" fillId="0" borderId="24" xfId="0" applyNumberFormat="1" applyFont="1" applyBorder="1" applyAlignment="1">
      <alignment horizont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1" fontId="8" fillId="0" borderId="22" xfId="0" applyNumberFormat="1" applyFont="1" applyBorder="1" applyAlignment="1">
      <alignment horizontal="center" vertical="center"/>
    </xf>
    <xf numFmtId="11" fontId="8" fillId="0" borderId="22" xfId="0" applyNumberFormat="1" applyFont="1" applyBorder="1" applyAlignment="1">
      <alignment horizontal="center"/>
    </xf>
    <xf numFmtId="11" fontId="8" fillId="0" borderId="23" xfId="0" applyNumberFormat="1" applyFont="1" applyBorder="1" applyAlignment="1">
      <alignment horizontal="center"/>
    </xf>
    <xf numFmtId="11" fontId="8" fillId="0" borderId="19" xfId="0" applyNumberFormat="1" applyFont="1" applyBorder="1" applyAlignment="1">
      <alignment horizontal="center"/>
    </xf>
    <xf numFmtId="11" fontId="8" fillId="0" borderId="59" xfId="0" applyNumberFormat="1" applyFont="1" applyBorder="1" applyAlignment="1">
      <alignment horizontal="center"/>
    </xf>
    <xf numFmtId="11" fontId="8" fillId="0" borderId="27" xfId="0" applyNumberFormat="1" applyFont="1" applyBorder="1" applyAlignment="1">
      <alignment horizontal="center"/>
    </xf>
    <xf numFmtId="11" fontId="8" fillId="0" borderId="25" xfId="0" applyNumberFormat="1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11" fontId="8" fillId="0" borderId="4" xfId="0" applyNumberFormat="1" applyFont="1" applyBorder="1" applyAlignment="1">
      <alignment horizontal="center" vertical="center"/>
    </xf>
    <xf numFmtId="11" fontId="8" fillId="0" borderId="4" xfId="0" applyNumberFormat="1" applyFont="1" applyBorder="1" applyAlignment="1">
      <alignment horizontal="center"/>
    </xf>
    <xf numFmtId="11" fontId="8" fillId="0" borderId="20" xfId="0" applyNumberFormat="1" applyFont="1" applyBorder="1" applyAlignment="1">
      <alignment horizontal="center"/>
    </xf>
    <xf numFmtId="11" fontId="8" fillId="0" borderId="5" xfId="0" applyNumberFormat="1" applyFont="1" applyBorder="1" applyAlignment="1">
      <alignment horizontal="center"/>
    </xf>
    <xf numFmtId="11" fontId="8" fillId="0" borderId="54" xfId="0" applyNumberFormat="1" applyFont="1" applyBorder="1" applyAlignment="1">
      <alignment horizontal="center"/>
    </xf>
    <xf numFmtId="11" fontId="8" fillId="0" borderId="51" xfId="0" applyNumberFormat="1" applyFont="1" applyBorder="1" applyAlignment="1">
      <alignment horizontal="center"/>
    </xf>
    <xf numFmtId="0" fontId="8" fillId="0" borderId="32" xfId="0" applyFont="1" applyBorder="1" applyAlignment="1">
      <alignment horizontal="center" vertical="center"/>
    </xf>
    <xf numFmtId="11" fontId="8" fillId="0" borderId="7" xfId="0" applyNumberFormat="1" applyFont="1" applyBorder="1" applyAlignment="1">
      <alignment horizontal="center" vertical="center"/>
    </xf>
    <xf numFmtId="11" fontId="8" fillId="0" borderId="7" xfId="0" applyNumberFormat="1" applyFont="1" applyBorder="1" applyAlignment="1">
      <alignment horizontal="center"/>
    </xf>
    <xf numFmtId="11" fontId="8" fillId="0" borderId="32" xfId="0" applyNumberFormat="1" applyFont="1" applyBorder="1" applyAlignment="1">
      <alignment horizontal="center"/>
    </xf>
    <xf numFmtId="11" fontId="8" fillId="0" borderId="18" xfId="0" applyNumberFormat="1" applyFont="1" applyBorder="1" applyAlignment="1">
      <alignment horizontal="center"/>
    </xf>
    <xf numFmtId="11" fontId="8" fillId="0" borderId="48" xfId="0" applyNumberFormat="1" applyFont="1" applyBorder="1" applyAlignment="1">
      <alignment horizontal="center"/>
    </xf>
    <xf numFmtId="11" fontId="8" fillId="0" borderId="47" xfId="0" applyNumberFormat="1" applyFont="1" applyBorder="1" applyAlignment="1">
      <alignment horizontal="center"/>
    </xf>
    <xf numFmtId="11" fontId="8" fillId="0" borderId="0" xfId="0" applyNumberFormat="1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8" fillId="0" borderId="64" xfId="0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0" fontId="8" fillId="0" borderId="35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11" fontId="7" fillId="0" borderId="54" xfId="0" applyNumberFormat="1" applyFont="1" applyBorder="1" applyAlignment="1">
      <alignment horizontal="center"/>
    </xf>
    <xf numFmtId="11" fontId="7" fillId="0" borderId="33" xfId="0" applyNumberFormat="1" applyFont="1" applyBorder="1" applyAlignment="1">
      <alignment horizontal="center"/>
    </xf>
    <xf numFmtId="11" fontId="7" fillId="0" borderId="63" xfId="0" applyNumberFormat="1" applyFont="1" applyBorder="1" applyAlignment="1">
      <alignment horizontal="center"/>
    </xf>
    <xf numFmtId="11" fontId="7" fillId="0" borderId="64" xfId="0" applyNumberFormat="1" applyFont="1" applyBorder="1" applyAlignment="1">
      <alignment horizontal="center"/>
    </xf>
    <xf numFmtId="11" fontId="8" fillId="0" borderId="8" xfId="0" applyNumberFormat="1" applyFont="1" applyBorder="1" applyAlignment="1">
      <alignment horizontal="center"/>
    </xf>
    <xf numFmtId="11" fontId="8" fillId="0" borderId="53" xfId="0" applyNumberFormat="1" applyFont="1" applyBorder="1" applyAlignment="1">
      <alignment horizontal="center"/>
    </xf>
    <xf numFmtId="11" fontId="7" fillId="0" borderId="39" xfId="0" applyNumberFormat="1" applyFont="1" applyBorder="1" applyAlignment="1">
      <alignment horizontal="center"/>
    </xf>
    <xf numFmtId="11" fontId="7" fillId="0" borderId="41" xfId="0" applyNumberFormat="1" applyFont="1" applyBorder="1" applyAlignment="1">
      <alignment horizontal="center"/>
    </xf>
    <xf numFmtId="11" fontId="8" fillId="0" borderId="30" xfId="0" applyNumberFormat="1" applyFont="1" applyBorder="1" applyAlignment="1">
      <alignment horizontal="center"/>
    </xf>
    <xf numFmtId="11" fontId="8" fillId="0" borderId="56" xfId="0" applyNumberFormat="1" applyFont="1" applyBorder="1" applyAlignment="1">
      <alignment horizontal="center"/>
    </xf>
    <xf numFmtId="11" fontId="8" fillId="0" borderId="10" xfId="0" applyNumberFormat="1" applyFont="1" applyBorder="1" applyAlignment="1">
      <alignment horizontal="center"/>
    </xf>
    <xf numFmtId="11" fontId="8" fillId="0" borderId="63" xfId="0" applyNumberFormat="1" applyFont="1" applyBorder="1" applyAlignment="1">
      <alignment horizontal="center"/>
    </xf>
    <xf numFmtId="0" fontId="7" fillId="0" borderId="59" xfId="0" applyFont="1" applyBorder="1"/>
    <xf numFmtId="0" fontId="7" fillId="0" borderId="71" xfId="0" applyFont="1" applyBorder="1"/>
    <xf numFmtId="11" fontId="8" fillId="0" borderId="31" xfId="0" applyNumberFormat="1" applyFont="1" applyBorder="1" applyAlignment="1">
      <alignment horizontal="center"/>
    </xf>
    <xf numFmtId="11" fontId="8" fillId="0" borderId="57" xfId="0" applyNumberFormat="1" applyFont="1" applyBorder="1" applyAlignment="1">
      <alignment horizontal="center"/>
    </xf>
    <xf numFmtId="11" fontId="8" fillId="0" borderId="6" xfId="0" applyNumberFormat="1" applyFont="1" applyBorder="1" applyAlignment="1">
      <alignment horizontal="center"/>
    </xf>
    <xf numFmtId="11" fontId="8" fillId="0" borderId="64" xfId="0" applyNumberFormat="1" applyFont="1" applyBorder="1" applyAlignment="1">
      <alignment horizontal="center"/>
    </xf>
    <xf numFmtId="0" fontId="7" fillId="0" borderId="48" xfId="0" applyFont="1" applyBorder="1"/>
    <xf numFmtId="0" fontId="7" fillId="0" borderId="34" xfId="0" applyFont="1" applyBorder="1"/>
    <xf numFmtId="11" fontId="8" fillId="0" borderId="12" xfId="0" applyNumberFormat="1" applyFont="1" applyBorder="1" applyAlignment="1">
      <alignment horizontal="center" vertical="center"/>
    </xf>
    <xf numFmtId="11" fontId="8" fillId="0" borderId="12" xfId="0" applyNumberFormat="1" applyFont="1" applyBorder="1" applyAlignment="1">
      <alignment horizontal="center"/>
    </xf>
    <xf numFmtId="11" fontId="8" fillId="0" borderId="13" xfId="0" applyNumberFormat="1" applyFont="1" applyBorder="1" applyAlignment="1">
      <alignment horizontal="center"/>
    </xf>
    <xf numFmtId="11" fontId="8" fillId="0" borderId="36" xfId="0" applyNumberFormat="1" applyFont="1" applyBorder="1" applyAlignment="1">
      <alignment horizontal="center"/>
    </xf>
    <xf numFmtId="11" fontId="8" fillId="0" borderId="16" xfId="0" applyNumberFormat="1" applyFont="1" applyBorder="1" applyAlignment="1">
      <alignment horizontal="center"/>
    </xf>
    <xf numFmtId="11" fontId="7" fillId="0" borderId="12" xfId="0" applyNumberFormat="1" applyFont="1" applyBorder="1" applyAlignment="1">
      <alignment horizontal="center"/>
    </xf>
    <xf numFmtId="11" fontId="8" fillId="0" borderId="11" xfId="0" applyNumberFormat="1" applyFont="1" applyBorder="1" applyAlignment="1">
      <alignment horizontal="center"/>
    </xf>
    <xf numFmtId="0" fontId="7" fillId="0" borderId="36" xfId="0" applyFont="1" applyBorder="1"/>
    <xf numFmtId="0" fontId="21" fillId="0" borderId="0" xfId="0" applyFont="1"/>
    <xf numFmtId="2" fontId="7" fillId="0" borderId="0" xfId="0" applyNumberFormat="1" applyFont="1"/>
    <xf numFmtId="0" fontId="8" fillId="0" borderId="20" xfId="0" applyFont="1" applyBorder="1" applyAlignment="1">
      <alignment horizontal="center"/>
    </xf>
    <xf numFmtId="14" fontId="7" fillId="0" borderId="1" xfId="0" quotePrefix="1" applyNumberFormat="1" applyFont="1" applyBorder="1" applyAlignment="1">
      <alignment horizontal="center" vertical="center"/>
    </xf>
    <xf numFmtId="0" fontId="7" fillId="0" borderId="1" xfId="0" applyFont="1" applyBorder="1"/>
    <xf numFmtId="0" fontId="7" fillId="0" borderId="15" xfId="0" applyFont="1" applyBorder="1"/>
    <xf numFmtId="11" fontId="7" fillId="0" borderId="66" xfId="0" applyNumberFormat="1" applyFont="1" applyBorder="1" applyAlignment="1">
      <alignment horizontal="center"/>
    </xf>
    <xf numFmtId="11" fontId="7" fillId="0" borderId="8" xfId="0" applyNumberFormat="1" applyFont="1" applyBorder="1" applyAlignment="1">
      <alignment horizontal="center"/>
    </xf>
    <xf numFmtId="11" fontId="7" fillId="0" borderId="53" xfId="0" applyNumberFormat="1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7" fillId="0" borderId="4" xfId="0" applyFont="1" applyBorder="1"/>
    <xf numFmtId="11" fontId="7" fillId="0" borderId="0" xfId="0" applyNumberFormat="1" applyFont="1"/>
    <xf numFmtId="14" fontId="7" fillId="0" borderId="1" xfId="0" applyNumberFormat="1" applyFont="1" applyBorder="1" applyAlignment="1">
      <alignment horizontal="center" vertical="center"/>
    </xf>
    <xf numFmtId="11" fontId="7" fillId="0" borderId="27" xfId="0" applyNumberFormat="1" applyFont="1" applyBorder="1" applyAlignment="1">
      <alignment horizontal="center"/>
    </xf>
    <xf numFmtId="0" fontId="7" fillId="0" borderId="66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3" fontId="16" fillId="0" borderId="0" xfId="0" applyNumberFormat="1" applyFont="1"/>
    <xf numFmtId="0" fontId="17" fillId="0" borderId="0" xfId="0" applyFont="1" applyAlignment="1">
      <alignment horizontal="center"/>
    </xf>
    <xf numFmtId="11" fontId="17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11" fontId="23" fillId="0" borderId="0" xfId="0" applyNumberFormat="1" applyFont="1" applyAlignment="1">
      <alignment horizontal="center"/>
    </xf>
    <xf numFmtId="11" fontId="23" fillId="0" borderId="0" xfId="0" applyNumberFormat="1" applyFont="1" applyAlignment="1">
      <alignment horizontal="left"/>
    </xf>
    <xf numFmtId="2" fontId="23" fillId="0" borderId="0" xfId="0" applyNumberFormat="1" applyFont="1" applyAlignment="1">
      <alignment horizontal="center"/>
    </xf>
    <xf numFmtId="0" fontId="23" fillId="0" borderId="0" xfId="0" applyFont="1"/>
    <xf numFmtId="11" fontId="23" fillId="0" borderId="0" xfId="0" applyNumberFormat="1" applyFont="1"/>
    <xf numFmtId="11" fontId="23" fillId="0" borderId="0" xfId="0" applyNumberFormat="1" applyFont="1" applyAlignment="1">
      <alignment horizontal="left" vertical="center"/>
    </xf>
    <xf numFmtId="165" fontId="23" fillId="0" borderId="0" xfId="0" applyNumberFormat="1" applyFont="1"/>
    <xf numFmtId="165" fontId="17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2" fontId="24" fillId="0" borderId="0" xfId="0" applyNumberFormat="1" applyFont="1" applyAlignment="1">
      <alignment horizontal="center"/>
    </xf>
    <xf numFmtId="0" fontId="15" fillId="8" borderId="36" xfId="0" applyFont="1" applyFill="1" applyBorder="1" applyAlignment="1">
      <alignment horizontal="center" vertical="center"/>
    </xf>
    <xf numFmtId="10" fontId="2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4" fontId="17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23" fillId="9" borderId="0" xfId="0" applyFont="1" applyFill="1"/>
    <xf numFmtId="2" fontId="23" fillId="9" borderId="0" xfId="0" applyNumberFormat="1" applyFont="1" applyFill="1" applyAlignment="1">
      <alignment horizontal="center"/>
    </xf>
    <xf numFmtId="11" fontId="23" fillId="9" borderId="0" xfId="0" applyNumberFormat="1" applyFont="1" applyFill="1"/>
    <xf numFmtId="165" fontId="23" fillId="9" borderId="0" xfId="0" applyNumberFormat="1" applyFont="1" applyFill="1"/>
    <xf numFmtId="9" fontId="2" fillId="0" borderId="0" xfId="0" applyNumberFormat="1" applyFont="1" applyAlignment="1">
      <alignment horizontal="center"/>
    </xf>
    <xf numFmtId="0" fontId="13" fillId="6" borderId="36" xfId="0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38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12" fillId="7" borderId="42" xfId="0" applyFont="1" applyFill="1" applyBorder="1" applyAlignment="1">
      <alignment horizontal="center" vertical="center" wrapText="1"/>
    </xf>
    <xf numFmtId="0" fontId="12" fillId="7" borderId="45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/>
    </xf>
    <xf numFmtId="0" fontId="13" fillId="3" borderId="40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47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7" borderId="42" xfId="0" applyFont="1" applyFill="1" applyBorder="1" applyAlignment="1">
      <alignment horizontal="center" vertical="center" wrapText="1"/>
    </xf>
    <xf numFmtId="0" fontId="13" fillId="7" borderId="49" xfId="0" applyFont="1" applyFill="1" applyBorder="1" applyAlignment="1">
      <alignment horizontal="center" vertical="center" wrapText="1"/>
    </xf>
    <xf numFmtId="0" fontId="13" fillId="7" borderId="45" xfId="0" applyFont="1" applyFill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10" fontId="12" fillId="0" borderId="42" xfId="1" applyNumberFormat="1" applyFont="1" applyBorder="1" applyAlignment="1" applyProtection="1">
      <alignment horizontal="center" vertical="center" wrapText="1"/>
    </xf>
    <xf numFmtId="10" fontId="12" fillId="0" borderId="49" xfId="1" applyNumberFormat="1" applyFont="1" applyBorder="1" applyAlignment="1" applyProtection="1">
      <alignment horizontal="center" vertical="center" wrapText="1"/>
    </xf>
    <xf numFmtId="10" fontId="12" fillId="0" borderId="45" xfId="1" applyNumberFormat="1" applyFont="1" applyBorder="1" applyAlignment="1" applyProtection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3" fillId="6" borderId="39" xfId="0" applyFont="1" applyFill="1" applyBorder="1" applyAlignment="1">
      <alignment horizontal="center" vertical="center"/>
    </xf>
    <xf numFmtId="0" fontId="13" fillId="6" borderId="40" xfId="0" applyFont="1" applyFill="1" applyBorder="1" applyAlignment="1">
      <alignment horizontal="center" vertical="center"/>
    </xf>
    <xf numFmtId="0" fontId="13" fillId="6" borderId="41" xfId="0" applyFont="1" applyFill="1" applyBorder="1" applyAlignment="1">
      <alignment horizontal="center" vertical="center"/>
    </xf>
    <xf numFmtId="0" fontId="13" fillId="6" borderId="48" xfId="0" applyFont="1" applyFill="1" applyBorder="1" applyAlignment="1">
      <alignment horizontal="center" vertical="center"/>
    </xf>
    <xf numFmtId="0" fontId="13" fillId="6" borderId="47" xfId="0" applyFont="1" applyFill="1" applyBorder="1" applyAlignment="1">
      <alignment horizontal="center" vertical="center"/>
    </xf>
    <xf numFmtId="0" fontId="13" fillId="6" borderId="34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4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20" xfId="0" applyFont="1" applyBorder="1" applyAlignment="1">
      <alignment horizontal="center"/>
    </xf>
  </cellXfs>
  <cellStyles count="5">
    <cellStyle name="Normal" xfId="0" builtinId="0"/>
    <cellStyle name="Normal 3" xfId="3" xr:uid="{E70D8D19-6036-45E4-ADDA-6431BA20A610}"/>
    <cellStyle name="Normal 4" xfId="2" xr:uid="{C7B08D28-3B55-4DEE-BE50-F4E921CF46F6}"/>
    <cellStyle name="Normal 52" xfId="4" xr:uid="{0D9B4D3E-5147-4AD4-9981-E1BBE7A6CF76}"/>
    <cellStyle name="Percent" xfId="1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38</xdr:row>
      <xdr:rowOff>38100</xdr:rowOff>
    </xdr:from>
    <xdr:to>
      <xdr:col>3</xdr:col>
      <xdr:colOff>266700</xdr:colOff>
      <xdr:row>40</xdr:row>
      <xdr:rowOff>145521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BF1D0F-552C-5A56-9284-A252DB48D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5695950"/>
          <a:ext cx="3162300" cy="4617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AD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Hexion/Shared%20Documents/OR%20Portland/All%20Projects/203801.0007%20%20ArmorBuilt%20Support/07%20%20Emission%20Calculations/Tank%20Calculations/Copy%20of%20Portland%20Tanks%20Emissions%20Calculations-2010_J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Hexion/Shared%20Documents/OR%20Portland/All%20Projects/203801.0007%20%20ArmorBuilt%20Support/07%20%20Emission%20Calculations/Mixer%20Calculations/339464%20Emissions%20Template%20v0.3_B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\RESTORE\9570052\LAFRGR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Hedrick/Desktop/074801-0017%20Hexion%20La%20Grande%20EI%20Updates/Excel/La%20Grande%20Formaldehyde%20Tank%20Emissions%20v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EC/00-3402/0004/EI/etching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exion-my.sharepoint.com/COE/TRI/TRI%20Project/TRI%20-%20Diboll/2015%20-%202018/Diboll%20Material%20Movements%202015%20(Final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C\004401\0148\Excel\CEM\OneMonth_Hourlys_plus_O2&amp;Clinke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LIENTS\Corsicana%20Technologies\Projects\074401.0171%20-%20R-11%20Permit\Excel\Chem%20data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LIENTS\Corsicana%20Technologies\Projects\074401.0068%20-%20Blender%20PBR\034401_0034\GF%20Permitting\Excel\ESL_Screen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MISADM\Desktop\grant\My%20Documents\Trinity%20Projects\064401\0009%20-%20Western%202006\Permitting%20Actions\Flexible%20Permit\Emission%20Calcs\ERM%20Calcs\A2572%20Calculations%20Rev%201-17-05%20cli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Object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gonzalez/AppData/Local/Microsoft/Windows/INetCache/Content.Outlook/BY66CKMC/Heat%20Transfer%20Model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gonzalez\AppData\Local\Microsoft\Windows\INetCache\Content.Outlook\BY66CKMC\2020-05-15%20Analog%20Devices%202019%20Emissions%20Spreadsheet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Covanta/Shared%20Documents/OR%20Brooks/All%20Projects/193801.0031%20%20CAO%20Risk%20Assessment%20Support/08%20%20Modeling/REER%20Tables/REER%20Calculations%20v1.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chris\My%20Documents\Invista\INV05026\Shutdown%20Calcs%20(rev%203.2)%20to%20Cantu\10TFX015A%20-%202005%20PN%20Wash%20Tank-Hot%20Wash%20Deinventor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C\044401\0125_WesternRefining\Emission%20Calcs\ERM%20Calcs\A2572%20Calculations%20Rev%201-17-05%20clien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P/11/111901.0053%20-%20Placid%20ICR%20Component%202/Deliverables/Refinery_Wastewater_Emissions_Tool%20v1.2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EC/03-3402/0014%20CertainTeed%20Oxford/emissions/Emissions_pte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%20-%202006/Other%20Offices/Houston/064402.0034%20Chevron%20Collins/Renewal%20App_2006/Calculations/EmissionCalc_v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EC/034401/0056%20-%20UPRR%20CA/Commerce/Excel/Commerce%20Emission%20Calcs%20(031404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oecserver/company/Air%20Stuff/2000%20Air%20Emission%20Inventory%20&amp;%20Permit%20Info/spreadsheets/Fuel%20Oil%20Combust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ufs1/projects/DATA/PROJECTS/STAR/FORMULA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alog-my.sharepoint.com/Users/john.swcleanair.000/Desktop/SWCAA%20Analog%20Devices%20EI%202017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0.48.1.2\vol2\Documents%20and%20Settings\MISADM\Desktop\grant\My%20Documents\Trinity%20Projects\064401\0009%20-%20Western%202006\Permitting%20Actions\Flexible%20Permit\Emission%20Calcs\ERM%20Calcs\A2572%20Calculations%20Rev%201-17-05%20client.xls?D8B5BA2F" TargetMode="External"/><Relationship Id="rId1" Type="http://schemas.openxmlformats.org/officeDocument/2006/relationships/externalLinkPath" Target="file:///\\D8B5BA2F\A2572%20Calculations%20Rev%201-17-05%20clien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nnfps01/!PlantProcesses/EC/004401/0148/Excel/CEM/OneMonth_Hourlys_plus_O2&amp;Clink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\01\01005\Excel\FLA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Hexion/Shared%20Documents/OR%20Springfield/Projects/213801.0001%20%202021%20Offsite%20Support/13%202020%20ATEI/Hexion%20Springfield%20-%202020%20ATEI%20v0.0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48.1.2/vol2/EC/034401/0034%20-%20Corsicana/GF%20Permitting/Excel/Chem%20databas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10.48.1.2/vol2/EC/004401/0148/Excel/CEM/OneMonth_Hourlys_plus_O2&amp;Clink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D"/>
      <sheetName val="Sheet1"/>
      <sheetName val="VP Calc"/>
      <sheetName val="Drop Down Lists"/>
      <sheetName val="Ap-42 Ref Tables"/>
      <sheetName val="CapPress"/>
      <sheetName val="SIEVE PLOT"/>
      <sheetName val="DATA"/>
      <sheetName val="LHC 7 Boiler"/>
      <sheetName val="POP"/>
      <sheetName val="#REF"/>
      <sheetName val="fuel"/>
      <sheetName val="A-4 Sewers 4,7,5"/>
      <sheetName val="Summary 09"/>
      <sheetName val="Speciation (Kelloggs)"/>
      <sheetName val="BOILER-1"/>
      <sheetName val="PLANER-1"/>
      <sheetName val="Calculations"/>
      <sheetName val="Labor"/>
      <sheetName val="Exchangers R4"/>
      <sheetName val="REACTION LIST"/>
      <sheetName val="Filters R4"/>
      <sheetName val="Assumption"/>
      <sheetName val="PUMPS R4"/>
      <sheetName val="A-1"/>
      <sheetName val="Tank speciations"/>
      <sheetName val="Table 3-1"/>
      <sheetName val="Vacuum Trucks"/>
      <sheetName val="Drop Down List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Summary"/>
      <sheetName val="UF Resin Properties"/>
      <sheetName val="UF Resin Properties (2)"/>
      <sheetName val="UF Resin Properties (3)"/>
      <sheetName val="UF Resin Properties (4)"/>
      <sheetName val="UF Resin Properties (5)"/>
      <sheetName val="PF Resin Properties"/>
      <sheetName val="PF Resin Properties (2)"/>
      <sheetName val="T1-HCHO"/>
      <sheetName val="T1-MeOH"/>
      <sheetName val="T1-Acetaldehyde"/>
      <sheetName val="T1-Vinyl Acetate"/>
      <sheetName val="T2-HCHO"/>
      <sheetName val="T2-MeOH"/>
      <sheetName val="T2-Acetaldehyde"/>
      <sheetName val="T2-Vinyl Acetate"/>
      <sheetName val="T3-HCHO"/>
      <sheetName val="T3-MeOH"/>
      <sheetName val="T3-Acetaldehyde"/>
      <sheetName val="T3-Vinyl Acetate"/>
      <sheetName val="T4-HCHO"/>
      <sheetName val="T4-Acrylic Acid"/>
      <sheetName val="T4-Acetaldehyde"/>
      <sheetName val="T4-Vinyl Acetate"/>
      <sheetName val="T5-HCHO"/>
      <sheetName val="T5-MeOH"/>
      <sheetName val="T5-Acetaldehyde"/>
      <sheetName val="T5-Vinyl Acetate"/>
      <sheetName val="T6-HCHO"/>
      <sheetName val="T6-MeOH"/>
      <sheetName val="T6-Phenol"/>
      <sheetName val="T6-Acrylic Acid"/>
      <sheetName val="T6-Acetaldehyde"/>
      <sheetName val="T6-Vinyl Acetate"/>
      <sheetName val="T7-HCHO"/>
      <sheetName val="T7-Acetaldehyde"/>
      <sheetName val="T7-Vinyl Acetate"/>
      <sheetName val="T8-HCHO"/>
      <sheetName val="T8-Acetaldehyde"/>
      <sheetName val="T8-Vinyl Acetate"/>
      <sheetName val="T11-HCHO"/>
      <sheetName val="T11-MeOH"/>
      <sheetName val="T11-Phenol"/>
      <sheetName val="T11-Acrylic Acid"/>
      <sheetName val="T11-Acetaldehyde"/>
      <sheetName val="T11-Vinyl Acetate"/>
      <sheetName val="T12-HCHO"/>
      <sheetName val="T12-MeO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9464 Ingredients"/>
      <sheetName val="Template"/>
      <sheetName val="ChemData"/>
      <sheetName val="Assumptions for 339464"/>
      <sheetName val="REF - HAP List"/>
      <sheetName val="REF - CAO Table 2"/>
      <sheetName val="REF - 2019 Production"/>
      <sheetName val="Sheet3"/>
      <sheetName val="CAO Table 4"/>
      <sheetName val="339464 Recipe"/>
      <sheetName val="Ste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Met Database"/>
      <sheetName val="Comp"/>
      <sheetName val="Rim-Seal Loss Factors"/>
      <sheetName val="FIXED INPUT"/>
      <sheetName val="Materials Database"/>
      <sheetName val="Materials"/>
      <sheetName val="Key"/>
      <sheetName val="Chemicals"/>
      <sheetName val="Merge"/>
      <sheetName val="Summary PA"/>
      <sheetName val="Auto"/>
      <sheetName val="Constants and Conversions"/>
      <sheetName val="Cold Start Summary_Rev5"/>
      <sheetName val="Shut Down to Cold_Rev5"/>
      <sheetName val="Gasifier Swap_Rev5"/>
      <sheetName val="Siemens Summary NEW 1.31.10"/>
      <sheetName val="EPIndex"/>
      <sheetName val="Controls"/>
      <sheetName val="Collect_CO_ppm"/>
      <sheetName val="Calc_Timekeys"/>
      <sheetName val="Collect_NOx_ppm"/>
      <sheetName val="Collect_Kiln_O2"/>
      <sheetName val="Collect_SOx_ppm"/>
      <sheetName val="Collect_StackFlow"/>
      <sheetName val="Collect_Kiln_TPH"/>
    </sheetNames>
    <sheetDataSet>
      <sheetData sheetId="0" refreshError="1">
        <row r="129">
          <cell r="Q129">
            <v>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hemical Data"/>
      <sheetName val="PTE F1-HCHO"/>
      <sheetName val="PTE F1-MeOH"/>
      <sheetName val="2005 F1-HCHO"/>
      <sheetName val="2005 F1-MeOH"/>
      <sheetName val="2006 F1-HCHO"/>
      <sheetName val="2006 F1-MeO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tching Process"/>
      <sheetName val="Process Heaters"/>
      <sheetName val="Makeup Heaters"/>
      <sheetName val="Longview RFI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 Activity Use - Manufacture"/>
      <sheetName val="TRI Activity Use - Process"/>
      <sheetName val="TRI Activity Use -Otherwise Use"/>
      <sheetName val="MB51PT"/>
      <sheetName val="Multiple Spec"/>
      <sheetName val="MAT SPEC"/>
      <sheetName val="TRI SAP No"/>
      <sheetName val="Threshold Calcs --&gt;"/>
      <sheetName val="MvT Table Markings (1)"/>
      <sheetName val="MB 51- Updated Units (2)"/>
      <sheetName val="Material Densities (3)"/>
      <sheetName val="Pivot Table Updated Units (4)"/>
      <sheetName val="MvT Quantities (5)"/>
      <sheetName val="Master Worksheet (6)"/>
      <sheetName val="Material -&gt; Spec (7)"/>
      <sheetName val="TRI Comp (8)"/>
      <sheetName val="TRI CAS NO."/>
      <sheetName val="TRI COMP after Dimin (9)"/>
      <sheetName val="TRI Chemicals Sum (10)"/>
      <sheetName val="Ammonia Threshold"/>
      <sheetName val="Section 3 Output (1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CalculationsPerSickOptic"/>
      <sheetName val="CO_1Hour_Rpt"/>
      <sheetName val="NOx_1Hour_Rpt"/>
      <sheetName val="SOx_1Hour_Rpt"/>
      <sheetName val="Clinker_US_Tons"/>
      <sheetName val="Kiln_Exit_O2"/>
      <sheetName val="SOx_LbsHr"/>
      <sheetName val="NOx_LbsHr"/>
      <sheetName val="CO_LbsHr"/>
      <sheetName val="StackFlow_KACFM"/>
      <sheetName val="SOx_ppm"/>
      <sheetName val="NOx_ppm"/>
      <sheetName val="CO_ppm"/>
      <sheetName val="Kiln_TPH"/>
      <sheetName val="Collect_Kiln_TPH"/>
      <sheetName val="Collect_StackFlow"/>
      <sheetName val="Collect_SOx_ppm"/>
      <sheetName val="Collect_NOx_ppm"/>
      <sheetName val="Collect_CO_ppm"/>
      <sheetName val="Collect_Kiln_O2"/>
      <sheetName val="ColRow_Refs"/>
      <sheetName val="Calc_Timekeys"/>
    </sheetNames>
    <sheetDataSet>
      <sheetData sheetId="0">
        <row r="34">
          <cell r="B34">
            <v>36923</v>
          </cell>
        </row>
        <row r="35">
          <cell r="B35">
            <v>36922</v>
          </cell>
        </row>
        <row r="36">
          <cell r="B36">
            <v>36950</v>
          </cell>
        </row>
        <row r="37">
          <cell r="B37">
            <v>36951</v>
          </cell>
        </row>
        <row r="38">
          <cell r="D38" t="str">
            <v>February, 2001</v>
          </cell>
        </row>
        <row r="40">
          <cell r="B40" t="str">
            <v>NoData</v>
          </cell>
        </row>
        <row r="43">
          <cell r="B43" t="str">
            <v>KilnDown</v>
          </cell>
        </row>
        <row r="45">
          <cell r="B45">
            <v>81.650000000000006</v>
          </cell>
        </row>
        <row r="48">
          <cell r="B48">
            <v>64.069999999999993</v>
          </cell>
        </row>
        <row r="49">
          <cell r="B49">
            <v>46.01</v>
          </cell>
        </row>
        <row r="52">
          <cell r="B52">
            <v>2.5899999999999999E-9</v>
          </cell>
          <cell r="E52">
            <v>10</v>
          </cell>
        </row>
        <row r="54">
          <cell r="B54">
            <v>9.9564779999999978E-3</v>
          </cell>
          <cell r="E54">
            <v>1100</v>
          </cell>
        </row>
        <row r="55">
          <cell r="B55">
            <v>7.3287028499999986E-3</v>
          </cell>
        </row>
        <row r="56">
          <cell r="E56">
            <v>545</v>
          </cell>
        </row>
        <row r="58">
          <cell r="E58">
            <v>2600</v>
          </cell>
        </row>
        <row r="59">
          <cell r="E59">
            <v>2300</v>
          </cell>
        </row>
        <row r="60">
          <cell r="E60">
            <v>1900</v>
          </cell>
        </row>
        <row r="61">
          <cell r="B61">
            <v>4.1666670000000003E-2</v>
          </cell>
        </row>
        <row r="67">
          <cell r="C67" t="str">
            <v>[Line2_CO_Monitor_Downtime_2001.xls]Feb!</v>
          </cell>
        </row>
        <row r="69">
          <cell r="C69" t="str">
            <v>[Line2_SOxNOx_Monitor_Downtime_2001.xls]Feb!</v>
          </cell>
        </row>
        <row r="70">
          <cell r="C70" t="str">
            <v>[Line2_SOxNOx_Monitor_Downtime_2001.xls]Jan!</v>
          </cell>
        </row>
        <row r="71">
          <cell r="C71" t="str">
            <v>[Line1_Opacity_Monitor_Downtime_2001.xls]Feb!</v>
          </cell>
        </row>
        <row r="75">
          <cell r="D75" t="str">
            <v>432-MW1_ZX1</v>
          </cell>
        </row>
        <row r="77">
          <cell r="D77">
            <v>10</v>
          </cell>
        </row>
        <row r="78">
          <cell r="D78">
            <v>270</v>
          </cell>
        </row>
        <row r="79">
          <cell r="D79" t="str">
            <v>431-FM1.C03_WZ1</v>
          </cell>
        </row>
        <row r="81">
          <cell r="D81">
            <v>10</v>
          </cell>
        </row>
        <row r="82">
          <cell r="D82">
            <v>900</v>
          </cell>
        </row>
        <row r="83">
          <cell r="D83" t="str">
            <v>S01-2K1.C2Q_FZ1</v>
          </cell>
        </row>
        <row r="85">
          <cell r="D85">
            <v>10</v>
          </cell>
        </row>
        <row r="86">
          <cell r="D86">
            <v>1500</v>
          </cell>
        </row>
        <row r="87">
          <cell r="D87" t="str">
            <v>S01-2K1.C2Q_QZ1</v>
          </cell>
        </row>
        <row r="89">
          <cell r="D89">
            <v>10</v>
          </cell>
        </row>
        <row r="90">
          <cell r="D90">
            <v>1500</v>
          </cell>
        </row>
        <row r="91">
          <cell r="D91" t="str">
            <v>S01-2K1.C2Q_QZ2</v>
          </cell>
        </row>
        <row r="95">
          <cell r="D95" t="str">
            <v>S01-2K1.C2Q_QZ3</v>
          </cell>
        </row>
        <row r="97">
          <cell r="D97" t="str">
            <v>461-2K1.A02_NZ1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A7">
            <v>36922.291666999998</v>
          </cell>
          <cell r="B7">
            <v>36922.291666666664</v>
          </cell>
          <cell r="C7">
            <v>-1.8609549850225449E-2</v>
          </cell>
          <cell r="D7">
            <v>0</v>
          </cell>
        </row>
        <row r="8">
          <cell r="A8">
            <v>36922.333333000002</v>
          </cell>
          <cell r="B8">
            <v>36922.333333333336</v>
          </cell>
          <cell r="C8">
            <v>-1.8609549850225449E-2</v>
          </cell>
          <cell r="D8">
            <v>0</v>
          </cell>
        </row>
        <row r="9">
          <cell r="A9">
            <v>36922.375</v>
          </cell>
          <cell r="B9">
            <v>36922.375</v>
          </cell>
          <cell r="C9">
            <v>-1.8609549850225449E-2</v>
          </cell>
          <cell r="D9">
            <v>0</v>
          </cell>
        </row>
        <row r="10">
          <cell r="A10">
            <v>36922.416666999998</v>
          </cell>
          <cell r="B10">
            <v>36922.416666666664</v>
          </cell>
          <cell r="C10">
            <v>-1.8609549850225449E-2</v>
          </cell>
          <cell r="D10">
            <v>0</v>
          </cell>
        </row>
        <row r="11">
          <cell r="A11">
            <v>36922.458333000002</v>
          </cell>
          <cell r="B11">
            <v>36922.458333333336</v>
          </cell>
          <cell r="C11">
            <v>-1.8609549850225449E-2</v>
          </cell>
          <cell r="D11">
            <v>0</v>
          </cell>
        </row>
        <row r="12">
          <cell r="A12">
            <v>36922.5</v>
          </cell>
          <cell r="B12">
            <v>36922.5</v>
          </cell>
          <cell r="C12">
            <v>-1.8609549850225445E-2</v>
          </cell>
          <cell r="D12">
            <v>0</v>
          </cell>
        </row>
        <row r="13">
          <cell r="A13">
            <v>36922.541666999998</v>
          </cell>
          <cell r="B13">
            <v>36922.541666666664</v>
          </cell>
          <cell r="C13">
            <v>-1.8609549850225449E-2</v>
          </cell>
          <cell r="D13">
            <v>0</v>
          </cell>
        </row>
        <row r="14">
          <cell r="A14">
            <v>36922.583333000002</v>
          </cell>
          <cell r="B14">
            <v>36922.583333333336</v>
          </cell>
          <cell r="C14">
            <v>-1.8609549850225449E-2</v>
          </cell>
          <cell r="D14">
            <v>0</v>
          </cell>
        </row>
        <row r="15">
          <cell r="A15">
            <v>36922.625</v>
          </cell>
          <cell r="B15">
            <v>36922.625</v>
          </cell>
          <cell r="C15">
            <v>-1.8609549850225449E-2</v>
          </cell>
          <cell r="D15">
            <v>0</v>
          </cell>
        </row>
        <row r="16">
          <cell r="A16">
            <v>36922.666666999998</v>
          </cell>
          <cell r="B16">
            <v>36922.666666666664</v>
          </cell>
          <cell r="C16">
            <v>-1.8609549850225449E-2</v>
          </cell>
          <cell r="D16">
            <v>0</v>
          </cell>
        </row>
        <row r="17">
          <cell r="A17">
            <v>36922.708333000002</v>
          </cell>
          <cell r="B17">
            <v>36922.708333333336</v>
          </cell>
          <cell r="C17">
            <v>-1.8609549850225449E-2</v>
          </cell>
          <cell r="D17">
            <v>0</v>
          </cell>
        </row>
        <row r="18">
          <cell r="A18">
            <v>36922.75</v>
          </cell>
          <cell r="B18">
            <v>36922.75</v>
          </cell>
          <cell r="C18">
            <v>-1.8609549850225452E-2</v>
          </cell>
          <cell r="D18">
            <v>0</v>
          </cell>
        </row>
        <row r="19">
          <cell r="A19">
            <v>36922.791666999998</v>
          </cell>
          <cell r="B19">
            <v>36922.791666666664</v>
          </cell>
          <cell r="C19">
            <v>-1.8609549850225449E-2</v>
          </cell>
          <cell r="D19">
            <v>0</v>
          </cell>
        </row>
        <row r="20">
          <cell r="A20">
            <v>36922.833333000002</v>
          </cell>
          <cell r="B20">
            <v>36922.833333333336</v>
          </cell>
          <cell r="C20">
            <v>-1.8609549850225449E-2</v>
          </cell>
          <cell r="D20">
            <v>0</v>
          </cell>
        </row>
        <row r="21">
          <cell r="A21">
            <v>36922.875</v>
          </cell>
          <cell r="B21">
            <v>36922.875</v>
          </cell>
          <cell r="C21">
            <v>-1.8609549850225449E-2</v>
          </cell>
          <cell r="D21">
            <v>0</v>
          </cell>
        </row>
        <row r="22">
          <cell r="A22">
            <v>36922.916666999998</v>
          </cell>
          <cell r="B22">
            <v>36922.916666666664</v>
          </cell>
          <cell r="C22">
            <v>-1.8609549850225449E-2</v>
          </cell>
          <cell r="D22">
            <v>0</v>
          </cell>
        </row>
        <row r="23">
          <cell r="A23">
            <v>36922.958333000002</v>
          </cell>
          <cell r="B23">
            <v>36922.958333333336</v>
          </cell>
          <cell r="C23">
            <v>-1.8609549850225449E-2</v>
          </cell>
          <cell r="D23">
            <v>0</v>
          </cell>
        </row>
        <row r="24">
          <cell r="A24">
            <v>36923</v>
          </cell>
          <cell r="B24">
            <v>36923</v>
          </cell>
          <cell r="C24">
            <v>-1.8609549850225449E-2</v>
          </cell>
          <cell r="D24">
            <v>0</v>
          </cell>
        </row>
        <row r="25">
          <cell r="A25">
            <v>36923.041666999998</v>
          </cell>
          <cell r="B25">
            <v>36923.041666666664</v>
          </cell>
          <cell r="C25">
            <v>-1.8609549850225449E-2</v>
          </cell>
          <cell r="D25">
            <v>0</v>
          </cell>
        </row>
        <row r="26">
          <cell r="A26">
            <v>36923.083333000002</v>
          </cell>
          <cell r="B26">
            <v>36923.083333333336</v>
          </cell>
          <cell r="C26">
            <v>-1.8609549850225449E-2</v>
          </cell>
          <cell r="D26">
            <v>0</v>
          </cell>
        </row>
        <row r="27">
          <cell r="A27">
            <v>36923.125</v>
          </cell>
          <cell r="B27">
            <v>36923.125</v>
          </cell>
          <cell r="C27">
            <v>-1.8609549850225449E-2</v>
          </cell>
          <cell r="D27">
            <v>0</v>
          </cell>
        </row>
        <row r="28">
          <cell r="A28">
            <v>36923.166666999998</v>
          </cell>
          <cell r="B28">
            <v>36923.166666666664</v>
          </cell>
          <cell r="C28">
            <v>-1.8609549850225449E-2</v>
          </cell>
          <cell r="D28">
            <v>0</v>
          </cell>
        </row>
        <row r="29">
          <cell r="A29">
            <v>36923.208333000002</v>
          </cell>
          <cell r="B29">
            <v>36923.208333333336</v>
          </cell>
          <cell r="C29">
            <v>-1.8609549850225449E-2</v>
          </cell>
          <cell r="D29">
            <v>0</v>
          </cell>
        </row>
        <row r="30">
          <cell r="A30">
            <v>36923.25</v>
          </cell>
          <cell r="B30">
            <v>36923.25</v>
          </cell>
          <cell r="C30">
            <v>-1.8609549850225449E-2</v>
          </cell>
          <cell r="D30">
            <v>0</v>
          </cell>
        </row>
        <row r="31">
          <cell r="A31">
            <v>36923.291666999998</v>
          </cell>
          <cell r="B31">
            <v>36923.291666666664</v>
          </cell>
          <cell r="C31">
            <v>-1.8609549850225449E-2</v>
          </cell>
          <cell r="D31">
            <v>0</v>
          </cell>
        </row>
        <row r="32">
          <cell r="A32">
            <v>36923.333333000002</v>
          </cell>
          <cell r="B32">
            <v>36923.333333333336</v>
          </cell>
          <cell r="C32">
            <v>-1.8609549850225449E-2</v>
          </cell>
          <cell r="D32">
            <v>0</v>
          </cell>
        </row>
        <row r="33">
          <cell r="A33">
            <v>36923.375</v>
          </cell>
          <cell r="B33">
            <v>36923.375</v>
          </cell>
          <cell r="C33">
            <v>-1.8609549850225449E-2</v>
          </cell>
          <cell r="D33">
            <v>0</v>
          </cell>
        </row>
        <row r="34">
          <cell r="A34">
            <v>36923.416666999998</v>
          </cell>
          <cell r="B34">
            <v>36923.416666666664</v>
          </cell>
          <cell r="C34">
            <v>-1.8609549850225449E-2</v>
          </cell>
          <cell r="D34">
            <v>0</v>
          </cell>
        </row>
        <row r="35">
          <cell r="A35">
            <v>36923.458333000002</v>
          </cell>
          <cell r="B35">
            <v>36923.458333333336</v>
          </cell>
          <cell r="C35">
            <v>-1.8609549850225449E-2</v>
          </cell>
          <cell r="D35">
            <v>0</v>
          </cell>
        </row>
        <row r="36">
          <cell r="A36">
            <v>36923.5</v>
          </cell>
          <cell r="B36">
            <v>36923.5</v>
          </cell>
          <cell r="C36">
            <v>-1.8609549850225449E-2</v>
          </cell>
          <cell r="D36">
            <v>0</v>
          </cell>
        </row>
        <row r="37">
          <cell r="A37">
            <v>36923.541666999998</v>
          </cell>
          <cell r="B37">
            <v>36923.541666666664</v>
          </cell>
          <cell r="C37">
            <v>-1.8609549850225449E-2</v>
          </cell>
          <cell r="D37">
            <v>0</v>
          </cell>
        </row>
        <row r="38">
          <cell r="A38">
            <v>36923.583333000002</v>
          </cell>
          <cell r="B38">
            <v>36923.583333333336</v>
          </cell>
          <cell r="C38">
            <v>-1.8609549850225449E-2</v>
          </cell>
          <cell r="D38">
            <v>0</v>
          </cell>
        </row>
        <row r="39">
          <cell r="A39">
            <v>36923.625</v>
          </cell>
          <cell r="B39">
            <v>36923.625</v>
          </cell>
          <cell r="C39">
            <v>-1.8609549850225449E-2</v>
          </cell>
          <cell r="D39">
            <v>0</v>
          </cell>
        </row>
        <row r="40">
          <cell r="A40">
            <v>36923.666666999998</v>
          </cell>
          <cell r="B40">
            <v>36923.666666666664</v>
          </cell>
          <cell r="C40">
            <v>-1.8609549850225449E-2</v>
          </cell>
          <cell r="D40">
            <v>0</v>
          </cell>
        </row>
        <row r="41">
          <cell r="A41">
            <v>36923.708333000002</v>
          </cell>
          <cell r="B41">
            <v>36923.708333333336</v>
          </cell>
          <cell r="C41">
            <v>-1.8609549850225449E-2</v>
          </cell>
          <cell r="D41">
            <v>0</v>
          </cell>
        </row>
        <row r="42">
          <cell r="A42">
            <v>36923.75</v>
          </cell>
          <cell r="B42">
            <v>36923.75</v>
          </cell>
          <cell r="C42">
            <v>-1.8609549850225449E-2</v>
          </cell>
          <cell r="D42">
            <v>0</v>
          </cell>
        </row>
        <row r="43">
          <cell r="A43">
            <v>36923.791666999998</v>
          </cell>
          <cell r="B43">
            <v>36923.791666666664</v>
          </cell>
          <cell r="C43">
            <v>-1.8609549850225449E-2</v>
          </cell>
          <cell r="D43">
            <v>0</v>
          </cell>
        </row>
        <row r="44">
          <cell r="A44">
            <v>36923.833333000002</v>
          </cell>
          <cell r="B44">
            <v>36923.833333333336</v>
          </cell>
          <cell r="C44">
            <v>-1.8609549850225449E-2</v>
          </cell>
          <cell r="D44">
            <v>0</v>
          </cell>
        </row>
        <row r="45">
          <cell r="A45">
            <v>36923.875</v>
          </cell>
          <cell r="B45">
            <v>36923.875</v>
          </cell>
          <cell r="C45">
            <v>-1.8609549850225449E-2</v>
          </cell>
          <cell r="D45">
            <v>0</v>
          </cell>
        </row>
        <row r="46">
          <cell r="A46">
            <v>36923.916666999998</v>
          </cell>
          <cell r="B46">
            <v>36923.916666666664</v>
          </cell>
          <cell r="C46">
            <v>-1.8609549850225449E-2</v>
          </cell>
          <cell r="D46">
            <v>0</v>
          </cell>
        </row>
        <row r="47">
          <cell r="A47">
            <v>36923.958333000002</v>
          </cell>
          <cell r="B47">
            <v>36923.958333333336</v>
          </cell>
          <cell r="C47">
            <v>-1.8609549850225449E-2</v>
          </cell>
          <cell r="D47">
            <v>0</v>
          </cell>
        </row>
        <row r="48">
          <cell r="A48">
            <v>36924</v>
          </cell>
          <cell r="B48">
            <v>36924</v>
          </cell>
          <cell r="C48">
            <v>-1.8609549850225449E-2</v>
          </cell>
          <cell r="D48">
            <v>0</v>
          </cell>
        </row>
        <row r="49">
          <cell r="A49">
            <v>36924.041666999998</v>
          </cell>
          <cell r="B49">
            <v>36924.041666666664</v>
          </cell>
          <cell r="C49">
            <v>-1.8609549850225449E-2</v>
          </cell>
          <cell r="D49">
            <v>0</v>
          </cell>
        </row>
        <row r="50">
          <cell r="A50">
            <v>36924.083333000002</v>
          </cell>
          <cell r="B50">
            <v>36924.083333333336</v>
          </cell>
          <cell r="C50">
            <v>-1.8609549850225449E-2</v>
          </cell>
          <cell r="D50">
            <v>0</v>
          </cell>
        </row>
        <row r="51">
          <cell r="A51">
            <v>36924.125</v>
          </cell>
          <cell r="B51">
            <v>36924.125</v>
          </cell>
          <cell r="C51">
            <v>-1.8609549850225449E-2</v>
          </cell>
          <cell r="D51">
            <v>0</v>
          </cell>
        </row>
        <row r="52">
          <cell r="A52">
            <v>36924.166666999998</v>
          </cell>
          <cell r="B52">
            <v>36924.166666666664</v>
          </cell>
          <cell r="C52">
            <v>-1.8609549850225449E-2</v>
          </cell>
          <cell r="D52">
            <v>0</v>
          </cell>
        </row>
        <row r="53">
          <cell r="A53">
            <v>36924.208333000002</v>
          </cell>
          <cell r="B53">
            <v>36924.208333333336</v>
          </cell>
          <cell r="C53">
            <v>-1.8609549850225449E-2</v>
          </cell>
          <cell r="D53">
            <v>0</v>
          </cell>
        </row>
        <row r="54">
          <cell r="A54">
            <v>36924.25</v>
          </cell>
          <cell r="B54">
            <v>36924.25</v>
          </cell>
          <cell r="C54">
            <v>-1.8609549850225449E-2</v>
          </cell>
          <cell r="D54">
            <v>0</v>
          </cell>
        </row>
        <row r="55">
          <cell r="A55">
            <v>36924.291666999998</v>
          </cell>
          <cell r="B55">
            <v>36924.291666666664</v>
          </cell>
          <cell r="C55">
            <v>-1.8609549850225449E-2</v>
          </cell>
          <cell r="D55">
            <v>0</v>
          </cell>
        </row>
        <row r="56">
          <cell r="A56">
            <v>36924.333333000002</v>
          </cell>
          <cell r="B56">
            <v>36924.333333333336</v>
          </cell>
          <cell r="C56">
            <v>-1.8609549850225449E-2</v>
          </cell>
          <cell r="D56">
            <v>0</v>
          </cell>
        </row>
        <row r="57">
          <cell r="A57">
            <v>36924.375</v>
          </cell>
          <cell r="B57">
            <v>36924.375</v>
          </cell>
          <cell r="C57">
            <v>-1.8609549850225449E-2</v>
          </cell>
          <cell r="D57">
            <v>0</v>
          </cell>
        </row>
        <row r="58">
          <cell r="A58">
            <v>36924.416666999998</v>
          </cell>
          <cell r="B58">
            <v>36924.416666666664</v>
          </cell>
          <cell r="C58">
            <v>-1.8609549850225449E-2</v>
          </cell>
          <cell r="D58">
            <v>0</v>
          </cell>
        </row>
        <row r="59">
          <cell r="A59">
            <v>36924.458333000002</v>
          </cell>
          <cell r="B59">
            <v>36924.458333333336</v>
          </cell>
          <cell r="C59">
            <v>-1.8609549850225449E-2</v>
          </cell>
          <cell r="D59">
            <v>0</v>
          </cell>
        </row>
        <row r="60">
          <cell r="A60">
            <v>36924.5</v>
          </cell>
          <cell r="B60">
            <v>36924.5</v>
          </cell>
          <cell r="C60">
            <v>-1.8609549850225449E-2</v>
          </cell>
          <cell r="D60">
            <v>0</v>
          </cell>
        </row>
        <row r="61">
          <cell r="A61">
            <v>36924.541666999998</v>
          </cell>
          <cell r="B61">
            <v>36924.541666666664</v>
          </cell>
          <cell r="C61">
            <v>-1.8609549850225449E-2</v>
          </cell>
          <cell r="D61">
            <v>0</v>
          </cell>
        </row>
        <row r="62">
          <cell r="A62">
            <v>36924.583333000002</v>
          </cell>
          <cell r="B62">
            <v>36924.583333333336</v>
          </cell>
          <cell r="C62">
            <v>-1.8609549850225449E-2</v>
          </cell>
          <cell r="D62">
            <v>0</v>
          </cell>
        </row>
        <row r="63">
          <cell r="A63">
            <v>36924.625</v>
          </cell>
          <cell r="B63">
            <v>36924.625</v>
          </cell>
          <cell r="C63">
            <v>-1.8609549850225449E-2</v>
          </cell>
          <cell r="D63">
            <v>0</v>
          </cell>
        </row>
        <row r="64">
          <cell r="A64">
            <v>36924.666666999998</v>
          </cell>
          <cell r="B64">
            <v>36924.666666666664</v>
          </cell>
          <cell r="C64">
            <v>-1.8609549850225449E-2</v>
          </cell>
          <cell r="D64">
            <v>0</v>
          </cell>
        </row>
        <row r="65">
          <cell r="A65">
            <v>36924.708333000002</v>
          </cell>
          <cell r="B65">
            <v>36924.708333333336</v>
          </cell>
          <cell r="C65">
            <v>-1.8609549850225449E-2</v>
          </cell>
          <cell r="D65">
            <v>0</v>
          </cell>
        </row>
        <row r="66">
          <cell r="A66">
            <v>36924.75</v>
          </cell>
          <cell r="B66">
            <v>36924.75</v>
          </cell>
          <cell r="C66">
            <v>-1.8609549850225449E-2</v>
          </cell>
          <cell r="D66">
            <v>0</v>
          </cell>
        </row>
        <row r="67">
          <cell r="A67">
            <v>36924.791666999998</v>
          </cell>
          <cell r="B67">
            <v>36924.791666666664</v>
          </cell>
          <cell r="C67">
            <v>-1.8609549850225449E-2</v>
          </cell>
          <cell r="D67">
            <v>0</v>
          </cell>
        </row>
        <row r="68">
          <cell r="A68">
            <v>36924.833333000002</v>
          </cell>
          <cell r="B68">
            <v>36924.833333333336</v>
          </cell>
          <cell r="C68">
            <v>-1.8609549850225449E-2</v>
          </cell>
          <cell r="D68">
            <v>0</v>
          </cell>
        </row>
        <row r="69">
          <cell r="A69">
            <v>36924.875</v>
          </cell>
          <cell r="B69">
            <v>36924.875</v>
          </cell>
          <cell r="C69">
            <v>-1.8609549850225449E-2</v>
          </cell>
          <cell r="D69">
            <v>0</v>
          </cell>
        </row>
        <row r="70">
          <cell r="A70">
            <v>36924.916666999998</v>
          </cell>
          <cell r="B70">
            <v>36924.916666666664</v>
          </cell>
          <cell r="C70">
            <v>-0.10432595522366302</v>
          </cell>
          <cell r="D70">
            <v>0</v>
          </cell>
        </row>
        <row r="71">
          <cell r="A71">
            <v>36924.958333000002</v>
          </cell>
          <cell r="B71">
            <v>36924.958333333336</v>
          </cell>
          <cell r="C71">
            <v>-0.20470504462718961</v>
          </cell>
          <cell r="D71">
            <v>0</v>
          </cell>
        </row>
        <row r="72">
          <cell r="A72">
            <v>36925</v>
          </cell>
          <cell r="B72">
            <v>36925</v>
          </cell>
          <cell r="C72">
            <v>-0.20470504462718966</v>
          </cell>
          <cell r="D72">
            <v>0</v>
          </cell>
        </row>
        <row r="73">
          <cell r="A73">
            <v>36925.041666999998</v>
          </cell>
          <cell r="B73">
            <v>36925.041666666664</v>
          </cell>
          <cell r="C73">
            <v>-0.20470504462718964</v>
          </cell>
          <cell r="D73">
            <v>0</v>
          </cell>
        </row>
        <row r="74">
          <cell r="A74">
            <v>36925.083333000002</v>
          </cell>
          <cell r="B74">
            <v>36925.083333333336</v>
          </cell>
          <cell r="C74">
            <v>-0.20470504462718961</v>
          </cell>
          <cell r="D74">
            <v>0</v>
          </cell>
        </row>
        <row r="75">
          <cell r="A75">
            <v>36925.125</v>
          </cell>
          <cell r="B75">
            <v>36925.125</v>
          </cell>
          <cell r="C75">
            <v>-0.20470504462718966</v>
          </cell>
          <cell r="D75">
            <v>0</v>
          </cell>
        </row>
        <row r="76">
          <cell r="A76">
            <v>36925.166666999998</v>
          </cell>
          <cell r="B76">
            <v>36925.166666666664</v>
          </cell>
          <cell r="C76">
            <v>-0.20470504462718964</v>
          </cell>
          <cell r="D76">
            <v>0</v>
          </cell>
        </row>
        <row r="77">
          <cell r="A77">
            <v>36925.208333000002</v>
          </cell>
          <cell r="B77">
            <v>36925.208333333336</v>
          </cell>
          <cell r="C77">
            <v>-0.20470504462718961</v>
          </cell>
          <cell r="D77">
            <v>0</v>
          </cell>
        </row>
        <row r="78">
          <cell r="A78">
            <v>36925.25</v>
          </cell>
          <cell r="B78">
            <v>36925.25</v>
          </cell>
          <cell r="C78">
            <v>-0.20470504462718964</v>
          </cell>
          <cell r="D78">
            <v>0</v>
          </cell>
        </row>
        <row r="79">
          <cell r="A79">
            <v>36925.291666999998</v>
          </cell>
          <cell r="B79">
            <v>36925.291666666664</v>
          </cell>
          <cell r="C79">
            <v>-0.20470504462718964</v>
          </cell>
          <cell r="D79">
            <v>0</v>
          </cell>
        </row>
        <row r="80">
          <cell r="A80">
            <v>36925.333333000002</v>
          </cell>
          <cell r="B80">
            <v>36925.333333333336</v>
          </cell>
          <cell r="C80">
            <v>-0.20470504462718964</v>
          </cell>
          <cell r="D80">
            <v>0</v>
          </cell>
        </row>
        <row r="81">
          <cell r="A81">
            <v>36925.375</v>
          </cell>
          <cell r="B81">
            <v>36925.375</v>
          </cell>
          <cell r="C81">
            <v>-0.14769701648503542</v>
          </cell>
          <cell r="D81">
            <v>0</v>
          </cell>
        </row>
        <row r="82">
          <cell r="A82">
            <v>36925.416666999998</v>
          </cell>
          <cell r="B82">
            <v>36925.416666666664</v>
          </cell>
          <cell r="C82">
            <v>-7.4587261307136055E-2</v>
          </cell>
          <cell r="D82">
            <v>0</v>
          </cell>
        </row>
        <row r="83">
          <cell r="A83">
            <v>36925.458333000002</v>
          </cell>
          <cell r="B83">
            <v>36925.458333333336</v>
          </cell>
          <cell r="C83">
            <v>-0.14203487903751019</v>
          </cell>
          <cell r="D83">
            <v>0</v>
          </cell>
        </row>
        <row r="84">
          <cell r="A84">
            <v>36925.5</v>
          </cell>
          <cell r="B84">
            <v>36925.5</v>
          </cell>
          <cell r="C84">
            <v>-0.15818117558956146</v>
          </cell>
          <cell r="D84">
            <v>0</v>
          </cell>
        </row>
        <row r="85">
          <cell r="A85">
            <v>36925.541666999998</v>
          </cell>
          <cell r="B85">
            <v>36925.541666666664</v>
          </cell>
          <cell r="C85">
            <v>-0.18117042854262722</v>
          </cell>
          <cell r="D85">
            <v>0</v>
          </cell>
        </row>
        <row r="86">
          <cell r="A86">
            <v>36925.583333000002</v>
          </cell>
          <cell r="B86">
            <v>36925.583333333336</v>
          </cell>
          <cell r="C86">
            <v>-0.20470504462718964</v>
          </cell>
          <cell r="D86">
            <v>0</v>
          </cell>
        </row>
        <row r="87">
          <cell r="A87">
            <v>36925.625</v>
          </cell>
          <cell r="B87">
            <v>36925.625</v>
          </cell>
          <cell r="C87">
            <v>0.10083862648516222</v>
          </cell>
          <cell r="D87">
            <v>0</v>
          </cell>
        </row>
        <row r="88">
          <cell r="A88">
            <v>36925.666666999998</v>
          </cell>
          <cell r="B88">
            <v>36925.666666666664</v>
          </cell>
          <cell r="C88">
            <v>0.20470504462718964</v>
          </cell>
          <cell r="D88">
            <v>0</v>
          </cell>
        </row>
        <row r="89">
          <cell r="A89">
            <v>36925.708333000002</v>
          </cell>
          <cell r="B89">
            <v>36925.708333333336</v>
          </cell>
          <cell r="C89">
            <v>0.20470504462718964</v>
          </cell>
          <cell r="D89">
            <v>0</v>
          </cell>
        </row>
        <row r="90">
          <cell r="A90">
            <v>36925.75</v>
          </cell>
          <cell r="B90">
            <v>36925.75</v>
          </cell>
          <cell r="C90">
            <v>0.20470504462718964</v>
          </cell>
          <cell r="D90">
            <v>0</v>
          </cell>
        </row>
        <row r="91">
          <cell r="A91">
            <v>36925.791666999998</v>
          </cell>
          <cell r="B91">
            <v>36925.791666666664</v>
          </cell>
          <cell r="C91">
            <v>0.20470504462718964</v>
          </cell>
          <cell r="D91">
            <v>0</v>
          </cell>
        </row>
        <row r="92">
          <cell r="A92">
            <v>36925.833333000002</v>
          </cell>
          <cell r="B92">
            <v>36925.833333333336</v>
          </cell>
          <cell r="C92">
            <v>7.827269889994783</v>
          </cell>
          <cell r="D92">
            <v>0</v>
          </cell>
        </row>
        <row r="93">
          <cell r="A93">
            <v>36925.875</v>
          </cell>
          <cell r="B93">
            <v>36925.875</v>
          </cell>
          <cell r="C93">
            <v>-2.7914324775338173E-2</v>
          </cell>
          <cell r="D93">
            <v>0</v>
          </cell>
        </row>
        <row r="94">
          <cell r="A94">
            <v>36925.916666999998</v>
          </cell>
          <cell r="B94">
            <v>36925.916666666664</v>
          </cell>
          <cell r="C94">
            <v>-2.7914324775338173E-2</v>
          </cell>
          <cell r="D94">
            <v>0</v>
          </cell>
        </row>
        <row r="95">
          <cell r="A95">
            <v>36925.958333000002</v>
          </cell>
          <cell r="B95">
            <v>36925.958333333336</v>
          </cell>
          <cell r="C95">
            <v>-2.7914324775338173E-2</v>
          </cell>
          <cell r="D95">
            <v>0</v>
          </cell>
        </row>
        <row r="96">
          <cell r="A96">
            <v>36926</v>
          </cell>
          <cell r="B96">
            <v>36926</v>
          </cell>
          <cell r="C96">
            <v>-2.7914324775338173E-2</v>
          </cell>
          <cell r="D96">
            <v>0</v>
          </cell>
        </row>
        <row r="97">
          <cell r="A97">
            <v>36926.041666999998</v>
          </cell>
          <cell r="B97">
            <v>36926.041666666664</v>
          </cell>
          <cell r="C97">
            <v>-2.7914324775338173E-2</v>
          </cell>
          <cell r="D97">
            <v>0</v>
          </cell>
        </row>
        <row r="98">
          <cell r="A98">
            <v>36926.083333000002</v>
          </cell>
          <cell r="B98">
            <v>36926.083333333336</v>
          </cell>
          <cell r="C98">
            <v>42.715857259553026</v>
          </cell>
          <cell r="D98">
            <v>42.715857259553026</v>
          </cell>
        </row>
        <row r="99">
          <cell r="A99">
            <v>36926.125</v>
          </cell>
          <cell r="B99">
            <v>36926.125</v>
          </cell>
          <cell r="C99">
            <v>0.12573258023895323</v>
          </cell>
          <cell r="D99">
            <v>0</v>
          </cell>
        </row>
        <row r="100">
          <cell r="A100">
            <v>36926.166666999998</v>
          </cell>
          <cell r="B100">
            <v>36926.166666666664</v>
          </cell>
          <cell r="C100">
            <v>9.7579222284876224</v>
          </cell>
          <cell r="D100">
            <v>0</v>
          </cell>
        </row>
        <row r="101">
          <cell r="A101">
            <v>36926.208333000002</v>
          </cell>
          <cell r="B101">
            <v>36926.208333333336</v>
          </cell>
          <cell r="C101">
            <v>113.00032544725021</v>
          </cell>
          <cell r="D101">
            <v>113.00032544725021</v>
          </cell>
        </row>
        <row r="102">
          <cell r="A102">
            <v>36926.25</v>
          </cell>
          <cell r="B102">
            <v>36926.25</v>
          </cell>
          <cell r="C102">
            <v>139.15229700721466</v>
          </cell>
          <cell r="D102">
            <v>139.15229700721466</v>
          </cell>
        </row>
        <row r="103">
          <cell r="A103">
            <v>36926.291666999998</v>
          </cell>
          <cell r="B103">
            <v>36926.291666666664</v>
          </cell>
          <cell r="C103">
            <v>166.39737160097823</v>
          </cell>
          <cell r="D103">
            <v>166.39737160097823</v>
          </cell>
        </row>
        <row r="104">
          <cell r="A104">
            <v>36926.333333000002</v>
          </cell>
          <cell r="B104">
            <v>36926.333333333336</v>
          </cell>
          <cell r="C104">
            <v>172.97665708592305</v>
          </cell>
          <cell r="D104">
            <v>172.97665708592305</v>
          </cell>
        </row>
        <row r="105">
          <cell r="A105">
            <v>36926.375</v>
          </cell>
          <cell r="B105">
            <v>36926.375</v>
          </cell>
          <cell r="C105">
            <v>178.86671003551947</v>
          </cell>
          <cell r="D105">
            <v>178.86671003551947</v>
          </cell>
        </row>
        <row r="106">
          <cell r="A106">
            <v>36926.416666999998</v>
          </cell>
          <cell r="B106">
            <v>36926.416666666664</v>
          </cell>
          <cell r="C106">
            <v>180.98540937764332</v>
          </cell>
          <cell r="D106">
            <v>180.98540937764332</v>
          </cell>
        </row>
        <row r="107">
          <cell r="A107">
            <v>36926.458333000002</v>
          </cell>
          <cell r="B107">
            <v>36926.458333333336</v>
          </cell>
          <cell r="C107">
            <v>180.8683182209372</v>
          </cell>
          <cell r="D107">
            <v>180.8683182209372</v>
          </cell>
        </row>
        <row r="108">
          <cell r="A108">
            <v>36926.5</v>
          </cell>
          <cell r="B108">
            <v>36926.5</v>
          </cell>
          <cell r="C108">
            <v>180.92261604484938</v>
          </cell>
          <cell r="D108">
            <v>180.92261604484938</v>
          </cell>
        </row>
        <row r="109">
          <cell r="A109">
            <v>36926.541666999998</v>
          </cell>
          <cell r="B109">
            <v>36926.541666666664</v>
          </cell>
          <cell r="C109">
            <v>160.21936591978448</v>
          </cell>
          <cell r="D109">
            <v>160.21936591978448</v>
          </cell>
        </row>
        <row r="110">
          <cell r="A110">
            <v>36926.583333000002</v>
          </cell>
          <cell r="B110">
            <v>36926.583333333336</v>
          </cell>
          <cell r="C110">
            <v>64.976814751944616</v>
          </cell>
          <cell r="D110">
            <v>64.976814751944616</v>
          </cell>
        </row>
        <row r="111">
          <cell r="A111">
            <v>36926.625</v>
          </cell>
          <cell r="B111">
            <v>36926.625</v>
          </cell>
          <cell r="C111">
            <v>0.27218482669318717</v>
          </cell>
          <cell r="D111">
            <v>0</v>
          </cell>
        </row>
        <row r="112">
          <cell r="A112">
            <v>36926.666666999998</v>
          </cell>
          <cell r="B112">
            <v>36926.666666666664</v>
          </cell>
          <cell r="C112">
            <v>0.15818117558956146</v>
          </cell>
          <cell r="D112">
            <v>0</v>
          </cell>
        </row>
        <row r="113">
          <cell r="A113">
            <v>36926.708333000002</v>
          </cell>
          <cell r="B113">
            <v>36926.708333333336</v>
          </cell>
          <cell r="C113">
            <v>59.209767001419905</v>
          </cell>
          <cell r="D113">
            <v>59.209767001419905</v>
          </cell>
        </row>
        <row r="114">
          <cell r="A114">
            <v>36926.75</v>
          </cell>
          <cell r="B114">
            <v>36926.75</v>
          </cell>
          <cell r="C114">
            <v>114.50224200252815</v>
          </cell>
          <cell r="D114">
            <v>114.50224200252815</v>
          </cell>
        </row>
        <row r="115">
          <cell r="A115">
            <v>36926.791666999998</v>
          </cell>
          <cell r="B115">
            <v>36926.791666666664</v>
          </cell>
          <cell r="C115">
            <v>101.23232094629623</v>
          </cell>
          <cell r="D115">
            <v>101.23232094629623</v>
          </cell>
        </row>
        <row r="116">
          <cell r="A116">
            <v>36926.833333000002</v>
          </cell>
          <cell r="B116">
            <v>36926.833333333336</v>
          </cell>
          <cell r="C116">
            <v>103.63250476155949</v>
          </cell>
          <cell r="D116">
            <v>103.63250476155949</v>
          </cell>
        </row>
        <row r="117">
          <cell r="A117">
            <v>36926.875</v>
          </cell>
          <cell r="B117">
            <v>36926.875</v>
          </cell>
          <cell r="C117">
            <v>55.292786893179013</v>
          </cell>
          <cell r="D117">
            <v>55.292786893179013</v>
          </cell>
        </row>
        <row r="118">
          <cell r="A118">
            <v>36926.916666999998</v>
          </cell>
          <cell r="B118">
            <v>36926.916666666664</v>
          </cell>
          <cell r="C118">
            <v>149.37021902132912</v>
          </cell>
          <cell r="D118">
            <v>149.37021902132912</v>
          </cell>
        </row>
        <row r="119">
          <cell r="A119">
            <v>36926.958333000002</v>
          </cell>
          <cell r="B119">
            <v>36926.958333333336</v>
          </cell>
          <cell r="C119">
            <v>172.05523096642324</v>
          </cell>
          <cell r="D119">
            <v>172.05523096642324</v>
          </cell>
        </row>
        <row r="120">
          <cell r="A120">
            <v>36927</v>
          </cell>
          <cell r="B120">
            <v>36927</v>
          </cell>
          <cell r="C120">
            <v>167.72452582733632</v>
          </cell>
          <cell r="D120">
            <v>167.72452582733632</v>
          </cell>
        </row>
        <row r="121">
          <cell r="A121">
            <v>36927.041666999998</v>
          </cell>
          <cell r="B121">
            <v>36927.041666666664</v>
          </cell>
          <cell r="C121">
            <v>182.00616006315644</v>
          </cell>
          <cell r="D121">
            <v>182.00616006315644</v>
          </cell>
        </row>
        <row r="122">
          <cell r="A122">
            <v>36927.083333000002</v>
          </cell>
          <cell r="B122">
            <v>36927.083333333336</v>
          </cell>
          <cell r="C122">
            <v>210.71340533551239</v>
          </cell>
          <cell r="D122">
            <v>210.71340533551239</v>
          </cell>
        </row>
        <row r="123">
          <cell r="A123">
            <v>36927.125</v>
          </cell>
          <cell r="B123">
            <v>36927.125</v>
          </cell>
          <cell r="C123">
            <v>0.121366605447863</v>
          </cell>
          <cell r="D123">
            <v>0</v>
          </cell>
        </row>
        <row r="124">
          <cell r="A124">
            <v>36927.166666999998</v>
          </cell>
          <cell r="B124">
            <v>36927.166666666664</v>
          </cell>
          <cell r="C124">
            <v>0.12096207588911057</v>
          </cell>
          <cell r="D124">
            <v>0</v>
          </cell>
        </row>
        <row r="125">
          <cell r="A125">
            <v>36927.208333000002</v>
          </cell>
          <cell r="B125">
            <v>36927.208333333336</v>
          </cell>
          <cell r="C125">
            <v>0.12096207588911057</v>
          </cell>
          <cell r="D125">
            <v>0</v>
          </cell>
        </row>
        <row r="126">
          <cell r="A126">
            <v>36927.25</v>
          </cell>
          <cell r="B126">
            <v>36927.25</v>
          </cell>
          <cell r="C126">
            <v>0.12096207588911057</v>
          </cell>
          <cell r="D126">
            <v>0</v>
          </cell>
        </row>
        <row r="127">
          <cell r="A127">
            <v>36927.291666999998</v>
          </cell>
          <cell r="B127">
            <v>36927.291666666664</v>
          </cell>
          <cell r="C127">
            <v>0.11670866110598199</v>
          </cell>
          <cell r="D127">
            <v>0</v>
          </cell>
        </row>
        <row r="128">
          <cell r="A128">
            <v>36927.333333000002</v>
          </cell>
          <cell r="B128">
            <v>36927.333333333336</v>
          </cell>
          <cell r="C128">
            <v>0.12096207588911057</v>
          </cell>
          <cell r="D128">
            <v>0</v>
          </cell>
        </row>
        <row r="129">
          <cell r="A129">
            <v>36927.375</v>
          </cell>
          <cell r="B129">
            <v>36927.375</v>
          </cell>
          <cell r="C129">
            <v>0.12096207588911057</v>
          </cell>
          <cell r="D129">
            <v>0</v>
          </cell>
        </row>
        <row r="130">
          <cell r="A130">
            <v>36927.416666999998</v>
          </cell>
          <cell r="B130">
            <v>36927.416666666664</v>
          </cell>
          <cell r="C130">
            <v>0.12096207588911057</v>
          </cell>
          <cell r="D130">
            <v>0</v>
          </cell>
        </row>
        <row r="131">
          <cell r="A131">
            <v>36927.458333000002</v>
          </cell>
          <cell r="B131">
            <v>36927.458333333336</v>
          </cell>
          <cell r="C131">
            <v>0.12096207588911057</v>
          </cell>
          <cell r="D131">
            <v>0</v>
          </cell>
        </row>
        <row r="132">
          <cell r="A132">
            <v>36927.5</v>
          </cell>
          <cell r="B132">
            <v>36927.5</v>
          </cell>
          <cell r="C132">
            <v>0.12096207588911057</v>
          </cell>
          <cell r="D132">
            <v>0</v>
          </cell>
        </row>
        <row r="133">
          <cell r="A133">
            <v>36927.541666999998</v>
          </cell>
          <cell r="B133">
            <v>36927.541666666664</v>
          </cell>
          <cell r="C133">
            <v>0.12096207588911057</v>
          </cell>
          <cell r="D133">
            <v>0</v>
          </cell>
        </row>
        <row r="134">
          <cell r="A134">
            <v>36927.583333000002</v>
          </cell>
          <cell r="B134">
            <v>36927.583333333336</v>
          </cell>
          <cell r="C134">
            <v>0.12096207588911057</v>
          </cell>
          <cell r="D134">
            <v>0</v>
          </cell>
        </row>
        <row r="135">
          <cell r="A135">
            <v>36927.625</v>
          </cell>
          <cell r="B135">
            <v>36927.625</v>
          </cell>
          <cell r="C135">
            <v>0.12096207588911057</v>
          </cell>
          <cell r="D135">
            <v>0</v>
          </cell>
        </row>
        <row r="136">
          <cell r="A136">
            <v>36927.666666999998</v>
          </cell>
          <cell r="B136">
            <v>36927.666666666664</v>
          </cell>
          <cell r="C136">
            <v>0.12096207588911057</v>
          </cell>
          <cell r="D136">
            <v>0</v>
          </cell>
        </row>
        <row r="137">
          <cell r="A137">
            <v>36927.708333000002</v>
          </cell>
          <cell r="B137">
            <v>36927.708333333336</v>
          </cell>
          <cell r="C137">
            <v>0.12096207588911057</v>
          </cell>
          <cell r="D137">
            <v>0</v>
          </cell>
        </row>
        <row r="138">
          <cell r="A138">
            <v>36927.75</v>
          </cell>
          <cell r="B138">
            <v>36927.75</v>
          </cell>
          <cell r="C138">
            <v>0.12096207588911057</v>
          </cell>
          <cell r="D138">
            <v>0</v>
          </cell>
        </row>
        <row r="139">
          <cell r="A139">
            <v>36927.791666999998</v>
          </cell>
          <cell r="B139">
            <v>36927.791666666664</v>
          </cell>
          <cell r="C139">
            <v>0.12096207588911057</v>
          </cell>
          <cell r="D139">
            <v>0</v>
          </cell>
        </row>
        <row r="140">
          <cell r="A140">
            <v>36927.833333000002</v>
          </cell>
          <cell r="B140">
            <v>36927.833333333336</v>
          </cell>
          <cell r="C140">
            <v>0.12096207588911057</v>
          </cell>
          <cell r="D140">
            <v>0</v>
          </cell>
        </row>
        <row r="141">
          <cell r="A141">
            <v>36927.875</v>
          </cell>
          <cell r="B141">
            <v>36927.875</v>
          </cell>
          <cell r="C141">
            <v>0.12096207588911057</v>
          </cell>
          <cell r="D141">
            <v>0</v>
          </cell>
        </row>
        <row r="142">
          <cell r="A142">
            <v>36927.916666999998</v>
          </cell>
          <cell r="B142">
            <v>36927.916666666664</v>
          </cell>
          <cell r="C142">
            <v>0.12096207588911057</v>
          </cell>
          <cell r="D142">
            <v>0</v>
          </cell>
        </row>
        <row r="143">
          <cell r="A143">
            <v>36927.958333000002</v>
          </cell>
          <cell r="B143">
            <v>36927.958333333336</v>
          </cell>
          <cell r="C143">
            <v>0.12096207588911057</v>
          </cell>
          <cell r="D143">
            <v>0</v>
          </cell>
        </row>
        <row r="144">
          <cell r="A144">
            <v>36928</v>
          </cell>
          <cell r="B144">
            <v>36928</v>
          </cell>
          <cell r="C144">
            <v>0.12096207588911057</v>
          </cell>
          <cell r="D144">
            <v>0</v>
          </cell>
        </row>
        <row r="145">
          <cell r="A145">
            <v>36928.041666999998</v>
          </cell>
          <cell r="B145">
            <v>36928.041666666664</v>
          </cell>
          <cell r="C145">
            <v>0.12096207588911057</v>
          </cell>
          <cell r="D145">
            <v>0</v>
          </cell>
        </row>
        <row r="146">
          <cell r="A146">
            <v>36928.083333000002</v>
          </cell>
          <cell r="B146">
            <v>36928.083333333336</v>
          </cell>
          <cell r="C146">
            <v>0.12096207588911057</v>
          </cell>
          <cell r="D146">
            <v>0</v>
          </cell>
        </row>
        <row r="147">
          <cell r="A147">
            <v>36928.125</v>
          </cell>
          <cell r="B147">
            <v>36928.125</v>
          </cell>
          <cell r="C147">
            <v>0.12096207588911057</v>
          </cell>
          <cell r="D147">
            <v>0</v>
          </cell>
        </row>
        <row r="148">
          <cell r="A148">
            <v>36928.166666999998</v>
          </cell>
          <cell r="B148">
            <v>36928.166666666664</v>
          </cell>
          <cell r="C148">
            <v>0.12096207588911057</v>
          </cell>
          <cell r="D148">
            <v>0</v>
          </cell>
        </row>
        <row r="149">
          <cell r="A149">
            <v>36928.208333000002</v>
          </cell>
          <cell r="B149">
            <v>36928.208333333336</v>
          </cell>
          <cell r="C149">
            <v>0.12096207588911057</v>
          </cell>
          <cell r="D149">
            <v>0</v>
          </cell>
        </row>
        <row r="150">
          <cell r="A150">
            <v>36928.25</v>
          </cell>
          <cell r="B150">
            <v>36928.25</v>
          </cell>
          <cell r="C150">
            <v>0.12096207588911057</v>
          </cell>
          <cell r="D150">
            <v>0</v>
          </cell>
        </row>
        <row r="151">
          <cell r="A151">
            <v>36928.291666999998</v>
          </cell>
          <cell r="B151">
            <v>36928.291666666664</v>
          </cell>
          <cell r="C151">
            <v>0.12096207588911057</v>
          </cell>
          <cell r="D151">
            <v>0</v>
          </cell>
        </row>
        <row r="152">
          <cell r="A152">
            <v>36928.333333000002</v>
          </cell>
          <cell r="B152">
            <v>36928.333333333336</v>
          </cell>
          <cell r="C152">
            <v>0.12096207588911057</v>
          </cell>
          <cell r="D152">
            <v>0</v>
          </cell>
        </row>
        <row r="153">
          <cell r="A153">
            <v>36928.375</v>
          </cell>
          <cell r="B153">
            <v>36928.375</v>
          </cell>
          <cell r="C153">
            <v>0.12096207588911057</v>
          </cell>
          <cell r="D153">
            <v>0</v>
          </cell>
        </row>
        <row r="154">
          <cell r="A154">
            <v>36928.416666999998</v>
          </cell>
          <cell r="B154">
            <v>36928.416666666664</v>
          </cell>
          <cell r="C154">
            <v>0.12096207588911057</v>
          </cell>
          <cell r="D154">
            <v>0</v>
          </cell>
        </row>
        <row r="155">
          <cell r="A155">
            <v>36928.458333000002</v>
          </cell>
          <cell r="B155">
            <v>36928.458333333336</v>
          </cell>
          <cell r="C155">
            <v>0.12096207588911057</v>
          </cell>
          <cell r="D155">
            <v>0</v>
          </cell>
        </row>
        <row r="156">
          <cell r="A156">
            <v>36928.5</v>
          </cell>
          <cell r="B156">
            <v>36928.5</v>
          </cell>
          <cell r="C156">
            <v>0.12096207588911057</v>
          </cell>
          <cell r="D156">
            <v>0</v>
          </cell>
        </row>
        <row r="157">
          <cell r="A157">
            <v>36928.541666999998</v>
          </cell>
          <cell r="B157">
            <v>36928.541666666664</v>
          </cell>
          <cell r="C157">
            <v>0.12096207588911057</v>
          </cell>
          <cell r="D157">
            <v>0</v>
          </cell>
        </row>
        <row r="158">
          <cell r="A158">
            <v>36928.583333000002</v>
          </cell>
          <cell r="B158">
            <v>36928.583333333336</v>
          </cell>
          <cell r="C158">
            <v>0.12096207588911057</v>
          </cell>
          <cell r="D158">
            <v>0</v>
          </cell>
        </row>
        <row r="159">
          <cell r="A159">
            <v>36928.625</v>
          </cell>
          <cell r="B159">
            <v>36928.625</v>
          </cell>
          <cell r="C159">
            <v>0.12096207588911057</v>
          </cell>
          <cell r="D159">
            <v>0</v>
          </cell>
        </row>
        <row r="160">
          <cell r="A160">
            <v>36928.666666999998</v>
          </cell>
          <cell r="B160">
            <v>36928.666666666664</v>
          </cell>
          <cell r="C160">
            <v>0.12096207588911057</v>
          </cell>
          <cell r="D160">
            <v>0</v>
          </cell>
        </row>
        <row r="161">
          <cell r="A161">
            <v>36928.708333000002</v>
          </cell>
          <cell r="B161">
            <v>36928.708333333336</v>
          </cell>
          <cell r="C161">
            <v>0.12096207588911057</v>
          </cell>
          <cell r="D161">
            <v>0</v>
          </cell>
        </row>
        <row r="162">
          <cell r="A162">
            <v>36928.75</v>
          </cell>
          <cell r="B162">
            <v>36928.75</v>
          </cell>
          <cell r="C162">
            <v>0.12096207588911057</v>
          </cell>
          <cell r="D162">
            <v>0</v>
          </cell>
        </row>
        <row r="163">
          <cell r="A163">
            <v>36928.791666999998</v>
          </cell>
          <cell r="B163">
            <v>36928.791666666664</v>
          </cell>
          <cell r="C163">
            <v>0.12096207588911057</v>
          </cell>
          <cell r="D163">
            <v>0</v>
          </cell>
        </row>
        <row r="164">
          <cell r="A164">
            <v>36928.833333000002</v>
          </cell>
          <cell r="B164">
            <v>36928.833333333336</v>
          </cell>
          <cell r="C164">
            <v>0.12096207588911057</v>
          </cell>
          <cell r="D164">
            <v>0</v>
          </cell>
        </row>
        <row r="165">
          <cell r="A165">
            <v>36928.875</v>
          </cell>
          <cell r="B165">
            <v>36928.875</v>
          </cell>
          <cell r="C165">
            <v>0.12096207588911057</v>
          </cell>
          <cell r="D165">
            <v>0</v>
          </cell>
        </row>
        <row r="166">
          <cell r="A166">
            <v>36928.916666999998</v>
          </cell>
          <cell r="B166">
            <v>36928.916666666664</v>
          </cell>
          <cell r="C166">
            <v>0.12096207588911057</v>
          </cell>
          <cell r="D166">
            <v>0</v>
          </cell>
        </row>
        <row r="167">
          <cell r="A167">
            <v>36928.958333000002</v>
          </cell>
          <cell r="B167">
            <v>36928.958333333336</v>
          </cell>
          <cell r="C167">
            <v>0.12096207588911057</v>
          </cell>
          <cell r="D167">
            <v>0</v>
          </cell>
        </row>
        <row r="168">
          <cell r="A168">
            <v>36929</v>
          </cell>
          <cell r="B168">
            <v>36929</v>
          </cell>
          <cell r="C168">
            <v>0.12096207588911057</v>
          </cell>
          <cell r="D168">
            <v>0</v>
          </cell>
        </row>
        <row r="169">
          <cell r="A169">
            <v>36929.041666999998</v>
          </cell>
          <cell r="B169">
            <v>36929.041666666664</v>
          </cell>
          <cell r="C169">
            <v>0.12096207588911057</v>
          </cell>
          <cell r="D169">
            <v>0</v>
          </cell>
        </row>
        <row r="170">
          <cell r="A170">
            <v>36929.083333000002</v>
          </cell>
          <cell r="B170">
            <v>36929.083333333336</v>
          </cell>
          <cell r="C170">
            <v>0.12096207588911057</v>
          </cell>
          <cell r="D170">
            <v>0</v>
          </cell>
        </row>
        <row r="171">
          <cell r="A171">
            <v>36929.125</v>
          </cell>
          <cell r="B171">
            <v>36929.125</v>
          </cell>
          <cell r="C171">
            <v>0.12096207588911057</v>
          </cell>
          <cell r="D171">
            <v>0</v>
          </cell>
        </row>
        <row r="172">
          <cell r="A172">
            <v>36929.166666999998</v>
          </cell>
          <cell r="B172">
            <v>36929.166666666664</v>
          </cell>
          <cell r="C172">
            <v>0.12096207588911057</v>
          </cell>
          <cell r="D172">
            <v>0</v>
          </cell>
        </row>
        <row r="173">
          <cell r="A173">
            <v>36929.208333000002</v>
          </cell>
          <cell r="B173">
            <v>36929.208333333336</v>
          </cell>
          <cell r="C173">
            <v>0.12096207588911057</v>
          </cell>
          <cell r="D173">
            <v>0</v>
          </cell>
        </row>
        <row r="174">
          <cell r="A174">
            <v>36929.25</v>
          </cell>
          <cell r="B174">
            <v>36929.25</v>
          </cell>
          <cell r="C174">
            <v>0.12096207588911057</v>
          </cell>
          <cell r="D174">
            <v>0</v>
          </cell>
        </row>
        <row r="175">
          <cell r="A175">
            <v>36929.291666999998</v>
          </cell>
          <cell r="B175">
            <v>36929.291666666664</v>
          </cell>
          <cell r="C175">
            <v>0.12096207588911057</v>
          </cell>
          <cell r="D175">
            <v>0</v>
          </cell>
        </row>
        <row r="176">
          <cell r="A176">
            <v>36929.333333000002</v>
          </cell>
          <cell r="B176">
            <v>36929.333333333336</v>
          </cell>
          <cell r="C176">
            <v>0.12096207588911057</v>
          </cell>
          <cell r="D176">
            <v>0</v>
          </cell>
        </row>
        <row r="177">
          <cell r="A177">
            <v>36929.375</v>
          </cell>
          <cell r="B177">
            <v>36929.375</v>
          </cell>
          <cell r="C177">
            <v>0.12096207588911057</v>
          </cell>
          <cell r="D177">
            <v>0</v>
          </cell>
        </row>
        <row r="178">
          <cell r="A178">
            <v>36929.416666999998</v>
          </cell>
          <cell r="B178">
            <v>36929.416666666664</v>
          </cell>
          <cell r="C178">
            <v>0.12096207588911057</v>
          </cell>
          <cell r="D178">
            <v>0</v>
          </cell>
        </row>
        <row r="179">
          <cell r="A179">
            <v>36929.458333000002</v>
          </cell>
          <cell r="B179">
            <v>36929.458333333336</v>
          </cell>
          <cell r="C179">
            <v>0.12096207588911057</v>
          </cell>
          <cell r="D179">
            <v>0</v>
          </cell>
        </row>
        <row r="180">
          <cell r="A180">
            <v>36929.5</v>
          </cell>
          <cell r="B180">
            <v>36929.5</v>
          </cell>
          <cell r="C180">
            <v>0.12096207588911057</v>
          </cell>
          <cell r="D180">
            <v>0</v>
          </cell>
        </row>
        <row r="181">
          <cell r="A181">
            <v>36929.541666999998</v>
          </cell>
          <cell r="B181">
            <v>36929.541666666664</v>
          </cell>
          <cell r="C181">
            <v>0.12096207588911057</v>
          </cell>
          <cell r="D181">
            <v>0</v>
          </cell>
        </row>
        <row r="182">
          <cell r="A182">
            <v>36929.583333000002</v>
          </cell>
          <cell r="B182">
            <v>36929.583333333336</v>
          </cell>
          <cell r="C182">
            <v>0.12096207588911057</v>
          </cell>
          <cell r="D182">
            <v>0</v>
          </cell>
        </row>
        <row r="183">
          <cell r="A183">
            <v>36929.625</v>
          </cell>
          <cell r="B183">
            <v>36929.625</v>
          </cell>
          <cell r="C183">
            <v>0.12096207588911057</v>
          </cell>
          <cell r="D183">
            <v>0</v>
          </cell>
        </row>
        <row r="184">
          <cell r="A184">
            <v>36929.666666999998</v>
          </cell>
          <cell r="B184">
            <v>36929.666666666664</v>
          </cell>
          <cell r="C184">
            <v>0.12096207588911057</v>
          </cell>
          <cell r="D184">
            <v>0</v>
          </cell>
        </row>
        <row r="185">
          <cell r="A185">
            <v>36929.708333000002</v>
          </cell>
          <cell r="B185">
            <v>36929.708333333336</v>
          </cell>
          <cell r="C185">
            <v>0.12096207588911057</v>
          </cell>
          <cell r="D185">
            <v>0</v>
          </cell>
        </row>
        <row r="186">
          <cell r="A186">
            <v>36929.75</v>
          </cell>
          <cell r="B186">
            <v>36929.75</v>
          </cell>
          <cell r="C186">
            <v>0.12096207588911057</v>
          </cell>
          <cell r="D186">
            <v>0</v>
          </cell>
        </row>
        <row r="187">
          <cell r="A187">
            <v>36929.791666999998</v>
          </cell>
          <cell r="B187">
            <v>36929.791666666664</v>
          </cell>
          <cell r="C187">
            <v>0.12096207588911057</v>
          </cell>
          <cell r="D187">
            <v>0</v>
          </cell>
        </row>
        <row r="188">
          <cell r="A188">
            <v>36929.833333000002</v>
          </cell>
          <cell r="B188">
            <v>36929.833333333336</v>
          </cell>
          <cell r="C188">
            <v>7.9456613369431963</v>
          </cell>
          <cell r="D188">
            <v>0</v>
          </cell>
        </row>
        <row r="189">
          <cell r="A189">
            <v>36929.875</v>
          </cell>
          <cell r="B189">
            <v>36929.875</v>
          </cell>
          <cell r="C189">
            <v>1.3119732141494751</v>
          </cell>
          <cell r="D189">
            <v>0</v>
          </cell>
        </row>
        <row r="190">
          <cell r="A190">
            <v>36929.916666999998</v>
          </cell>
          <cell r="B190">
            <v>36929.916666666664</v>
          </cell>
          <cell r="C190">
            <v>1.3119732141494753</v>
          </cell>
          <cell r="D190">
            <v>0</v>
          </cell>
        </row>
        <row r="191">
          <cell r="A191">
            <v>36929.958333000002</v>
          </cell>
          <cell r="B191">
            <v>36929.958333333336</v>
          </cell>
          <cell r="C191">
            <v>108.5524090018467</v>
          </cell>
          <cell r="D191">
            <v>108.5524090018467</v>
          </cell>
        </row>
        <row r="192">
          <cell r="A192">
            <v>36930</v>
          </cell>
          <cell r="B192">
            <v>36930</v>
          </cell>
          <cell r="C192">
            <v>165.72499998114679</v>
          </cell>
          <cell r="D192">
            <v>165.72499998114679</v>
          </cell>
        </row>
        <row r="193">
          <cell r="A193">
            <v>36930.041666999998</v>
          </cell>
          <cell r="B193">
            <v>36930.041666666664</v>
          </cell>
          <cell r="C193">
            <v>179.06182348397931</v>
          </cell>
          <cell r="D193">
            <v>179.06182348397931</v>
          </cell>
        </row>
        <row r="194">
          <cell r="A194">
            <v>36930.083333000002</v>
          </cell>
          <cell r="B194">
            <v>36930.083333333336</v>
          </cell>
          <cell r="C194">
            <v>180.93156784513405</v>
          </cell>
          <cell r="D194">
            <v>180.93156784513405</v>
          </cell>
        </row>
        <row r="195">
          <cell r="A195">
            <v>36930.125</v>
          </cell>
          <cell r="B195">
            <v>36930.125</v>
          </cell>
          <cell r="C195">
            <v>180.99704877659556</v>
          </cell>
          <cell r="D195">
            <v>180.99704877659556</v>
          </cell>
        </row>
        <row r="196">
          <cell r="A196">
            <v>36930.166666999998</v>
          </cell>
          <cell r="B196">
            <v>36930.166666666664</v>
          </cell>
          <cell r="C196">
            <v>180.97292953470344</v>
          </cell>
          <cell r="D196">
            <v>180.97292953470344</v>
          </cell>
        </row>
        <row r="197">
          <cell r="A197">
            <v>36930.208333000002</v>
          </cell>
          <cell r="B197">
            <v>36930.208333333336</v>
          </cell>
          <cell r="C197">
            <v>180.88683184447135</v>
          </cell>
          <cell r="D197">
            <v>180.88683184447135</v>
          </cell>
        </row>
        <row r="198">
          <cell r="A198">
            <v>36930.25</v>
          </cell>
          <cell r="B198">
            <v>36930.25</v>
          </cell>
          <cell r="C198">
            <v>180.90058662237388</v>
          </cell>
          <cell r="D198">
            <v>180.90058662237388</v>
          </cell>
        </row>
        <row r="199">
          <cell r="A199">
            <v>36930.291666999998</v>
          </cell>
          <cell r="B199">
            <v>36930.291666666664</v>
          </cell>
          <cell r="C199">
            <v>180.86154567634208</v>
          </cell>
          <cell r="D199">
            <v>180.86154567634208</v>
          </cell>
        </row>
        <row r="200">
          <cell r="A200">
            <v>36930.333333000002</v>
          </cell>
          <cell r="B200">
            <v>36930.333333333336</v>
          </cell>
          <cell r="C200">
            <v>180.8803066895247</v>
          </cell>
          <cell r="D200">
            <v>180.8803066895247</v>
          </cell>
        </row>
        <row r="201">
          <cell r="A201">
            <v>36930.375</v>
          </cell>
          <cell r="B201">
            <v>36930.375</v>
          </cell>
          <cell r="C201">
            <v>180.86047038120762</v>
          </cell>
          <cell r="D201">
            <v>180.86047038120762</v>
          </cell>
        </row>
        <row r="202">
          <cell r="A202">
            <v>36930.416666999998</v>
          </cell>
          <cell r="B202">
            <v>36930.416666666664</v>
          </cell>
          <cell r="C202">
            <v>180.83381392709231</v>
          </cell>
          <cell r="D202">
            <v>180.83381392709231</v>
          </cell>
        </row>
        <row r="203">
          <cell r="A203">
            <v>36930.458333000002</v>
          </cell>
          <cell r="B203">
            <v>36930.458333333336</v>
          </cell>
          <cell r="C203">
            <v>180.96736812895995</v>
          </cell>
          <cell r="D203">
            <v>180.96736812895995</v>
          </cell>
        </row>
        <row r="204">
          <cell r="A204">
            <v>36930.5</v>
          </cell>
          <cell r="B204">
            <v>36930.5</v>
          </cell>
          <cell r="C204">
            <v>153.50058711927113</v>
          </cell>
          <cell r="D204">
            <v>153.50058711927113</v>
          </cell>
        </row>
        <row r="205">
          <cell r="A205">
            <v>36930.541666999998</v>
          </cell>
          <cell r="B205">
            <v>36930.541666666664</v>
          </cell>
          <cell r="C205">
            <v>178.76466609762045</v>
          </cell>
          <cell r="D205">
            <v>178.76466609762045</v>
          </cell>
        </row>
        <row r="206">
          <cell r="A206">
            <v>36930.583333000002</v>
          </cell>
          <cell r="B206">
            <v>36930.583333333336</v>
          </cell>
          <cell r="C206">
            <v>180.88536201631609</v>
          </cell>
          <cell r="D206">
            <v>180.88536201631609</v>
          </cell>
        </row>
        <row r="207">
          <cell r="A207">
            <v>36930.625</v>
          </cell>
          <cell r="B207">
            <v>36930.625</v>
          </cell>
          <cell r="C207">
            <v>161.56406352188066</v>
          </cell>
          <cell r="D207">
            <v>161.56406352188066</v>
          </cell>
        </row>
        <row r="208">
          <cell r="A208">
            <v>36930.666666999998</v>
          </cell>
          <cell r="B208">
            <v>36930.666666666664</v>
          </cell>
          <cell r="C208">
            <v>150.72261980862442</v>
          </cell>
          <cell r="D208">
            <v>150.72261980862442</v>
          </cell>
        </row>
        <row r="209">
          <cell r="A209">
            <v>36930.708333000002</v>
          </cell>
          <cell r="B209">
            <v>36930.708333333336</v>
          </cell>
          <cell r="C209">
            <v>14.866614525156512</v>
          </cell>
          <cell r="D209">
            <v>14.866614525156512</v>
          </cell>
        </row>
        <row r="210">
          <cell r="A210">
            <v>36930.75</v>
          </cell>
          <cell r="B210">
            <v>36930.75</v>
          </cell>
          <cell r="C210">
            <v>0.80951541662216187</v>
          </cell>
          <cell r="D210">
            <v>0</v>
          </cell>
        </row>
        <row r="211">
          <cell r="A211">
            <v>36930.791666999998</v>
          </cell>
          <cell r="B211">
            <v>36930.791666666664</v>
          </cell>
          <cell r="C211">
            <v>0.80951541662216187</v>
          </cell>
          <cell r="D211">
            <v>0</v>
          </cell>
        </row>
        <row r="212">
          <cell r="A212">
            <v>36930.833333000002</v>
          </cell>
          <cell r="B212">
            <v>36930.833333333336</v>
          </cell>
          <cell r="C212">
            <v>0.80951541662216187</v>
          </cell>
          <cell r="D212">
            <v>0</v>
          </cell>
        </row>
        <row r="213">
          <cell r="A213">
            <v>36930.875</v>
          </cell>
          <cell r="B213">
            <v>36930.875</v>
          </cell>
          <cell r="C213">
            <v>0.80951541662216187</v>
          </cell>
          <cell r="D213">
            <v>0</v>
          </cell>
        </row>
        <row r="214">
          <cell r="A214">
            <v>36930.916666999998</v>
          </cell>
          <cell r="B214">
            <v>36930.916666666664</v>
          </cell>
          <cell r="C214">
            <v>0.4671020306870341</v>
          </cell>
          <cell r="D214">
            <v>0</v>
          </cell>
        </row>
        <row r="215">
          <cell r="A215">
            <v>36930.958333000002</v>
          </cell>
          <cell r="B215">
            <v>36930.958333333336</v>
          </cell>
          <cell r="C215">
            <v>0.18609550595283508</v>
          </cell>
          <cell r="D215">
            <v>0</v>
          </cell>
        </row>
        <row r="216">
          <cell r="A216">
            <v>36931</v>
          </cell>
          <cell r="B216">
            <v>36931</v>
          </cell>
          <cell r="C216">
            <v>0.18609550595283508</v>
          </cell>
          <cell r="D216">
            <v>0</v>
          </cell>
        </row>
        <row r="217">
          <cell r="A217">
            <v>36931.041666999998</v>
          </cell>
          <cell r="B217">
            <v>36931.041666666664</v>
          </cell>
          <cell r="C217">
            <v>0.18609550595283508</v>
          </cell>
          <cell r="D217">
            <v>0</v>
          </cell>
        </row>
        <row r="218">
          <cell r="A218">
            <v>36931.083333000002</v>
          </cell>
          <cell r="B218">
            <v>36931.083333333336</v>
          </cell>
          <cell r="C218">
            <v>0.61080677881298784</v>
          </cell>
          <cell r="D218">
            <v>0</v>
          </cell>
        </row>
        <row r="219">
          <cell r="A219">
            <v>36931.125</v>
          </cell>
          <cell r="B219">
            <v>36931.125</v>
          </cell>
          <cell r="C219">
            <v>1.3957161903381348</v>
          </cell>
          <cell r="D219">
            <v>0</v>
          </cell>
        </row>
        <row r="220">
          <cell r="A220">
            <v>36931.166666999998</v>
          </cell>
          <cell r="B220">
            <v>36931.166666666664</v>
          </cell>
          <cell r="C220">
            <v>1.3957161903381348</v>
          </cell>
          <cell r="D220">
            <v>0</v>
          </cell>
        </row>
        <row r="221">
          <cell r="A221">
            <v>36931.208333000002</v>
          </cell>
          <cell r="B221">
            <v>36931.208333333336</v>
          </cell>
          <cell r="C221">
            <v>1.3957161903381348</v>
          </cell>
          <cell r="D221">
            <v>0</v>
          </cell>
        </row>
        <row r="222">
          <cell r="A222">
            <v>36931.25</v>
          </cell>
          <cell r="B222">
            <v>36931.25</v>
          </cell>
          <cell r="C222">
            <v>1.3957161903381348</v>
          </cell>
          <cell r="D222">
            <v>0</v>
          </cell>
        </row>
        <row r="223">
          <cell r="A223">
            <v>36931.291666999998</v>
          </cell>
          <cell r="B223">
            <v>36931.291666666664</v>
          </cell>
          <cell r="C223">
            <v>1.3957161903381348</v>
          </cell>
          <cell r="D223">
            <v>0</v>
          </cell>
        </row>
        <row r="224">
          <cell r="A224">
            <v>36931.333333000002</v>
          </cell>
          <cell r="B224">
            <v>36931.333333333336</v>
          </cell>
          <cell r="C224">
            <v>1.3957161903381348</v>
          </cell>
          <cell r="D224">
            <v>0</v>
          </cell>
        </row>
        <row r="225">
          <cell r="A225">
            <v>36931.375</v>
          </cell>
          <cell r="B225">
            <v>36931.375</v>
          </cell>
          <cell r="C225">
            <v>1.3957161903381348</v>
          </cell>
          <cell r="D225">
            <v>0</v>
          </cell>
        </row>
        <row r="226">
          <cell r="A226">
            <v>36931.416666999998</v>
          </cell>
          <cell r="B226">
            <v>36931.416666666664</v>
          </cell>
          <cell r="C226">
            <v>12.960609373173781</v>
          </cell>
          <cell r="D226">
            <v>12.960609373173781</v>
          </cell>
        </row>
        <row r="227">
          <cell r="A227">
            <v>36931.458333000002</v>
          </cell>
          <cell r="B227">
            <v>36931.458333333336</v>
          </cell>
          <cell r="C227">
            <v>138.64224739954204</v>
          </cell>
          <cell r="D227">
            <v>138.64224739954204</v>
          </cell>
        </row>
        <row r="228">
          <cell r="A228">
            <v>36931.5</v>
          </cell>
          <cell r="B228">
            <v>36931.5</v>
          </cell>
          <cell r="C228">
            <v>193.24654952097978</v>
          </cell>
          <cell r="D228">
            <v>193.24654952097978</v>
          </cell>
        </row>
        <row r="229">
          <cell r="A229">
            <v>36931.541666999998</v>
          </cell>
          <cell r="B229">
            <v>36931.541666666664</v>
          </cell>
          <cell r="C229">
            <v>200.57381692164583</v>
          </cell>
          <cell r="D229">
            <v>200.57381692164583</v>
          </cell>
        </row>
        <row r="230">
          <cell r="A230">
            <v>36931.583333000002</v>
          </cell>
          <cell r="B230">
            <v>36931.583333333336</v>
          </cell>
          <cell r="C230">
            <v>202.10765199100146</v>
          </cell>
          <cell r="D230">
            <v>202.10765199100146</v>
          </cell>
        </row>
        <row r="231">
          <cell r="A231">
            <v>36931.625</v>
          </cell>
          <cell r="B231">
            <v>36931.625</v>
          </cell>
          <cell r="C231">
            <v>194.31222640790983</v>
          </cell>
          <cell r="D231">
            <v>194.31222640790983</v>
          </cell>
        </row>
        <row r="232">
          <cell r="A232">
            <v>36931.666666999998</v>
          </cell>
          <cell r="B232">
            <v>36931.666666666664</v>
          </cell>
          <cell r="C232">
            <v>176.99041482489417</v>
          </cell>
          <cell r="D232">
            <v>176.99041482489417</v>
          </cell>
        </row>
        <row r="233">
          <cell r="A233">
            <v>36931.708333000002</v>
          </cell>
          <cell r="B233">
            <v>36931.708333333336</v>
          </cell>
          <cell r="C233">
            <v>155.49813055658908</v>
          </cell>
          <cell r="D233">
            <v>155.49813055658908</v>
          </cell>
        </row>
        <row r="234">
          <cell r="A234">
            <v>36931.75</v>
          </cell>
          <cell r="B234">
            <v>36931.75</v>
          </cell>
          <cell r="C234">
            <v>150.460024224497</v>
          </cell>
          <cell r="D234">
            <v>150.460024224497</v>
          </cell>
        </row>
        <row r="235">
          <cell r="A235">
            <v>36931.791666999998</v>
          </cell>
          <cell r="B235">
            <v>36931.791666666664</v>
          </cell>
          <cell r="C235">
            <v>157.88129609608788</v>
          </cell>
          <cell r="D235">
            <v>157.88129609608788</v>
          </cell>
        </row>
        <row r="236">
          <cell r="A236">
            <v>36931.833333000002</v>
          </cell>
          <cell r="B236">
            <v>36931.833333333336</v>
          </cell>
          <cell r="C236">
            <v>175.87325227257861</v>
          </cell>
          <cell r="D236">
            <v>175.87325227257861</v>
          </cell>
        </row>
        <row r="237">
          <cell r="A237">
            <v>36931.875</v>
          </cell>
          <cell r="B237">
            <v>36931.875</v>
          </cell>
          <cell r="C237">
            <v>180.57313569323372</v>
          </cell>
          <cell r="D237">
            <v>180.57313569323372</v>
          </cell>
        </row>
        <row r="238">
          <cell r="A238">
            <v>36931.916666999998</v>
          </cell>
          <cell r="B238">
            <v>36931.916666666664</v>
          </cell>
          <cell r="C238">
            <v>187.60575991675896</v>
          </cell>
          <cell r="D238">
            <v>187.60575991675896</v>
          </cell>
        </row>
        <row r="239">
          <cell r="A239">
            <v>36931.958333000002</v>
          </cell>
          <cell r="B239">
            <v>36931.958333333336</v>
          </cell>
          <cell r="C239">
            <v>190.71462446503548</v>
          </cell>
          <cell r="D239">
            <v>190.71462446503548</v>
          </cell>
        </row>
        <row r="240">
          <cell r="A240">
            <v>36932</v>
          </cell>
          <cell r="B240">
            <v>36932</v>
          </cell>
          <cell r="C240">
            <v>191.96843002493603</v>
          </cell>
          <cell r="D240">
            <v>191.96843002493603</v>
          </cell>
        </row>
        <row r="241">
          <cell r="A241">
            <v>36932.041666999998</v>
          </cell>
          <cell r="B241">
            <v>36932.041666666664</v>
          </cell>
          <cell r="C241">
            <v>200.45256109867569</v>
          </cell>
          <cell r="D241">
            <v>200.45256109867569</v>
          </cell>
        </row>
        <row r="242">
          <cell r="A242">
            <v>36932.083333000002</v>
          </cell>
          <cell r="B242">
            <v>36932.083333333336</v>
          </cell>
          <cell r="C242">
            <v>200.56259638781367</v>
          </cell>
          <cell r="D242">
            <v>200.56259638781367</v>
          </cell>
        </row>
        <row r="243">
          <cell r="A243">
            <v>36932.125</v>
          </cell>
          <cell r="B243">
            <v>36932.125</v>
          </cell>
          <cell r="C243">
            <v>200.53953854035183</v>
          </cell>
          <cell r="D243">
            <v>200.53953854035183</v>
          </cell>
        </row>
        <row r="244">
          <cell r="A244">
            <v>36932.166666999998</v>
          </cell>
          <cell r="B244">
            <v>36932.166666666664</v>
          </cell>
          <cell r="C244">
            <v>200.5633736807097</v>
          </cell>
          <cell r="D244">
            <v>200.5633736807097</v>
          </cell>
        </row>
        <row r="245">
          <cell r="A245">
            <v>36932.208333000002</v>
          </cell>
          <cell r="B245">
            <v>36932.208333333336</v>
          </cell>
          <cell r="C245">
            <v>200.49802299518228</v>
          </cell>
          <cell r="D245">
            <v>200.49802299518228</v>
          </cell>
        </row>
        <row r="246">
          <cell r="A246">
            <v>36932.25</v>
          </cell>
          <cell r="B246">
            <v>36932.25</v>
          </cell>
          <cell r="C246">
            <v>200.53571061521365</v>
          </cell>
          <cell r="D246">
            <v>200.53571061521365</v>
          </cell>
        </row>
        <row r="247">
          <cell r="A247">
            <v>36932.291666999998</v>
          </cell>
          <cell r="B247">
            <v>36932.291666666664</v>
          </cell>
          <cell r="C247">
            <v>200.52364222341112</v>
          </cell>
          <cell r="D247">
            <v>200.52364222341112</v>
          </cell>
        </row>
        <row r="248">
          <cell r="A248">
            <v>36932.333333000002</v>
          </cell>
          <cell r="B248">
            <v>36932.333333333336</v>
          </cell>
          <cell r="C248">
            <v>200.50668254928968</v>
          </cell>
          <cell r="D248">
            <v>200.50668254928968</v>
          </cell>
        </row>
        <row r="249">
          <cell r="A249">
            <v>36932.375</v>
          </cell>
          <cell r="B249">
            <v>36932.375</v>
          </cell>
          <cell r="C249">
            <v>200.52904681868452</v>
          </cell>
          <cell r="D249">
            <v>200.52904681868452</v>
          </cell>
        </row>
        <row r="250">
          <cell r="A250">
            <v>36932.416666999998</v>
          </cell>
          <cell r="B250">
            <v>36932.416666666664</v>
          </cell>
          <cell r="C250">
            <v>200.47965733232789</v>
          </cell>
          <cell r="D250">
            <v>200.47965733232789</v>
          </cell>
        </row>
        <row r="251">
          <cell r="A251">
            <v>36932.458333000002</v>
          </cell>
          <cell r="B251">
            <v>36932.458333333336</v>
          </cell>
          <cell r="C251">
            <v>200.57913914430696</v>
          </cell>
          <cell r="D251">
            <v>200.57913914430696</v>
          </cell>
        </row>
        <row r="252">
          <cell r="A252">
            <v>36932.5</v>
          </cell>
          <cell r="B252">
            <v>36932.5</v>
          </cell>
          <cell r="C252">
            <v>200.59889771167633</v>
          </cell>
          <cell r="D252">
            <v>200.59889771167633</v>
          </cell>
        </row>
        <row r="253">
          <cell r="A253">
            <v>36932.541666999998</v>
          </cell>
          <cell r="B253">
            <v>36932.541666666664</v>
          </cell>
          <cell r="C253">
            <v>163.17025847969063</v>
          </cell>
          <cell r="D253">
            <v>163.17025847969063</v>
          </cell>
        </row>
        <row r="254">
          <cell r="A254">
            <v>36932.583333000002</v>
          </cell>
          <cell r="B254">
            <v>36932.583333333336</v>
          </cell>
          <cell r="C254">
            <v>174.13006830561554</v>
          </cell>
          <cell r="D254">
            <v>174.13006830561554</v>
          </cell>
        </row>
        <row r="255">
          <cell r="A255">
            <v>36932.625</v>
          </cell>
          <cell r="B255">
            <v>36932.625</v>
          </cell>
          <cell r="C255">
            <v>180.52650413921808</v>
          </cell>
          <cell r="D255">
            <v>180.52650413921808</v>
          </cell>
        </row>
        <row r="256">
          <cell r="A256">
            <v>36932.666666999998</v>
          </cell>
          <cell r="B256">
            <v>36932.666666666664</v>
          </cell>
          <cell r="C256">
            <v>186.32588294249373</v>
          </cell>
          <cell r="D256">
            <v>186.32588294249373</v>
          </cell>
        </row>
        <row r="257">
          <cell r="A257">
            <v>36932.708333000002</v>
          </cell>
          <cell r="B257">
            <v>36932.708333333336</v>
          </cell>
          <cell r="C257">
            <v>180.43305805135356</v>
          </cell>
          <cell r="D257">
            <v>180.43305805135356</v>
          </cell>
        </row>
        <row r="258">
          <cell r="A258">
            <v>36932.75</v>
          </cell>
          <cell r="B258">
            <v>36932.75</v>
          </cell>
          <cell r="C258">
            <v>190.63207832312978</v>
          </cell>
          <cell r="D258">
            <v>190.63207832312978</v>
          </cell>
        </row>
        <row r="259">
          <cell r="A259">
            <v>36932.791666999998</v>
          </cell>
          <cell r="B259">
            <v>36932.791666666664</v>
          </cell>
          <cell r="C259">
            <v>190.6911082415989</v>
          </cell>
          <cell r="D259">
            <v>190.6911082415989</v>
          </cell>
        </row>
        <row r="260">
          <cell r="A260">
            <v>36932.833333000002</v>
          </cell>
          <cell r="B260">
            <v>36932.833333333336</v>
          </cell>
          <cell r="C260">
            <v>192.00739937815243</v>
          </cell>
          <cell r="D260">
            <v>192.00739937815243</v>
          </cell>
        </row>
        <row r="261">
          <cell r="A261">
            <v>36932.875</v>
          </cell>
          <cell r="B261">
            <v>36932.875</v>
          </cell>
          <cell r="C261">
            <v>195.67275986014047</v>
          </cell>
          <cell r="D261">
            <v>195.67275986014047</v>
          </cell>
        </row>
        <row r="262">
          <cell r="A262">
            <v>36932.916666999998</v>
          </cell>
          <cell r="B262">
            <v>36932.916666666664</v>
          </cell>
          <cell r="C262">
            <v>180.19347103404871</v>
          </cell>
          <cell r="D262">
            <v>180.19347103404871</v>
          </cell>
        </row>
        <row r="263">
          <cell r="A263">
            <v>36932.958333000002</v>
          </cell>
          <cell r="B263">
            <v>36932.958333333336</v>
          </cell>
          <cell r="C263">
            <v>182.91299803856094</v>
          </cell>
          <cell r="D263">
            <v>182.91299803856094</v>
          </cell>
        </row>
        <row r="264">
          <cell r="A264">
            <v>36933</v>
          </cell>
          <cell r="B264">
            <v>36933</v>
          </cell>
          <cell r="C264">
            <v>180.68709207548611</v>
          </cell>
          <cell r="D264">
            <v>180.68709207548611</v>
          </cell>
        </row>
        <row r="265">
          <cell r="A265">
            <v>36933.041666999998</v>
          </cell>
          <cell r="B265">
            <v>36933.041666666664</v>
          </cell>
          <cell r="C265">
            <v>180.69383409296205</v>
          </cell>
          <cell r="D265">
            <v>180.69383409296205</v>
          </cell>
        </row>
        <row r="266">
          <cell r="A266">
            <v>36933.083333000002</v>
          </cell>
          <cell r="B266">
            <v>36933.083333333336</v>
          </cell>
          <cell r="C266">
            <v>180.67785860611278</v>
          </cell>
          <cell r="D266">
            <v>180.67785860611278</v>
          </cell>
        </row>
        <row r="267">
          <cell r="A267">
            <v>36933.125</v>
          </cell>
          <cell r="B267">
            <v>36933.125</v>
          </cell>
          <cell r="C267">
            <v>180.6373756062834</v>
          </cell>
          <cell r="D267">
            <v>180.6373756062834</v>
          </cell>
        </row>
        <row r="268">
          <cell r="A268">
            <v>36933.166666999998</v>
          </cell>
          <cell r="B268">
            <v>36933.166666666664</v>
          </cell>
          <cell r="C268">
            <v>180.52818605349034</v>
          </cell>
          <cell r="D268">
            <v>180.52818605349034</v>
          </cell>
        </row>
        <row r="269">
          <cell r="A269">
            <v>36933.208333000002</v>
          </cell>
          <cell r="B269">
            <v>36933.208333333336</v>
          </cell>
          <cell r="C269">
            <v>180.60646356738764</v>
          </cell>
          <cell r="D269">
            <v>180.60646356738764</v>
          </cell>
        </row>
        <row r="270">
          <cell r="A270">
            <v>36933.25</v>
          </cell>
          <cell r="B270">
            <v>36933.25</v>
          </cell>
          <cell r="C270">
            <v>180.68089002779141</v>
          </cell>
          <cell r="D270">
            <v>180.68089002779141</v>
          </cell>
        </row>
        <row r="271">
          <cell r="A271">
            <v>36933.291666999998</v>
          </cell>
          <cell r="B271">
            <v>36933.291666666664</v>
          </cell>
          <cell r="C271">
            <v>180.62564374972271</v>
          </cell>
          <cell r="D271">
            <v>180.62564374972271</v>
          </cell>
        </row>
        <row r="272">
          <cell r="A272">
            <v>36933.333333000002</v>
          </cell>
          <cell r="B272">
            <v>36933.333333333336</v>
          </cell>
          <cell r="C272">
            <v>186.38538153881257</v>
          </cell>
          <cell r="D272">
            <v>186.38538153881257</v>
          </cell>
        </row>
        <row r="273">
          <cell r="A273">
            <v>36933.375</v>
          </cell>
          <cell r="B273">
            <v>36933.375</v>
          </cell>
          <cell r="C273">
            <v>187.1856291948466</v>
          </cell>
          <cell r="D273">
            <v>187.1856291948466</v>
          </cell>
        </row>
        <row r="274">
          <cell r="A274">
            <v>36933.416666999998</v>
          </cell>
          <cell r="B274">
            <v>36933.416666666664</v>
          </cell>
          <cell r="C274">
            <v>175.83214765174711</v>
          </cell>
          <cell r="D274">
            <v>175.83214765174711</v>
          </cell>
        </row>
        <row r="275">
          <cell r="A275">
            <v>36933.458333000002</v>
          </cell>
          <cell r="B275">
            <v>36933.458333333336</v>
          </cell>
          <cell r="C275">
            <v>179.3055562998901</v>
          </cell>
          <cell r="D275">
            <v>179.3055562998901</v>
          </cell>
        </row>
        <row r="276">
          <cell r="A276">
            <v>36933.5</v>
          </cell>
          <cell r="B276">
            <v>36933.5</v>
          </cell>
          <cell r="C276">
            <v>180.61448892052647</v>
          </cell>
          <cell r="D276">
            <v>180.61448892052647</v>
          </cell>
        </row>
        <row r="277">
          <cell r="A277">
            <v>36933.541666999998</v>
          </cell>
          <cell r="B277">
            <v>36933.541666666664</v>
          </cell>
          <cell r="C277">
            <v>180.58763158851525</v>
          </cell>
          <cell r="D277">
            <v>180.58763158851525</v>
          </cell>
        </row>
        <row r="278">
          <cell r="A278">
            <v>36933.583333000002</v>
          </cell>
          <cell r="B278">
            <v>36933.583333333336</v>
          </cell>
          <cell r="C278">
            <v>180.63736060869439</v>
          </cell>
          <cell r="D278">
            <v>180.63736060869439</v>
          </cell>
        </row>
        <row r="279">
          <cell r="A279">
            <v>36933.625</v>
          </cell>
          <cell r="B279">
            <v>36933.625</v>
          </cell>
          <cell r="C279">
            <v>180.73188943135992</v>
          </cell>
          <cell r="D279">
            <v>180.73188943135992</v>
          </cell>
        </row>
        <row r="280">
          <cell r="A280">
            <v>36933.666666999998</v>
          </cell>
          <cell r="B280">
            <v>36933.666666666664</v>
          </cell>
          <cell r="C280">
            <v>180.61874602844674</v>
          </cell>
          <cell r="D280">
            <v>180.61874602844674</v>
          </cell>
        </row>
        <row r="281">
          <cell r="A281">
            <v>36933.708333000002</v>
          </cell>
          <cell r="B281">
            <v>36933.708333333336</v>
          </cell>
          <cell r="C281">
            <v>180.57883493625755</v>
          </cell>
          <cell r="D281">
            <v>180.57883493625755</v>
          </cell>
        </row>
        <row r="282">
          <cell r="A282">
            <v>36933.75</v>
          </cell>
          <cell r="B282">
            <v>36933.75</v>
          </cell>
          <cell r="C282">
            <v>180.57463559241432</v>
          </cell>
          <cell r="D282">
            <v>180.57463559241432</v>
          </cell>
        </row>
        <row r="283">
          <cell r="A283">
            <v>36933.791666999998</v>
          </cell>
          <cell r="B283">
            <v>36933.791666666664</v>
          </cell>
          <cell r="C283">
            <v>180.6044017138704</v>
          </cell>
          <cell r="D283">
            <v>180.6044017138704</v>
          </cell>
        </row>
        <row r="284">
          <cell r="A284">
            <v>36933.833333000002</v>
          </cell>
          <cell r="B284">
            <v>36933.833333333336</v>
          </cell>
          <cell r="C284">
            <v>180.55286019959334</v>
          </cell>
          <cell r="D284">
            <v>180.55286019959334</v>
          </cell>
        </row>
        <row r="285">
          <cell r="A285">
            <v>36933.875</v>
          </cell>
          <cell r="B285">
            <v>36933.875</v>
          </cell>
          <cell r="C285">
            <v>180.64040816077909</v>
          </cell>
          <cell r="D285">
            <v>180.64040816077909</v>
          </cell>
        </row>
        <row r="286">
          <cell r="A286">
            <v>36933.916666999998</v>
          </cell>
          <cell r="B286">
            <v>36933.916666666664</v>
          </cell>
          <cell r="C286">
            <v>180.6581185265438</v>
          </cell>
          <cell r="D286">
            <v>180.6581185265438</v>
          </cell>
        </row>
        <row r="287">
          <cell r="A287">
            <v>36933.958333000002</v>
          </cell>
          <cell r="B287">
            <v>36933.958333333336</v>
          </cell>
          <cell r="C287">
            <v>180.6600885555336</v>
          </cell>
          <cell r="D287">
            <v>180.6600885555336</v>
          </cell>
        </row>
        <row r="288">
          <cell r="A288">
            <v>36934</v>
          </cell>
          <cell r="B288">
            <v>36934</v>
          </cell>
          <cell r="C288">
            <v>180.5621590194597</v>
          </cell>
          <cell r="D288">
            <v>180.5621590194597</v>
          </cell>
        </row>
        <row r="289">
          <cell r="A289">
            <v>36934.041666999998</v>
          </cell>
          <cell r="B289">
            <v>36934.041666666664</v>
          </cell>
          <cell r="C289">
            <v>180.5593764391086</v>
          </cell>
          <cell r="D289">
            <v>180.5593764391086</v>
          </cell>
        </row>
        <row r="290">
          <cell r="A290">
            <v>36934.083333000002</v>
          </cell>
          <cell r="B290">
            <v>36934.083333333336</v>
          </cell>
          <cell r="C290">
            <v>180.74629190533869</v>
          </cell>
          <cell r="D290">
            <v>180.74629190533869</v>
          </cell>
        </row>
        <row r="291">
          <cell r="A291">
            <v>36934.125</v>
          </cell>
          <cell r="B291">
            <v>36934.125</v>
          </cell>
          <cell r="C291">
            <v>180.6170654953751</v>
          </cell>
          <cell r="D291">
            <v>180.6170654953751</v>
          </cell>
        </row>
        <row r="292">
          <cell r="A292">
            <v>36934.166666999998</v>
          </cell>
          <cell r="B292">
            <v>36934.166666666664</v>
          </cell>
          <cell r="C292">
            <v>183.02398484714323</v>
          </cell>
          <cell r="D292">
            <v>183.02398484714323</v>
          </cell>
        </row>
        <row r="293">
          <cell r="A293">
            <v>36934.208333000002</v>
          </cell>
          <cell r="B293">
            <v>36934.208333333336</v>
          </cell>
          <cell r="C293">
            <v>185.83196299531721</v>
          </cell>
          <cell r="D293">
            <v>185.83196299531721</v>
          </cell>
        </row>
        <row r="294">
          <cell r="A294">
            <v>36934.25</v>
          </cell>
          <cell r="B294">
            <v>36934.25</v>
          </cell>
          <cell r="C294">
            <v>185.78411657106724</v>
          </cell>
          <cell r="D294">
            <v>185.78411657106724</v>
          </cell>
        </row>
        <row r="295">
          <cell r="A295">
            <v>36934.291666999998</v>
          </cell>
          <cell r="B295">
            <v>36934.291666666664</v>
          </cell>
          <cell r="C295">
            <v>98.829027211719776</v>
          </cell>
          <cell r="D295">
            <v>98.829027211719776</v>
          </cell>
        </row>
        <row r="296">
          <cell r="A296">
            <v>36934.333333000002</v>
          </cell>
          <cell r="B296">
            <v>36934.333333333336</v>
          </cell>
          <cell r="C296">
            <v>0.15818117558956146</v>
          </cell>
          <cell r="D296">
            <v>0</v>
          </cell>
        </row>
        <row r="297">
          <cell r="A297">
            <v>36934.375</v>
          </cell>
          <cell r="B297">
            <v>36934.375</v>
          </cell>
          <cell r="C297">
            <v>0.15818117558956146</v>
          </cell>
          <cell r="D297">
            <v>0</v>
          </cell>
        </row>
        <row r="298">
          <cell r="A298">
            <v>36934.416666999998</v>
          </cell>
          <cell r="B298">
            <v>36934.416666666664</v>
          </cell>
          <cell r="C298">
            <v>0.15818117558956146</v>
          </cell>
          <cell r="D298">
            <v>0</v>
          </cell>
        </row>
        <row r="299">
          <cell r="A299">
            <v>36934.458333000002</v>
          </cell>
          <cell r="B299">
            <v>36934.458333333336</v>
          </cell>
          <cell r="C299">
            <v>0.15818117558956146</v>
          </cell>
          <cell r="D299">
            <v>0</v>
          </cell>
        </row>
        <row r="300">
          <cell r="A300">
            <v>36934.5</v>
          </cell>
          <cell r="B300">
            <v>36934.5</v>
          </cell>
          <cell r="C300">
            <v>0.15818117558956146</v>
          </cell>
          <cell r="D300">
            <v>0</v>
          </cell>
        </row>
        <row r="301">
          <cell r="A301">
            <v>36934.541666999998</v>
          </cell>
          <cell r="B301">
            <v>36934.541666666664</v>
          </cell>
          <cell r="C301">
            <v>0.15818117558956146</v>
          </cell>
          <cell r="D301">
            <v>0</v>
          </cell>
        </row>
        <row r="302">
          <cell r="A302">
            <v>36934.583333000002</v>
          </cell>
          <cell r="B302">
            <v>36934.583333333336</v>
          </cell>
          <cell r="C302">
            <v>0.15818117558956146</v>
          </cell>
          <cell r="D302">
            <v>0</v>
          </cell>
        </row>
        <row r="303">
          <cell r="A303">
            <v>36934.625</v>
          </cell>
          <cell r="B303">
            <v>36934.625</v>
          </cell>
          <cell r="C303">
            <v>0.15818117558956146</v>
          </cell>
          <cell r="D303">
            <v>0</v>
          </cell>
        </row>
        <row r="304">
          <cell r="A304">
            <v>36934.666666999998</v>
          </cell>
          <cell r="B304">
            <v>36934.666666666664</v>
          </cell>
          <cell r="C304">
            <v>0.15818117558956146</v>
          </cell>
          <cell r="D304">
            <v>0</v>
          </cell>
        </row>
        <row r="305">
          <cell r="A305">
            <v>36934.708333000002</v>
          </cell>
          <cell r="B305">
            <v>36934.708333333336</v>
          </cell>
          <cell r="C305">
            <v>0.15818117558956146</v>
          </cell>
          <cell r="D305">
            <v>0</v>
          </cell>
        </row>
        <row r="306">
          <cell r="A306" t="e">
            <v>#VALUE!</v>
          </cell>
          <cell r="B306">
            <v>0</v>
          </cell>
          <cell r="C306">
            <v>0</v>
          </cell>
          <cell r="D306" t="str">
            <v>NoData</v>
          </cell>
        </row>
        <row r="307">
          <cell r="A307" t="e">
            <v>#VALUE!</v>
          </cell>
          <cell r="B307">
            <v>0</v>
          </cell>
          <cell r="C307">
            <v>0</v>
          </cell>
          <cell r="D307" t="str">
            <v>NoData</v>
          </cell>
        </row>
        <row r="308">
          <cell r="A308" t="e">
            <v>#VALUE!</v>
          </cell>
          <cell r="B308">
            <v>0</v>
          </cell>
          <cell r="C308">
            <v>0</v>
          </cell>
          <cell r="D308" t="str">
            <v>NoData</v>
          </cell>
        </row>
        <row r="309">
          <cell r="A309" t="e">
            <v>#VALUE!</v>
          </cell>
          <cell r="B309">
            <v>0</v>
          </cell>
          <cell r="C309">
            <v>0</v>
          </cell>
          <cell r="D309" t="str">
            <v>NoData</v>
          </cell>
        </row>
        <row r="310">
          <cell r="A310" t="e">
            <v>#VALUE!</v>
          </cell>
          <cell r="B310">
            <v>0</v>
          </cell>
          <cell r="C310">
            <v>0</v>
          </cell>
          <cell r="D310" t="str">
            <v>NoData</v>
          </cell>
        </row>
        <row r="311">
          <cell r="A311" t="e">
            <v>#VALUE!</v>
          </cell>
          <cell r="B311">
            <v>0</v>
          </cell>
          <cell r="C311">
            <v>0</v>
          </cell>
          <cell r="D311" t="str">
            <v>NoData</v>
          </cell>
        </row>
        <row r="312">
          <cell r="A312" t="e">
            <v>#VALUE!</v>
          </cell>
          <cell r="B312">
            <v>0</v>
          </cell>
          <cell r="C312">
            <v>0</v>
          </cell>
          <cell r="D312" t="str">
            <v>NoData</v>
          </cell>
        </row>
        <row r="313">
          <cell r="A313" t="e">
            <v>#VALUE!</v>
          </cell>
          <cell r="B313">
            <v>0</v>
          </cell>
          <cell r="C313">
            <v>0</v>
          </cell>
          <cell r="D313" t="str">
            <v>NoData</v>
          </cell>
        </row>
        <row r="314">
          <cell r="A314" t="e">
            <v>#VALUE!</v>
          </cell>
          <cell r="B314">
            <v>0</v>
          </cell>
          <cell r="C314">
            <v>0</v>
          </cell>
          <cell r="D314" t="str">
            <v>NoData</v>
          </cell>
        </row>
        <row r="315">
          <cell r="A315" t="e">
            <v>#VALUE!</v>
          </cell>
          <cell r="B315">
            <v>0</v>
          </cell>
          <cell r="C315">
            <v>0</v>
          </cell>
          <cell r="D315" t="str">
            <v>NoData</v>
          </cell>
        </row>
        <row r="316">
          <cell r="A316" t="e">
            <v>#VALUE!</v>
          </cell>
          <cell r="B316">
            <v>0</v>
          </cell>
          <cell r="C316">
            <v>0</v>
          </cell>
          <cell r="D316" t="str">
            <v>NoData</v>
          </cell>
        </row>
        <row r="317">
          <cell r="A317" t="e">
            <v>#VALUE!</v>
          </cell>
          <cell r="B317">
            <v>0</v>
          </cell>
          <cell r="C317">
            <v>0</v>
          </cell>
          <cell r="D317" t="str">
            <v>NoData</v>
          </cell>
        </row>
        <row r="318">
          <cell r="A318" t="e">
            <v>#VALUE!</v>
          </cell>
          <cell r="B318">
            <v>0</v>
          </cell>
          <cell r="C318">
            <v>0</v>
          </cell>
          <cell r="D318" t="str">
            <v>NoData</v>
          </cell>
        </row>
        <row r="319">
          <cell r="A319" t="e">
            <v>#VALUE!</v>
          </cell>
          <cell r="B319">
            <v>0</v>
          </cell>
          <cell r="C319">
            <v>0</v>
          </cell>
          <cell r="D319" t="str">
            <v>NoData</v>
          </cell>
        </row>
        <row r="320">
          <cell r="A320" t="e">
            <v>#VALUE!</v>
          </cell>
          <cell r="B320">
            <v>0</v>
          </cell>
          <cell r="C320">
            <v>0</v>
          </cell>
          <cell r="D320" t="str">
            <v>NoData</v>
          </cell>
        </row>
        <row r="321">
          <cell r="A321" t="e">
            <v>#VALUE!</v>
          </cell>
          <cell r="B321">
            <v>0</v>
          </cell>
          <cell r="C321">
            <v>0</v>
          </cell>
          <cell r="D321" t="str">
            <v>NoData</v>
          </cell>
        </row>
        <row r="322">
          <cell r="A322" t="e">
            <v>#VALUE!</v>
          </cell>
          <cell r="B322">
            <v>0</v>
          </cell>
          <cell r="C322">
            <v>0</v>
          </cell>
          <cell r="D322" t="str">
            <v>NoData</v>
          </cell>
        </row>
        <row r="323">
          <cell r="A323" t="e">
            <v>#VALUE!</v>
          </cell>
          <cell r="B323">
            <v>0</v>
          </cell>
          <cell r="C323">
            <v>0</v>
          </cell>
          <cell r="D323" t="str">
            <v>NoData</v>
          </cell>
        </row>
        <row r="324">
          <cell r="A324" t="e">
            <v>#VALUE!</v>
          </cell>
          <cell r="B324">
            <v>0</v>
          </cell>
          <cell r="C324">
            <v>0</v>
          </cell>
          <cell r="D324" t="str">
            <v>NoData</v>
          </cell>
        </row>
        <row r="325">
          <cell r="A325" t="e">
            <v>#VALUE!</v>
          </cell>
          <cell r="B325">
            <v>0</v>
          </cell>
          <cell r="C325">
            <v>0</v>
          </cell>
          <cell r="D325" t="str">
            <v>NoData</v>
          </cell>
        </row>
        <row r="326">
          <cell r="A326" t="e">
            <v>#VALUE!</v>
          </cell>
          <cell r="B326">
            <v>0</v>
          </cell>
          <cell r="C326">
            <v>0</v>
          </cell>
          <cell r="D326" t="str">
            <v>NoData</v>
          </cell>
        </row>
        <row r="327">
          <cell r="A327" t="e">
            <v>#VALUE!</v>
          </cell>
          <cell r="B327">
            <v>0</v>
          </cell>
          <cell r="C327">
            <v>0</v>
          </cell>
          <cell r="D327" t="str">
            <v>NoData</v>
          </cell>
        </row>
        <row r="328">
          <cell r="A328" t="e">
            <v>#VALUE!</v>
          </cell>
          <cell r="B328">
            <v>0</v>
          </cell>
          <cell r="C328">
            <v>0</v>
          </cell>
          <cell r="D328" t="str">
            <v>NoData</v>
          </cell>
        </row>
        <row r="329">
          <cell r="A329" t="e">
            <v>#VALUE!</v>
          </cell>
          <cell r="B329">
            <v>0</v>
          </cell>
          <cell r="C329">
            <v>0</v>
          </cell>
          <cell r="D329" t="str">
            <v>NoData</v>
          </cell>
        </row>
        <row r="330">
          <cell r="A330" t="e">
            <v>#VALUE!</v>
          </cell>
          <cell r="B330">
            <v>0</v>
          </cell>
          <cell r="C330">
            <v>0</v>
          </cell>
          <cell r="D330" t="str">
            <v>NoData</v>
          </cell>
        </row>
        <row r="331">
          <cell r="A331" t="e">
            <v>#VALUE!</v>
          </cell>
          <cell r="B331">
            <v>0</v>
          </cell>
          <cell r="C331">
            <v>0</v>
          </cell>
          <cell r="D331" t="str">
            <v>NoData</v>
          </cell>
        </row>
        <row r="332">
          <cell r="A332" t="e">
            <v>#VALUE!</v>
          </cell>
          <cell r="B332">
            <v>0</v>
          </cell>
          <cell r="C332">
            <v>0</v>
          </cell>
          <cell r="D332" t="str">
            <v>NoData</v>
          </cell>
        </row>
        <row r="333">
          <cell r="A333" t="e">
            <v>#VALUE!</v>
          </cell>
          <cell r="B333">
            <v>0</v>
          </cell>
          <cell r="C333">
            <v>0</v>
          </cell>
          <cell r="D333" t="str">
            <v>NoData</v>
          </cell>
        </row>
        <row r="334">
          <cell r="A334" t="e">
            <v>#VALUE!</v>
          </cell>
          <cell r="B334">
            <v>0</v>
          </cell>
          <cell r="C334">
            <v>0</v>
          </cell>
          <cell r="D334" t="str">
            <v>NoData</v>
          </cell>
        </row>
        <row r="335">
          <cell r="A335" t="e">
            <v>#VALUE!</v>
          </cell>
          <cell r="B335">
            <v>0</v>
          </cell>
          <cell r="C335">
            <v>0</v>
          </cell>
          <cell r="D335" t="str">
            <v>NoData</v>
          </cell>
        </row>
        <row r="336">
          <cell r="A336" t="e">
            <v>#VALUE!</v>
          </cell>
          <cell r="B336">
            <v>0</v>
          </cell>
          <cell r="C336">
            <v>0</v>
          </cell>
          <cell r="D336" t="str">
            <v>NoData</v>
          </cell>
        </row>
        <row r="337">
          <cell r="A337" t="e">
            <v>#VALUE!</v>
          </cell>
          <cell r="B337">
            <v>0</v>
          </cell>
          <cell r="C337">
            <v>0</v>
          </cell>
          <cell r="D337" t="str">
            <v>NoData</v>
          </cell>
        </row>
        <row r="338">
          <cell r="A338" t="e">
            <v>#VALUE!</v>
          </cell>
          <cell r="B338">
            <v>0</v>
          </cell>
          <cell r="C338">
            <v>0</v>
          </cell>
          <cell r="D338" t="str">
            <v>NoData</v>
          </cell>
        </row>
        <row r="339">
          <cell r="A339" t="e">
            <v>#VALUE!</v>
          </cell>
          <cell r="B339">
            <v>0</v>
          </cell>
          <cell r="C339">
            <v>0</v>
          </cell>
          <cell r="D339" t="str">
            <v>NoData</v>
          </cell>
        </row>
        <row r="340">
          <cell r="A340" t="e">
            <v>#VALUE!</v>
          </cell>
          <cell r="B340">
            <v>0</v>
          </cell>
          <cell r="C340">
            <v>0</v>
          </cell>
          <cell r="D340" t="str">
            <v>NoData</v>
          </cell>
        </row>
        <row r="341">
          <cell r="A341" t="e">
            <v>#VALUE!</v>
          </cell>
          <cell r="B341">
            <v>0</v>
          </cell>
          <cell r="C341">
            <v>0</v>
          </cell>
          <cell r="D341" t="str">
            <v>NoData</v>
          </cell>
        </row>
        <row r="342">
          <cell r="A342" t="e">
            <v>#VALUE!</v>
          </cell>
          <cell r="B342">
            <v>0</v>
          </cell>
          <cell r="C342">
            <v>0</v>
          </cell>
          <cell r="D342" t="str">
            <v>NoData</v>
          </cell>
        </row>
        <row r="343">
          <cell r="A343" t="e">
            <v>#VALUE!</v>
          </cell>
          <cell r="B343">
            <v>0</v>
          </cell>
          <cell r="C343">
            <v>0</v>
          </cell>
          <cell r="D343" t="str">
            <v>NoData</v>
          </cell>
        </row>
        <row r="344">
          <cell r="A344" t="e">
            <v>#VALUE!</v>
          </cell>
          <cell r="B344">
            <v>0</v>
          </cell>
          <cell r="C344">
            <v>0</v>
          </cell>
          <cell r="D344" t="str">
            <v>NoData</v>
          </cell>
        </row>
        <row r="345">
          <cell r="A345" t="e">
            <v>#VALUE!</v>
          </cell>
          <cell r="B345">
            <v>0</v>
          </cell>
          <cell r="C345">
            <v>0</v>
          </cell>
          <cell r="D345" t="str">
            <v>NoData</v>
          </cell>
        </row>
        <row r="346">
          <cell r="A346" t="e">
            <v>#VALUE!</v>
          </cell>
          <cell r="B346">
            <v>0</v>
          </cell>
          <cell r="C346">
            <v>0</v>
          </cell>
          <cell r="D346" t="str">
            <v>NoData</v>
          </cell>
        </row>
        <row r="347">
          <cell r="A347" t="e">
            <v>#VALUE!</v>
          </cell>
          <cell r="B347">
            <v>0</v>
          </cell>
          <cell r="C347">
            <v>0</v>
          </cell>
          <cell r="D347" t="str">
            <v>NoData</v>
          </cell>
        </row>
        <row r="348">
          <cell r="A348" t="e">
            <v>#VALUE!</v>
          </cell>
          <cell r="B348">
            <v>0</v>
          </cell>
          <cell r="C348">
            <v>0</v>
          </cell>
          <cell r="D348" t="str">
            <v>NoData</v>
          </cell>
        </row>
        <row r="349">
          <cell r="A349" t="e">
            <v>#VALUE!</v>
          </cell>
          <cell r="B349">
            <v>0</v>
          </cell>
          <cell r="C349">
            <v>0</v>
          </cell>
          <cell r="D349" t="str">
            <v>NoData</v>
          </cell>
        </row>
        <row r="350">
          <cell r="A350" t="e">
            <v>#VALUE!</v>
          </cell>
          <cell r="B350">
            <v>0</v>
          </cell>
          <cell r="C350">
            <v>0</v>
          </cell>
          <cell r="D350" t="str">
            <v>NoData</v>
          </cell>
        </row>
        <row r="351">
          <cell r="A351" t="e">
            <v>#VALUE!</v>
          </cell>
          <cell r="B351">
            <v>0</v>
          </cell>
          <cell r="C351">
            <v>0</v>
          </cell>
          <cell r="D351" t="str">
            <v>NoData</v>
          </cell>
        </row>
        <row r="352">
          <cell r="A352" t="e">
            <v>#VALUE!</v>
          </cell>
          <cell r="B352">
            <v>0</v>
          </cell>
          <cell r="C352">
            <v>0</v>
          </cell>
          <cell r="D352" t="str">
            <v>NoData</v>
          </cell>
        </row>
        <row r="353">
          <cell r="A353" t="e">
            <v>#VALUE!</v>
          </cell>
          <cell r="B353">
            <v>0</v>
          </cell>
          <cell r="C353">
            <v>0</v>
          </cell>
          <cell r="D353" t="str">
            <v>NoData</v>
          </cell>
        </row>
        <row r="354">
          <cell r="A354" t="e">
            <v>#VALUE!</v>
          </cell>
          <cell r="B354">
            <v>0</v>
          </cell>
          <cell r="C354">
            <v>0</v>
          </cell>
          <cell r="D354" t="str">
            <v>NoData</v>
          </cell>
        </row>
        <row r="355">
          <cell r="A355" t="e">
            <v>#VALUE!</v>
          </cell>
          <cell r="B355">
            <v>0</v>
          </cell>
          <cell r="C355">
            <v>0</v>
          </cell>
          <cell r="D355" t="str">
            <v>NoData</v>
          </cell>
        </row>
        <row r="356">
          <cell r="A356" t="e">
            <v>#VALUE!</v>
          </cell>
          <cell r="B356">
            <v>0</v>
          </cell>
          <cell r="C356">
            <v>0</v>
          </cell>
          <cell r="D356" t="str">
            <v>NoData</v>
          </cell>
        </row>
        <row r="357">
          <cell r="A357" t="e">
            <v>#VALUE!</v>
          </cell>
          <cell r="B357">
            <v>0</v>
          </cell>
          <cell r="C357">
            <v>0</v>
          </cell>
          <cell r="D357" t="str">
            <v>NoData</v>
          </cell>
        </row>
        <row r="358">
          <cell r="A358" t="e">
            <v>#VALUE!</v>
          </cell>
          <cell r="B358">
            <v>0</v>
          </cell>
          <cell r="C358">
            <v>0</v>
          </cell>
          <cell r="D358" t="str">
            <v>NoData</v>
          </cell>
        </row>
        <row r="359">
          <cell r="A359" t="e">
            <v>#VALUE!</v>
          </cell>
          <cell r="B359">
            <v>0</v>
          </cell>
          <cell r="C359">
            <v>0</v>
          </cell>
          <cell r="D359" t="str">
            <v>NoData</v>
          </cell>
        </row>
        <row r="360">
          <cell r="A360" t="e">
            <v>#VALUE!</v>
          </cell>
          <cell r="B360">
            <v>0</v>
          </cell>
          <cell r="C360">
            <v>0</v>
          </cell>
          <cell r="D360" t="str">
            <v>NoData</v>
          </cell>
        </row>
        <row r="361">
          <cell r="A361" t="e">
            <v>#VALUE!</v>
          </cell>
          <cell r="B361">
            <v>0</v>
          </cell>
          <cell r="C361">
            <v>0</v>
          </cell>
          <cell r="D361" t="str">
            <v>NoData</v>
          </cell>
        </row>
        <row r="362">
          <cell r="A362" t="e">
            <v>#VALUE!</v>
          </cell>
          <cell r="B362">
            <v>0</v>
          </cell>
          <cell r="C362">
            <v>0</v>
          </cell>
          <cell r="D362" t="str">
            <v>NoData</v>
          </cell>
        </row>
        <row r="363">
          <cell r="A363" t="e">
            <v>#VALUE!</v>
          </cell>
          <cell r="B363">
            <v>0</v>
          </cell>
          <cell r="C363">
            <v>0</v>
          </cell>
          <cell r="D363" t="str">
            <v>NoData</v>
          </cell>
        </row>
        <row r="364">
          <cell r="A364" t="e">
            <v>#VALUE!</v>
          </cell>
          <cell r="B364">
            <v>0</v>
          </cell>
          <cell r="C364">
            <v>0</v>
          </cell>
          <cell r="D364" t="str">
            <v>NoData</v>
          </cell>
        </row>
        <row r="365">
          <cell r="A365" t="e">
            <v>#VALUE!</v>
          </cell>
          <cell r="B365">
            <v>0</v>
          </cell>
          <cell r="C365">
            <v>0</v>
          </cell>
          <cell r="D365" t="str">
            <v>NoData</v>
          </cell>
        </row>
        <row r="366">
          <cell r="A366" t="e">
            <v>#VALUE!</v>
          </cell>
          <cell r="B366">
            <v>0</v>
          </cell>
          <cell r="C366">
            <v>0</v>
          </cell>
          <cell r="D366" t="str">
            <v>NoData</v>
          </cell>
        </row>
        <row r="367">
          <cell r="A367" t="e">
            <v>#VALUE!</v>
          </cell>
          <cell r="B367">
            <v>0</v>
          </cell>
          <cell r="C367">
            <v>0</v>
          </cell>
          <cell r="D367" t="str">
            <v>NoData</v>
          </cell>
        </row>
        <row r="368">
          <cell r="A368" t="e">
            <v>#VALUE!</v>
          </cell>
          <cell r="B368">
            <v>0</v>
          </cell>
          <cell r="C368">
            <v>0</v>
          </cell>
          <cell r="D368" t="str">
            <v>NoData</v>
          </cell>
        </row>
        <row r="369">
          <cell r="A369" t="e">
            <v>#VALUE!</v>
          </cell>
          <cell r="B369">
            <v>0</v>
          </cell>
          <cell r="C369">
            <v>0</v>
          </cell>
          <cell r="D369" t="str">
            <v>NoData</v>
          </cell>
        </row>
        <row r="370">
          <cell r="A370" t="e">
            <v>#VALUE!</v>
          </cell>
          <cell r="B370">
            <v>0</v>
          </cell>
          <cell r="C370">
            <v>0</v>
          </cell>
          <cell r="D370" t="str">
            <v>NoData</v>
          </cell>
        </row>
        <row r="371">
          <cell r="A371" t="e">
            <v>#VALUE!</v>
          </cell>
          <cell r="B371">
            <v>0</v>
          </cell>
          <cell r="C371">
            <v>0</v>
          </cell>
          <cell r="D371" t="str">
            <v>NoData</v>
          </cell>
        </row>
        <row r="372">
          <cell r="A372" t="e">
            <v>#VALUE!</v>
          </cell>
          <cell r="B372">
            <v>0</v>
          </cell>
          <cell r="C372">
            <v>0</v>
          </cell>
          <cell r="D372" t="str">
            <v>NoData</v>
          </cell>
        </row>
        <row r="373">
          <cell r="A373" t="e">
            <v>#VALUE!</v>
          </cell>
          <cell r="B373">
            <v>0</v>
          </cell>
          <cell r="C373">
            <v>0</v>
          </cell>
          <cell r="D373" t="str">
            <v>NoData</v>
          </cell>
        </row>
        <row r="374">
          <cell r="A374" t="e">
            <v>#VALUE!</v>
          </cell>
          <cell r="B374">
            <v>0</v>
          </cell>
          <cell r="C374">
            <v>0</v>
          </cell>
          <cell r="D374" t="str">
            <v>NoData</v>
          </cell>
        </row>
        <row r="375">
          <cell r="A375" t="e">
            <v>#VALUE!</v>
          </cell>
          <cell r="B375">
            <v>0</v>
          </cell>
          <cell r="C375">
            <v>0</v>
          </cell>
          <cell r="D375" t="str">
            <v>NoData</v>
          </cell>
        </row>
        <row r="376">
          <cell r="A376" t="e">
            <v>#VALUE!</v>
          </cell>
          <cell r="B376">
            <v>0</v>
          </cell>
          <cell r="C376">
            <v>0</v>
          </cell>
          <cell r="D376" t="str">
            <v>NoData</v>
          </cell>
        </row>
        <row r="377">
          <cell r="A377" t="e">
            <v>#VALUE!</v>
          </cell>
          <cell r="B377">
            <v>0</v>
          </cell>
          <cell r="C377">
            <v>0</v>
          </cell>
          <cell r="D377" t="str">
            <v>NoData</v>
          </cell>
        </row>
        <row r="378">
          <cell r="A378" t="e">
            <v>#VALUE!</v>
          </cell>
          <cell r="B378">
            <v>0</v>
          </cell>
          <cell r="C378">
            <v>0</v>
          </cell>
          <cell r="D378" t="str">
            <v>NoData</v>
          </cell>
        </row>
        <row r="379">
          <cell r="A379" t="e">
            <v>#VALUE!</v>
          </cell>
          <cell r="B379">
            <v>0</v>
          </cell>
          <cell r="C379">
            <v>0</v>
          </cell>
          <cell r="D379" t="str">
            <v>NoData</v>
          </cell>
        </row>
        <row r="380">
          <cell r="A380" t="e">
            <v>#VALUE!</v>
          </cell>
          <cell r="B380">
            <v>0</v>
          </cell>
          <cell r="C380">
            <v>0</v>
          </cell>
          <cell r="D380" t="str">
            <v>NoData</v>
          </cell>
        </row>
        <row r="381">
          <cell r="A381" t="e">
            <v>#VALUE!</v>
          </cell>
          <cell r="B381">
            <v>0</v>
          </cell>
          <cell r="C381">
            <v>0</v>
          </cell>
          <cell r="D381" t="str">
            <v>NoData</v>
          </cell>
        </row>
        <row r="382">
          <cell r="A382" t="e">
            <v>#VALUE!</v>
          </cell>
          <cell r="B382">
            <v>0</v>
          </cell>
          <cell r="C382">
            <v>0</v>
          </cell>
          <cell r="D382" t="str">
            <v>NoData</v>
          </cell>
        </row>
        <row r="383">
          <cell r="A383" t="e">
            <v>#VALUE!</v>
          </cell>
          <cell r="B383">
            <v>0</v>
          </cell>
          <cell r="C383">
            <v>0</v>
          </cell>
          <cell r="D383" t="str">
            <v>NoData</v>
          </cell>
        </row>
        <row r="384">
          <cell r="A384" t="e">
            <v>#VALUE!</v>
          </cell>
          <cell r="B384">
            <v>0</v>
          </cell>
          <cell r="C384">
            <v>0</v>
          </cell>
          <cell r="D384" t="str">
            <v>NoData</v>
          </cell>
        </row>
        <row r="385">
          <cell r="A385" t="e">
            <v>#VALUE!</v>
          </cell>
          <cell r="B385">
            <v>0</v>
          </cell>
          <cell r="C385">
            <v>0</v>
          </cell>
          <cell r="D385" t="str">
            <v>NoData</v>
          </cell>
        </row>
        <row r="386">
          <cell r="A386" t="e">
            <v>#VALUE!</v>
          </cell>
          <cell r="B386">
            <v>0</v>
          </cell>
          <cell r="C386">
            <v>0</v>
          </cell>
          <cell r="D386" t="str">
            <v>NoData</v>
          </cell>
        </row>
        <row r="387">
          <cell r="A387" t="e">
            <v>#VALUE!</v>
          </cell>
          <cell r="B387">
            <v>0</v>
          </cell>
          <cell r="C387">
            <v>0</v>
          </cell>
          <cell r="D387" t="str">
            <v>NoData</v>
          </cell>
        </row>
        <row r="388">
          <cell r="A388" t="e">
            <v>#VALUE!</v>
          </cell>
          <cell r="B388">
            <v>0</v>
          </cell>
          <cell r="C388">
            <v>0</v>
          </cell>
          <cell r="D388" t="str">
            <v>NoData</v>
          </cell>
        </row>
        <row r="389">
          <cell r="A389" t="e">
            <v>#VALUE!</v>
          </cell>
          <cell r="B389">
            <v>0</v>
          </cell>
          <cell r="C389">
            <v>0</v>
          </cell>
          <cell r="D389" t="str">
            <v>NoData</v>
          </cell>
        </row>
        <row r="390">
          <cell r="A390" t="e">
            <v>#VALUE!</v>
          </cell>
          <cell r="B390">
            <v>0</v>
          </cell>
          <cell r="C390">
            <v>0</v>
          </cell>
          <cell r="D390" t="str">
            <v>NoData</v>
          </cell>
        </row>
        <row r="391">
          <cell r="A391" t="e">
            <v>#VALUE!</v>
          </cell>
          <cell r="B391">
            <v>0</v>
          </cell>
          <cell r="C391">
            <v>0</v>
          </cell>
          <cell r="D391" t="str">
            <v>NoData</v>
          </cell>
        </row>
        <row r="392">
          <cell r="A392" t="e">
            <v>#VALUE!</v>
          </cell>
          <cell r="B392">
            <v>0</v>
          </cell>
          <cell r="C392">
            <v>0</v>
          </cell>
          <cell r="D392" t="str">
            <v>NoData</v>
          </cell>
        </row>
        <row r="393">
          <cell r="A393" t="e">
            <v>#VALUE!</v>
          </cell>
          <cell r="B393">
            <v>0</v>
          </cell>
          <cell r="C393">
            <v>0</v>
          </cell>
          <cell r="D393" t="str">
            <v>NoData</v>
          </cell>
        </row>
        <row r="394">
          <cell r="A394" t="e">
            <v>#VALUE!</v>
          </cell>
          <cell r="B394">
            <v>0</v>
          </cell>
          <cell r="C394">
            <v>0</v>
          </cell>
          <cell r="D394" t="str">
            <v>NoData</v>
          </cell>
        </row>
        <row r="395">
          <cell r="A395" t="e">
            <v>#VALUE!</v>
          </cell>
          <cell r="B395">
            <v>0</v>
          </cell>
          <cell r="C395">
            <v>0</v>
          </cell>
          <cell r="D395" t="str">
            <v>NoData</v>
          </cell>
        </row>
        <row r="396">
          <cell r="A396" t="e">
            <v>#VALUE!</v>
          </cell>
          <cell r="B396">
            <v>0</v>
          </cell>
          <cell r="C396">
            <v>0</v>
          </cell>
          <cell r="D396" t="str">
            <v>NoData</v>
          </cell>
        </row>
        <row r="397">
          <cell r="A397" t="e">
            <v>#VALUE!</v>
          </cell>
          <cell r="B397">
            <v>0</v>
          </cell>
          <cell r="C397">
            <v>0</v>
          </cell>
          <cell r="D397" t="str">
            <v>NoData</v>
          </cell>
        </row>
        <row r="398">
          <cell r="A398" t="e">
            <v>#VALUE!</v>
          </cell>
          <cell r="B398">
            <v>0</v>
          </cell>
          <cell r="C398">
            <v>0</v>
          </cell>
          <cell r="D398" t="str">
            <v>NoData</v>
          </cell>
        </row>
        <row r="399">
          <cell r="A399" t="e">
            <v>#VALUE!</v>
          </cell>
          <cell r="B399">
            <v>0</v>
          </cell>
          <cell r="C399">
            <v>0</v>
          </cell>
          <cell r="D399" t="str">
            <v>NoData</v>
          </cell>
        </row>
        <row r="400">
          <cell r="A400" t="e">
            <v>#VALUE!</v>
          </cell>
          <cell r="B400">
            <v>0</v>
          </cell>
          <cell r="C400">
            <v>0</v>
          </cell>
          <cell r="D400" t="str">
            <v>NoData</v>
          </cell>
        </row>
        <row r="401">
          <cell r="A401" t="e">
            <v>#VALUE!</v>
          </cell>
          <cell r="B401">
            <v>0</v>
          </cell>
          <cell r="C401">
            <v>0</v>
          </cell>
          <cell r="D401" t="str">
            <v>NoData</v>
          </cell>
        </row>
        <row r="402">
          <cell r="A402" t="e">
            <v>#VALUE!</v>
          </cell>
          <cell r="B402">
            <v>0</v>
          </cell>
          <cell r="C402">
            <v>0</v>
          </cell>
          <cell r="D402" t="str">
            <v>NoData</v>
          </cell>
        </row>
        <row r="403">
          <cell r="A403" t="e">
            <v>#VALUE!</v>
          </cell>
          <cell r="B403">
            <v>0</v>
          </cell>
          <cell r="C403">
            <v>0</v>
          </cell>
          <cell r="D403" t="str">
            <v>NoData</v>
          </cell>
        </row>
        <row r="404">
          <cell r="A404" t="e">
            <v>#VALUE!</v>
          </cell>
          <cell r="B404">
            <v>0</v>
          </cell>
          <cell r="C404">
            <v>0</v>
          </cell>
          <cell r="D404" t="str">
            <v>NoData</v>
          </cell>
        </row>
        <row r="405">
          <cell r="A405" t="e">
            <v>#VALUE!</v>
          </cell>
          <cell r="B405">
            <v>0</v>
          </cell>
          <cell r="C405">
            <v>0</v>
          </cell>
          <cell r="D405" t="str">
            <v>NoData</v>
          </cell>
        </row>
        <row r="406">
          <cell r="A406" t="e">
            <v>#VALUE!</v>
          </cell>
          <cell r="B406">
            <v>0</v>
          </cell>
          <cell r="C406">
            <v>0</v>
          </cell>
          <cell r="D406" t="str">
            <v>NoData</v>
          </cell>
        </row>
        <row r="407">
          <cell r="A407" t="e">
            <v>#VALUE!</v>
          </cell>
          <cell r="B407">
            <v>0</v>
          </cell>
          <cell r="C407">
            <v>0</v>
          </cell>
          <cell r="D407" t="str">
            <v>NoData</v>
          </cell>
        </row>
        <row r="408">
          <cell r="A408" t="e">
            <v>#VALUE!</v>
          </cell>
          <cell r="B408">
            <v>0</v>
          </cell>
          <cell r="C408">
            <v>0</v>
          </cell>
          <cell r="D408" t="str">
            <v>NoData</v>
          </cell>
        </row>
        <row r="409">
          <cell r="A409" t="e">
            <v>#VALUE!</v>
          </cell>
          <cell r="B409">
            <v>0</v>
          </cell>
          <cell r="C409">
            <v>0</v>
          </cell>
          <cell r="D409" t="str">
            <v>NoData</v>
          </cell>
        </row>
        <row r="410">
          <cell r="A410" t="e">
            <v>#VALUE!</v>
          </cell>
          <cell r="B410">
            <v>0</v>
          </cell>
          <cell r="C410">
            <v>0</v>
          </cell>
          <cell r="D410" t="str">
            <v>NoData</v>
          </cell>
        </row>
        <row r="411">
          <cell r="A411" t="e">
            <v>#VALUE!</v>
          </cell>
          <cell r="B411">
            <v>0</v>
          </cell>
          <cell r="C411">
            <v>0</v>
          </cell>
          <cell r="D411" t="str">
            <v>NoData</v>
          </cell>
        </row>
        <row r="412">
          <cell r="A412" t="e">
            <v>#VALUE!</v>
          </cell>
          <cell r="B412">
            <v>0</v>
          </cell>
          <cell r="C412">
            <v>0</v>
          </cell>
          <cell r="D412" t="str">
            <v>NoData</v>
          </cell>
        </row>
        <row r="413">
          <cell r="A413" t="e">
            <v>#VALUE!</v>
          </cell>
          <cell r="B413">
            <v>0</v>
          </cell>
          <cell r="C413">
            <v>0</v>
          </cell>
          <cell r="D413" t="str">
            <v>NoData</v>
          </cell>
        </row>
        <row r="414">
          <cell r="A414" t="e">
            <v>#VALUE!</v>
          </cell>
          <cell r="B414">
            <v>0</v>
          </cell>
          <cell r="C414">
            <v>0</v>
          </cell>
          <cell r="D414" t="str">
            <v>NoData</v>
          </cell>
        </row>
        <row r="415">
          <cell r="A415" t="e">
            <v>#VALUE!</v>
          </cell>
          <cell r="B415">
            <v>0</v>
          </cell>
          <cell r="C415">
            <v>0</v>
          </cell>
          <cell r="D415" t="str">
            <v>NoData</v>
          </cell>
        </row>
        <row r="416">
          <cell r="A416" t="e">
            <v>#VALUE!</v>
          </cell>
          <cell r="B416">
            <v>0</v>
          </cell>
          <cell r="C416">
            <v>0</v>
          </cell>
          <cell r="D416" t="str">
            <v>NoData</v>
          </cell>
        </row>
        <row r="417">
          <cell r="A417" t="e">
            <v>#VALUE!</v>
          </cell>
          <cell r="B417">
            <v>0</v>
          </cell>
          <cell r="C417">
            <v>0</v>
          </cell>
          <cell r="D417" t="str">
            <v>NoData</v>
          </cell>
        </row>
        <row r="418">
          <cell r="A418" t="e">
            <v>#VALUE!</v>
          </cell>
          <cell r="B418">
            <v>0</v>
          </cell>
          <cell r="C418">
            <v>0</v>
          </cell>
          <cell r="D418" t="str">
            <v>NoData</v>
          </cell>
        </row>
        <row r="419">
          <cell r="A419" t="e">
            <v>#VALUE!</v>
          </cell>
          <cell r="B419">
            <v>0</v>
          </cell>
          <cell r="C419">
            <v>0</v>
          </cell>
          <cell r="D419" t="str">
            <v>NoData</v>
          </cell>
        </row>
        <row r="420">
          <cell r="A420" t="e">
            <v>#VALUE!</v>
          </cell>
          <cell r="B420">
            <v>0</v>
          </cell>
          <cell r="C420">
            <v>0</v>
          </cell>
          <cell r="D420" t="str">
            <v>NoData</v>
          </cell>
        </row>
        <row r="421">
          <cell r="A421" t="e">
            <v>#VALUE!</v>
          </cell>
          <cell r="B421">
            <v>0</v>
          </cell>
          <cell r="C421">
            <v>0</v>
          </cell>
          <cell r="D421" t="str">
            <v>NoData</v>
          </cell>
        </row>
        <row r="422">
          <cell r="A422" t="e">
            <v>#VALUE!</v>
          </cell>
          <cell r="B422">
            <v>0</v>
          </cell>
          <cell r="C422">
            <v>0</v>
          </cell>
          <cell r="D422" t="str">
            <v>NoData</v>
          </cell>
        </row>
        <row r="423">
          <cell r="A423" t="e">
            <v>#VALUE!</v>
          </cell>
          <cell r="B423">
            <v>0</v>
          </cell>
          <cell r="C423">
            <v>0</v>
          </cell>
          <cell r="D423" t="str">
            <v>NoData</v>
          </cell>
        </row>
        <row r="424">
          <cell r="A424" t="e">
            <v>#VALUE!</v>
          </cell>
          <cell r="B424">
            <v>0</v>
          </cell>
          <cell r="C424">
            <v>0</v>
          </cell>
          <cell r="D424" t="str">
            <v>NoData</v>
          </cell>
        </row>
        <row r="425">
          <cell r="A425" t="e">
            <v>#VALUE!</v>
          </cell>
          <cell r="B425">
            <v>0</v>
          </cell>
          <cell r="C425">
            <v>0</v>
          </cell>
          <cell r="D425" t="str">
            <v>NoData</v>
          </cell>
        </row>
        <row r="426">
          <cell r="A426" t="e">
            <v>#VALUE!</v>
          </cell>
          <cell r="B426">
            <v>0</v>
          </cell>
          <cell r="C426">
            <v>0</v>
          </cell>
          <cell r="D426" t="str">
            <v>NoData</v>
          </cell>
        </row>
        <row r="427">
          <cell r="A427" t="e">
            <v>#VALUE!</v>
          </cell>
          <cell r="B427">
            <v>0</v>
          </cell>
          <cell r="C427">
            <v>0</v>
          </cell>
          <cell r="D427" t="str">
            <v>NoData</v>
          </cell>
        </row>
        <row r="428">
          <cell r="A428" t="e">
            <v>#VALUE!</v>
          </cell>
          <cell r="B428">
            <v>0</v>
          </cell>
          <cell r="C428">
            <v>0</v>
          </cell>
          <cell r="D428" t="str">
            <v>NoData</v>
          </cell>
        </row>
        <row r="429">
          <cell r="A429" t="e">
            <v>#VALUE!</v>
          </cell>
          <cell r="B429">
            <v>0</v>
          </cell>
          <cell r="C429">
            <v>0</v>
          </cell>
          <cell r="D429" t="str">
            <v>NoData</v>
          </cell>
        </row>
        <row r="430">
          <cell r="A430" t="e">
            <v>#VALUE!</v>
          </cell>
          <cell r="B430">
            <v>0</v>
          </cell>
          <cell r="C430">
            <v>0</v>
          </cell>
          <cell r="D430" t="str">
            <v>NoData</v>
          </cell>
        </row>
        <row r="431">
          <cell r="A431" t="e">
            <v>#VALUE!</v>
          </cell>
          <cell r="B431">
            <v>0</v>
          </cell>
          <cell r="C431">
            <v>0</v>
          </cell>
          <cell r="D431" t="str">
            <v>NoData</v>
          </cell>
        </row>
        <row r="432">
          <cell r="A432" t="e">
            <v>#VALUE!</v>
          </cell>
          <cell r="B432">
            <v>0</v>
          </cell>
          <cell r="C432">
            <v>0</v>
          </cell>
          <cell r="D432" t="str">
            <v>NoData</v>
          </cell>
        </row>
        <row r="433">
          <cell r="A433" t="e">
            <v>#VALUE!</v>
          </cell>
          <cell r="B433">
            <v>0</v>
          </cell>
          <cell r="C433">
            <v>0</v>
          </cell>
          <cell r="D433" t="str">
            <v>NoData</v>
          </cell>
        </row>
        <row r="434">
          <cell r="A434" t="e">
            <v>#VALUE!</v>
          </cell>
          <cell r="B434">
            <v>0</v>
          </cell>
          <cell r="C434">
            <v>0</v>
          </cell>
          <cell r="D434" t="str">
            <v>NoData</v>
          </cell>
        </row>
        <row r="435">
          <cell r="A435" t="e">
            <v>#VALUE!</v>
          </cell>
          <cell r="B435">
            <v>0</v>
          </cell>
          <cell r="C435">
            <v>0</v>
          </cell>
          <cell r="D435" t="str">
            <v>NoData</v>
          </cell>
        </row>
        <row r="436">
          <cell r="A436" t="e">
            <v>#VALUE!</v>
          </cell>
          <cell r="B436">
            <v>0</v>
          </cell>
          <cell r="C436">
            <v>0</v>
          </cell>
          <cell r="D436" t="str">
            <v>NoData</v>
          </cell>
        </row>
        <row r="437">
          <cell r="A437" t="e">
            <v>#VALUE!</v>
          </cell>
          <cell r="B437">
            <v>0</v>
          </cell>
          <cell r="C437">
            <v>0</v>
          </cell>
          <cell r="D437" t="str">
            <v>NoData</v>
          </cell>
        </row>
        <row r="438">
          <cell r="A438" t="e">
            <v>#VALUE!</v>
          </cell>
          <cell r="B438">
            <v>0</v>
          </cell>
          <cell r="C438">
            <v>0</v>
          </cell>
          <cell r="D438" t="str">
            <v>NoData</v>
          </cell>
        </row>
        <row r="439">
          <cell r="A439" t="e">
            <v>#VALUE!</v>
          </cell>
          <cell r="B439">
            <v>0</v>
          </cell>
          <cell r="C439">
            <v>0</v>
          </cell>
          <cell r="D439" t="str">
            <v>NoData</v>
          </cell>
        </row>
        <row r="440">
          <cell r="A440" t="e">
            <v>#VALUE!</v>
          </cell>
          <cell r="B440">
            <v>0</v>
          </cell>
          <cell r="C440">
            <v>0</v>
          </cell>
          <cell r="D440" t="str">
            <v>NoData</v>
          </cell>
        </row>
        <row r="441">
          <cell r="A441" t="e">
            <v>#VALUE!</v>
          </cell>
          <cell r="B441">
            <v>0</v>
          </cell>
          <cell r="C441">
            <v>0</v>
          </cell>
          <cell r="D441" t="str">
            <v>NoData</v>
          </cell>
        </row>
        <row r="442">
          <cell r="A442" t="e">
            <v>#VALUE!</v>
          </cell>
          <cell r="B442">
            <v>0</v>
          </cell>
          <cell r="C442">
            <v>0</v>
          </cell>
          <cell r="D442" t="str">
            <v>NoData</v>
          </cell>
        </row>
        <row r="443">
          <cell r="A443" t="e">
            <v>#VALUE!</v>
          </cell>
          <cell r="B443">
            <v>0</v>
          </cell>
          <cell r="C443">
            <v>0</v>
          </cell>
          <cell r="D443" t="str">
            <v>NoData</v>
          </cell>
        </row>
        <row r="444">
          <cell r="A444" t="e">
            <v>#VALUE!</v>
          </cell>
          <cell r="B444">
            <v>0</v>
          </cell>
          <cell r="C444">
            <v>0</v>
          </cell>
          <cell r="D444" t="str">
            <v>NoData</v>
          </cell>
        </row>
        <row r="445">
          <cell r="A445" t="e">
            <v>#VALUE!</v>
          </cell>
          <cell r="B445">
            <v>0</v>
          </cell>
          <cell r="C445">
            <v>0</v>
          </cell>
          <cell r="D445" t="str">
            <v>NoData</v>
          </cell>
        </row>
        <row r="446">
          <cell r="A446" t="e">
            <v>#VALUE!</v>
          </cell>
          <cell r="B446">
            <v>0</v>
          </cell>
          <cell r="C446">
            <v>0</v>
          </cell>
          <cell r="D446" t="str">
            <v>NoData</v>
          </cell>
        </row>
        <row r="447">
          <cell r="A447" t="e">
            <v>#VALUE!</v>
          </cell>
          <cell r="B447">
            <v>0</v>
          </cell>
          <cell r="C447">
            <v>0</v>
          </cell>
          <cell r="D447" t="str">
            <v>NoData</v>
          </cell>
        </row>
        <row r="448">
          <cell r="A448" t="e">
            <v>#VALUE!</v>
          </cell>
          <cell r="B448">
            <v>0</v>
          </cell>
          <cell r="C448">
            <v>0</v>
          </cell>
          <cell r="D448" t="str">
            <v>NoData</v>
          </cell>
        </row>
        <row r="449">
          <cell r="A449" t="e">
            <v>#VALUE!</v>
          </cell>
          <cell r="B449">
            <v>0</v>
          </cell>
          <cell r="C449">
            <v>0</v>
          </cell>
          <cell r="D449" t="str">
            <v>NoData</v>
          </cell>
        </row>
        <row r="450">
          <cell r="A450" t="e">
            <v>#VALUE!</v>
          </cell>
          <cell r="B450">
            <v>0</v>
          </cell>
          <cell r="C450">
            <v>0</v>
          </cell>
          <cell r="D450" t="str">
            <v>NoData</v>
          </cell>
        </row>
        <row r="451">
          <cell r="A451" t="e">
            <v>#VALUE!</v>
          </cell>
          <cell r="B451">
            <v>0</v>
          </cell>
          <cell r="C451">
            <v>0</v>
          </cell>
          <cell r="D451" t="str">
            <v>NoData</v>
          </cell>
        </row>
        <row r="452">
          <cell r="A452" t="e">
            <v>#VALUE!</v>
          </cell>
          <cell r="B452">
            <v>0</v>
          </cell>
          <cell r="C452">
            <v>0</v>
          </cell>
          <cell r="D452" t="str">
            <v>NoData</v>
          </cell>
        </row>
        <row r="453">
          <cell r="A453" t="e">
            <v>#VALUE!</v>
          </cell>
          <cell r="B453">
            <v>0</v>
          </cell>
          <cell r="C453">
            <v>0</v>
          </cell>
          <cell r="D453" t="str">
            <v>NoData</v>
          </cell>
        </row>
        <row r="454">
          <cell r="A454" t="e">
            <v>#VALUE!</v>
          </cell>
          <cell r="B454">
            <v>0</v>
          </cell>
          <cell r="C454">
            <v>0</v>
          </cell>
          <cell r="D454" t="str">
            <v>NoData</v>
          </cell>
        </row>
        <row r="455">
          <cell r="A455" t="e">
            <v>#VALUE!</v>
          </cell>
          <cell r="B455">
            <v>0</v>
          </cell>
          <cell r="C455">
            <v>0</v>
          </cell>
          <cell r="D455" t="str">
            <v>NoData</v>
          </cell>
        </row>
        <row r="456">
          <cell r="A456" t="e">
            <v>#VALUE!</v>
          </cell>
          <cell r="B456">
            <v>0</v>
          </cell>
          <cell r="C456">
            <v>0</v>
          </cell>
          <cell r="D456" t="str">
            <v>NoData</v>
          </cell>
        </row>
        <row r="457">
          <cell r="A457" t="e">
            <v>#VALUE!</v>
          </cell>
          <cell r="B457">
            <v>0</v>
          </cell>
          <cell r="C457">
            <v>0</v>
          </cell>
          <cell r="D457" t="str">
            <v>NoData</v>
          </cell>
        </row>
        <row r="458">
          <cell r="A458" t="e">
            <v>#VALUE!</v>
          </cell>
          <cell r="B458">
            <v>0</v>
          </cell>
          <cell r="C458">
            <v>0</v>
          </cell>
          <cell r="D458" t="str">
            <v>NoData</v>
          </cell>
        </row>
        <row r="459">
          <cell r="A459" t="e">
            <v>#VALUE!</v>
          </cell>
          <cell r="B459">
            <v>0</v>
          </cell>
          <cell r="C459">
            <v>0</v>
          </cell>
          <cell r="D459" t="str">
            <v>NoData</v>
          </cell>
        </row>
        <row r="460">
          <cell r="A460" t="e">
            <v>#VALUE!</v>
          </cell>
          <cell r="B460">
            <v>0</v>
          </cell>
          <cell r="C460">
            <v>0</v>
          </cell>
          <cell r="D460" t="str">
            <v>NoData</v>
          </cell>
        </row>
        <row r="461">
          <cell r="A461" t="e">
            <v>#VALUE!</v>
          </cell>
          <cell r="B461">
            <v>0</v>
          </cell>
          <cell r="C461">
            <v>0</v>
          </cell>
          <cell r="D461" t="str">
            <v>NoData</v>
          </cell>
        </row>
        <row r="462">
          <cell r="A462" t="e">
            <v>#VALUE!</v>
          </cell>
          <cell r="B462">
            <v>0</v>
          </cell>
          <cell r="C462">
            <v>0</v>
          </cell>
          <cell r="D462" t="str">
            <v>NoData</v>
          </cell>
        </row>
        <row r="463">
          <cell r="A463" t="e">
            <v>#VALUE!</v>
          </cell>
          <cell r="B463">
            <v>0</v>
          </cell>
          <cell r="C463">
            <v>0</v>
          </cell>
          <cell r="D463" t="str">
            <v>NoData</v>
          </cell>
        </row>
        <row r="464">
          <cell r="A464" t="e">
            <v>#VALUE!</v>
          </cell>
          <cell r="B464">
            <v>0</v>
          </cell>
          <cell r="C464">
            <v>0</v>
          </cell>
          <cell r="D464" t="str">
            <v>NoData</v>
          </cell>
        </row>
        <row r="465">
          <cell r="A465" t="e">
            <v>#VALUE!</v>
          </cell>
          <cell r="B465">
            <v>0</v>
          </cell>
          <cell r="C465">
            <v>0</v>
          </cell>
          <cell r="D465" t="str">
            <v>NoData</v>
          </cell>
        </row>
        <row r="466">
          <cell r="A466" t="e">
            <v>#VALUE!</v>
          </cell>
          <cell r="B466">
            <v>0</v>
          </cell>
          <cell r="C466">
            <v>0</v>
          </cell>
          <cell r="D466" t="str">
            <v>NoData</v>
          </cell>
        </row>
        <row r="467">
          <cell r="A467" t="e">
            <v>#VALUE!</v>
          </cell>
          <cell r="B467">
            <v>0</v>
          </cell>
          <cell r="C467">
            <v>0</v>
          </cell>
          <cell r="D467" t="str">
            <v>NoData</v>
          </cell>
        </row>
        <row r="468">
          <cell r="A468" t="e">
            <v>#VALUE!</v>
          </cell>
          <cell r="B468">
            <v>0</v>
          </cell>
          <cell r="C468">
            <v>0</v>
          </cell>
          <cell r="D468" t="str">
            <v>NoData</v>
          </cell>
        </row>
        <row r="469">
          <cell r="A469" t="e">
            <v>#VALUE!</v>
          </cell>
          <cell r="B469">
            <v>0</v>
          </cell>
          <cell r="C469">
            <v>0</v>
          </cell>
          <cell r="D469" t="str">
            <v>NoData</v>
          </cell>
        </row>
        <row r="470">
          <cell r="A470" t="e">
            <v>#VALUE!</v>
          </cell>
          <cell r="B470">
            <v>0</v>
          </cell>
          <cell r="C470">
            <v>0</v>
          </cell>
          <cell r="D470" t="str">
            <v>NoData</v>
          </cell>
        </row>
        <row r="471">
          <cell r="A471" t="e">
            <v>#VALUE!</v>
          </cell>
          <cell r="B471">
            <v>0</v>
          </cell>
          <cell r="C471">
            <v>0</v>
          </cell>
          <cell r="D471" t="str">
            <v>NoData</v>
          </cell>
        </row>
        <row r="472">
          <cell r="A472" t="e">
            <v>#VALUE!</v>
          </cell>
          <cell r="B472">
            <v>0</v>
          </cell>
          <cell r="C472">
            <v>0</v>
          </cell>
          <cell r="D472" t="str">
            <v>NoData</v>
          </cell>
        </row>
        <row r="473">
          <cell r="A473" t="e">
            <v>#VALUE!</v>
          </cell>
          <cell r="B473">
            <v>0</v>
          </cell>
          <cell r="C473">
            <v>0</v>
          </cell>
          <cell r="D473" t="str">
            <v>NoData</v>
          </cell>
        </row>
        <row r="474">
          <cell r="A474" t="e">
            <v>#VALUE!</v>
          </cell>
          <cell r="B474">
            <v>0</v>
          </cell>
          <cell r="C474">
            <v>0</v>
          </cell>
          <cell r="D474" t="str">
            <v>NoData</v>
          </cell>
        </row>
        <row r="475">
          <cell r="A475" t="e">
            <v>#VALUE!</v>
          </cell>
          <cell r="B475">
            <v>0</v>
          </cell>
          <cell r="C475">
            <v>0</v>
          </cell>
          <cell r="D475" t="str">
            <v>NoData</v>
          </cell>
        </row>
        <row r="476">
          <cell r="A476" t="e">
            <v>#VALUE!</v>
          </cell>
          <cell r="B476">
            <v>0</v>
          </cell>
          <cell r="C476">
            <v>0</v>
          </cell>
          <cell r="D476" t="str">
            <v>NoData</v>
          </cell>
        </row>
        <row r="477">
          <cell r="A477" t="e">
            <v>#VALUE!</v>
          </cell>
          <cell r="B477">
            <v>0</v>
          </cell>
          <cell r="C477">
            <v>0</v>
          </cell>
          <cell r="D477" t="str">
            <v>NoData</v>
          </cell>
        </row>
        <row r="478">
          <cell r="A478" t="e">
            <v>#VALUE!</v>
          </cell>
          <cell r="B478">
            <v>0</v>
          </cell>
          <cell r="C478">
            <v>0</v>
          </cell>
          <cell r="D478" t="str">
            <v>NoData</v>
          </cell>
        </row>
        <row r="479">
          <cell r="A479" t="e">
            <v>#VALUE!</v>
          </cell>
          <cell r="B479">
            <v>0</v>
          </cell>
          <cell r="C479">
            <v>0</v>
          </cell>
          <cell r="D479" t="str">
            <v>NoData</v>
          </cell>
        </row>
        <row r="480">
          <cell r="A480" t="e">
            <v>#VALUE!</v>
          </cell>
          <cell r="B480">
            <v>0</v>
          </cell>
          <cell r="C480">
            <v>0</v>
          </cell>
          <cell r="D480" t="str">
            <v>NoData</v>
          </cell>
        </row>
        <row r="481">
          <cell r="A481" t="e">
            <v>#VALUE!</v>
          </cell>
          <cell r="B481">
            <v>0</v>
          </cell>
          <cell r="C481">
            <v>0</v>
          </cell>
          <cell r="D481" t="str">
            <v>NoData</v>
          </cell>
        </row>
        <row r="482">
          <cell r="A482" t="e">
            <v>#VALUE!</v>
          </cell>
          <cell r="B482">
            <v>0</v>
          </cell>
          <cell r="C482">
            <v>0</v>
          </cell>
          <cell r="D482" t="str">
            <v>NoData</v>
          </cell>
        </row>
        <row r="483">
          <cell r="A483" t="e">
            <v>#VALUE!</v>
          </cell>
          <cell r="B483">
            <v>0</v>
          </cell>
          <cell r="C483">
            <v>0</v>
          </cell>
          <cell r="D483" t="str">
            <v>NoData</v>
          </cell>
        </row>
        <row r="484">
          <cell r="A484" t="e">
            <v>#VALUE!</v>
          </cell>
          <cell r="B484">
            <v>0</v>
          </cell>
          <cell r="C484">
            <v>0</v>
          </cell>
          <cell r="D484" t="str">
            <v>NoData</v>
          </cell>
        </row>
        <row r="485">
          <cell r="A485" t="e">
            <v>#VALUE!</v>
          </cell>
          <cell r="B485">
            <v>0</v>
          </cell>
          <cell r="C485">
            <v>0</v>
          </cell>
          <cell r="D485" t="str">
            <v>NoData</v>
          </cell>
        </row>
        <row r="486">
          <cell r="A486" t="e">
            <v>#VALUE!</v>
          </cell>
          <cell r="B486">
            <v>0</v>
          </cell>
          <cell r="C486">
            <v>0</v>
          </cell>
          <cell r="D486" t="str">
            <v>NoData</v>
          </cell>
        </row>
        <row r="487">
          <cell r="A487" t="e">
            <v>#VALUE!</v>
          </cell>
          <cell r="B487">
            <v>0</v>
          </cell>
          <cell r="C487">
            <v>0</v>
          </cell>
          <cell r="D487" t="str">
            <v>NoData</v>
          </cell>
        </row>
        <row r="488">
          <cell r="A488" t="e">
            <v>#VALUE!</v>
          </cell>
          <cell r="B488">
            <v>0</v>
          </cell>
          <cell r="C488">
            <v>0</v>
          </cell>
          <cell r="D488" t="str">
            <v>NoData</v>
          </cell>
        </row>
        <row r="489">
          <cell r="A489" t="e">
            <v>#VALUE!</v>
          </cell>
          <cell r="B489">
            <v>0</v>
          </cell>
          <cell r="C489">
            <v>0</v>
          </cell>
          <cell r="D489" t="str">
            <v>NoData</v>
          </cell>
        </row>
        <row r="490">
          <cell r="A490" t="e">
            <v>#VALUE!</v>
          </cell>
          <cell r="B490">
            <v>0</v>
          </cell>
          <cell r="C490">
            <v>0</v>
          </cell>
          <cell r="D490" t="str">
            <v>NoData</v>
          </cell>
        </row>
        <row r="491">
          <cell r="A491" t="e">
            <v>#VALUE!</v>
          </cell>
          <cell r="B491">
            <v>0</v>
          </cell>
          <cell r="C491">
            <v>0</v>
          </cell>
          <cell r="D491" t="str">
            <v>NoData</v>
          </cell>
        </row>
        <row r="492">
          <cell r="A492" t="e">
            <v>#VALUE!</v>
          </cell>
          <cell r="B492">
            <v>0</v>
          </cell>
          <cell r="C492">
            <v>0</v>
          </cell>
          <cell r="D492" t="str">
            <v>NoData</v>
          </cell>
        </row>
        <row r="493">
          <cell r="A493" t="e">
            <v>#VALUE!</v>
          </cell>
          <cell r="B493">
            <v>0</v>
          </cell>
          <cell r="C493">
            <v>0</v>
          </cell>
          <cell r="D493" t="str">
            <v>NoData</v>
          </cell>
        </row>
        <row r="494">
          <cell r="A494" t="e">
            <v>#VALUE!</v>
          </cell>
          <cell r="B494">
            <v>0</v>
          </cell>
          <cell r="C494">
            <v>0</v>
          </cell>
          <cell r="D494" t="str">
            <v>NoData</v>
          </cell>
        </row>
        <row r="495">
          <cell r="A495" t="e">
            <v>#VALUE!</v>
          </cell>
          <cell r="B495">
            <v>0</v>
          </cell>
          <cell r="C495">
            <v>0</v>
          </cell>
          <cell r="D495" t="str">
            <v>NoData</v>
          </cell>
        </row>
        <row r="496">
          <cell r="A496" t="e">
            <v>#VALUE!</v>
          </cell>
          <cell r="B496">
            <v>0</v>
          </cell>
          <cell r="C496">
            <v>0</v>
          </cell>
          <cell r="D496" t="str">
            <v>NoData</v>
          </cell>
        </row>
        <row r="497">
          <cell r="A497" t="e">
            <v>#VALUE!</v>
          </cell>
          <cell r="B497">
            <v>0</v>
          </cell>
          <cell r="C497">
            <v>0</v>
          </cell>
          <cell r="D497" t="str">
            <v>NoData</v>
          </cell>
        </row>
        <row r="498">
          <cell r="A498" t="e">
            <v>#VALUE!</v>
          </cell>
          <cell r="B498">
            <v>0</v>
          </cell>
          <cell r="C498">
            <v>0</v>
          </cell>
          <cell r="D498" t="str">
            <v>NoData</v>
          </cell>
        </row>
        <row r="499">
          <cell r="A499" t="e">
            <v>#VALUE!</v>
          </cell>
          <cell r="B499">
            <v>0</v>
          </cell>
          <cell r="C499">
            <v>0</v>
          </cell>
          <cell r="D499" t="str">
            <v>NoData</v>
          </cell>
        </row>
        <row r="500">
          <cell r="A500" t="e">
            <v>#VALUE!</v>
          </cell>
          <cell r="B500">
            <v>0</v>
          </cell>
          <cell r="C500">
            <v>0</v>
          </cell>
          <cell r="D500" t="str">
            <v>NoData</v>
          </cell>
        </row>
        <row r="501">
          <cell r="A501" t="e">
            <v>#VALUE!</v>
          </cell>
          <cell r="B501">
            <v>0</v>
          </cell>
          <cell r="C501">
            <v>0</v>
          </cell>
          <cell r="D501" t="str">
            <v>NoData</v>
          </cell>
        </row>
        <row r="502">
          <cell r="A502" t="e">
            <v>#VALUE!</v>
          </cell>
          <cell r="B502">
            <v>0</v>
          </cell>
          <cell r="C502">
            <v>0</v>
          </cell>
          <cell r="D502" t="str">
            <v>NoData</v>
          </cell>
        </row>
        <row r="503">
          <cell r="A503" t="e">
            <v>#VALUE!</v>
          </cell>
          <cell r="B503">
            <v>0</v>
          </cell>
          <cell r="C503">
            <v>0</v>
          </cell>
          <cell r="D503" t="str">
            <v>NoData</v>
          </cell>
        </row>
        <row r="504">
          <cell r="A504" t="e">
            <v>#VALUE!</v>
          </cell>
          <cell r="B504">
            <v>0</v>
          </cell>
          <cell r="C504">
            <v>0</v>
          </cell>
          <cell r="D504" t="str">
            <v>NoData</v>
          </cell>
        </row>
        <row r="505">
          <cell r="A505" t="e">
            <v>#VALUE!</v>
          </cell>
          <cell r="B505">
            <v>0</v>
          </cell>
          <cell r="C505">
            <v>0</v>
          </cell>
          <cell r="D505" t="str">
            <v>NoData</v>
          </cell>
        </row>
        <row r="506">
          <cell r="A506" t="e">
            <v>#VALUE!</v>
          </cell>
          <cell r="B506">
            <v>0</v>
          </cell>
          <cell r="C506">
            <v>0</v>
          </cell>
          <cell r="D506" t="str">
            <v>NoData</v>
          </cell>
        </row>
        <row r="507">
          <cell r="A507" t="e">
            <v>#VALUE!</v>
          </cell>
          <cell r="B507">
            <v>0</v>
          </cell>
          <cell r="C507">
            <v>0</v>
          </cell>
          <cell r="D507" t="str">
            <v>NoData</v>
          </cell>
        </row>
        <row r="508">
          <cell r="A508" t="e">
            <v>#VALUE!</v>
          </cell>
          <cell r="B508">
            <v>0</v>
          </cell>
          <cell r="C508">
            <v>0</v>
          </cell>
          <cell r="D508" t="str">
            <v>NoData</v>
          </cell>
        </row>
        <row r="509">
          <cell r="A509" t="e">
            <v>#VALUE!</v>
          </cell>
          <cell r="B509">
            <v>0</v>
          </cell>
          <cell r="C509">
            <v>0</v>
          </cell>
          <cell r="D509" t="str">
            <v>NoData</v>
          </cell>
        </row>
        <row r="510">
          <cell r="A510" t="e">
            <v>#VALUE!</v>
          </cell>
          <cell r="B510">
            <v>0</v>
          </cell>
          <cell r="C510">
            <v>0</v>
          </cell>
          <cell r="D510" t="str">
            <v>NoData</v>
          </cell>
        </row>
        <row r="511">
          <cell r="A511" t="e">
            <v>#VALUE!</v>
          </cell>
          <cell r="B511">
            <v>0</v>
          </cell>
          <cell r="C511">
            <v>0</v>
          </cell>
          <cell r="D511" t="str">
            <v>NoData</v>
          </cell>
        </row>
        <row r="512">
          <cell r="A512" t="e">
            <v>#VALUE!</v>
          </cell>
          <cell r="B512">
            <v>0</v>
          </cell>
          <cell r="C512">
            <v>0</v>
          </cell>
          <cell r="D512" t="str">
            <v>NoData</v>
          </cell>
        </row>
        <row r="513">
          <cell r="A513" t="e">
            <v>#VALUE!</v>
          </cell>
          <cell r="B513">
            <v>0</v>
          </cell>
          <cell r="C513">
            <v>0</v>
          </cell>
          <cell r="D513" t="str">
            <v>NoData</v>
          </cell>
        </row>
        <row r="514">
          <cell r="A514" t="e">
            <v>#VALUE!</v>
          </cell>
          <cell r="B514">
            <v>0</v>
          </cell>
          <cell r="C514">
            <v>0</v>
          </cell>
          <cell r="D514" t="str">
            <v>NoData</v>
          </cell>
        </row>
        <row r="515">
          <cell r="A515" t="e">
            <v>#VALUE!</v>
          </cell>
          <cell r="B515">
            <v>0</v>
          </cell>
          <cell r="C515">
            <v>0</v>
          </cell>
          <cell r="D515" t="str">
            <v>NoData</v>
          </cell>
        </row>
        <row r="516">
          <cell r="A516" t="e">
            <v>#VALUE!</v>
          </cell>
          <cell r="B516">
            <v>0</v>
          </cell>
          <cell r="C516">
            <v>0</v>
          </cell>
          <cell r="D516" t="str">
            <v>NoData</v>
          </cell>
        </row>
        <row r="517">
          <cell r="A517" t="e">
            <v>#VALUE!</v>
          </cell>
          <cell r="B517">
            <v>0</v>
          </cell>
          <cell r="C517">
            <v>0</v>
          </cell>
          <cell r="D517" t="str">
            <v>NoData</v>
          </cell>
        </row>
        <row r="518">
          <cell r="A518" t="e">
            <v>#VALUE!</v>
          </cell>
          <cell r="B518">
            <v>0</v>
          </cell>
          <cell r="C518">
            <v>0</v>
          </cell>
          <cell r="D518" t="str">
            <v>NoData</v>
          </cell>
        </row>
        <row r="519">
          <cell r="A519" t="e">
            <v>#VALUE!</v>
          </cell>
          <cell r="B519">
            <v>0</v>
          </cell>
          <cell r="C519">
            <v>0</v>
          </cell>
          <cell r="D519" t="str">
            <v>NoData</v>
          </cell>
        </row>
        <row r="520">
          <cell r="A520" t="e">
            <v>#VALUE!</v>
          </cell>
          <cell r="B520">
            <v>0</v>
          </cell>
          <cell r="C520">
            <v>0</v>
          </cell>
          <cell r="D520" t="str">
            <v>NoData</v>
          </cell>
        </row>
        <row r="521">
          <cell r="A521" t="e">
            <v>#VALUE!</v>
          </cell>
          <cell r="B521">
            <v>0</v>
          </cell>
          <cell r="C521">
            <v>0</v>
          </cell>
          <cell r="D521" t="str">
            <v>NoData</v>
          </cell>
        </row>
        <row r="522">
          <cell r="A522" t="e">
            <v>#VALUE!</v>
          </cell>
          <cell r="B522">
            <v>0</v>
          </cell>
          <cell r="C522">
            <v>0</v>
          </cell>
          <cell r="D522" t="str">
            <v>NoData</v>
          </cell>
        </row>
        <row r="523">
          <cell r="A523" t="e">
            <v>#VALUE!</v>
          </cell>
          <cell r="B523">
            <v>0</v>
          </cell>
          <cell r="C523">
            <v>0</v>
          </cell>
          <cell r="D523" t="str">
            <v>NoData</v>
          </cell>
        </row>
        <row r="524">
          <cell r="A524" t="e">
            <v>#VALUE!</v>
          </cell>
          <cell r="B524">
            <v>0</v>
          </cell>
          <cell r="C524">
            <v>0</v>
          </cell>
          <cell r="D524" t="str">
            <v>NoData</v>
          </cell>
        </row>
        <row r="525">
          <cell r="A525" t="e">
            <v>#VALUE!</v>
          </cell>
          <cell r="B525">
            <v>0</v>
          </cell>
          <cell r="C525">
            <v>0</v>
          </cell>
          <cell r="D525" t="str">
            <v>NoData</v>
          </cell>
        </row>
        <row r="526">
          <cell r="A526" t="e">
            <v>#VALUE!</v>
          </cell>
          <cell r="B526">
            <v>0</v>
          </cell>
          <cell r="C526">
            <v>0</v>
          </cell>
          <cell r="D526" t="str">
            <v>NoData</v>
          </cell>
        </row>
        <row r="527">
          <cell r="A527" t="e">
            <v>#VALUE!</v>
          </cell>
          <cell r="B527">
            <v>0</v>
          </cell>
          <cell r="C527">
            <v>0</v>
          </cell>
          <cell r="D527" t="str">
            <v>NoData</v>
          </cell>
        </row>
        <row r="528">
          <cell r="A528" t="e">
            <v>#VALUE!</v>
          </cell>
          <cell r="B528">
            <v>0</v>
          </cell>
          <cell r="C528">
            <v>0</v>
          </cell>
          <cell r="D528" t="str">
            <v>NoData</v>
          </cell>
        </row>
        <row r="529">
          <cell r="A529" t="e">
            <v>#VALUE!</v>
          </cell>
          <cell r="B529">
            <v>0</v>
          </cell>
          <cell r="C529">
            <v>0</v>
          </cell>
          <cell r="D529" t="str">
            <v>NoData</v>
          </cell>
        </row>
        <row r="530">
          <cell r="A530" t="e">
            <v>#VALUE!</v>
          </cell>
          <cell r="B530">
            <v>0</v>
          </cell>
          <cell r="C530">
            <v>0</v>
          </cell>
          <cell r="D530" t="str">
            <v>NoData</v>
          </cell>
        </row>
        <row r="531">
          <cell r="A531" t="e">
            <v>#VALUE!</v>
          </cell>
          <cell r="B531">
            <v>0</v>
          </cell>
          <cell r="C531">
            <v>0</v>
          </cell>
          <cell r="D531" t="str">
            <v>NoData</v>
          </cell>
        </row>
        <row r="532">
          <cell r="A532" t="e">
            <v>#VALUE!</v>
          </cell>
          <cell r="B532">
            <v>0</v>
          </cell>
          <cell r="C532">
            <v>0</v>
          </cell>
          <cell r="D532" t="str">
            <v>NoData</v>
          </cell>
        </row>
        <row r="533">
          <cell r="A533" t="e">
            <v>#VALUE!</v>
          </cell>
          <cell r="B533">
            <v>0</v>
          </cell>
          <cell r="C533">
            <v>0</v>
          </cell>
          <cell r="D533" t="str">
            <v>NoData</v>
          </cell>
        </row>
        <row r="534">
          <cell r="A534" t="e">
            <v>#VALUE!</v>
          </cell>
          <cell r="B534">
            <v>0</v>
          </cell>
          <cell r="C534">
            <v>0</v>
          </cell>
          <cell r="D534" t="str">
            <v>NoData</v>
          </cell>
        </row>
        <row r="535">
          <cell r="A535" t="e">
            <v>#VALUE!</v>
          </cell>
          <cell r="B535">
            <v>0</v>
          </cell>
          <cell r="C535">
            <v>0</v>
          </cell>
          <cell r="D535" t="str">
            <v>NoData</v>
          </cell>
        </row>
        <row r="536">
          <cell r="A536" t="e">
            <v>#VALUE!</v>
          </cell>
          <cell r="B536">
            <v>0</v>
          </cell>
          <cell r="C536">
            <v>0</v>
          </cell>
          <cell r="D536" t="str">
            <v>NoData</v>
          </cell>
        </row>
        <row r="537">
          <cell r="A537" t="e">
            <v>#VALUE!</v>
          </cell>
          <cell r="B537">
            <v>0</v>
          </cell>
          <cell r="C537">
            <v>0</v>
          </cell>
          <cell r="D537" t="str">
            <v>NoData</v>
          </cell>
        </row>
        <row r="538">
          <cell r="A538" t="e">
            <v>#VALUE!</v>
          </cell>
          <cell r="B538">
            <v>0</v>
          </cell>
          <cell r="C538">
            <v>0</v>
          </cell>
          <cell r="D538" t="str">
            <v>NoData</v>
          </cell>
        </row>
        <row r="539">
          <cell r="A539" t="e">
            <v>#VALUE!</v>
          </cell>
          <cell r="B539">
            <v>0</v>
          </cell>
          <cell r="C539">
            <v>0</v>
          </cell>
          <cell r="D539" t="str">
            <v>NoData</v>
          </cell>
        </row>
        <row r="540">
          <cell r="A540" t="e">
            <v>#VALUE!</v>
          </cell>
          <cell r="B540">
            <v>0</v>
          </cell>
          <cell r="C540">
            <v>0</v>
          </cell>
          <cell r="D540" t="str">
            <v>NoData</v>
          </cell>
        </row>
        <row r="541">
          <cell r="A541" t="e">
            <v>#VALUE!</v>
          </cell>
          <cell r="B541">
            <v>0</v>
          </cell>
          <cell r="C541">
            <v>0</v>
          </cell>
          <cell r="D541" t="str">
            <v>NoData</v>
          </cell>
        </row>
        <row r="542">
          <cell r="A542" t="e">
            <v>#VALUE!</v>
          </cell>
          <cell r="B542">
            <v>0</v>
          </cell>
          <cell r="C542">
            <v>0</v>
          </cell>
          <cell r="D542" t="str">
            <v>NoData</v>
          </cell>
        </row>
        <row r="543">
          <cell r="A543" t="e">
            <v>#VALUE!</v>
          </cell>
          <cell r="B543">
            <v>0</v>
          </cell>
          <cell r="C543">
            <v>0</v>
          </cell>
          <cell r="D543" t="str">
            <v>NoData</v>
          </cell>
        </row>
        <row r="544">
          <cell r="A544" t="e">
            <v>#VALUE!</v>
          </cell>
          <cell r="B544">
            <v>0</v>
          </cell>
          <cell r="C544">
            <v>0</v>
          </cell>
          <cell r="D544" t="str">
            <v>NoData</v>
          </cell>
        </row>
        <row r="545">
          <cell r="A545" t="e">
            <v>#VALUE!</v>
          </cell>
          <cell r="B545">
            <v>0</v>
          </cell>
          <cell r="C545">
            <v>0</v>
          </cell>
          <cell r="D545" t="str">
            <v>NoData</v>
          </cell>
        </row>
        <row r="546">
          <cell r="A546" t="e">
            <v>#VALUE!</v>
          </cell>
          <cell r="B546">
            <v>0</v>
          </cell>
          <cell r="C546">
            <v>0</v>
          </cell>
          <cell r="D546" t="str">
            <v>NoData</v>
          </cell>
        </row>
        <row r="547">
          <cell r="A547" t="e">
            <v>#VALUE!</v>
          </cell>
          <cell r="B547">
            <v>0</v>
          </cell>
          <cell r="C547">
            <v>0</v>
          </cell>
          <cell r="D547" t="str">
            <v>NoData</v>
          </cell>
        </row>
        <row r="548">
          <cell r="A548" t="e">
            <v>#VALUE!</v>
          </cell>
          <cell r="B548">
            <v>0</v>
          </cell>
          <cell r="C548">
            <v>0</v>
          </cell>
          <cell r="D548" t="str">
            <v>NoData</v>
          </cell>
        </row>
        <row r="549">
          <cell r="A549" t="e">
            <v>#VALUE!</v>
          </cell>
          <cell r="B549">
            <v>0</v>
          </cell>
          <cell r="C549">
            <v>0</v>
          </cell>
          <cell r="D549" t="str">
            <v>NoData</v>
          </cell>
        </row>
        <row r="550">
          <cell r="A550" t="e">
            <v>#VALUE!</v>
          </cell>
          <cell r="B550">
            <v>0</v>
          </cell>
          <cell r="C550">
            <v>0</v>
          </cell>
          <cell r="D550" t="str">
            <v>NoData</v>
          </cell>
        </row>
        <row r="551">
          <cell r="A551" t="e">
            <v>#VALUE!</v>
          </cell>
          <cell r="B551">
            <v>0</v>
          </cell>
          <cell r="C551">
            <v>0</v>
          </cell>
          <cell r="D551" t="str">
            <v>NoData</v>
          </cell>
        </row>
        <row r="552">
          <cell r="A552" t="e">
            <v>#VALUE!</v>
          </cell>
          <cell r="B552">
            <v>0</v>
          </cell>
          <cell r="C552">
            <v>0</v>
          </cell>
          <cell r="D552" t="str">
            <v>NoData</v>
          </cell>
        </row>
        <row r="553">
          <cell r="A553" t="e">
            <v>#VALUE!</v>
          </cell>
          <cell r="B553">
            <v>0</v>
          </cell>
          <cell r="C553">
            <v>0</v>
          </cell>
          <cell r="D553" t="str">
            <v>NoData</v>
          </cell>
        </row>
        <row r="554">
          <cell r="A554" t="e">
            <v>#VALUE!</v>
          </cell>
          <cell r="B554">
            <v>0</v>
          </cell>
          <cell r="C554">
            <v>0</v>
          </cell>
          <cell r="D554" t="str">
            <v>NoData</v>
          </cell>
        </row>
        <row r="555">
          <cell r="A555" t="e">
            <v>#VALUE!</v>
          </cell>
          <cell r="B555">
            <v>0</v>
          </cell>
          <cell r="C555">
            <v>0</v>
          </cell>
          <cell r="D555" t="str">
            <v>NoData</v>
          </cell>
        </row>
        <row r="556">
          <cell r="A556" t="e">
            <v>#VALUE!</v>
          </cell>
          <cell r="B556">
            <v>0</v>
          </cell>
          <cell r="C556">
            <v>0</v>
          </cell>
          <cell r="D556" t="str">
            <v>NoData</v>
          </cell>
        </row>
        <row r="557">
          <cell r="A557" t="e">
            <v>#VALUE!</v>
          </cell>
          <cell r="B557">
            <v>0</v>
          </cell>
          <cell r="C557">
            <v>0</v>
          </cell>
          <cell r="D557" t="str">
            <v>NoData</v>
          </cell>
        </row>
        <row r="558">
          <cell r="A558" t="e">
            <v>#VALUE!</v>
          </cell>
          <cell r="B558">
            <v>0</v>
          </cell>
          <cell r="C558">
            <v>0</v>
          </cell>
          <cell r="D558" t="str">
            <v>NoData</v>
          </cell>
        </row>
        <row r="559">
          <cell r="A559" t="e">
            <v>#VALUE!</v>
          </cell>
          <cell r="B559">
            <v>0</v>
          </cell>
          <cell r="C559">
            <v>0</v>
          </cell>
          <cell r="D559" t="str">
            <v>NoData</v>
          </cell>
        </row>
        <row r="560">
          <cell r="A560" t="e">
            <v>#VALUE!</v>
          </cell>
          <cell r="B560">
            <v>0</v>
          </cell>
          <cell r="C560">
            <v>0</v>
          </cell>
          <cell r="D560" t="str">
            <v>NoData</v>
          </cell>
        </row>
        <row r="561">
          <cell r="A561" t="e">
            <v>#VALUE!</v>
          </cell>
          <cell r="B561">
            <v>0</v>
          </cell>
          <cell r="C561">
            <v>0</v>
          </cell>
          <cell r="D561" t="str">
            <v>NoData</v>
          </cell>
        </row>
        <row r="562">
          <cell r="A562" t="e">
            <v>#VALUE!</v>
          </cell>
          <cell r="B562">
            <v>0</v>
          </cell>
          <cell r="C562">
            <v>0</v>
          </cell>
          <cell r="D562" t="str">
            <v>NoData</v>
          </cell>
        </row>
        <row r="563">
          <cell r="A563" t="e">
            <v>#VALUE!</v>
          </cell>
          <cell r="B563">
            <v>0</v>
          </cell>
          <cell r="C563">
            <v>0</v>
          </cell>
          <cell r="D563" t="str">
            <v>NoData</v>
          </cell>
        </row>
        <row r="564">
          <cell r="A564" t="e">
            <v>#VALUE!</v>
          </cell>
          <cell r="B564">
            <v>0</v>
          </cell>
          <cell r="C564">
            <v>0</v>
          </cell>
          <cell r="D564" t="str">
            <v>NoData</v>
          </cell>
        </row>
        <row r="565">
          <cell r="A565" t="e">
            <v>#VALUE!</v>
          </cell>
          <cell r="B565">
            <v>0</v>
          </cell>
          <cell r="C565">
            <v>0</v>
          </cell>
          <cell r="D565" t="str">
            <v>NoData</v>
          </cell>
        </row>
        <row r="566">
          <cell r="A566" t="e">
            <v>#VALUE!</v>
          </cell>
          <cell r="B566">
            <v>0</v>
          </cell>
          <cell r="C566">
            <v>0</v>
          </cell>
          <cell r="D566" t="str">
            <v>NoData</v>
          </cell>
        </row>
        <row r="567">
          <cell r="A567" t="e">
            <v>#VALUE!</v>
          </cell>
          <cell r="B567">
            <v>0</v>
          </cell>
          <cell r="C567">
            <v>0</v>
          </cell>
          <cell r="D567" t="str">
            <v>NoData</v>
          </cell>
        </row>
        <row r="568">
          <cell r="A568" t="e">
            <v>#VALUE!</v>
          </cell>
          <cell r="B568">
            <v>0</v>
          </cell>
          <cell r="C568">
            <v>0</v>
          </cell>
          <cell r="D568" t="str">
            <v>NoData</v>
          </cell>
        </row>
        <row r="569">
          <cell r="A569" t="e">
            <v>#VALUE!</v>
          </cell>
          <cell r="B569">
            <v>0</v>
          </cell>
          <cell r="C569">
            <v>0</v>
          </cell>
          <cell r="D569" t="str">
            <v>NoData</v>
          </cell>
        </row>
        <row r="570">
          <cell r="A570" t="e">
            <v>#VALUE!</v>
          </cell>
          <cell r="B570">
            <v>0</v>
          </cell>
          <cell r="C570">
            <v>0</v>
          </cell>
          <cell r="D570" t="str">
            <v>NoData</v>
          </cell>
        </row>
        <row r="571">
          <cell r="A571" t="e">
            <v>#VALUE!</v>
          </cell>
          <cell r="B571">
            <v>0</v>
          </cell>
          <cell r="C571">
            <v>0</v>
          </cell>
          <cell r="D571" t="str">
            <v>NoData</v>
          </cell>
        </row>
        <row r="572">
          <cell r="A572" t="e">
            <v>#VALUE!</v>
          </cell>
          <cell r="B572">
            <v>0</v>
          </cell>
          <cell r="C572">
            <v>0</v>
          </cell>
          <cell r="D572" t="str">
            <v>NoData</v>
          </cell>
        </row>
        <row r="573">
          <cell r="A573" t="e">
            <v>#VALUE!</v>
          </cell>
          <cell r="B573">
            <v>0</v>
          </cell>
          <cell r="C573">
            <v>0</v>
          </cell>
          <cell r="D573" t="str">
            <v>NoData</v>
          </cell>
        </row>
        <row r="574">
          <cell r="A574" t="e">
            <v>#VALUE!</v>
          </cell>
          <cell r="B574">
            <v>0</v>
          </cell>
          <cell r="C574">
            <v>0</v>
          </cell>
          <cell r="D574" t="str">
            <v>NoData</v>
          </cell>
        </row>
        <row r="575">
          <cell r="A575" t="e">
            <v>#VALUE!</v>
          </cell>
          <cell r="B575">
            <v>0</v>
          </cell>
          <cell r="C575">
            <v>0</v>
          </cell>
          <cell r="D575" t="str">
            <v>NoData</v>
          </cell>
        </row>
        <row r="576">
          <cell r="A576" t="e">
            <v>#VALUE!</v>
          </cell>
          <cell r="B576">
            <v>0</v>
          </cell>
          <cell r="C576">
            <v>0</v>
          </cell>
          <cell r="D576" t="str">
            <v>NoData</v>
          </cell>
        </row>
        <row r="577">
          <cell r="A577" t="e">
            <v>#VALUE!</v>
          </cell>
          <cell r="B577">
            <v>0</v>
          </cell>
          <cell r="C577">
            <v>0</v>
          </cell>
          <cell r="D577" t="str">
            <v>NoData</v>
          </cell>
        </row>
        <row r="578">
          <cell r="A578" t="e">
            <v>#VALUE!</v>
          </cell>
          <cell r="B578">
            <v>0</v>
          </cell>
          <cell r="C578">
            <v>0</v>
          </cell>
          <cell r="D578" t="str">
            <v>NoData</v>
          </cell>
        </row>
        <row r="579">
          <cell r="A579" t="e">
            <v>#VALUE!</v>
          </cell>
          <cell r="B579">
            <v>0</v>
          </cell>
          <cell r="C579">
            <v>0</v>
          </cell>
          <cell r="D579" t="str">
            <v>NoData</v>
          </cell>
        </row>
        <row r="580">
          <cell r="A580" t="e">
            <v>#VALUE!</v>
          </cell>
          <cell r="B580">
            <v>0</v>
          </cell>
          <cell r="C580">
            <v>0</v>
          </cell>
          <cell r="D580" t="str">
            <v>NoData</v>
          </cell>
        </row>
        <row r="581">
          <cell r="A581" t="e">
            <v>#VALUE!</v>
          </cell>
          <cell r="B581">
            <v>0</v>
          </cell>
          <cell r="C581">
            <v>0</v>
          </cell>
          <cell r="D581" t="str">
            <v>NoData</v>
          </cell>
        </row>
        <row r="582">
          <cell r="A582" t="e">
            <v>#VALUE!</v>
          </cell>
          <cell r="B582">
            <v>0</v>
          </cell>
          <cell r="C582">
            <v>0</v>
          </cell>
          <cell r="D582" t="str">
            <v>NoData</v>
          </cell>
        </row>
        <row r="583">
          <cell r="A583" t="e">
            <v>#VALUE!</v>
          </cell>
          <cell r="B583">
            <v>0</v>
          </cell>
          <cell r="C583">
            <v>0</v>
          </cell>
          <cell r="D583" t="str">
            <v>NoData</v>
          </cell>
        </row>
        <row r="584">
          <cell r="A584" t="e">
            <v>#VALUE!</v>
          </cell>
          <cell r="B584">
            <v>0</v>
          </cell>
          <cell r="C584">
            <v>0</v>
          </cell>
          <cell r="D584" t="str">
            <v>NoData</v>
          </cell>
        </row>
        <row r="585">
          <cell r="A585" t="e">
            <v>#VALUE!</v>
          </cell>
          <cell r="B585">
            <v>0</v>
          </cell>
          <cell r="C585">
            <v>0</v>
          </cell>
          <cell r="D585" t="str">
            <v>NoData</v>
          </cell>
        </row>
        <row r="586">
          <cell r="A586" t="e">
            <v>#VALUE!</v>
          </cell>
          <cell r="B586">
            <v>0</v>
          </cell>
          <cell r="C586">
            <v>0</v>
          </cell>
          <cell r="D586" t="str">
            <v>NoData</v>
          </cell>
        </row>
        <row r="587">
          <cell r="A587" t="e">
            <v>#VALUE!</v>
          </cell>
          <cell r="B587">
            <v>0</v>
          </cell>
          <cell r="C587">
            <v>0</v>
          </cell>
          <cell r="D587" t="str">
            <v>NoData</v>
          </cell>
        </row>
        <row r="588">
          <cell r="A588" t="e">
            <v>#VALUE!</v>
          </cell>
          <cell r="B588">
            <v>0</v>
          </cell>
          <cell r="C588">
            <v>0</v>
          </cell>
          <cell r="D588" t="str">
            <v>NoData</v>
          </cell>
        </row>
        <row r="589">
          <cell r="A589" t="e">
            <v>#VALUE!</v>
          </cell>
          <cell r="B589">
            <v>0</v>
          </cell>
          <cell r="C589">
            <v>0</v>
          </cell>
          <cell r="D589" t="str">
            <v>NoData</v>
          </cell>
        </row>
        <row r="590">
          <cell r="A590" t="e">
            <v>#VALUE!</v>
          </cell>
          <cell r="B590">
            <v>0</v>
          </cell>
          <cell r="C590">
            <v>0</v>
          </cell>
          <cell r="D590" t="str">
            <v>NoData</v>
          </cell>
        </row>
        <row r="591">
          <cell r="A591" t="e">
            <v>#VALUE!</v>
          </cell>
          <cell r="B591">
            <v>0</v>
          </cell>
          <cell r="C591">
            <v>0</v>
          </cell>
          <cell r="D591" t="str">
            <v>NoData</v>
          </cell>
        </row>
        <row r="592">
          <cell r="A592" t="e">
            <v>#VALUE!</v>
          </cell>
          <cell r="B592">
            <v>0</v>
          </cell>
          <cell r="C592">
            <v>0</v>
          </cell>
          <cell r="D592" t="str">
            <v>NoData</v>
          </cell>
        </row>
        <row r="593">
          <cell r="A593" t="e">
            <v>#VALUE!</v>
          </cell>
          <cell r="B593">
            <v>0</v>
          </cell>
          <cell r="C593">
            <v>0</v>
          </cell>
          <cell r="D593" t="str">
            <v>NoData</v>
          </cell>
        </row>
        <row r="594">
          <cell r="A594" t="e">
            <v>#VALUE!</v>
          </cell>
          <cell r="B594">
            <v>0</v>
          </cell>
          <cell r="C594">
            <v>0</v>
          </cell>
          <cell r="D594" t="str">
            <v>NoData</v>
          </cell>
        </row>
        <row r="595">
          <cell r="A595" t="e">
            <v>#VALUE!</v>
          </cell>
          <cell r="B595">
            <v>0</v>
          </cell>
          <cell r="C595">
            <v>0</v>
          </cell>
          <cell r="D595" t="str">
            <v>NoData</v>
          </cell>
        </row>
        <row r="596">
          <cell r="A596" t="e">
            <v>#VALUE!</v>
          </cell>
          <cell r="B596">
            <v>0</v>
          </cell>
          <cell r="C596">
            <v>0</v>
          </cell>
          <cell r="D596" t="str">
            <v>NoData</v>
          </cell>
        </row>
        <row r="597">
          <cell r="A597" t="e">
            <v>#VALUE!</v>
          </cell>
          <cell r="B597">
            <v>0</v>
          </cell>
          <cell r="C597">
            <v>0</v>
          </cell>
          <cell r="D597" t="str">
            <v>NoData</v>
          </cell>
        </row>
        <row r="598">
          <cell r="A598" t="e">
            <v>#VALUE!</v>
          </cell>
          <cell r="B598">
            <v>0</v>
          </cell>
          <cell r="C598">
            <v>0</v>
          </cell>
          <cell r="D598" t="str">
            <v>NoData</v>
          </cell>
        </row>
        <row r="599">
          <cell r="A599" t="e">
            <v>#VALUE!</v>
          </cell>
          <cell r="B599">
            <v>0</v>
          </cell>
          <cell r="C599">
            <v>0</v>
          </cell>
          <cell r="D599" t="str">
            <v>NoData</v>
          </cell>
        </row>
        <row r="600">
          <cell r="A600" t="e">
            <v>#VALUE!</v>
          </cell>
          <cell r="B600">
            <v>0</v>
          </cell>
          <cell r="C600">
            <v>0</v>
          </cell>
          <cell r="D600" t="str">
            <v>NoData</v>
          </cell>
        </row>
        <row r="601">
          <cell r="A601" t="e">
            <v>#VALUE!</v>
          </cell>
          <cell r="B601">
            <v>0</v>
          </cell>
          <cell r="C601">
            <v>0</v>
          </cell>
          <cell r="D601" t="str">
            <v>NoData</v>
          </cell>
        </row>
        <row r="602">
          <cell r="A602" t="e">
            <v>#VALUE!</v>
          </cell>
          <cell r="B602">
            <v>0</v>
          </cell>
          <cell r="C602">
            <v>0</v>
          </cell>
          <cell r="D602" t="str">
            <v>NoData</v>
          </cell>
        </row>
        <row r="603">
          <cell r="A603" t="e">
            <v>#VALUE!</v>
          </cell>
          <cell r="B603">
            <v>0</v>
          </cell>
          <cell r="C603">
            <v>0</v>
          </cell>
          <cell r="D603" t="str">
            <v>NoData</v>
          </cell>
        </row>
        <row r="604">
          <cell r="A604" t="e">
            <v>#VALUE!</v>
          </cell>
          <cell r="B604">
            <v>0</v>
          </cell>
          <cell r="C604">
            <v>0</v>
          </cell>
          <cell r="D604" t="str">
            <v>NoData</v>
          </cell>
        </row>
        <row r="605">
          <cell r="A605" t="e">
            <v>#VALUE!</v>
          </cell>
          <cell r="B605">
            <v>0</v>
          </cell>
          <cell r="C605">
            <v>0</v>
          </cell>
          <cell r="D605" t="str">
            <v>NoData</v>
          </cell>
        </row>
        <row r="606">
          <cell r="A606" t="e">
            <v>#VALUE!</v>
          </cell>
          <cell r="B606">
            <v>0</v>
          </cell>
          <cell r="C606">
            <v>0</v>
          </cell>
          <cell r="D606" t="str">
            <v>NoData</v>
          </cell>
        </row>
        <row r="607">
          <cell r="A607" t="e">
            <v>#VALUE!</v>
          </cell>
          <cell r="B607">
            <v>0</v>
          </cell>
          <cell r="C607">
            <v>0</v>
          </cell>
          <cell r="D607" t="str">
            <v>NoData</v>
          </cell>
        </row>
        <row r="608">
          <cell r="A608" t="e">
            <v>#VALUE!</v>
          </cell>
          <cell r="B608">
            <v>0</v>
          </cell>
          <cell r="C608">
            <v>0</v>
          </cell>
          <cell r="D608" t="str">
            <v>NoData</v>
          </cell>
        </row>
        <row r="609">
          <cell r="A609" t="e">
            <v>#VALUE!</v>
          </cell>
          <cell r="B609">
            <v>0</v>
          </cell>
          <cell r="C609">
            <v>0</v>
          </cell>
          <cell r="D609" t="str">
            <v>NoData</v>
          </cell>
        </row>
        <row r="610">
          <cell r="A610" t="e">
            <v>#VALUE!</v>
          </cell>
          <cell r="B610">
            <v>0</v>
          </cell>
          <cell r="C610">
            <v>0</v>
          </cell>
          <cell r="D610" t="str">
            <v>NoData</v>
          </cell>
        </row>
        <row r="611">
          <cell r="A611" t="e">
            <v>#VALUE!</v>
          </cell>
          <cell r="B611">
            <v>0</v>
          </cell>
          <cell r="C611">
            <v>0</v>
          </cell>
          <cell r="D611" t="str">
            <v>NoData</v>
          </cell>
        </row>
        <row r="612">
          <cell r="A612" t="e">
            <v>#VALUE!</v>
          </cell>
          <cell r="B612">
            <v>0</v>
          </cell>
          <cell r="C612">
            <v>0</v>
          </cell>
          <cell r="D612" t="str">
            <v>NoData</v>
          </cell>
        </row>
        <row r="613">
          <cell r="A613" t="e">
            <v>#VALUE!</v>
          </cell>
          <cell r="B613">
            <v>0</v>
          </cell>
          <cell r="C613">
            <v>0</v>
          </cell>
          <cell r="D613" t="str">
            <v>NoData</v>
          </cell>
        </row>
        <row r="614">
          <cell r="A614" t="e">
            <v>#VALUE!</v>
          </cell>
          <cell r="B614">
            <v>0</v>
          </cell>
          <cell r="C614">
            <v>0</v>
          </cell>
          <cell r="D614" t="str">
            <v>NoData</v>
          </cell>
        </row>
        <row r="615">
          <cell r="A615" t="e">
            <v>#VALUE!</v>
          </cell>
          <cell r="B615">
            <v>0</v>
          </cell>
          <cell r="C615">
            <v>0</v>
          </cell>
          <cell r="D615" t="str">
            <v>NoData</v>
          </cell>
        </row>
        <row r="616">
          <cell r="A616" t="e">
            <v>#VALUE!</v>
          </cell>
          <cell r="B616">
            <v>0</v>
          </cell>
          <cell r="C616">
            <v>0</v>
          </cell>
          <cell r="D616" t="str">
            <v>NoData</v>
          </cell>
        </row>
        <row r="617">
          <cell r="A617" t="e">
            <v>#VALUE!</v>
          </cell>
          <cell r="B617">
            <v>0</v>
          </cell>
          <cell r="C617">
            <v>0</v>
          </cell>
          <cell r="D617" t="str">
            <v>NoData</v>
          </cell>
        </row>
        <row r="618">
          <cell r="A618" t="e">
            <v>#VALUE!</v>
          </cell>
          <cell r="B618">
            <v>0</v>
          </cell>
          <cell r="C618">
            <v>0</v>
          </cell>
          <cell r="D618" t="str">
            <v>NoData</v>
          </cell>
        </row>
        <row r="619">
          <cell r="A619" t="e">
            <v>#VALUE!</v>
          </cell>
          <cell r="B619">
            <v>0</v>
          </cell>
          <cell r="C619">
            <v>0</v>
          </cell>
          <cell r="D619" t="str">
            <v>NoData</v>
          </cell>
        </row>
        <row r="620">
          <cell r="A620" t="e">
            <v>#VALUE!</v>
          </cell>
          <cell r="B620">
            <v>0</v>
          </cell>
          <cell r="C620">
            <v>0</v>
          </cell>
          <cell r="D620" t="str">
            <v>NoData</v>
          </cell>
        </row>
        <row r="621">
          <cell r="A621" t="e">
            <v>#VALUE!</v>
          </cell>
          <cell r="B621">
            <v>0</v>
          </cell>
          <cell r="C621">
            <v>0</v>
          </cell>
          <cell r="D621" t="str">
            <v>NoData</v>
          </cell>
        </row>
        <row r="622">
          <cell r="A622" t="e">
            <v>#VALUE!</v>
          </cell>
          <cell r="B622">
            <v>0</v>
          </cell>
          <cell r="C622">
            <v>0</v>
          </cell>
          <cell r="D622" t="str">
            <v>NoData</v>
          </cell>
        </row>
        <row r="623">
          <cell r="A623" t="e">
            <v>#VALUE!</v>
          </cell>
          <cell r="B623">
            <v>0</v>
          </cell>
          <cell r="C623">
            <v>0</v>
          </cell>
          <cell r="D623" t="str">
            <v>NoData</v>
          </cell>
        </row>
        <row r="624">
          <cell r="A624" t="e">
            <v>#VALUE!</v>
          </cell>
          <cell r="B624">
            <v>0</v>
          </cell>
          <cell r="C624">
            <v>0</v>
          </cell>
          <cell r="D624" t="str">
            <v>NoData</v>
          </cell>
        </row>
        <row r="625">
          <cell r="A625" t="e">
            <v>#VALUE!</v>
          </cell>
          <cell r="B625">
            <v>0</v>
          </cell>
          <cell r="C625">
            <v>0</v>
          </cell>
          <cell r="D625" t="str">
            <v>NoData</v>
          </cell>
        </row>
        <row r="626">
          <cell r="A626" t="e">
            <v>#VALUE!</v>
          </cell>
          <cell r="B626">
            <v>0</v>
          </cell>
          <cell r="C626">
            <v>0</v>
          </cell>
          <cell r="D626" t="str">
            <v>NoData</v>
          </cell>
        </row>
        <row r="627">
          <cell r="A627" t="e">
            <v>#VALUE!</v>
          </cell>
          <cell r="B627">
            <v>0</v>
          </cell>
          <cell r="C627">
            <v>0</v>
          </cell>
          <cell r="D627" t="str">
            <v>NoData</v>
          </cell>
        </row>
        <row r="628">
          <cell r="A628" t="e">
            <v>#VALUE!</v>
          </cell>
          <cell r="B628">
            <v>0</v>
          </cell>
          <cell r="C628">
            <v>0</v>
          </cell>
          <cell r="D628" t="str">
            <v>NoData</v>
          </cell>
        </row>
        <row r="629">
          <cell r="A629" t="e">
            <v>#VALUE!</v>
          </cell>
          <cell r="B629">
            <v>0</v>
          </cell>
          <cell r="C629">
            <v>0</v>
          </cell>
          <cell r="D629" t="str">
            <v>NoData</v>
          </cell>
        </row>
        <row r="630">
          <cell r="A630" t="e">
            <v>#VALUE!</v>
          </cell>
          <cell r="B630">
            <v>0</v>
          </cell>
          <cell r="C630">
            <v>0</v>
          </cell>
          <cell r="D630" t="str">
            <v>NoData</v>
          </cell>
        </row>
        <row r="631">
          <cell r="A631" t="e">
            <v>#VALUE!</v>
          </cell>
          <cell r="B631">
            <v>0</v>
          </cell>
          <cell r="C631">
            <v>0</v>
          </cell>
          <cell r="D631" t="str">
            <v>NoData</v>
          </cell>
        </row>
        <row r="632">
          <cell r="A632" t="e">
            <v>#VALUE!</v>
          </cell>
          <cell r="B632">
            <v>0</v>
          </cell>
          <cell r="C632">
            <v>0</v>
          </cell>
          <cell r="D632" t="str">
            <v>NoData</v>
          </cell>
        </row>
        <row r="633">
          <cell r="A633" t="e">
            <v>#VALUE!</v>
          </cell>
          <cell r="B633">
            <v>0</v>
          </cell>
          <cell r="C633">
            <v>0</v>
          </cell>
          <cell r="D633" t="str">
            <v>NoData</v>
          </cell>
        </row>
        <row r="634">
          <cell r="A634" t="e">
            <v>#VALUE!</v>
          </cell>
          <cell r="B634">
            <v>0</v>
          </cell>
          <cell r="C634">
            <v>0</v>
          </cell>
          <cell r="D634" t="str">
            <v>NoData</v>
          </cell>
        </row>
        <row r="635">
          <cell r="A635" t="e">
            <v>#VALUE!</v>
          </cell>
          <cell r="B635">
            <v>0</v>
          </cell>
          <cell r="C635">
            <v>0</v>
          </cell>
          <cell r="D635" t="str">
            <v>NoData</v>
          </cell>
        </row>
        <row r="636">
          <cell r="A636" t="e">
            <v>#VALUE!</v>
          </cell>
          <cell r="B636">
            <v>0</v>
          </cell>
          <cell r="C636">
            <v>0</v>
          </cell>
          <cell r="D636" t="str">
            <v>NoData</v>
          </cell>
        </row>
        <row r="637">
          <cell r="A637" t="e">
            <v>#VALUE!</v>
          </cell>
          <cell r="B637">
            <v>0</v>
          </cell>
          <cell r="C637">
            <v>0</v>
          </cell>
          <cell r="D637" t="str">
            <v>NoData</v>
          </cell>
        </row>
        <row r="638">
          <cell r="A638" t="e">
            <v>#VALUE!</v>
          </cell>
          <cell r="B638">
            <v>0</v>
          </cell>
          <cell r="C638">
            <v>0</v>
          </cell>
          <cell r="D638" t="str">
            <v>NoData</v>
          </cell>
        </row>
        <row r="639">
          <cell r="A639" t="e">
            <v>#VALUE!</v>
          </cell>
          <cell r="B639">
            <v>0</v>
          </cell>
          <cell r="C639">
            <v>0</v>
          </cell>
          <cell r="D639" t="str">
            <v>NoData</v>
          </cell>
        </row>
        <row r="640">
          <cell r="A640" t="e">
            <v>#VALUE!</v>
          </cell>
          <cell r="B640">
            <v>0</v>
          </cell>
          <cell r="C640">
            <v>0</v>
          </cell>
          <cell r="D640" t="str">
            <v>NoData</v>
          </cell>
        </row>
        <row r="641">
          <cell r="A641" t="e">
            <v>#VALUE!</v>
          </cell>
          <cell r="B641">
            <v>0</v>
          </cell>
          <cell r="C641">
            <v>0</v>
          </cell>
          <cell r="D641" t="str">
            <v>NoData</v>
          </cell>
        </row>
        <row r="642">
          <cell r="A642" t="e">
            <v>#VALUE!</v>
          </cell>
          <cell r="B642">
            <v>0</v>
          </cell>
          <cell r="C642">
            <v>0</v>
          </cell>
          <cell r="D642" t="str">
            <v>NoData</v>
          </cell>
        </row>
        <row r="643">
          <cell r="A643" t="e">
            <v>#VALUE!</v>
          </cell>
          <cell r="B643">
            <v>0</v>
          </cell>
          <cell r="C643">
            <v>0</v>
          </cell>
          <cell r="D643" t="str">
            <v>NoData</v>
          </cell>
        </row>
        <row r="644">
          <cell r="A644" t="e">
            <v>#VALUE!</v>
          </cell>
          <cell r="B644">
            <v>0</v>
          </cell>
          <cell r="C644">
            <v>0</v>
          </cell>
          <cell r="D644" t="str">
            <v>NoData</v>
          </cell>
        </row>
        <row r="645">
          <cell r="A645" t="e">
            <v>#VALUE!</v>
          </cell>
          <cell r="B645">
            <v>0</v>
          </cell>
          <cell r="C645">
            <v>0</v>
          </cell>
          <cell r="D645" t="str">
            <v>NoData</v>
          </cell>
        </row>
        <row r="646">
          <cell r="A646" t="e">
            <v>#VALUE!</v>
          </cell>
          <cell r="B646">
            <v>0</v>
          </cell>
          <cell r="C646">
            <v>0</v>
          </cell>
          <cell r="D646" t="str">
            <v>NoData</v>
          </cell>
        </row>
        <row r="647">
          <cell r="A647" t="e">
            <v>#VALUE!</v>
          </cell>
          <cell r="B647">
            <v>0</v>
          </cell>
          <cell r="C647">
            <v>0</v>
          </cell>
          <cell r="D647" t="str">
            <v>NoData</v>
          </cell>
        </row>
        <row r="648">
          <cell r="A648" t="e">
            <v>#VALUE!</v>
          </cell>
          <cell r="B648">
            <v>0</v>
          </cell>
          <cell r="C648">
            <v>0</v>
          </cell>
          <cell r="D648" t="str">
            <v>NoData</v>
          </cell>
        </row>
        <row r="649">
          <cell r="A649" t="e">
            <v>#VALUE!</v>
          </cell>
          <cell r="B649">
            <v>0</v>
          </cell>
          <cell r="C649">
            <v>0</v>
          </cell>
          <cell r="D649" t="str">
            <v>NoData</v>
          </cell>
        </row>
        <row r="650">
          <cell r="A650" t="e">
            <v>#VALUE!</v>
          </cell>
          <cell r="B650">
            <v>0</v>
          </cell>
          <cell r="C650">
            <v>0</v>
          </cell>
          <cell r="D650" t="str">
            <v>NoData</v>
          </cell>
        </row>
        <row r="651">
          <cell r="A651" t="e">
            <v>#VALUE!</v>
          </cell>
          <cell r="B651">
            <v>0</v>
          </cell>
          <cell r="C651">
            <v>0</v>
          </cell>
          <cell r="D651" t="str">
            <v>NoData</v>
          </cell>
        </row>
        <row r="652">
          <cell r="A652" t="e">
            <v>#VALUE!</v>
          </cell>
          <cell r="B652">
            <v>0</v>
          </cell>
          <cell r="C652">
            <v>0</v>
          </cell>
          <cell r="D652" t="str">
            <v>NoData</v>
          </cell>
        </row>
        <row r="653">
          <cell r="A653" t="e">
            <v>#VALUE!</v>
          </cell>
          <cell r="B653">
            <v>0</v>
          </cell>
          <cell r="C653">
            <v>0</v>
          </cell>
          <cell r="D653" t="str">
            <v>NoData</v>
          </cell>
        </row>
        <row r="654">
          <cell r="A654" t="e">
            <v>#VALUE!</v>
          </cell>
          <cell r="B654">
            <v>0</v>
          </cell>
          <cell r="C654">
            <v>0</v>
          </cell>
          <cell r="D654" t="str">
            <v>NoData</v>
          </cell>
        </row>
        <row r="655">
          <cell r="A655" t="e">
            <v>#VALUE!</v>
          </cell>
          <cell r="B655">
            <v>0</v>
          </cell>
          <cell r="C655">
            <v>0</v>
          </cell>
          <cell r="D655" t="str">
            <v>NoData</v>
          </cell>
        </row>
        <row r="656">
          <cell r="A656" t="e">
            <v>#VALUE!</v>
          </cell>
          <cell r="B656">
            <v>0</v>
          </cell>
          <cell r="C656">
            <v>0</v>
          </cell>
          <cell r="D656" t="str">
            <v>NoData</v>
          </cell>
        </row>
        <row r="657">
          <cell r="A657" t="e">
            <v>#VALUE!</v>
          </cell>
          <cell r="B657">
            <v>0</v>
          </cell>
          <cell r="C657">
            <v>0</v>
          </cell>
          <cell r="D657" t="str">
            <v>NoData</v>
          </cell>
        </row>
        <row r="658">
          <cell r="A658" t="e">
            <v>#VALUE!</v>
          </cell>
          <cell r="B658">
            <v>0</v>
          </cell>
          <cell r="C658">
            <v>0</v>
          </cell>
          <cell r="D658" t="str">
            <v>NoData</v>
          </cell>
        </row>
        <row r="659">
          <cell r="A659" t="e">
            <v>#VALUE!</v>
          </cell>
          <cell r="B659">
            <v>0</v>
          </cell>
          <cell r="C659">
            <v>0</v>
          </cell>
          <cell r="D659" t="str">
            <v>NoData</v>
          </cell>
        </row>
        <row r="660">
          <cell r="A660" t="e">
            <v>#VALUE!</v>
          </cell>
          <cell r="B660">
            <v>0</v>
          </cell>
          <cell r="C660">
            <v>0</v>
          </cell>
          <cell r="D660" t="str">
            <v>NoData</v>
          </cell>
        </row>
        <row r="661">
          <cell r="A661" t="e">
            <v>#VALUE!</v>
          </cell>
          <cell r="B661">
            <v>0</v>
          </cell>
          <cell r="C661">
            <v>0</v>
          </cell>
          <cell r="D661" t="str">
            <v>NoData</v>
          </cell>
        </row>
        <row r="662">
          <cell r="A662" t="e">
            <v>#VALUE!</v>
          </cell>
          <cell r="B662">
            <v>0</v>
          </cell>
          <cell r="C662">
            <v>0</v>
          </cell>
          <cell r="D662" t="str">
            <v>NoData</v>
          </cell>
        </row>
        <row r="663">
          <cell r="A663" t="e">
            <v>#VALUE!</v>
          </cell>
          <cell r="B663">
            <v>0</v>
          </cell>
          <cell r="C663">
            <v>0</v>
          </cell>
          <cell r="D663" t="str">
            <v>NoData</v>
          </cell>
        </row>
        <row r="664">
          <cell r="A664" t="e">
            <v>#VALUE!</v>
          </cell>
          <cell r="B664">
            <v>0</v>
          </cell>
          <cell r="C664">
            <v>0</v>
          </cell>
          <cell r="D664" t="str">
            <v>NoData</v>
          </cell>
        </row>
        <row r="665">
          <cell r="A665" t="e">
            <v>#VALUE!</v>
          </cell>
          <cell r="B665">
            <v>0</v>
          </cell>
          <cell r="C665">
            <v>0</v>
          </cell>
          <cell r="D665" t="str">
            <v>NoData</v>
          </cell>
        </row>
        <row r="666">
          <cell r="A666" t="e">
            <v>#VALUE!</v>
          </cell>
          <cell r="B666">
            <v>0</v>
          </cell>
          <cell r="C666">
            <v>0</v>
          </cell>
          <cell r="D666" t="str">
            <v>NoData</v>
          </cell>
        </row>
        <row r="667">
          <cell r="A667" t="e">
            <v>#VALUE!</v>
          </cell>
          <cell r="B667">
            <v>0</v>
          </cell>
          <cell r="C667">
            <v>0</v>
          </cell>
          <cell r="D667" t="str">
            <v>NoData</v>
          </cell>
        </row>
        <row r="668">
          <cell r="A668" t="e">
            <v>#VALUE!</v>
          </cell>
          <cell r="B668">
            <v>0</v>
          </cell>
          <cell r="C668">
            <v>0</v>
          </cell>
          <cell r="D668" t="str">
            <v>NoData</v>
          </cell>
        </row>
        <row r="669">
          <cell r="A669" t="e">
            <v>#VALUE!</v>
          </cell>
          <cell r="B669">
            <v>0</v>
          </cell>
          <cell r="C669">
            <v>0</v>
          </cell>
          <cell r="D669" t="str">
            <v>NoData</v>
          </cell>
        </row>
        <row r="670">
          <cell r="A670" t="e">
            <v>#VALUE!</v>
          </cell>
          <cell r="B670">
            <v>0</v>
          </cell>
          <cell r="C670">
            <v>0</v>
          </cell>
          <cell r="D670" t="str">
            <v>NoData</v>
          </cell>
        </row>
        <row r="671">
          <cell r="A671" t="e">
            <v>#VALUE!</v>
          </cell>
          <cell r="B671">
            <v>0</v>
          </cell>
          <cell r="C671">
            <v>0</v>
          </cell>
          <cell r="D671" t="str">
            <v>NoData</v>
          </cell>
        </row>
        <row r="672">
          <cell r="A672" t="e">
            <v>#VALUE!</v>
          </cell>
          <cell r="B672">
            <v>0</v>
          </cell>
          <cell r="C672">
            <v>0</v>
          </cell>
          <cell r="D672" t="str">
            <v>NoData</v>
          </cell>
        </row>
        <row r="673">
          <cell r="A673" t="e">
            <v>#VALUE!</v>
          </cell>
          <cell r="B673">
            <v>0</v>
          </cell>
          <cell r="C673">
            <v>0</v>
          </cell>
          <cell r="D673" t="str">
            <v>NoData</v>
          </cell>
        </row>
        <row r="674">
          <cell r="A674" t="e">
            <v>#VALUE!</v>
          </cell>
          <cell r="B674">
            <v>0</v>
          </cell>
          <cell r="C674">
            <v>0</v>
          </cell>
          <cell r="D674" t="str">
            <v>NoData</v>
          </cell>
        </row>
        <row r="675">
          <cell r="A675" t="e">
            <v>#VALUE!</v>
          </cell>
          <cell r="B675">
            <v>0</v>
          </cell>
          <cell r="C675">
            <v>0</v>
          </cell>
          <cell r="D675" t="str">
            <v>NoData</v>
          </cell>
        </row>
        <row r="676">
          <cell r="A676" t="e">
            <v>#VALUE!</v>
          </cell>
          <cell r="B676">
            <v>0</v>
          </cell>
          <cell r="C676">
            <v>0</v>
          </cell>
          <cell r="D676" t="str">
            <v>NoData</v>
          </cell>
        </row>
        <row r="677">
          <cell r="A677" t="e">
            <v>#VALUE!</v>
          </cell>
          <cell r="B677">
            <v>0</v>
          </cell>
          <cell r="C677">
            <v>0</v>
          </cell>
          <cell r="D677" t="str">
            <v>NoData</v>
          </cell>
        </row>
        <row r="678">
          <cell r="A678" t="e">
            <v>#VALUE!</v>
          </cell>
          <cell r="B678">
            <v>0</v>
          </cell>
          <cell r="C678">
            <v>0</v>
          </cell>
          <cell r="D678" t="str">
            <v>NoData</v>
          </cell>
        </row>
        <row r="679">
          <cell r="A679" t="e">
            <v>#VALUE!</v>
          </cell>
          <cell r="B679">
            <v>0</v>
          </cell>
          <cell r="C679">
            <v>0</v>
          </cell>
          <cell r="D679" t="str">
            <v>NoData</v>
          </cell>
        </row>
        <row r="680">
          <cell r="A680" t="e">
            <v>#VALUE!</v>
          </cell>
          <cell r="B680">
            <v>0</v>
          </cell>
          <cell r="C680">
            <v>0</v>
          </cell>
          <cell r="D680" t="str">
            <v>NoData</v>
          </cell>
        </row>
        <row r="681">
          <cell r="A681" t="e">
            <v>#VALUE!</v>
          </cell>
          <cell r="B681">
            <v>0</v>
          </cell>
          <cell r="C681">
            <v>0</v>
          </cell>
          <cell r="D681" t="str">
            <v>NoData</v>
          </cell>
        </row>
        <row r="682">
          <cell r="A682" t="e">
            <v>#VALUE!</v>
          </cell>
          <cell r="B682">
            <v>0</v>
          </cell>
          <cell r="C682">
            <v>0</v>
          </cell>
          <cell r="D682" t="str">
            <v>NoData</v>
          </cell>
        </row>
        <row r="683">
          <cell r="A683" t="e">
            <v>#VALUE!</v>
          </cell>
          <cell r="B683">
            <v>0</v>
          </cell>
          <cell r="C683">
            <v>0</v>
          </cell>
          <cell r="D683" t="str">
            <v>NoData</v>
          </cell>
        </row>
        <row r="684">
          <cell r="A684" t="e">
            <v>#VALUE!</v>
          </cell>
          <cell r="B684">
            <v>0</v>
          </cell>
          <cell r="C684">
            <v>0</v>
          </cell>
          <cell r="D684" t="str">
            <v>NoData</v>
          </cell>
        </row>
        <row r="685">
          <cell r="A685" t="e">
            <v>#VALUE!</v>
          </cell>
          <cell r="B685">
            <v>0</v>
          </cell>
          <cell r="C685">
            <v>0</v>
          </cell>
          <cell r="D685" t="str">
            <v>NoData</v>
          </cell>
        </row>
        <row r="686">
          <cell r="A686" t="e">
            <v>#VALUE!</v>
          </cell>
          <cell r="B686">
            <v>0</v>
          </cell>
          <cell r="C686">
            <v>0</v>
          </cell>
          <cell r="D686" t="str">
            <v>NoData</v>
          </cell>
        </row>
        <row r="687">
          <cell r="A687" t="e">
            <v>#VALUE!</v>
          </cell>
          <cell r="B687">
            <v>0</v>
          </cell>
          <cell r="C687">
            <v>0</v>
          </cell>
          <cell r="D687" t="str">
            <v>NoData</v>
          </cell>
        </row>
        <row r="688">
          <cell r="A688" t="e">
            <v>#VALUE!</v>
          </cell>
          <cell r="B688">
            <v>0</v>
          </cell>
          <cell r="C688">
            <v>0</v>
          </cell>
          <cell r="D688" t="str">
            <v>NoData</v>
          </cell>
        </row>
        <row r="689">
          <cell r="A689" t="e">
            <v>#VALUE!</v>
          </cell>
          <cell r="B689">
            <v>0</v>
          </cell>
          <cell r="C689">
            <v>0</v>
          </cell>
          <cell r="D689" t="str">
            <v>NoData</v>
          </cell>
        </row>
        <row r="690">
          <cell r="A690" t="e">
            <v>#VALUE!</v>
          </cell>
          <cell r="B690">
            <v>0</v>
          </cell>
          <cell r="C690">
            <v>0</v>
          </cell>
          <cell r="D690" t="str">
            <v>NoData</v>
          </cell>
        </row>
        <row r="691">
          <cell r="A691" t="e">
            <v>#VALUE!</v>
          </cell>
          <cell r="B691">
            <v>0</v>
          </cell>
          <cell r="C691">
            <v>0</v>
          </cell>
          <cell r="D691" t="str">
            <v>NoData</v>
          </cell>
        </row>
        <row r="692">
          <cell r="A692" t="e">
            <v>#VALUE!</v>
          </cell>
          <cell r="B692">
            <v>0</v>
          </cell>
          <cell r="C692">
            <v>0</v>
          </cell>
          <cell r="D692" t="str">
            <v>NoData</v>
          </cell>
        </row>
        <row r="693">
          <cell r="A693" t="e">
            <v>#VALUE!</v>
          </cell>
          <cell r="B693">
            <v>0</v>
          </cell>
          <cell r="C693">
            <v>0</v>
          </cell>
          <cell r="D693" t="str">
            <v>NoData</v>
          </cell>
        </row>
        <row r="694">
          <cell r="A694" t="e">
            <v>#VALUE!</v>
          </cell>
          <cell r="B694">
            <v>0</v>
          </cell>
          <cell r="C694">
            <v>0</v>
          </cell>
          <cell r="D694" t="str">
            <v>NoData</v>
          </cell>
        </row>
        <row r="695">
          <cell r="A695" t="e">
            <v>#VALUE!</v>
          </cell>
          <cell r="B695">
            <v>0</v>
          </cell>
          <cell r="C695">
            <v>0</v>
          </cell>
          <cell r="D695" t="str">
            <v>NoData</v>
          </cell>
        </row>
        <row r="696">
          <cell r="A696" t="e">
            <v>#VALUE!</v>
          </cell>
          <cell r="B696">
            <v>0</v>
          </cell>
          <cell r="C696">
            <v>0</v>
          </cell>
          <cell r="D696" t="str">
            <v>NoData</v>
          </cell>
        </row>
        <row r="697">
          <cell r="A697" t="e">
            <v>#VALUE!</v>
          </cell>
          <cell r="B697">
            <v>0</v>
          </cell>
          <cell r="C697">
            <v>0</v>
          </cell>
          <cell r="D697" t="str">
            <v>NoData</v>
          </cell>
        </row>
        <row r="698">
          <cell r="A698" t="e">
            <v>#VALUE!</v>
          </cell>
          <cell r="B698">
            <v>0</v>
          </cell>
          <cell r="C698">
            <v>0</v>
          </cell>
          <cell r="D698" t="str">
            <v>NoData</v>
          </cell>
        </row>
        <row r="699">
          <cell r="A699" t="e">
            <v>#VALUE!</v>
          </cell>
          <cell r="B699">
            <v>0</v>
          </cell>
          <cell r="C699">
            <v>0</v>
          </cell>
          <cell r="D699" t="str">
            <v>NoData</v>
          </cell>
        </row>
        <row r="700">
          <cell r="A700" t="e">
            <v>#VALUE!</v>
          </cell>
          <cell r="B700">
            <v>0</v>
          </cell>
          <cell r="C700">
            <v>0</v>
          </cell>
          <cell r="D700" t="str">
            <v>NoData</v>
          </cell>
        </row>
        <row r="701">
          <cell r="A701" t="e">
            <v>#VALUE!</v>
          </cell>
          <cell r="B701">
            <v>0</v>
          </cell>
          <cell r="C701">
            <v>0</v>
          </cell>
          <cell r="D701" t="str">
            <v>NoData</v>
          </cell>
        </row>
        <row r="702">
          <cell r="A702" t="e">
            <v>#VALUE!</v>
          </cell>
          <cell r="B702">
            <v>0</v>
          </cell>
          <cell r="C702">
            <v>0</v>
          </cell>
          <cell r="D702" t="str">
            <v>NoData</v>
          </cell>
        </row>
        <row r="703">
          <cell r="A703" t="e">
            <v>#N/A</v>
          </cell>
          <cell r="B703" t="e">
            <v>#N/A</v>
          </cell>
          <cell r="C703" t="e">
            <v>#N/A</v>
          </cell>
          <cell r="D703" t="str">
            <v>NoData</v>
          </cell>
        </row>
        <row r="704">
          <cell r="A704" t="e">
            <v>#N/A</v>
          </cell>
          <cell r="B704" t="e">
            <v>#N/A</v>
          </cell>
          <cell r="C704" t="e">
            <v>#N/A</v>
          </cell>
          <cell r="D704" t="str">
            <v>NoData</v>
          </cell>
        </row>
        <row r="705">
          <cell r="A705" t="e">
            <v>#N/A</v>
          </cell>
          <cell r="B705" t="e">
            <v>#N/A</v>
          </cell>
          <cell r="C705" t="e">
            <v>#N/A</v>
          </cell>
          <cell r="D705" t="str">
            <v>NoData</v>
          </cell>
        </row>
        <row r="706">
          <cell r="A706" t="e">
            <v>#N/A</v>
          </cell>
          <cell r="B706" t="e">
            <v>#N/A</v>
          </cell>
          <cell r="C706" t="e">
            <v>#N/A</v>
          </cell>
          <cell r="D706" t="str">
            <v>NoData</v>
          </cell>
        </row>
        <row r="707">
          <cell r="A707" t="e">
            <v>#N/A</v>
          </cell>
          <cell r="B707" t="e">
            <v>#N/A</v>
          </cell>
          <cell r="C707" t="e">
            <v>#N/A</v>
          </cell>
          <cell r="D707" t="str">
            <v>NoData</v>
          </cell>
        </row>
        <row r="708">
          <cell r="A708" t="e">
            <v>#N/A</v>
          </cell>
          <cell r="B708" t="e">
            <v>#N/A</v>
          </cell>
          <cell r="C708" t="e">
            <v>#N/A</v>
          </cell>
          <cell r="D708" t="str">
            <v>NoData</v>
          </cell>
        </row>
        <row r="709">
          <cell r="A709" t="e">
            <v>#N/A</v>
          </cell>
          <cell r="B709" t="e">
            <v>#N/A</v>
          </cell>
          <cell r="C709" t="e">
            <v>#N/A</v>
          </cell>
          <cell r="D709" t="str">
            <v>NoData</v>
          </cell>
        </row>
        <row r="710">
          <cell r="A710" t="e">
            <v>#N/A</v>
          </cell>
          <cell r="B710" t="e">
            <v>#N/A</v>
          </cell>
          <cell r="C710" t="e">
            <v>#N/A</v>
          </cell>
          <cell r="D710" t="str">
            <v>NoData</v>
          </cell>
        </row>
        <row r="711">
          <cell r="A711" t="e">
            <v>#N/A</v>
          </cell>
          <cell r="B711" t="e">
            <v>#N/A</v>
          </cell>
          <cell r="C711" t="e">
            <v>#N/A</v>
          </cell>
          <cell r="D711" t="str">
            <v>NoData</v>
          </cell>
        </row>
        <row r="712">
          <cell r="A712" t="e">
            <v>#N/A</v>
          </cell>
          <cell r="B712" t="e">
            <v>#N/A</v>
          </cell>
          <cell r="C712" t="e">
            <v>#N/A</v>
          </cell>
          <cell r="D712" t="str">
            <v>NoData</v>
          </cell>
        </row>
        <row r="713">
          <cell r="A713" t="e">
            <v>#N/A</v>
          </cell>
          <cell r="B713" t="e">
            <v>#N/A</v>
          </cell>
          <cell r="C713" t="e">
            <v>#N/A</v>
          </cell>
          <cell r="D713" t="str">
            <v>NoData</v>
          </cell>
        </row>
        <row r="714">
          <cell r="A714" t="e">
            <v>#N/A</v>
          </cell>
          <cell r="B714" t="e">
            <v>#N/A</v>
          </cell>
          <cell r="C714" t="e">
            <v>#N/A</v>
          </cell>
          <cell r="D714" t="str">
            <v>NoData</v>
          </cell>
        </row>
        <row r="715">
          <cell r="A715" t="e">
            <v>#N/A</v>
          </cell>
          <cell r="B715" t="e">
            <v>#N/A</v>
          </cell>
          <cell r="C715" t="e">
            <v>#N/A</v>
          </cell>
          <cell r="D715" t="str">
            <v>NoData</v>
          </cell>
        </row>
        <row r="716">
          <cell r="A716" t="e">
            <v>#N/A</v>
          </cell>
          <cell r="B716" t="e">
            <v>#N/A</v>
          </cell>
          <cell r="C716" t="e">
            <v>#N/A</v>
          </cell>
          <cell r="D716" t="str">
            <v>NoData</v>
          </cell>
        </row>
        <row r="717">
          <cell r="A717" t="e">
            <v>#N/A</v>
          </cell>
          <cell r="B717" t="e">
            <v>#N/A</v>
          </cell>
          <cell r="C717" t="e">
            <v>#N/A</v>
          </cell>
          <cell r="D717" t="str">
            <v>NoData</v>
          </cell>
        </row>
        <row r="718">
          <cell r="A718" t="e">
            <v>#N/A</v>
          </cell>
          <cell r="B718" t="e">
            <v>#N/A</v>
          </cell>
          <cell r="C718" t="e">
            <v>#N/A</v>
          </cell>
          <cell r="D718" t="str">
            <v>NoData</v>
          </cell>
        </row>
        <row r="719">
          <cell r="A719" t="e">
            <v>#N/A</v>
          </cell>
          <cell r="B719" t="e">
            <v>#N/A</v>
          </cell>
          <cell r="C719" t="e">
            <v>#N/A</v>
          </cell>
          <cell r="D719" t="str">
            <v>NoData</v>
          </cell>
        </row>
        <row r="720">
          <cell r="A720" t="e">
            <v>#N/A</v>
          </cell>
          <cell r="B720" t="e">
            <v>#N/A</v>
          </cell>
          <cell r="C720" t="e">
            <v>#N/A</v>
          </cell>
          <cell r="D720" t="str">
            <v>NoData</v>
          </cell>
        </row>
        <row r="721">
          <cell r="A721" t="e">
            <v>#N/A</v>
          </cell>
          <cell r="B721" t="e">
            <v>#N/A</v>
          </cell>
          <cell r="C721" t="e">
            <v>#N/A</v>
          </cell>
          <cell r="D721" t="str">
            <v>NoData</v>
          </cell>
        </row>
        <row r="722">
          <cell r="A722" t="e">
            <v>#N/A</v>
          </cell>
          <cell r="B722" t="e">
            <v>#N/A</v>
          </cell>
          <cell r="C722" t="e">
            <v>#N/A</v>
          </cell>
          <cell r="D722" t="str">
            <v>NoData</v>
          </cell>
        </row>
        <row r="723">
          <cell r="A723" t="e">
            <v>#N/A</v>
          </cell>
          <cell r="B723" t="e">
            <v>#N/A</v>
          </cell>
          <cell r="C723" t="e">
            <v>#N/A</v>
          </cell>
          <cell r="D723" t="str">
            <v>NoData</v>
          </cell>
        </row>
        <row r="724">
          <cell r="A724" t="e">
            <v>#N/A</v>
          </cell>
          <cell r="B724" t="e">
            <v>#N/A</v>
          </cell>
          <cell r="C724" t="e">
            <v>#N/A</v>
          </cell>
          <cell r="D724" t="str">
            <v>NoData</v>
          </cell>
        </row>
        <row r="725">
          <cell r="A725" t="e">
            <v>#N/A</v>
          </cell>
          <cell r="B725" t="e">
            <v>#N/A</v>
          </cell>
          <cell r="C725" t="e">
            <v>#N/A</v>
          </cell>
          <cell r="D725" t="str">
            <v>NoData</v>
          </cell>
        </row>
        <row r="726">
          <cell r="A726" t="e">
            <v>#N/A</v>
          </cell>
          <cell r="B726" t="e">
            <v>#N/A</v>
          </cell>
          <cell r="C726" t="e">
            <v>#N/A</v>
          </cell>
          <cell r="D726" t="str">
            <v>NoData</v>
          </cell>
        </row>
        <row r="727">
          <cell r="A727" t="e">
            <v>#N/A</v>
          </cell>
          <cell r="B727" t="e">
            <v>#N/A</v>
          </cell>
          <cell r="C727" t="e">
            <v>#N/A</v>
          </cell>
          <cell r="D727" t="str">
            <v>NoData</v>
          </cell>
        </row>
        <row r="728">
          <cell r="A728" t="e">
            <v>#N/A</v>
          </cell>
          <cell r="B728" t="e">
            <v>#N/A</v>
          </cell>
          <cell r="C728" t="e">
            <v>#N/A</v>
          </cell>
          <cell r="D728" t="str">
            <v>NoData</v>
          </cell>
        </row>
        <row r="729">
          <cell r="A729" t="e">
            <v>#N/A</v>
          </cell>
          <cell r="B729" t="e">
            <v>#N/A</v>
          </cell>
          <cell r="C729" t="e">
            <v>#N/A</v>
          </cell>
          <cell r="D729" t="str">
            <v>NoData</v>
          </cell>
        </row>
        <row r="730">
          <cell r="A730" t="e">
            <v>#N/A</v>
          </cell>
          <cell r="B730" t="e">
            <v>#N/A</v>
          </cell>
          <cell r="C730" t="e">
            <v>#N/A</v>
          </cell>
          <cell r="D730" t="str">
            <v>NoData</v>
          </cell>
        </row>
        <row r="731">
          <cell r="A731" t="e">
            <v>#N/A</v>
          </cell>
          <cell r="B731" t="e">
            <v>#N/A</v>
          </cell>
          <cell r="C731" t="e">
            <v>#N/A</v>
          </cell>
          <cell r="D731" t="str">
            <v>NoData</v>
          </cell>
        </row>
        <row r="732">
          <cell r="A732" t="e">
            <v>#N/A</v>
          </cell>
          <cell r="B732" t="e">
            <v>#N/A</v>
          </cell>
          <cell r="C732" t="e">
            <v>#N/A</v>
          </cell>
          <cell r="D732" t="str">
            <v>NoData</v>
          </cell>
        </row>
        <row r="733">
          <cell r="A733" t="e">
            <v>#N/A</v>
          </cell>
          <cell r="B733" t="e">
            <v>#N/A</v>
          </cell>
          <cell r="C733" t="e">
            <v>#N/A</v>
          </cell>
          <cell r="D733" t="str">
            <v>NoData</v>
          </cell>
        </row>
        <row r="734">
          <cell r="A734" t="e">
            <v>#N/A</v>
          </cell>
          <cell r="B734" t="e">
            <v>#N/A</v>
          </cell>
          <cell r="C734" t="e">
            <v>#N/A</v>
          </cell>
          <cell r="D734" t="str">
            <v>NoData</v>
          </cell>
        </row>
        <row r="735">
          <cell r="A735" t="e">
            <v>#N/A</v>
          </cell>
          <cell r="B735" t="e">
            <v>#N/A</v>
          </cell>
          <cell r="C735" t="e">
            <v>#N/A</v>
          </cell>
          <cell r="D735" t="str">
            <v>NoData</v>
          </cell>
        </row>
        <row r="736">
          <cell r="A736" t="e">
            <v>#N/A</v>
          </cell>
          <cell r="B736" t="e">
            <v>#N/A</v>
          </cell>
          <cell r="C736" t="e">
            <v>#N/A</v>
          </cell>
          <cell r="D736" t="str">
            <v>NoData</v>
          </cell>
        </row>
        <row r="737">
          <cell r="A737" t="e">
            <v>#N/A</v>
          </cell>
          <cell r="B737" t="e">
            <v>#N/A</v>
          </cell>
          <cell r="C737" t="e">
            <v>#N/A</v>
          </cell>
          <cell r="D737" t="str">
            <v>NoData</v>
          </cell>
        </row>
        <row r="738">
          <cell r="A738" t="e">
            <v>#N/A</v>
          </cell>
          <cell r="B738" t="e">
            <v>#N/A</v>
          </cell>
          <cell r="C738" t="e">
            <v>#N/A</v>
          </cell>
          <cell r="D738" t="str">
            <v>NoData</v>
          </cell>
        </row>
        <row r="739">
          <cell r="A739" t="e">
            <v>#N/A</v>
          </cell>
          <cell r="B739" t="e">
            <v>#N/A</v>
          </cell>
          <cell r="C739" t="e">
            <v>#N/A</v>
          </cell>
          <cell r="D739" t="str">
            <v>NoData</v>
          </cell>
        </row>
        <row r="740">
          <cell r="A740" t="e">
            <v>#N/A</v>
          </cell>
          <cell r="B740" t="e">
            <v>#N/A</v>
          </cell>
          <cell r="C740" t="e">
            <v>#N/A</v>
          </cell>
          <cell r="D740" t="str">
            <v>NoData</v>
          </cell>
        </row>
        <row r="741">
          <cell r="A741" t="e">
            <v>#N/A</v>
          </cell>
          <cell r="B741" t="e">
            <v>#N/A</v>
          </cell>
          <cell r="C741" t="e">
            <v>#N/A</v>
          </cell>
          <cell r="D741" t="str">
            <v>NoData</v>
          </cell>
        </row>
        <row r="742">
          <cell r="A742" t="e">
            <v>#N/A</v>
          </cell>
          <cell r="B742" t="e">
            <v>#N/A</v>
          </cell>
          <cell r="C742" t="e">
            <v>#N/A</v>
          </cell>
          <cell r="D742" t="str">
            <v>NoData</v>
          </cell>
        </row>
        <row r="743">
          <cell r="A743" t="e">
            <v>#N/A</v>
          </cell>
          <cell r="B743" t="e">
            <v>#N/A</v>
          </cell>
          <cell r="C743" t="e">
            <v>#N/A</v>
          </cell>
          <cell r="D743" t="str">
            <v>NoData</v>
          </cell>
        </row>
        <row r="744">
          <cell r="A744" t="e">
            <v>#N/A</v>
          </cell>
          <cell r="B744" t="e">
            <v>#N/A</v>
          </cell>
          <cell r="C744" t="e">
            <v>#N/A</v>
          </cell>
          <cell r="D744" t="str">
            <v>NoData</v>
          </cell>
        </row>
        <row r="745">
          <cell r="A745" t="e">
            <v>#N/A</v>
          </cell>
          <cell r="B745" t="e">
            <v>#N/A</v>
          </cell>
          <cell r="C745" t="e">
            <v>#N/A</v>
          </cell>
          <cell r="D745" t="str">
            <v>NoData</v>
          </cell>
        </row>
        <row r="746">
          <cell r="A746" t="e">
            <v>#N/A</v>
          </cell>
          <cell r="B746" t="e">
            <v>#N/A</v>
          </cell>
          <cell r="C746" t="e">
            <v>#N/A</v>
          </cell>
          <cell r="D746" t="str">
            <v>NoData</v>
          </cell>
        </row>
        <row r="747">
          <cell r="A747" t="e">
            <v>#N/A</v>
          </cell>
          <cell r="B747" t="e">
            <v>#N/A</v>
          </cell>
          <cell r="C747" t="e">
            <v>#N/A</v>
          </cell>
          <cell r="D747" t="str">
            <v>NoData</v>
          </cell>
        </row>
        <row r="748">
          <cell r="A748" t="e">
            <v>#N/A</v>
          </cell>
          <cell r="B748" t="e">
            <v>#N/A</v>
          </cell>
          <cell r="C748" t="e">
            <v>#N/A</v>
          </cell>
          <cell r="D748" t="str">
            <v>NoData</v>
          </cell>
        </row>
        <row r="749">
          <cell r="A749" t="e">
            <v>#N/A</v>
          </cell>
          <cell r="B749" t="e">
            <v>#N/A</v>
          </cell>
          <cell r="C749" t="e">
            <v>#N/A</v>
          </cell>
          <cell r="D749" t="str">
            <v>NoData</v>
          </cell>
        </row>
        <row r="750">
          <cell r="A750" t="e">
            <v>#N/A</v>
          </cell>
          <cell r="B750" t="e">
            <v>#N/A</v>
          </cell>
          <cell r="C750" t="e">
            <v>#N/A</v>
          </cell>
          <cell r="D750" t="str">
            <v>NoData</v>
          </cell>
        </row>
        <row r="751">
          <cell r="A751" t="e">
            <v>#N/A</v>
          </cell>
          <cell r="B751" t="e">
            <v>#N/A</v>
          </cell>
          <cell r="C751" t="e">
            <v>#N/A</v>
          </cell>
          <cell r="D751" t="str">
            <v>NoData</v>
          </cell>
        </row>
        <row r="752">
          <cell r="A752" t="e">
            <v>#N/A</v>
          </cell>
          <cell r="B752" t="e">
            <v>#N/A</v>
          </cell>
          <cell r="C752" t="e">
            <v>#N/A</v>
          </cell>
          <cell r="D752" t="str">
            <v>NoData</v>
          </cell>
        </row>
        <row r="753">
          <cell r="A753" t="e">
            <v>#N/A</v>
          </cell>
          <cell r="B753" t="e">
            <v>#N/A</v>
          </cell>
          <cell r="C753" t="e">
            <v>#N/A</v>
          </cell>
          <cell r="D753" t="str">
            <v>NoData</v>
          </cell>
        </row>
        <row r="754">
          <cell r="A754" t="e">
            <v>#N/A</v>
          </cell>
          <cell r="B754" t="e">
            <v>#N/A</v>
          </cell>
          <cell r="C754" t="e">
            <v>#N/A</v>
          </cell>
          <cell r="D754" t="str">
            <v>NoData</v>
          </cell>
        </row>
        <row r="755">
          <cell r="A755" t="e">
            <v>#N/A</v>
          </cell>
          <cell r="B755" t="e">
            <v>#N/A</v>
          </cell>
          <cell r="C755" t="e">
            <v>#N/A</v>
          </cell>
          <cell r="D755" t="str">
            <v>NoData</v>
          </cell>
        </row>
        <row r="756">
          <cell r="A756" t="e">
            <v>#N/A</v>
          </cell>
          <cell r="B756" t="e">
            <v>#N/A</v>
          </cell>
          <cell r="C756" t="e">
            <v>#N/A</v>
          </cell>
          <cell r="D756" t="str">
            <v>NoData</v>
          </cell>
        </row>
        <row r="757">
          <cell r="A757" t="e">
            <v>#N/A</v>
          </cell>
          <cell r="B757" t="e">
            <v>#N/A</v>
          </cell>
          <cell r="C757" t="e">
            <v>#N/A</v>
          </cell>
          <cell r="D757" t="str">
            <v>NoData</v>
          </cell>
        </row>
        <row r="758">
          <cell r="A758" t="e">
            <v>#N/A</v>
          </cell>
          <cell r="B758" t="e">
            <v>#N/A</v>
          </cell>
          <cell r="C758" t="e">
            <v>#N/A</v>
          </cell>
          <cell r="D758" t="str">
            <v>NoData</v>
          </cell>
        </row>
        <row r="759">
          <cell r="A759" t="e">
            <v>#N/A</v>
          </cell>
          <cell r="B759" t="e">
            <v>#N/A</v>
          </cell>
          <cell r="C759" t="e">
            <v>#N/A</v>
          </cell>
          <cell r="D759" t="str">
            <v>NoData</v>
          </cell>
        </row>
        <row r="760">
          <cell r="A760" t="e">
            <v>#N/A</v>
          </cell>
          <cell r="B760" t="e">
            <v>#N/A</v>
          </cell>
          <cell r="C760" t="e">
            <v>#N/A</v>
          </cell>
          <cell r="D760" t="str">
            <v>NoData</v>
          </cell>
        </row>
        <row r="761">
          <cell r="A761" t="e">
            <v>#N/A</v>
          </cell>
          <cell r="B761" t="e">
            <v>#N/A</v>
          </cell>
          <cell r="C761" t="e">
            <v>#N/A</v>
          </cell>
          <cell r="D761" t="str">
            <v>NoData</v>
          </cell>
        </row>
        <row r="762">
          <cell r="A762" t="e">
            <v>#N/A</v>
          </cell>
          <cell r="B762" t="e">
            <v>#N/A</v>
          </cell>
          <cell r="C762" t="e">
            <v>#N/A</v>
          </cell>
          <cell r="D762" t="str">
            <v>NoData</v>
          </cell>
        </row>
        <row r="763">
          <cell r="A763" t="e">
            <v>#N/A</v>
          </cell>
          <cell r="B763" t="e">
            <v>#N/A</v>
          </cell>
          <cell r="C763" t="e">
            <v>#N/A</v>
          </cell>
          <cell r="D763" t="str">
            <v>NoData</v>
          </cell>
        </row>
        <row r="764">
          <cell r="A764" t="e">
            <v>#N/A</v>
          </cell>
          <cell r="B764" t="e">
            <v>#N/A</v>
          </cell>
          <cell r="C764" t="e">
            <v>#N/A</v>
          </cell>
          <cell r="D764" t="str">
            <v>NoData</v>
          </cell>
        </row>
        <row r="765">
          <cell r="A765" t="e">
            <v>#N/A</v>
          </cell>
          <cell r="B765" t="e">
            <v>#N/A</v>
          </cell>
          <cell r="C765" t="e">
            <v>#N/A</v>
          </cell>
          <cell r="D765" t="str">
            <v>NoData</v>
          </cell>
        </row>
        <row r="766">
          <cell r="A766" t="e">
            <v>#N/A</v>
          </cell>
          <cell r="B766" t="e">
            <v>#N/A</v>
          </cell>
          <cell r="C766" t="e">
            <v>#N/A</v>
          </cell>
          <cell r="D766" t="str">
            <v>NoData</v>
          </cell>
        </row>
        <row r="767">
          <cell r="A767" t="e">
            <v>#N/A</v>
          </cell>
          <cell r="B767" t="e">
            <v>#N/A</v>
          </cell>
          <cell r="C767" t="e">
            <v>#N/A</v>
          </cell>
          <cell r="D767" t="str">
            <v>NoData</v>
          </cell>
        </row>
        <row r="768">
          <cell r="A768" t="e">
            <v>#N/A</v>
          </cell>
          <cell r="B768" t="e">
            <v>#N/A</v>
          </cell>
          <cell r="C768" t="e">
            <v>#N/A</v>
          </cell>
          <cell r="D768" t="str">
            <v>NoData</v>
          </cell>
        </row>
        <row r="769">
          <cell r="A769" t="e">
            <v>#N/A</v>
          </cell>
          <cell r="B769" t="e">
            <v>#N/A</v>
          </cell>
          <cell r="C769" t="e">
            <v>#N/A</v>
          </cell>
          <cell r="D769" t="str">
            <v>NoData</v>
          </cell>
        </row>
        <row r="770">
          <cell r="A770" t="e">
            <v>#N/A</v>
          </cell>
          <cell r="B770" t="e">
            <v>#N/A</v>
          </cell>
          <cell r="C770" t="e">
            <v>#N/A</v>
          </cell>
          <cell r="D770" t="str">
            <v>NoData</v>
          </cell>
        </row>
        <row r="771">
          <cell r="A771" t="e">
            <v>#N/A</v>
          </cell>
          <cell r="B771" t="e">
            <v>#N/A</v>
          </cell>
          <cell r="C771" t="e">
            <v>#N/A</v>
          </cell>
          <cell r="D771" t="str">
            <v>NoData</v>
          </cell>
        </row>
        <row r="772">
          <cell r="A772" t="e">
            <v>#N/A</v>
          </cell>
          <cell r="B772" t="e">
            <v>#N/A</v>
          </cell>
          <cell r="C772" t="e">
            <v>#N/A</v>
          </cell>
          <cell r="D772" t="str">
            <v>NoData</v>
          </cell>
        </row>
        <row r="773">
          <cell r="A773" t="e">
            <v>#N/A</v>
          </cell>
          <cell r="B773" t="e">
            <v>#N/A</v>
          </cell>
          <cell r="C773" t="e">
            <v>#N/A</v>
          </cell>
          <cell r="D773" t="str">
            <v>NoData</v>
          </cell>
        </row>
        <row r="774">
          <cell r="A774" t="e">
            <v>#N/A</v>
          </cell>
          <cell r="B774" t="e">
            <v>#N/A</v>
          </cell>
          <cell r="C774" t="e">
            <v>#N/A</v>
          </cell>
          <cell r="D774" t="str">
            <v>NoData</v>
          </cell>
        </row>
      </sheetData>
      <sheetData sheetId="16">
        <row r="7">
          <cell r="A7">
            <v>36922.291666999998</v>
          </cell>
          <cell r="B7">
            <v>36922.291666666664</v>
          </cell>
          <cell r="C7">
            <v>9.1329223013500869</v>
          </cell>
          <cell r="D7">
            <v>0</v>
          </cell>
        </row>
        <row r="8">
          <cell r="A8">
            <v>36922.333333000002</v>
          </cell>
          <cell r="B8">
            <v>36922.333333333336</v>
          </cell>
          <cell r="C8">
            <v>13.601783120345777</v>
          </cell>
          <cell r="D8">
            <v>13.601783120345777</v>
          </cell>
        </row>
        <row r="9">
          <cell r="A9">
            <v>36922.375</v>
          </cell>
          <cell r="B9">
            <v>36922.375</v>
          </cell>
          <cell r="C9">
            <v>7.1333859388383765</v>
          </cell>
          <cell r="D9">
            <v>0</v>
          </cell>
        </row>
        <row r="10">
          <cell r="A10">
            <v>36922.416666999998</v>
          </cell>
          <cell r="B10">
            <v>36922.416666666664</v>
          </cell>
          <cell r="C10">
            <v>17.999660271589082</v>
          </cell>
          <cell r="D10">
            <v>17.999660271589082</v>
          </cell>
        </row>
        <row r="11">
          <cell r="A11">
            <v>36922.458333000002</v>
          </cell>
          <cell r="B11">
            <v>36922.458333333336</v>
          </cell>
          <cell r="C11">
            <v>10.19725283757519</v>
          </cell>
          <cell r="D11">
            <v>10.19725283757519</v>
          </cell>
        </row>
        <row r="12">
          <cell r="A12">
            <v>36922.5</v>
          </cell>
          <cell r="B12">
            <v>36922.5</v>
          </cell>
          <cell r="C12">
            <v>6.4151872760047191</v>
          </cell>
          <cell r="D12">
            <v>0</v>
          </cell>
        </row>
        <row r="13">
          <cell r="A13">
            <v>36922.541666999998</v>
          </cell>
          <cell r="B13">
            <v>36922.541666666664</v>
          </cell>
          <cell r="C13">
            <v>9.7800619551021892</v>
          </cell>
          <cell r="D13">
            <v>0</v>
          </cell>
        </row>
        <row r="14">
          <cell r="A14">
            <v>36922.583333000002</v>
          </cell>
          <cell r="B14">
            <v>36922.583333333336</v>
          </cell>
          <cell r="C14">
            <v>8.3052788502406578</v>
          </cell>
          <cell r="D14">
            <v>0</v>
          </cell>
        </row>
        <row r="15">
          <cell r="A15">
            <v>36922.625</v>
          </cell>
          <cell r="B15">
            <v>36922.625</v>
          </cell>
          <cell r="C15">
            <v>7.0674263631239205</v>
          </cell>
          <cell r="D15">
            <v>0</v>
          </cell>
        </row>
        <row r="16">
          <cell r="A16">
            <v>36922.666666999998</v>
          </cell>
          <cell r="B16">
            <v>36922.666666666664</v>
          </cell>
          <cell r="C16">
            <v>9.1442313840126115</v>
          </cell>
          <cell r="D16">
            <v>0</v>
          </cell>
        </row>
        <row r="17">
          <cell r="A17">
            <v>36922.708333000002</v>
          </cell>
          <cell r="B17">
            <v>36922.708333333336</v>
          </cell>
          <cell r="C17">
            <v>4.7959038969703895</v>
          </cell>
          <cell r="D17">
            <v>0</v>
          </cell>
        </row>
        <row r="18">
          <cell r="A18">
            <v>36922.75</v>
          </cell>
          <cell r="B18">
            <v>36922.75</v>
          </cell>
          <cell r="C18">
            <v>-4.5048207194236811</v>
          </cell>
          <cell r="D18">
            <v>0</v>
          </cell>
        </row>
        <row r="19">
          <cell r="A19">
            <v>36922.791666999998</v>
          </cell>
          <cell r="B19">
            <v>36922.791666666664</v>
          </cell>
          <cell r="C19">
            <v>1.9687914266669007</v>
          </cell>
          <cell r="D19">
            <v>0</v>
          </cell>
        </row>
        <row r="20">
          <cell r="A20">
            <v>36922.833333000002</v>
          </cell>
          <cell r="B20">
            <v>36922.833333333336</v>
          </cell>
          <cell r="C20">
            <v>6.9072669638687083</v>
          </cell>
          <cell r="D20">
            <v>0</v>
          </cell>
        </row>
        <row r="21">
          <cell r="A21">
            <v>36922.875</v>
          </cell>
          <cell r="B21">
            <v>36922.875</v>
          </cell>
          <cell r="C21">
            <v>7.3183291189339048</v>
          </cell>
          <cell r="D21">
            <v>0</v>
          </cell>
        </row>
        <row r="22">
          <cell r="A22">
            <v>36922.916666999998</v>
          </cell>
          <cell r="B22">
            <v>36922.916666666664</v>
          </cell>
          <cell r="C22">
            <v>6.5530683877445588</v>
          </cell>
          <cell r="D22">
            <v>0</v>
          </cell>
        </row>
        <row r="23">
          <cell r="A23">
            <v>36922.958333000002</v>
          </cell>
          <cell r="B23">
            <v>36922.958333333336</v>
          </cell>
          <cell r="C23">
            <v>-0.84991686846366055</v>
          </cell>
          <cell r="D23">
            <v>0</v>
          </cell>
        </row>
        <row r="24">
          <cell r="A24">
            <v>36923</v>
          </cell>
          <cell r="B24">
            <v>36923</v>
          </cell>
          <cell r="C24">
            <v>-3.9620447802078345</v>
          </cell>
          <cell r="D24">
            <v>0</v>
          </cell>
        </row>
        <row r="25">
          <cell r="A25">
            <v>36923.041666999998</v>
          </cell>
          <cell r="B25">
            <v>36923.041666666664</v>
          </cell>
          <cell r="C25">
            <v>-4.3820144275691773</v>
          </cell>
          <cell r="D25">
            <v>0</v>
          </cell>
        </row>
        <row r="26">
          <cell r="A26">
            <v>36923.083333000002</v>
          </cell>
          <cell r="B26">
            <v>36923.083333333336</v>
          </cell>
          <cell r="C26">
            <v>-4.4241571426391602</v>
          </cell>
          <cell r="D26">
            <v>0</v>
          </cell>
        </row>
        <row r="27">
          <cell r="A27">
            <v>36923.125</v>
          </cell>
          <cell r="B27">
            <v>36923.125</v>
          </cell>
          <cell r="C27">
            <v>-4.3562412828141648</v>
          </cell>
          <cell r="D27">
            <v>0</v>
          </cell>
        </row>
        <row r="28">
          <cell r="A28">
            <v>36923.166666999998</v>
          </cell>
          <cell r="B28">
            <v>36923.166666666664</v>
          </cell>
          <cell r="C28">
            <v>-3.6694041849901082</v>
          </cell>
          <cell r="D28">
            <v>0</v>
          </cell>
        </row>
        <row r="29">
          <cell r="A29">
            <v>36923.208333000002</v>
          </cell>
          <cell r="B29">
            <v>36923.208333333336</v>
          </cell>
          <cell r="C29">
            <v>4.8631609809485035</v>
          </cell>
          <cell r="D29">
            <v>0</v>
          </cell>
        </row>
        <row r="30">
          <cell r="A30">
            <v>36923.25</v>
          </cell>
          <cell r="B30">
            <v>36923.25</v>
          </cell>
          <cell r="C30">
            <v>29.31716656651853</v>
          </cell>
          <cell r="D30">
            <v>29.31716656651853</v>
          </cell>
        </row>
        <row r="31">
          <cell r="A31">
            <v>36923.291666999998</v>
          </cell>
          <cell r="B31">
            <v>36923.291666666664</v>
          </cell>
          <cell r="C31">
            <v>8.0414170876921975</v>
          </cell>
          <cell r="D31">
            <v>0</v>
          </cell>
        </row>
        <row r="32">
          <cell r="A32">
            <v>36923.333333000002</v>
          </cell>
          <cell r="B32">
            <v>36923.333333333336</v>
          </cell>
          <cell r="C32">
            <v>1.1130857394528486</v>
          </cell>
          <cell r="D32">
            <v>0</v>
          </cell>
        </row>
        <row r="33">
          <cell r="A33">
            <v>36923.375</v>
          </cell>
          <cell r="B33">
            <v>36923.375</v>
          </cell>
          <cell r="C33">
            <v>0.34425088640799295</v>
          </cell>
          <cell r="D33">
            <v>0</v>
          </cell>
        </row>
        <row r="34">
          <cell r="A34">
            <v>36923.416666999998</v>
          </cell>
          <cell r="B34">
            <v>36923.416666666664</v>
          </cell>
          <cell r="C34">
            <v>-1.5464491888243412</v>
          </cell>
          <cell r="D34">
            <v>0</v>
          </cell>
        </row>
        <row r="35">
          <cell r="A35">
            <v>36923.458333000002</v>
          </cell>
          <cell r="B35">
            <v>36923.458333333336</v>
          </cell>
          <cell r="C35">
            <v>4.7584249234017424</v>
          </cell>
          <cell r="D35">
            <v>0</v>
          </cell>
        </row>
        <row r="36">
          <cell r="A36">
            <v>36923.5</v>
          </cell>
          <cell r="B36">
            <v>36923.5</v>
          </cell>
          <cell r="C36">
            <v>-0.52275449636807114</v>
          </cell>
          <cell r="D36">
            <v>0</v>
          </cell>
        </row>
        <row r="37">
          <cell r="A37">
            <v>36923.541666999998</v>
          </cell>
          <cell r="B37">
            <v>36923.541666666664</v>
          </cell>
          <cell r="C37">
            <v>-3.6259549291098874</v>
          </cell>
          <cell r="D37">
            <v>0</v>
          </cell>
        </row>
        <row r="38">
          <cell r="A38">
            <v>36923.583333000002</v>
          </cell>
          <cell r="B38">
            <v>36923.583333333336</v>
          </cell>
          <cell r="C38">
            <v>-3.3946119853860846</v>
          </cell>
          <cell r="D38">
            <v>0</v>
          </cell>
        </row>
        <row r="39">
          <cell r="A39">
            <v>36923.625</v>
          </cell>
          <cell r="B39">
            <v>36923.625</v>
          </cell>
          <cell r="C39">
            <v>-4.3936763787734066</v>
          </cell>
          <cell r="D39">
            <v>0</v>
          </cell>
        </row>
        <row r="40">
          <cell r="A40">
            <v>36923.666666999998</v>
          </cell>
          <cell r="B40">
            <v>36923.666666666664</v>
          </cell>
          <cell r="C40">
            <v>-4.4561757589597173</v>
          </cell>
          <cell r="D40">
            <v>0</v>
          </cell>
        </row>
        <row r="41">
          <cell r="A41">
            <v>36923.708333000002</v>
          </cell>
          <cell r="B41">
            <v>36923.708333333336</v>
          </cell>
          <cell r="C41">
            <v>-4.2179740726648731</v>
          </cell>
          <cell r="D41">
            <v>0</v>
          </cell>
        </row>
        <row r="42">
          <cell r="A42">
            <v>36923.75</v>
          </cell>
          <cell r="B42">
            <v>36923.75</v>
          </cell>
          <cell r="C42">
            <v>2.2771637899745252</v>
          </cell>
          <cell r="D42">
            <v>0</v>
          </cell>
        </row>
        <row r="43">
          <cell r="A43">
            <v>36923.791666999998</v>
          </cell>
          <cell r="B43">
            <v>36923.791666666664</v>
          </cell>
          <cell r="C43">
            <v>8.8783221033835655</v>
          </cell>
          <cell r="D43">
            <v>0</v>
          </cell>
        </row>
        <row r="44">
          <cell r="A44">
            <v>36923.833333000002</v>
          </cell>
          <cell r="B44">
            <v>36923.833333333336</v>
          </cell>
          <cell r="C44">
            <v>9.5800897381407939</v>
          </cell>
          <cell r="D44">
            <v>0</v>
          </cell>
        </row>
        <row r="45">
          <cell r="A45">
            <v>36923.875</v>
          </cell>
          <cell r="B45">
            <v>36923.875</v>
          </cell>
          <cell r="C45">
            <v>10.180825805444714</v>
          </cell>
          <cell r="D45">
            <v>10.180825805444714</v>
          </cell>
        </row>
        <row r="46">
          <cell r="A46">
            <v>36923.916666999998</v>
          </cell>
          <cell r="B46">
            <v>36923.916666666664</v>
          </cell>
          <cell r="C46">
            <v>-1.7072450515696505</v>
          </cell>
          <cell r="D46">
            <v>0</v>
          </cell>
        </row>
        <row r="47">
          <cell r="A47">
            <v>36923.958333000002</v>
          </cell>
          <cell r="B47">
            <v>36923.958333333336</v>
          </cell>
          <cell r="C47">
            <v>-3.5636328035501768</v>
          </cell>
          <cell r="D47">
            <v>0</v>
          </cell>
        </row>
        <row r="48">
          <cell r="A48">
            <v>36924</v>
          </cell>
          <cell r="B48">
            <v>36924</v>
          </cell>
          <cell r="C48">
            <v>10.670500010747567</v>
          </cell>
          <cell r="D48">
            <v>10.670500010747567</v>
          </cell>
        </row>
        <row r="49">
          <cell r="A49">
            <v>36924.041666999998</v>
          </cell>
          <cell r="B49">
            <v>36924.041666666664</v>
          </cell>
          <cell r="C49">
            <v>16.421189838394792</v>
          </cell>
          <cell r="D49">
            <v>16.421189838394792</v>
          </cell>
        </row>
        <row r="50">
          <cell r="A50">
            <v>36924.083333000002</v>
          </cell>
          <cell r="B50">
            <v>36924.083333333336</v>
          </cell>
          <cell r="C50">
            <v>5.8171354481073285</v>
          </cell>
          <cell r="D50">
            <v>0</v>
          </cell>
        </row>
        <row r="51">
          <cell r="A51">
            <v>36924.125</v>
          </cell>
          <cell r="B51">
            <v>36924.125</v>
          </cell>
          <cell r="C51">
            <v>-2.8217898775519776</v>
          </cell>
          <cell r="D51">
            <v>0</v>
          </cell>
        </row>
        <row r="52">
          <cell r="A52">
            <v>36924.166666999998</v>
          </cell>
          <cell r="B52">
            <v>36924.166666666664</v>
          </cell>
          <cell r="C52">
            <v>6.8244563171964332</v>
          </cell>
          <cell r="D52">
            <v>0</v>
          </cell>
        </row>
        <row r="53">
          <cell r="A53">
            <v>36924.208333000002</v>
          </cell>
          <cell r="B53">
            <v>36924.208333333336</v>
          </cell>
          <cell r="C53">
            <v>15.159741580882002</v>
          </cell>
          <cell r="D53">
            <v>15.159741580882002</v>
          </cell>
        </row>
        <row r="54">
          <cell r="A54">
            <v>36924.25</v>
          </cell>
          <cell r="B54">
            <v>36924.25</v>
          </cell>
          <cell r="C54">
            <v>26.758398085515211</v>
          </cell>
          <cell r="D54">
            <v>26.758398085515211</v>
          </cell>
        </row>
        <row r="55">
          <cell r="A55">
            <v>36924.291666999998</v>
          </cell>
          <cell r="B55">
            <v>36924.291666666664</v>
          </cell>
          <cell r="C55">
            <v>-3.5084493165284827</v>
          </cell>
          <cell r="D55">
            <v>0</v>
          </cell>
        </row>
        <row r="56">
          <cell r="A56">
            <v>36924.333333000002</v>
          </cell>
          <cell r="B56">
            <v>36924.333333333336</v>
          </cell>
          <cell r="C56">
            <v>12.5240465389627</v>
          </cell>
          <cell r="D56">
            <v>12.5240465389627</v>
          </cell>
        </row>
        <row r="57">
          <cell r="A57">
            <v>36924.375</v>
          </cell>
          <cell r="B57">
            <v>36924.375</v>
          </cell>
          <cell r="C57">
            <v>14.86305855798282</v>
          </cell>
          <cell r="D57">
            <v>14.86305855798282</v>
          </cell>
        </row>
        <row r="58">
          <cell r="A58">
            <v>36924.416666999998</v>
          </cell>
          <cell r="B58">
            <v>36924.416666666664</v>
          </cell>
          <cell r="C58">
            <v>26.307211759010595</v>
          </cell>
          <cell r="D58">
            <v>26.307211759010595</v>
          </cell>
        </row>
        <row r="59">
          <cell r="A59">
            <v>36924.458333000002</v>
          </cell>
          <cell r="B59">
            <v>36924.458333333336</v>
          </cell>
          <cell r="C59">
            <v>31.185362625651226</v>
          </cell>
          <cell r="D59">
            <v>31.185362625651226</v>
          </cell>
        </row>
        <row r="60">
          <cell r="A60">
            <v>36924.5</v>
          </cell>
          <cell r="B60">
            <v>36924.5</v>
          </cell>
          <cell r="C60">
            <v>17.533707051124949</v>
          </cell>
          <cell r="D60">
            <v>17.533707051124949</v>
          </cell>
        </row>
        <row r="61">
          <cell r="A61">
            <v>36924.541666999998</v>
          </cell>
          <cell r="B61">
            <v>36924.541666666664</v>
          </cell>
          <cell r="C61">
            <v>23.217428994090938</v>
          </cell>
          <cell r="D61">
            <v>23.217428994090938</v>
          </cell>
        </row>
        <row r="62">
          <cell r="A62">
            <v>36924.583333000002</v>
          </cell>
          <cell r="B62">
            <v>36924.583333333336</v>
          </cell>
          <cell r="C62">
            <v>32.02567138148278</v>
          </cell>
          <cell r="D62">
            <v>32.02567138148278</v>
          </cell>
        </row>
        <row r="63">
          <cell r="A63">
            <v>36924.625</v>
          </cell>
          <cell r="B63">
            <v>36924.625</v>
          </cell>
          <cell r="C63">
            <v>18.20283575753767</v>
          </cell>
          <cell r="D63">
            <v>18.20283575753767</v>
          </cell>
        </row>
        <row r="64">
          <cell r="A64">
            <v>36924.666666999998</v>
          </cell>
          <cell r="B64">
            <v>36924.666666666664</v>
          </cell>
          <cell r="C64">
            <v>13.206011014216486</v>
          </cell>
          <cell r="D64">
            <v>13.206011014216486</v>
          </cell>
        </row>
        <row r="65">
          <cell r="A65">
            <v>36924.708333000002</v>
          </cell>
          <cell r="B65">
            <v>36924.708333333336</v>
          </cell>
          <cell r="C65">
            <v>14.360919432244758</v>
          </cell>
          <cell r="D65">
            <v>14.360919432244758</v>
          </cell>
        </row>
        <row r="66">
          <cell r="A66">
            <v>36924.75</v>
          </cell>
          <cell r="B66">
            <v>36924.75</v>
          </cell>
          <cell r="C66">
            <v>17.375779871158315</v>
          </cell>
          <cell r="D66">
            <v>17.375779871158315</v>
          </cell>
        </row>
        <row r="67">
          <cell r="A67">
            <v>36924.791666999998</v>
          </cell>
          <cell r="B67">
            <v>36924.791666666664</v>
          </cell>
          <cell r="C67">
            <v>33.383713872945719</v>
          </cell>
          <cell r="D67">
            <v>33.383713872945719</v>
          </cell>
        </row>
        <row r="68">
          <cell r="A68">
            <v>36924.833333000002</v>
          </cell>
          <cell r="B68">
            <v>36924.833333333336</v>
          </cell>
          <cell r="C68">
            <v>18.306521713327154</v>
          </cell>
          <cell r="D68">
            <v>18.306521713327154</v>
          </cell>
        </row>
        <row r="69">
          <cell r="A69">
            <v>36924.875</v>
          </cell>
          <cell r="B69">
            <v>36924.875</v>
          </cell>
          <cell r="C69">
            <v>23.777827492465359</v>
          </cell>
          <cell r="D69">
            <v>23.777827492465359</v>
          </cell>
        </row>
        <row r="70">
          <cell r="A70">
            <v>36924.916666999998</v>
          </cell>
          <cell r="B70">
            <v>36924.916666666664</v>
          </cell>
          <cell r="C70">
            <v>41.323737803206136</v>
          </cell>
          <cell r="D70">
            <v>41.323737803206136</v>
          </cell>
        </row>
        <row r="71">
          <cell r="A71">
            <v>36924.958333000002</v>
          </cell>
          <cell r="B71">
            <v>36924.958333333336</v>
          </cell>
          <cell r="C71">
            <v>53.245344452262117</v>
          </cell>
          <cell r="D71">
            <v>53.245344452262117</v>
          </cell>
        </row>
        <row r="72">
          <cell r="A72">
            <v>36925</v>
          </cell>
          <cell r="B72">
            <v>36925</v>
          </cell>
          <cell r="C72">
            <v>31.676590758591672</v>
          </cell>
          <cell r="D72">
            <v>31.676590758591672</v>
          </cell>
        </row>
        <row r="73">
          <cell r="A73">
            <v>36925.041666999998</v>
          </cell>
          <cell r="B73">
            <v>36925.041666666664</v>
          </cell>
          <cell r="C73">
            <v>15.157152054694391</v>
          </cell>
          <cell r="D73">
            <v>15.157152054694391</v>
          </cell>
        </row>
        <row r="74">
          <cell r="A74">
            <v>36925.083333000002</v>
          </cell>
          <cell r="B74">
            <v>36925.083333333336</v>
          </cell>
          <cell r="C74">
            <v>52.288706936705438</v>
          </cell>
          <cell r="D74">
            <v>52.288706936705438</v>
          </cell>
        </row>
        <row r="75">
          <cell r="A75">
            <v>36925.125</v>
          </cell>
          <cell r="B75">
            <v>36925.125</v>
          </cell>
          <cell r="C75">
            <v>34.069700268375328</v>
          </cell>
          <cell r="D75">
            <v>34.069700268375328</v>
          </cell>
        </row>
        <row r="76">
          <cell r="A76">
            <v>36925.166666999998</v>
          </cell>
          <cell r="B76">
            <v>36925.166666666664</v>
          </cell>
          <cell r="C76">
            <v>21.19391034382906</v>
          </cell>
          <cell r="D76">
            <v>21.19391034382906</v>
          </cell>
        </row>
        <row r="77">
          <cell r="A77">
            <v>36925.208333000002</v>
          </cell>
          <cell r="B77">
            <v>36925.208333333336</v>
          </cell>
          <cell r="C77">
            <v>7.276683132624747</v>
          </cell>
          <cell r="D77">
            <v>0</v>
          </cell>
        </row>
        <row r="78">
          <cell r="A78">
            <v>36925.25</v>
          </cell>
          <cell r="B78">
            <v>36925.25</v>
          </cell>
          <cell r="C78">
            <v>28.593112150184925</v>
          </cell>
          <cell r="D78">
            <v>28.593112150184925</v>
          </cell>
        </row>
        <row r="79">
          <cell r="A79">
            <v>36925.291666999998</v>
          </cell>
          <cell r="B79">
            <v>36925.291666666664</v>
          </cell>
          <cell r="C79">
            <v>20.160565331240498</v>
          </cell>
          <cell r="D79">
            <v>20.160565331240498</v>
          </cell>
        </row>
        <row r="80">
          <cell r="A80">
            <v>36925.333333000002</v>
          </cell>
          <cell r="B80">
            <v>36925.333333333336</v>
          </cell>
          <cell r="C80">
            <v>42.031705592029056</v>
          </cell>
          <cell r="D80">
            <v>42.031705592029056</v>
          </cell>
        </row>
        <row r="81">
          <cell r="A81">
            <v>36925.375</v>
          </cell>
          <cell r="B81">
            <v>36925.375</v>
          </cell>
          <cell r="C81">
            <v>42.996717393979552</v>
          </cell>
          <cell r="D81">
            <v>42.996717393979552</v>
          </cell>
        </row>
        <row r="82">
          <cell r="A82">
            <v>36925.416666999998</v>
          </cell>
          <cell r="B82">
            <v>36925.416666666664</v>
          </cell>
          <cell r="C82">
            <v>24.478193127964339</v>
          </cell>
          <cell r="D82">
            <v>24.478193127964339</v>
          </cell>
        </row>
        <row r="83">
          <cell r="A83">
            <v>36925.458333000002</v>
          </cell>
          <cell r="B83">
            <v>36925.458333333336</v>
          </cell>
          <cell r="C83">
            <v>67.510881126163312</v>
          </cell>
          <cell r="D83">
            <v>67.510881126163312</v>
          </cell>
        </row>
        <row r="84">
          <cell r="A84">
            <v>36925.5</v>
          </cell>
          <cell r="B84">
            <v>36925.5</v>
          </cell>
          <cell r="C84">
            <v>63.717783754400905</v>
          </cell>
          <cell r="D84">
            <v>63.717783754400905</v>
          </cell>
        </row>
        <row r="85">
          <cell r="A85">
            <v>36925.541666999998</v>
          </cell>
          <cell r="B85">
            <v>36925.541666666664</v>
          </cell>
          <cell r="C85">
            <v>57.56020629363384</v>
          </cell>
          <cell r="D85">
            <v>57.56020629363384</v>
          </cell>
        </row>
        <row r="86">
          <cell r="A86">
            <v>36925.583333000002</v>
          </cell>
          <cell r="B86">
            <v>36925.583333333336</v>
          </cell>
          <cell r="C86">
            <v>59.524441723421162</v>
          </cell>
          <cell r="D86">
            <v>59.524441723421162</v>
          </cell>
        </row>
        <row r="87">
          <cell r="A87">
            <v>36925.625</v>
          </cell>
          <cell r="B87">
            <v>36925.625</v>
          </cell>
          <cell r="C87">
            <v>58.204486319554547</v>
          </cell>
          <cell r="D87">
            <v>58.204486319554547</v>
          </cell>
        </row>
        <row r="88">
          <cell r="A88">
            <v>36925.666666999998</v>
          </cell>
          <cell r="B88">
            <v>36925.666666666664</v>
          </cell>
          <cell r="C88">
            <v>79.289131188045801</v>
          </cell>
          <cell r="D88">
            <v>79.289131188045801</v>
          </cell>
        </row>
        <row r="89">
          <cell r="A89">
            <v>36925.708333000002</v>
          </cell>
          <cell r="B89">
            <v>36925.708333333336</v>
          </cell>
          <cell r="C89">
            <v>126.805268106784</v>
          </cell>
          <cell r="D89">
            <v>126.805268106784</v>
          </cell>
        </row>
        <row r="90">
          <cell r="A90">
            <v>36925.75</v>
          </cell>
          <cell r="B90">
            <v>36925.75</v>
          </cell>
          <cell r="C90">
            <v>135.58852698670222</v>
          </cell>
          <cell r="D90">
            <v>135.58852698670222</v>
          </cell>
        </row>
        <row r="91">
          <cell r="A91">
            <v>36925.791666999998</v>
          </cell>
          <cell r="B91">
            <v>36925.791666666664</v>
          </cell>
          <cell r="C91">
            <v>131.72257529800436</v>
          </cell>
          <cell r="D91">
            <v>131.72257529800436</v>
          </cell>
        </row>
        <row r="92">
          <cell r="A92">
            <v>36925.833333000002</v>
          </cell>
          <cell r="B92">
            <v>36925.833333333336</v>
          </cell>
          <cell r="C92">
            <v>128.54996576767209</v>
          </cell>
          <cell r="D92">
            <v>128.54996576767209</v>
          </cell>
        </row>
        <row r="93">
          <cell r="A93">
            <v>36925.875</v>
          </cell>
          <cell r="B93">
            <v>36925.875</v>
          </cell>
          <cell r="C93">
            <v>135.05124348522438</v>
          </cell>
          <cell r="D93">
            <v>135.05124348522438</v>
          </cell>
        </row>
        <row r="94">
          <cell r="A94">
            <v>36925.916666999998</v>
          </cell>
          <cell r="B94">
            <v>36925.916666666664</v>
          </cell>
          <cell r="C94">
            <v>136.81141480717622</v>
          </cell>
          <cell r="D94">
            <v>136.81141480717622</v>
          </cell>
        </row>
        <row r="95">
          <cell r="A95">
            <v>36925.958333000002</v>
          </cell>
          <cell r="B95">
            <v>36925.958333333336</v>
          </cell>
          <cell r="C95">
            <v>138.88291285902523</v>
          </cell>
          <cell r="D95">
            <v>138.88291285902523</v>
          </cell>
        </row>
        <row r="96">
          <cell r="A96">
            <v>36926</v>
          </cell>
          <cell r="B96">
            <v>36926</v>
          </cell>
          <cell r="C96">
            <v>117.86350780415665</v>
          </cell>
          <cell r="D96">
            <v>117.86350780415665</v>
          </cell>
        </row>
        <row r="97">
          <cell r="A97">
            <v>36926.041666999998</v>
          </cell>
          <cell r="B97">
            <v>36926.041666666664</v>
          </cell>
          <cell r="C97">
            <v>119.63484220913543</v>
          </cell>
          <cell r="D97">
            <v>119.63484220913543</v>
          </cell>
        </row>
        <row r="98">
          <cell r="A98">
            <v>36926.083333000002</v>
          </cell>
          <cell r="B98">
            <v>36926.083333333336</v>
          </cell>
          <cell r="C98">
            <v>156.67773035903153</v>
          </cell>
          <cell r="D98">
            <v>156.67773035903153</v>
          </cell>
        </row>
        <row r="99">
          <cell r="A99">
            <v>36926.125</v>
          </cell>
          <cell r="B99">
            <v>36926.125</v>
          </cell>
          <cell r="C99">
            <v>137.05948107812398</v>
          </cell>
          <cell r="D99">
            <v>137.05948107812398</v>
          </cell>
        </row>
        <row r="100">
          <cell r="A100">
            <v>36926.166666999998</v>
          </cell>
          <cell r="B100">
            <v>36926.166666666664</v>
          </cell>
          <cell r="C100">
            <v>152.22277574333003</v>
          </cell>
          <cell r="D100">
            <v>152.22277574333003</v>
          </cell>
        </row>
        <row r="101">
          <cell r="A101">
            <v>36926.208333000002</v>
          </cell>
          <cell r="B101">
            <v>36926.208333333336</v>
          </cell>
          <cell r="C101">
            <v>207.28536980537012</v>
          </cell>
          <cell r="D101">
            <v>207.28536980537012</v>
          </cell>
        </row>
        <row r="102">
          <cell r="A102">
            <v>36926.25</v>
          </cell>
          <cell r="B102">
            <v>36926.25</v>
          </cell>
          <cell r="C102">
            <v>225.87480892709786</v>
          </cell>
          <cell r="D102">
            <v>225.87480892709786</v>
          </cell>
        </row>
        <row r="103">
          <cell r="A103">
            <v>36926.291666999998</v>
          </cell>
          <cell r="B103">
            <v>36926.291666666664</v>
          </cell>
          <cell r="C103">
            <v>196.36356893947587</v>
          </cell>
          <cell r="D103">
            <v>196.36356893947587</v>
          </cell>
        </row>
        <row r="104">
          <cell r="A104">
            <v>36926.333333000002</v>
          </cell>
          <cell r="B104">
            <v>36926.333333333336</v>
          </cell>
          <cell r="C104">
            <v>199.38734131804497</v>
          </cell>
          <cell r="D104">
            <v>199.38734131804497</v>
          </cell>
        </row>
        <row r="105">
          <cell r="A105">
            <v>36926.375</v>
          </cell>
          <cell r="B105">
            <v>36926.375</v>
          </cell>
          <cell r="C105">
            <v>201.08825226087993</v>
          </cell>
          <cell r="D105">
            <v>201.08825226087993</v>
          </cell>
        </row>
        <row r="106">
          <cell r="A106">
            <v>36926.416666999998</v>
          </cell>
          <cell r="B106">
            <v>36926.416666666664</v>
          </cell>
          <cell r="C106">
            <v>205.23755897805671</v>
          </cell>
          <cell r="D106">
            <v>205.23755897805671</v>
          </cell>
        </row>
        <row r="107">
          <cell r="A107">
            <v>36926.458333000002</v>
          </cell>
          <cell r="B107">
            <v>36926.458333333336</v>
          </cell>
          <cell r="C107">
            <v>201.52273711032626</v>
          </cell>
          <cell r="D107">
            <v>201.52273711032626</v>
          </cell>
        </row>
        <row r="108">
          <cell r="A108">
            <v>36926.5</v>
          </cell>
          <cell r="B108">
            <v>36926.5</v>
          </cell>
          <cell r="C108">
            <v>205.10577844212526</v>
          </cell>
          <cell r="D108">
            <v>205.10577844212526</v>
          </cell>
        </row>
        <row r="109">
          <cell r="A109">
            <v>36926.541666999998</v>
          </cell>
          <cell r="B109">
            <v>36926.541666666664</v>
          </cell>
          <cell r="C109">
            <v>199.16597197204979</v>
          </cell>
          <cell r="D109">
            <v>199.16597197204979</v>
          </cell>
        </row>
        <row r="110">
          <cell r="A110">
            <v>36926.583333000002</v>
          </cell>
          <cell r="B110">
            <v>36926.583333333336</v>
          </cell>
          <cell r="C110">
            <v>156.75767682450163</v>
          </cell>
          <cell r="D110">
            <v>156.75767682450163</v>
          </cell>
        </row>
        <row r="111">
          <cell r="A111">
            <v>36926.625</v>
          </cell>
          <cell r="B111">
            <v>36926.625</v>
          </cell>
          <cell r="C111">
            <v>98.919169141188462</v>
          </cell>
          <cell r="D111">
            <v>98.919169141188462</v>
          </cell>
        </row>
        <row r="112">
          <cell r="A112">
            <v>36926.666666999998</v>
          </cell>
          <cell r="B112">
            <v>36926.666666666664</v>
          </cell>
          <cell r="C112">
            <v>128.24141627352839</v>
          </cell>
          <cell r="D112">
            <v>128.24141627352839</v>
          </cell>
        </row>
        <row r="113">
          <cell r="A113">
            <v>36926.708333000002</v>
          </cell>
          <cell r="B113">
            <v>36926.708333333336</v>
          </cell>
          <cell r="C113">
            <v>165.99370391666136</v>
          </cell>
          <cell r="D113">
            <v>165.99370391666136</v>
          </cell>
        </row>
        <row r="114">
          <cell r="A114">
            <v>36926.75</v>
          </cell>
          <cell r="B114">
            <v>36926.75</v>
          </cell>
          <cell r="C114">
            <v>212.9908122166986</v>
          </cell>
          <cell r="D114">
            <v>212.9908122166986</v>
          </cell>
        </row>
        <row r="115">
          <cell r="A115">
            <v>36926.791666999998</v>
          </cell>
          <cell r="B115">
            <v>36926.791666666664</v>
          </cell>
          <cell r="C115">
            <v>201.94671115725345</v>
          </cell>
          <cell r="D115">
            <v>201.94671115725345</v>
          </cell>
        </row>
        <row r="116">
          <cell r="A116">
            <v>36926.833333000002</v>
          </cell>
          <cell r="B116">
            <v>36926.833333333336</v>
          </cell>
          <cell r="C116">
            <v>220.43004278071203</v>
          </cell>
          <cell r="D116">
            <v>220.43004278071203</v>
          </cell>
        </row>
        <row r="117">
          <cell r="A117">
            <v>36926.875</v>
          </cell>
          <cell r="B117">
            <v>36926.875</v>
          </cell>
          <cell r="C117">
            <v>154.13692961284573</v>
          </cell>
          <cell r="D117">
            <v>154.13692961284573</v>
          </cell>
        </row>
        <row r="118">
          <cell r="A118">
            <v>36926.916666999998</v>
          </cell>
          <cell r="B118">
            <v>36926.916666666664</v>
          </cell>
          <cell r="C118">
            <v>210.89631902665982</v>
          </cell>
          <cell r="D118">
            <v>210.89631902665982</v>
          </cell>
        </row>
        <row r="119">
          <cell r="A119">
            <v>36926.958333000002</v>
          </cell>
          <cell r="B119">
            <v>36926.958333333336</v>
          </cell>
          <cell r="C119">
            <v>224.89120337605493</v>
          </cell>
          <cell r="D119">
            <v>224.89120337605493</v>
          </cell>
        </row>
        <row r="120">
          <cell r="A120">
            <v>36927</v>
          </cell>
          <cell r="B120">
            <v>36927</v>
          </cell>
          <cell r="C120">
            <v>233.44539984249406</v>
          </cell>
          <cell r="D120">
            <v>233.44539984249406</v>
          </cell>
        </row>
        <row r="121">
          <cell r="A121">
            <v>36927.041666999998</v>
          </cell>
          <cell r="B121">
            <v>36927.041666666664</v>
          </cell>
          <cell r="C121">
            <v>237.39309399259989</v>
          </cell>
          <cell r="D121">
            <v>237.39309399259989</v>
          </cell>
        </row>
        <row r="122">
          <cell r="A122">
            <v>36927.083333000002</v>
          </cell>
          <cell r="B122">
            <v>36927.083333333336</v>
          </cell>
          <cell r="C122">
            <v>236.39664825109628</v>
          </cell>
          <cell r="D122">
            <v>236.39664825109628</v>
          </cell>
        </row>
        <row r="123">
          <cell r="A123">
            <v>36927.125</v>
          </cell>
          <cell r="B123">
            <v>36927.125</v>
          </cell>
          <cell r="C123">
            <v>111.75633382476911</v>
          </cell>
          <cell r="D123">
            <v>111.75633382476911</v>
          </cell>
        </row>
        <row r="124">
          <cell r="A124">
            <v>36927.166666999998</v>
          </cell>
          <cell r="B124">
            <v>36927.166666666664</v>
          </cell>
          <cell r="C124">
            <v>96.532490094296037</v>
          </cell>
          <cell r="D124">
            <v>96.532490094296037</v>
          </cell>
        </row>
        <row r="125">
          <cell r="A125">
            <v>36927.208333000002</v>
          </cell>
          <cell r="B125">
            <v>36927.208333333336</v>
          </cell>
          <cell r="C125">
            <v>103.89622204884211</v>
          </cell>
          <cell r="D125">
            <v>103.89622204884211</v>
          </cell>
        </row>
        <row r="126">
          <cell r="A126">
            <v>36927.25</v>
          </cell>
          <cell r="B126">
            <v>36927.25</v>
          </cell>
          <cell r="C126">
            <v>121.22149183644268</v>
          </cell>
          <cell r="D126">
            <v>121.22149183644268</v>
          </cell>
        </row>
        <row r="127">
          <cell r="A127">
            <v>36927.291666999998</v>
          </cell>
          <cell r="B127">
            <v>36927.291666666664</v>
          </cell>
          <cell r="C127">
            <v>94.706426558880281</v>
          </cell>
          <cell r="D127">
            <v>94.706426558880281</v>
          </cell>
        </row>
        <row r="128">
          <cell r="A128">
            <v>36927.333333000002</v>
          </cell>
          <cell r="B128">
            <v>36927.333333333336</v>
          </cell>
          <cell r="C128">
            <v>110.70419768600185</v>
          </cell>
          <cell r="D128">
            <v>110.70419768600185</v>
          </cell>
        </row>
        <row r="129">
          <cell r="A129">
            <v>36927.375</v>
          </cell>
          <cell r="B129">
            <v>36927.375</v>
          </cell>
          <cell r="C129">
            <v>84.325548552816628</v>
          </cell>
          <cell r="D129">
            <v>84.325548552816628</v>
          </cell>
        </row>
        <row r="130">
          <cell r="A130">
            <v>36927.416666999998</v>
          </cell>
          <cell r="B130">
            <v>36927.416666666664</v>
          </cell>
          <cell r="C130">
            <v>91.850270199802935</v>
          </cell>
          <cell r="D130">
            <v>91.850270199802935</v>
          </cell>
        </row>
        <row r="131">
          <cell r="A131">
            <v>36927.458333000002</v>
          </cell>
          <cell r="B131">
            <v>36927.458333333336</v>
          </cell>
          <cell r="C131">
            <v>109.46502509614572</v>
          </cell>
          <cell r="D131">
            <v>109.46502509614572</v>
          </cell>
        </row>
        <row r="132">
          <cell r="A132">
            <v>36927.5</v>
          </cell>
          <cell r="B132">
            <v>36927.5</v>
          </cell>
          <cell r="C132">
            <v>121.14214985052003</v>
          </cell>
          <cell r="D132">
            <v>121.14214985052003</v>
          </cell>
        </row>
        <row r="133">
          <cell r="A133">
            <v>36927.541666999998</v>
          </cell>
          <cell r="B133">
            <v>36927.541666666664</v>
          </cell>
          <cell r="C133">
            <v>117.28113197302325</v>
          </cell>
          <cell r="D133">
            <v>117.28113197302325</v>
          </cell>
        </row>
        <row r="134">
          <cell r="A134">
            <v>36927.583333000002</v>
          </cell>
          <cell r="B134">
            <v>36927.583333333336</v>
          </cell>
          <cell r="C134">
            <v>125.69144279599684</v>
          </cell>
          <cell r="D134">
            <v>125.69144279599684</v>
          </cell>
        </row>
        <row r="135">
          <cell r="A135">
            <v>36927.625</v>
          </cell>
          <cell r="B135">
            <v>36927.625</v>
          </cell>
          <cell r="C135">
            <v>98.02368906731607</v>
          </cell>
          <cell r="D135">
            <v>98.02368906731607</v>
          </cell>
        </row>
        <row r="136">
          <cell r="A136">
            <v>36927.666666999998</v>
          </cell>
          <cell r="B136">
            <v>36927.666666666664</v>
          </cell>
          <cell r="C136">
            <v>108.33354894908356</v>
          </cell>
          <cell r="D136">
            <v>108.33354894908356</v>
          </cell>
        </row>
        <row r="137">
          <cell r="A137">
            <v>36927.708333000002</v>
          </cell>
          <cell r="B137">
            <v>36927.708333333336</v>
          </cell>
          <cell r="C137">
            <v>121.79699122645999</v>
          </cell>
          <cell r="D137">
            <v>121.79699122645999</v>
          </cell>
        </row>
        <row r="138">
          <cell r="A138">
            <v>36927.75</v>
          </cell>
          <cell r="B138">
            <v>36927.75</v>
          </cell>
          <cell r="C138">
            <v>105.87256155209437</v>
          </cell>
          <cell r="D138">
            <v>105.87256155209437</v>
          </cell>
        </row>
        <row r="139">
          <cell r="A139">
            <v>36927.791666999998</v>
          </cell>
          <cell r="B139">
            <v>36927.791666666664</v>
          </cell>
          <cell r="C139">
            <v>115.9721606387841</v>
          </cell>
          <cell r="D139">
            <v>115.9721606387841</v>
          </cell>
        </row>
        <row r="140">
          <cell r="A140">
            <v>36927.833333000002</v>
          </cell>
          <cell r="B140">
            <v>36927.833333333336</v>
          </cell>
          <cell r="C140">
            <v>96.834606760427477</v>
          </cell>
          <cell r="D140">
            <v>96.834606760427477</v>
          </cell>
        </row>
        <row r="141">
          <cell r="A141">
            <v>36927.875</v>
          </cell>
          <cell r="B141">
            <v>36927.875</v>
          </cell>
          <cell r="C141">
            <v>100.31211970541726</v>
          </cell>
          <cell r="D141">
            <v>100.31211970541726</v>
          </cell>
        </row>
        <row r="142">
          <cell r="A142">
            <v>36927.916666999998</v>
          </cell>
          <cell r="B142">
            <v>36927.916666666664</v>
          </cell>
          <cell r="C142">
            <v>114.75696815210154</v>
          </cell>
          <cell r="D142">
            <v>114.75696815210154</v>
          </cell>
        </row>
        <row r="143">
          <cell r="A143">
            <v>36927.958333000002</v>
          </cell>
          <cell r="B143">
            <v>36927.958333333336</v>
          </cell>
          <cell r="C143">
            <v>117.36023779276744</v>
          </cell>
          <cell r="D143">
            <v>117.36023779276744</v>
          </cell>
        </row>
        <row r="144">
          <cell r="A144">
            <v>36928</v>
          </cell>
          <cell r="B144">
            <v>36928</v>
          </cell>
          <cell r="C144">
            <v>110.39393731538604</v>
          </cell>
          <cell r="D144">
            <v>110.39393731538604</v>
          </cell>
        </row>
        <row r="145">
          <cell r="A145">
            <v>36928.041666999998</v>
          </cell>
          <cell r="B145">
            <v>36928.041666666664</v>
          </cell>
          <cell r="C145">
            <v>113.26052341454618</v>
          </cell>
          <cell r="D145">
            <v>113.26052341454618</v>
          </cell>
        </row>
        <row r="146">
          <cell r="A146">
            <v>36928.083333000002</v>
          </cell>
          <cell r="B146">
            <v>36928.083333333336</v>
          </cell>
          <cell r="C146">
            <v>121.59038869740282</v>
          </cell>
          <cell r="D146">
            <v>121.59038869740282</v>
          </cell>
        </row>
        <row r="147">
          <cell r="A147">
            <v>36928.125</v>
          </cell>
          <cell r="B147">
            <v>36928.125</v>
          </cell>
          <cell r="C147">
            <v>112.31921180118592</v>
          </cell>
          <cell r="D147">
            <v>112.31921180118592</v>
          </cell>
        </row>
        <row r="148">
          <cell r="A148">
            <v>36928.166666999998</v>
          </cell>
          <cell r="B148">
            <v>36928.166666666664</v>
          </cell>
          <cell r="C148">
            <v>132.96590041379699</v>
          </cell>
          <cell r="D148">
            <v>132.96590041379699</v>
          </cell>
        </row>
        <row r="149">
          <cell r="A149">
            <v>36928.208333000002</v>
          </cell>
          <cell r="B149">
            <v>36928.208333333336</v>
          </cell>
          <cell r="C149">
            <v>112.08693093927012</v>
          </cell>
          <cell r="D149">
            <v>112.08693093927012</v>
          </cell>
        </row>
        <row r="150">
          <cell r="A150">
            <v>36928.25</v>
          </cell>
          <cell r="B150">
            <v>36928.25</v>
          </cell>
          <cell r="C150">
            <v>105.25852185790212</v>
          </cell>
          <cell r="D150">
            <v>105.25852185790212</v>
          </cell>
        </row>
        <row r="151">
          <cell r="A151">
            <v>36928.291666999998</v>
          </cell>
          <cell r="B151">
            <v>36928.291666666664</v>
          </cell>
          <cell r="C151">
            <v>82.275421932198981</v>
          </cell>
          <cell r="D151">
            <v>82.275421932198981</v>
          </cell>
        </row>
        <row r="152">
          <cell r="A152">
            <v>36928.333333000002</v>
          </cell>
          <cell r="B152">
            <v>36928.333333333336</v>
          </cell>
          <cell r="C152">
            <v>68.869175741139784</v>
          </cell>
          <cell r="D152">
            <v>68.869175741139784</v>
          </cell>
        </row>
        <row r="153">
          <cell r="A153">
            <v>36928.375</v>
          </cell>
          <cell r="B153">
            <v>36928.375</v>
          </cell>
          <cell r="C153">
            <v>24.338815634541195</v>
          </cell>
          <cell r="D153">
            <v>24.338815634541195</v>
          </cell>
        </row>
        <row r="154">
          <cell r="A154">
            <v>36928.416666999998</v>
          </cell>
          <cell r="B154">
            <v>36928.416666666664</v>
          </cell>
          <cell r="C154">
            <v>28.746136149490191</v>
          </cell>
          <cell r="D154">
            <v>28.746136149490191</v>
          </cell>
        </row>
        <row r="155">
          <cell r="A155">
            <v>36928.458333000002</v>
          </cell>
          <cell r="B155">
            <v>36928.458333333336</v>
          </cell>
          <cell r="C155">
            <v>35.060545812650787</v>
          </cell>
          <cell r="D155">
            <v>35.060545812650787</v>
          </cell>
        </row>
        <row r="156">
          <cell r="A156">
            <v>36928.5</v>
          </cell>
          <cell r="B156">
            <v>36928.5</v>
          </cell>
          <cell r="C156">
            <v>32.845290713471584</v>
          </cell>
          <cell r="D156">
            <v>32.845290713471584</v>
          </cell>
        </row>
        <row r="157">
          <cell r="A157">
            <v>36928.541666999998</v>
          </cell>
          <cell r="B157">
            <v>36928.541666666664</v>
          </cell>
          <cell r="C157">
            <v>25.777933604694077</v>
          </cell>
          <cell r="D157">
            <v>25.777933604694077</v>
          </cell>
        </row>
        <row r="158">
          <cell r="A158">
            <v>36928.583333000002</v>
          </cell>
          <cell r="B158">
            <v>36928.583333333336</v>
          </cell>
          <cell r="C158">
            <v>13.261114091089034</v>
          </cell>
          <cell r="D158">
            <v>13.261114091089034</v>
          </cell>
        </row>
        <row r="159">
          <cell r="A159">
            <v>36928.625</v>
          </cell>
          <cell r="B159">
            <v>36928.625</v>
          </cell>
          <cell r="C159">
            <v>15.655837861612389</v>
          </cell>
          <cell r="D159">
            <v>15.655837861612389</v>
          </cell>
        </row>
        <row r="160">
          <cell r="A160">
            <v>36928.666666999998</v>
          </cell>
          <cell r="B160">
            <v>36928.666666666664</v>
          </cell>
          <cell r="C160">
            <v>45.024758115912803</v>
          </cell>
          <cell r="D160">
            <v>45.024758115912803</v>
          </cell>
        </row>
        <row r="161">
          <cell r="A161">
            <v>36928.708333000002</v>
          </cell>
          <cell r="B161">
            <v>36928.708333333336</v>
          </cell>
          <cell r="C161">
            <v>49.32382799030249</v>
          </cell>
          <cell r="D161">
            <v>49.32382799030249</v>
          </cell>
        </row>
        <row r="162">
          <cell r="A162">
            <v>36928.75</v>
          </cell>
          <cell r="B162">
            <v>36928.75</v>
          </cell>
          <cell r="C162">
            <v>35.30442044655711</v>
          </cell>
          <cell r="D162">
            <v>35.30442044655711</v>
          </cell>
        </row>
        <row r="163">
          <cell r="A163">
            <v>36928.791666999998</v>
          </cell>
          <cell r="B163">
            <v>36928.791666666664</v>
          </cell>
          <cell r="C163">
            <v>25.667317842466282</v>
          </cell>
          <cell r="D163">
            <v>25.667317842466282</v>
          </cell>
        </row>
        <row r="164">
          <cell r="A164">
            <v>36928.833333000002</v>
          </cell>
          <cell r="B164">
            <v>36928.833333333336</v>
          </cell>
          <cell r="C164">
            <v>44.213145329815866</v>
          </cell>
          <cell r="D164">
            <v>44.213145329815866</v>
          </cell>
        </row>
        <row r="165">
          <cell r="A165">
            <v>36928.875</v>
          </cell>
          <cell r="B165">
            <v>36928.875</v>
          </cell>
          <cell r="C165">
            <v>37.352999744394403</v>
          </cell>
          <cell r="D165">
            <v>37.352999744394403</v>
          </cell>
        </row>
        <row r="166">
          <cell r="A166">
            <v>36928.916666999998</v>
          </cell>
          <cell r="B166">
            <v>36928.916666666664</v>
          </cell>
          <cell r="C166">
            <v>103.11518320766403</v>
          </cell>
          <cell r="D166">
            <v>103.11518320766403</v>
          </cell>
        </row>
        <row r="167">
          <cell r="A167">
            <v>36928.958333000002</v>
          </cell>
          <cell r="B167">
            <v>36928.958333333336</v>
          </cell>
          <cell r="C167">
            <v>103.02085516845793</v>
          </cell>
          <cell r="D167">
            <v>103.02085516845793</v>
          </cell>
        </row>
        <row r="168">
          <cell r="A168">
            <v>36929</v>
          </cell>
          <cell r="B168">
            <v>36929</v>
          </cell>
          <cell r="C168">
            <v>69.756828999556518</v>
          </cell>
          <cell r="D168">
            <v>69.756828999556518</v>
          </cell>
        </row>
        <row r="169">
          <cell r="A169">
            <v>36929.041666999998</v>
          </cell>
          <cell r="B169">
            <v>36929.041666666664</v>
          </cell>
          <cell r="C169">
            <v>80.575435189518672</v>
          </cell>
          <cell r="D169">
            <v>80.575435189518672</v>
          </cell>
        </row>
        <row r="170">
          <cell r="A170">
            <v>36929.083333000002</v>
          </cell>
          <cell r="B170">
            <v>36929.083333333336</v>
          </cell>
          <cell r="C170">
            <v>27.037258008767374</v>
          </cell>
          <cell r="D170">
            <v>27.037258008767374</v>
          </cell>
        </row>
        <row r="171">
          <cell r="A171">
            <v>36929.125</v>
          </cell>
          <cell r="B171">
            <v>36929.125</v>
          </cell>
          <cell r="C171">
            <v>55.456323118211763</v>
          </cell>
          <cell r="D171">
            <v>55.456323118211763</v>
          </cell>
        </row>
        <row r="172">
          <cell r="A172">
            <v>36929.166666999998</v>
          </cell>
          <cell r="B172">
            <v>36929.166666666664</v>
          </cell>
          <cell r="C172">
            <v>79.802191539707664</v>
          </cell>
          <cell r="D172">
            <v>79.802191539707664</v>
          </cell>
        </row>
        <row r="173">
          <cell r="A173">
            <v>36929.208333000002</v>
          </cell>
          <cell r="B173">
            <v>36929.208333333336</v>
          </cell>
          <cell r="C173">
            <v>10.046755204122702</v>
          </cell>
          <cell r="D173">
            <v>10.046755204122702</v>
          </cell>
        </row>
        <row r="174">
          <cell r="A174">
            <v>36929.25</v>
          </cell>
          <cell r="B174">
            <v>36929.25</v>
          </cell>
          <cell r="C174">
            <v>64.056431886048301</v>
          </cell>
          <cell r="D174">
            <v>64.056431886048301</v>
          </cell>
        </row>
        <row r="175">
          <cell r="A175">
            <v>36929.291666999998</v>
          </cell>
          <cell r="B175">
            <v>36929.291666666664</v>
          </cell>
          <cell r="C175">
            <v>101.59421747688734</v>
          </cell>
          <cell r="D175">
            <v>101.59421747688734</v>
          </cell>
        </row>
        <row r="176">
          <cell r="A176">
            <v>36929.333333000002</v>
          </cell>
          <cell r="B176">
            <v>36929.333333333336</v>
          </cell>
          <cell r="C176">
            <v>94.225873815136296</v>
          </cell>
          <cell r="D176">
            <v>94.225873815136296</v>
          </cell>
        </row>
        <row r="177">
          <cell r="A177">
            <v>36929.375</v>
          </cell>
          <cell r="B177">
            <v>36929.375</v>
          </cell>
          <cell r="C177">
            <v>55.059449457415496</v>
          </cell>
          <cell r="D177">
            <v>55.059449457415496</v>
          </cell>
        </row>
        <row r="178">
          <cell r="A178">
            <v>36929.416666999998</v>
          </cell>
          <cell r="B178">
            <v>36929.416666666664</v>
          </cell>
          <cell r="C178">
            <v>17.264221016967316</v>
          </cell>
          <cell r="D178">
            <v>17.264221016967316</v>
          </cell>
        </row>
        <row r="179">
          <cell r="A179">
            <v>36929.458333000002</v>
          </cell>
          <cell r="B179">
            <v>36929.458333333336</v>
          </cell>
          <cell r="C179">
            <v>72.119745490421565</v>
          </cell>
          <cell r="D179">
            <v>72.119745490421565</v>
          </cell>
        </row>
        <row r="180">
          <cell r="A180">
            <v>36929.5</v>
          </cell>
          <cell r="B180">
            <v>36929.5</v>
          </cell>
          <cell r="C180">
            <v>91.873443481891982</v>
          </cell>
          <cell r="D180">
            <v>91.873443481891982</v>
          </cell>
        </row>
        <row r="181">
          <cell r="A181">
            <v>36929.541666999998</v>
          </cell>
          <cell r="B181">
            <v>36929.541666666664</v>
          </cell>
          <cell r="C181">
            <v>58.635371561435328</v>
          </cell>
          <cell r="D181">
            <v>58.635371561435328</v>
          </cell>
        </row>
        <row r="182">
          <cell r="A182">
            <v>36929.583333000002</v>
          </cell>
          <cell r="B182">
            <v>36929.583333333336</v>
          </cell>
          <cell r="C182">
            <v>37.034456832646185</v>
          </cell>
          <cell r="D182">
            <v>37.034456832646185</v>
          </cell>
        </row>
        <row r="183">
          <cell r="A183">
            <v>36929.625</v>
          </cell>
          <cell r="B183">
            <v>36929.625</v>
          </cell>
          <cell r="C183">
            <v>67.291396525225466</v>
          </cell>
          <cell r="D183">
            <v>67.291396525225466</v>
          </cell>
        </row>
        <row r="184">
          <cell r="A184">
            <v>36929.666666999998</v>
          </cell>
          <cell r="B184">
            <v>36929.666666666664</v>
          </cell>
          <cell r="C184">
            <v>73.707081374116669</v>
          </cell>
          <cell r="D184">
            <v>73.707081374116669</v>
          </cell>
        </row>
        <row r="185">
          <cell r="A185">
            <v>36929.708333000002</v>
          </cell>
          <cell r="B185">
            <v>36929.708333333336</v>
          </cell>
          <cell r="C185">
            <v>65.232154536924597</v>
          </cell>
          <cell r="D185">
            <v>65.232154536924597</v>
          </cell>
        </row>
        <row r="186">
          <cell r="A186">
            <v>36929.75</v>
          </cell>
          <cell r="B186">
            <v>36929.75</v>
          </cell>
          <cell r="C186">
            <v>76.55827138669747</v>
          </cell>
          <cell r="D186">
            <v>76.55827138669747</v>
          </cell>
        </row>
        <row r="187">
          <cell r="A187">
            <v>36929.791666999998</v>
          </cell>
          <cell r="B187">
            <v>36929.791666666664</v>
          </cell>
          <cell r="C187">
            <v>98.135509712219161</v>
          </cell>
          <cell r="D187">
            <v>98.135509712219161</v>
          </cell>
        </row>
        <row r="188">
          <cell r="A188">
            <v>36929.833333000002</v>
          </cell>
          <cell r="B188">
            <v>36929.833333333336</v>
          </cell>
          <cell r="C188">
            <v>128.97089001873991</v>
          </cell>
          <cell r="D188">
            <v>128.97089001873991</v>
          </cell>
        </row>
        <row r="189">
          <cell r="A189">
            <v>36929.875</v>
          </cell>
          <cell r="B189">
            <v>36929.875</v>
          </cell>
          <cell r="C189">
            <v>113.16911770245719</v>
          </cell>
          <cell r="D189">
            <v>113.16911770245719</v>
          </cell>
        </row>
        <row r="190">
          <cell r="A190">
            <v>36929.916666999998</v>
          </cell>
          <cell r="B190">
            <v>36929.916666666664</v>
          </cell>
          <cell r="C190">
            <v>99.097501715385846</v>
          </cell>
          <cell r="D190">
            <v>99.097501715385846</v>
          </cell>
        </row>
        <row r="191">
          <cell r="A191">
            <v>36929.958333000002</v>
          </cell>
          <cell r="B191">
            <v>36929.958333333336</v>
          </cell>
          <cell r="C191">
            <v>168.90451564333856</v>
          </cell>
          <cell r="D191">
            <v>168.90451564333856</v>
          </cell>
        </row>
        <row r="192">
          <cell r="A192">
            <v>36930</v>
          </cell>
          <cell r="B192">
            <v>36930</v>
          </cell>
          <cell r="C192">
            <v>229.79248884888949</v>
          </cell>
          <cell r="D192">
            <v>229.79248884888949</v>
          </cell>
        </row>
        <row r="193">
          <cell r="A193">
            <v>36930.041666999998</v>
          </cell>
          <cell r="B193">
            <v>36930.041666666664</v>
          </cell>
          <cell r="C193">
            <v>252.06738552670265</v>
          </cell>
          <cell r="D193">
            <v>252.06738552670265</v>
          </cell>
        </row>
        <row r="194">
          <cell r="A194">
            <v>36930.083333000002</v>
          </cell>
          <cell r="B194">
            <v>36930.083333333336</v>
          </cell>
          <cell r="C194">
            <v>252.70721300634489</v>
          </cell>
          <cell r="D194">
            <v>252.70721300634489</v>
          </cell>
        </row>
        <row r="195">
          <cell r="A195">
            <v>36930.125</v>
          </cell>
          <cell r="B195">
            <v>36930.125</v>
          </cell>
          <cell r="C195">
            <v>249.55117269925148</v>
          </cell>
          <cell r="D195">
            <v>249.55117269925148</v>
          </cell>
        </row>
        <row r="196">
          <cell r="A196">
            <v>36930.166666999998</v>
          </cell>
          <cell r="B196">
            <v>36930.166666666664</v>
          </cell>
          <cell r="C196">
            <v>265.38195916263891</v>
          </cell>
          <cell r="D196">
            <v>265.38195916263891</v>
          </cell>
        </row>
        <row r="197">
          <cell r="A197">
            <v>36930.208333000002</v>
          </cell>
          <cell r="B197">
            <v>36930.208333333336</v>
          </cell>
          <cell r="C197">
            <v>285.53676242307745</v>
          </cell>
          <cell r="D197">
            <v>285.53676242307745</v>
          </cell>
        </row>
        <row r="198">
          <cell r="A198">
            <v>36930.25</v>
          </cell>
          <cell r="B198">
            <v>36930.25</v>
          </cell>
          <cell r="C198">
            <v>291.54912456581724</v>
          </cell>
          <cell r="D198">
            <v>291.54912456581724</v>
          </cell>
        </row>
        <row r="199">
          <cell r="A199">
            <v>36930.291666999998</v>
          </cell>
          <cell r="B199">
            <v>36930.291666666664</v>
          </cell>
          <cell r="C199">
            <v>282.88691651931407</v>
          </cell>
          <cell r="D199">
            <v>282.88691651931407</v>
          </cell>
        </row>
        <row r="200">
          <cell r="A200">
            <v>36930.333333000002</v>
          </cell>
          <cell r="B200">
            <v>36930.333333333336</v>
          </cell>
          <cell r="C200">
            <v>303.97300993966559</v>
          </cell>
          <cell r="D200">
            <v>303.97300993966559</v>
          </cell>
        </row>
        <row r="201">
          <cell r="A201">
            <v>36930.375</v>
          </cell>
          <cell r="B201">
            <v>36930.375</v>
          </cell>
          <cell r="C201">
            <v>304.65883636479487</v>
          </cell>
          <cell r="D201">
            <v>304.65883636479487</v>
          </cell>
        </row>
        <row r="202">
          <cell r="A202">
            <v>36930.416666999998</v>
          </cell>
          <cell r="B202">
            <v>36930.416666666664</v>
          </cell>
          <cell r="C202">
            <v>293.74209250911503</v>
          </cell>
          <cell r="D202">
            <v>293.74209250911503</v>
          </cell>
        </row>
        <row r="203">
          <cell r="A203">
            <v>36930.458333000002</v>
          </cell>
          <cell r="B203">
            <v>36930.458333333336</v>
          </cell>
          <cell r="C203">
            <v>301.30315312868538</v>
          </cell>
          <cell r="D203">
            <v>301.30315312868538</v>
          </cell>
        </row>
        <row r="204">
          <cell r="A204">
            <v>36930.5</v>
          </cell>
          <cell r="B204">
            <v>36930.5</v>
          </cell>
          <cell r="C204">
            <v>294.67390287898189</v>
          </cell>
          <cell r="D204">
            <v>294.67390287898189</v>
          </cell>
        </row>
        <row r="205">
          <cell r="A205">
            <v>36930.541666999998</v>
          </cell>
          <cell r="B205">
            <v>36930.541666666664</v>
          </cell>
          <cell r="C205">
            <v>284.21843388408246</v>
          </cell>
          <cell r="D205">
            <v>284.21843388408246</v>
          </cell>
        </row>
        <row r="206">
          <cell r="A206">
            <v>36930.583333000002</v>
          </cell>
          <cell r="B206">
            <v>36930.583333333336</v>
          </cell>
          <cell r="C206">
            <v>284.71385886138779</v>
          </cell>
          <cell r="D206">
            <v>284.71385886138779</v>
          </cell>
        </row>
        <row r="207">
          <cell r="A207">
            <v>36930.625</v>
          </cell>
          <cell r="B207">
            <v>36930.625</v>
          </cell>
          <cell r="C207">
            <v>285.75909962689417</v>
          </cell>
          <cell r="D207">
            <v>285.75909962689417</v>
          </cell>
        </row>
        <row r="208">
          <cell r="A208">
            <v>36930.666666999998</v>
          </cell>
          <cell r="B208">
            <v>36930.666666666664</v>
          </cell>
          <cell r="C208">
            <v>296.20897919144238</v>
          </cell>
          <cell r="D208">
            <v>296.20897919144238</v>
          </cell>
        </row>
        <row r="209">
          <cell r="A209">
            <v>36930.708333000002</v>
          </cell>
          <cell r="B209">
            <v>36930.708333333336</v>
          </cell>
          <cell r="C209">
            <v>146.4985846584334</v>
          </cell>
          <cell r="D209">
            <v>146.4985846584334</v>
          </cell>
        </row>
        <row r="210">
          <cell r="A210">
            <v>36930.75</v>
          </cell>
          <cell r="B210">
            <v>36930.75</v>
          </cell>
          <cell r="C210">
            <v>113.52936169997726</v>
          </cell>
          <cell r="D210">
            <v>113.52936169997726</v>
          </cell>
        </row>
        <row r="211">
          <cell r="A211">
            <v>36930.791666999998</v>
          </cell>
          <cell r="B211">
            <v>36930.791666666664</v>
          </cell>
          <cell r="C211">
            <v>107.25310383688758</v>
          </cell>
          <cell r="D211">
            <v>107.25310383688758</v>
          </cell>
        </row>
        <row r="212">
          <cell r="A212">
            <v>36930.833333000002</v>
          </cell>
          <cell r="B212">
            <v>36930.833333333336</v>
          </cell>
          <cell r="C212">
            <v>102.94327991442532</v>
          </cell>
          <cell r="D212">
            <v>102.94327991442532</v>
          </cell>
        </row>
        <row r="213">
          <cell r="A213">
            <v>36930.875</v>
          </cell>
          <cell r="B213">
            <v>36930.875</v>
          </cell>
          <cell r="C213">
            <v>100.22385329477224</v>
          </cell>
          <cell r="D213">
            <v>100.22385329477224</v>
          </cell>
        </row>
        <row r="214">
          <cell r="A214">
            <v>36930.916666999998</v>
          </cell>
          <cell r="B214">
            <v>36930.916666666664</v>
          </cell>
          <cell r="C214">
            <v>104.45040834720325</v>
          </cell>
          <cell r="D214">
            <v>104.45040834720325</v>
          </cell>
        </row>
        <row r="215">
          <cell r="A215">
            <v>36930.958333000002</v>
          </cell>
          <cell r="B215">
            <v>36930.958333333336</v>
          </cell>
          <cell r="C215">
            <v>102.54084767784666</v>
          </cell>
          <cell r="D215">
            <v>102.54084767784666</v>
          </cell>
        </row>
        <row r="216">
          <cell r="A216">
            <v>36931</v>
          </cell>
          <cell r="B216">
            <v>36931</v>
          </cell>
          <cell r="C216">
            <v>103.38490955721305</v>
          </cell>
          <cell r="D216">
            <v>103.38490955721305</v>
          </cell>
        </row>
        <row r="217">
          <cell r="A217">
            <v>36931.041666999998</v>
          </cell>
          <cell r="B217">
            <v>36931.041666666664</v>
          </cell>
          <cell r="C217">
            <v>98.820025688168386</v>
          </cell>
          <cell r="D217">
            <v>98.820025688168386</v>
          </cell>
        </row>
        <row r="218">
          <cell r="A218">
            <v>36931.083333000002</v>
          </cell>
          <cell r="B218">
            <v>36931.083333333336</v>
          </cell>
          <cell r="C218">
            <v>102.79449026832836</v>
          </cell>
          <cell r="D218">
            <v>102.79449026832836</v>
          </cell>
        </row>
        <row r="219">
          <cell r="A219">
            <v>36931.125</v>
          </cell>
          <cell r="B219">
            <v>36931.125</v>
          </cell>
          <cell r="C219">
            <v>100.47379083073766</v>
          </cell>
          <cell r="D219">
            <v>100.47379083073766</v>
          </cell>
        </row>
        <row r="220">
          <cell r="A220">
            <v>36931.166666999998</v>
          </cell>
          <cell r="B220">
            <v>36931.166666666664</v>
          </cell>
          <cell r="C220">
            <v>103.05984447128419</v>
          </cell>
          <cell r="D220">
            <v>103.05984447128419</v>
          </cell>
        </row>
        <row r="221">
          <cell r="A221">
            <v>36931.208333000002</v>
          </cell>
          <cell r="B221">
            <v>36931.208333333336</v>
          </cell>
          <cell r="C221">
            <v>104.20055510654714</v>
          </cell>
          <cell r="D221">
            <v>104.20055510654714</v>
          </cell>
        </row>
        <row r="222">
          <cell r="A222">
            <v>36931.25</v>
          </cell>
          <cell r="B222">
            <v>36931.25</v>
          </cell>
          <cell r="C222">
            <v>120.76417451062416</v>
          </cell>
          <cell r="D222">
            <v>120.76417451062416</v>
          </cell>
        </row>
        <row r="223">
          <cell r="A223">
            <v>36931.291666999998</v>
          </cell>
          <cell r="B223">
            <v>36931.291666666664</v>
          </cell>
          <cell r="C223">
            <v>109.63647157182274</v>
          </cell>
          <cell r="D223">
            <v>109.63647157182274</v>
          </cell>
        </row>
        <row r="224">
          <cell r="A224">
            <v>36931.333333000002</v>
          </cell>
          <cell r="B224">
            <v>36931.333333333336</v>
          </cell>
          <cell r="C224">
            <v>107.66586928565714</v>
          </cell>
          <cell r="D224">
            <v>107.66586928565714</v>
          </cell>
        </row>
        <row r="225">
          <cell r="A225">
            <v>36931.375</v>
          </cell>
          <cell r="B225">
            <v>36931.375</v>
          </cell>
          <cell r="C225">
            <v>107.30927845065983</v>
          </cell>
          <cell r="D225">
            <v>107.30927845065983</v>
          </cell>
        </row>
        <row r="226">
          <cell r="A226">
            <v>36931.416666999998</v>
          </cell>
          <cell r="B226">
            <v>36931.416666666664</v>
          </cell>
          <cell r="C226">
            <v>126.94825692439203</v>
          </cell>
          <cell r="D226">
            <v>126.94825692439203</v>
          </cell>
        </row>
        <row r="227">
          <cell r="A227">
            <v>36931.458333000002</v>
          </cell>
          <cell r="B227">
            <v>36931.458333333336</v>
          </cell>
          <cell r="C227">
            <v>205.50448022674377</v>
          </cell>
          <cell r="D227">
            <v>205.50448022674377</v>
          </cell>
        </row>
        <row r="228">
          <cell r="A228">
            <v>36931.5</v>
          </cell>
          <cell r="B228">
            <v>36931.5</v>
          </cell>
          <cell r="C228">
            <v>235.05101532280216</v>
          </cell>
          <cell r="D228">
            <v>235.05101532280216</v>
          </cell>
        </row>
        <row r="229">
          <cell r="A229">
            <v>36931.541666999998</v>
          </cell>
          <cell r="B229">
            <v>36931.541666666664</v>
          </cell>
          <cell r="C229">
            <v>263.78875901838057</v>
          </cell>
          <cell r="D229">
            <v>263.78875901838057</v>
          </cell>
        </row>
        <row r="230">
          <cell r="A230">
            <v>36931.583333000002</v>
          </cell>
          <cell r="B230">
            <v>36931.583333333336</v>
          </cell>
          <cell r="C230">
            <v>250.44258770238028</v>
          </cell>
          <cell r="D230">
            <v>250.44258770238028</v>
          </cell>
        </row>
        <row r="231">
          <cell r="A231">
            <v>36931.625</v>
          </cell>
          <cell r="B231">
            <v>36931.625</v>
          </cell>
          <cell r="C231">
            <v>245.15533601983532</v>
          </cell>
          <cell r="D231">
            <v>245.15533601983532</v>
          </cell>
        </row>
        <row r="232">
          <cell r="A232">
            <v>36931.666666999998</v>
          </cell>
          <cell r="B232">
            <v>36931.666666666664</v>
          </cell>
          <cell r="C232">
            <v>261.62217367615364</v>
          </cell>
          <cell r="D232">
            <v>261.62217367615364</v>
          </cell>
        </row>
        <row r="233">
          <cell r="A233">
            <v>36931.708333000002</v>
          </cell>
          <cell r="B233">
            <v>36931.708333333336</v>
          </cell>
          <cell r="C233">
            <v>243.26800674813177</v>
          </cell>
          <cell r="D233">
            <v>243.26800674813177</v>
          </cell>
        </row>
        <row r="234">
          <cell r="A234">
            <v>36931.75</v>
          </cell>
          <cell r="B234">
            <v>36931.75</v>
          </cell>
          <cell r="C234">
            <v>236.85355515856818</v>
          </cell>
          <cell r="D234">
            <v>236.85355515856818</v>
          </cell>
        </row>
        <row r="235">
          <cell r="A235">
            <v>36931.791666999998</v>
          </cell>
          <cell r="B235">
            <v>36931.791666666664</v>
          </cell>
          <cell r="C235">
            <v>280.77033044071101</v>
          </cell>
          <cell r="D235">
            <v>280.77033044071101</v>
          </cell>
        </row>
        <row r="236">
          <cell r="A236">
            <v>36931.833333000002</v>
          </cell>
          <cell r="B236">
            <v>36931.833333333336</v>
          </cell>
          <cell r="C236">
            <v>304.58325740769618</v>
          </cell>
          <cell r="D236">
            <v>304.58325740769618</v>
          </cell>
        </row>
        <row r="237">
          <cell r="A237">
            <v>36931.875</v>
          </cell>
          <cell r="B237">
            <v>36931.875</v>
          </cell>
          <cell r="C237">
            <v>261.7933653271752</v>
          </cell>
          <cell r="D237">
            <v>261.7933653271752</v>
          </cell>
        </row>
        <row r="238">
          <cell r="A238">
            <v>36931.916666999998</v>
          </cell>
          <cell r="B238">
            <v>36931.916666666664</v>
          </cell>
          <cell r="C238">
            <v>278.10642919743549</v>
          </cell>
          <cell r="D238">
            <v>278.10642919743549</v>
          </cell>
        </row>
        <row r="239">
          <cell r="A239">
            <v>36931.958333000002</v>
          </cell>
          <cell r="B239">
            <v>36931.958333333336</v>
          </cell>
          <cell r="C239">
            <v>293.72871251410817</v>
          </cell>
          <cell r="D239">
            <v>293.72871251410817</v>
          </cell>
        </row>
        <row r="240">
          <cell r="A240">
            <v>36932</v>
          </cell>
          <cell r="B240">
            <v>36932</v>
          </cell>
          <cell r="C240">
            <v>297.48422316831221</v>
          </cell>
          <cell r="D240">
            <v>297.48422316831221</v>
          </cell>
        </row>
        <row r="241">
          <cell r="A241">
            <v>36932.041666999998</v>
          </cell>
          <cell r="B241">
            <v>36932.041666666664</v>
          </cell>
          <cell r="C241">
            <v>304.81284760923467</v>
          </cell>
          <cell r="D241">
            <v>304.81284760923467</v>
          </cell>
        </row>
        <row r="242">
          <cell r="A242">
            <v>36932.083333000002</v>
          </cell>
          <cell r="B242">
            <v>36932.083333333336</v>
          </cell>
          <cell r="C242">
            <v>306.6993407106645</v>
          </cell>
          <cell r="D242">
            <v>306.6993407106645</v>
          </cell>
        </row>
        <row r="243">
          <cell r="A243">
            <v>36932.125</v>
          </cell>
          <cell r="B243">
            <v>36932.125</v>
          </cell>
          <cell r="C243">
            <v>302.04054625754355</v>
          </cell>
          <cell r="D243">
            <v>302.04054625754355</v>
          </cell>
        </row>
        <row r="244">
          <cell r="A244">
            <v>36932.166666999998</v>
          </cell>
          <cell r="B244">
            <v>36932.166666666664</v>
          </cell>
          <cell r="C244">
            <v>301.35244333642214</v>
          </cell>
          <cell r="D244">
            <v>301.35244333642214</v>
          </cell>
        </row>
        <row r="245">
          <cell r="A245">
            <v>36932.208333000002</v>
          </cell>
          <cell r="B245">
            <v>36932.208333333336</v>
          </cell>
          <cell r="C245">
            <v>302.36284425651525</v>
          </cell>
          <cell r="D245">
            <v>302.36284425651525</v>
          </cell>
        </row>
        <row r="246">
          <cell r="A246">
            <v>36932.25</v>
          </cell>
          <cell r="B246">
            <v>36932.25</v>
          </cell>
          <cell r="C246">
            <v>307.59566574637603</v>
          </cell>
          <cell r="D246">
            <v>307.59566574637603</v>
          </cell>
        </row>
        <row r="247">
          <cell r="A247">
            <v>36932.291666999998</v>
          </cell>
          <cell r="B247">
            <v>36932.291666666664</v>
          </cell>
          <cell r="C247">
            <v>304.7685299765738</v>
          </cell>
          <cell r="D247">
            <v>304.7685299765738</v>
          </cell>
        </row>
        <row r="248">
          <cell r="A248">
            <v>36932.333333000002</v>
          </cell>
          <cell r="B248">
            <v>36932.333333333336</v>
          </cell>
          <cell r="C248">
            <v>307.11691187231435</v>
          </cell>
          <cell r="D248">
            <v>307.11691187231435</v>
          </cell>
        </row>
        <row r="249">
          <cell r="A249">
            <v>36932.375</v>
          </cell>
          <cell r="B249">
            <v>36932.375</v>
          </cell>
          <cell r="C249">
            <v>317.97239435407931</v>
          </cell>
          <cell r="D249">
            <v>317.97239435407931</v>
          </cell>
        </row>
        <row r="250">
          <cell r="A250">
            <v>36932.416666999998</v>
          </cell>
          <cell r="B250">
            <v>36932.416666666664</v>
          </cell>
          <cell r="C250">
            <v>315.71404456197661</v>
          </cell>
          <cell r="D250">
            <v>315.71404456197661</v>
          </cell>
        </row>
        <row r="251">
          <cell r="A251">
            <v>36932.458333000002</v>
          </cell>
          <cell r="B251">
            <v>36932.458333333336</v>
          </cell>
          <cell r="C251">
            <v>312.36648544822697</v>
          </cell>
          <cell r="D251">
            <v>312.36648544822697</v>
          </cell>
        </row>
        <row r="252">
          <cell r="A252">
            <v>36932.5</v>
          </cell>
          <cell r="B252">
            <v>36932.5</v>
          </cell>
          <cell r="C252">
            <v>306.84440917531043</v>
          </cell>
          <cell r="D252">
            <v>306.84440917531043</v>
          </cell>
        </row>
        <row r="253">
          <cell r="A253">
            <v>36932.541666999998</v>
          </cell>
          <cell r="B253">
            <v>36932.541666666664</v>
          </cell>
          <cell r="C253">
            <v>291.6193682959867</v>
          </cell>
          <cell r="D253">
            <v>291.6193682959867</v>
          </cell>
        </row>
        <row r="254">
          <cell r="A254">
            <v>36932.583333000002</v>
          </cell>
          <cell r="B254">
            <v>36932.583333333336</v>
          </cell>
          <cell r="C254">
            <v>285.01822431804163</v>
          </cell>
          <cell r="D254">
            <v>285.01822431804163</v>
          </cell>
        </row>
        <row r="255">
          <cell r="A255">
            <v>36932.625</v>
          </cell>
          <cell r="B255">
            <v>36932.625</v>
          </cell>
          <cell r="C255">
            <v>292.19921535281253</v>
          </cell>
          <cell r="D255">
            <v>292.19921535281253</v>
          </cell>
        </row>
        <row r="256">
          <cell r="A256">
            <v>36932.666666999998</v>
          </cell>
          <cell r="B256">
            <v>36932.666666666664</v>
          </cell>
          <cell r="C256">
            <v>285.20413693516798</v>
          </cell>
          <cell r="D256">
            <v>285.20413693516798</v>
          </cell>
        </row>
        <row r="257">
          <cell r="A257">
            <v>36932.708333000002</v>
          </cell>
          <cell r="B257">
            <v>36932.708333333336</v>
          </cell>
          <cell r="C257">
            <v>284.36129627009228</v>
          </cell>
          <cell r="D257">
            <v>284.36129627009228</v>
          </cell>
        </row>
        <row r="258">
          <cell r="A258">
            <v>36932.75</v>
          </cell>
          <cell r="B258">
            <v>36932.75</v>
          </cell>
          <cell r="C258">
            <v>284.29800105484844</v>
          </cell>
          <cell r="D258">
            <v>284.29800105484844</v>
          </cell>
        </row>
        <row r="259">
          <cell r="A259">
            <v>36932.791666999998</v>
          </cell>
          <cell r="B259">
            <v>36932.791666666664</v>
          </cell>
          <cell r="C259">
            <v>284.97107281778966</v>
          </cell>
          <cell r="D259">
            <v>284.97107281778966</v>
          </cell>
        </row>
        <row r="260">
          <cell r="A260">
            <v>36932.833333000002</v>
          </cell>
          <cell r="B260">
            <v>36932.833333333336</v>
          </cell>
          <cell r="C260">
            <v>285.54240113503641</v>
          </cell>
          <cell r="D260">
            <v>285.54240113503641</v>
          </cell>
        </row>
        <row r="261">
          <cell r="A261">
            <v>36932.875</v>
          </cell>
          <cell r="B261">
            <v>36932.875</v>
          </cell>
          <cell r="C261">
            <v>268.3781035524396</v>
          </cell>
          <cell r="D261">
            <v>268.3781035524396</v>
          </cell>
        </row>
        <row r="262">
          <cell r="A262">
            <v>36932.916666999998</v>
          </cell>
          <cell r="B262">
            <v>36932.916666666664</v>
          </cell>
          <cell r="C262">
            <v>290.86106869111438</v>
          </cell>
          <cell r="D262">
            <v>290.86106869111438</v>
          </cell>
        </row>
        <row r="263">
          <cell r="A263">
            <v>36932.958333000002</v>
          </cell>
          <cell r="B263">
            <v>36932.958333333336</v>
          </cell>
          <cell r="C263">
            <v>297.36610598279276</v>
          </cell>
          <cell r="D263">
            <v>297.36610598279276</v>
          </cell>
        </row>
        <row r="264">
          <cell r="A264">
            <v>36933</v>
          </cell>
          <cell r="B264">
            <v>36933</v>
          </cell>
          <cell r="C264">
            <v>292.64837241381042</v>
          </cell>
          <cell r="D264">
            <v>292.64837241381042</v>
          </cell>
        </row>
        <row r="265">
          <cell r="A265">
            <v>36933.041666999998</v>
          </cell>
          <cell r="B265">
            <v>36933.041666666664</v>
          </cell>
          <cell r="C265">
            <v>300.8943569210229</v>
          </cell>
          <cell r="D265">
            <v>300.8943569210229</v>
          </cell>
        </row>
        <row r="266">
          <cell r="A266">
            <v>36933.083333000002</v>
          </cell>
          <cell r="B266">
            <v>36933.083333333336</v>
          </cell>
          <cell r="C266">
            <v>300.01312353498258</v>
          </cell>
          <cell r="D266">
            <v>300.01312353498258</v>
          </cell>
        </row>
        <row r="267">
          <cell r="A267">
            <v>36933.125</v>
          </cell>
          <cell r="B267">
            <v>36933.125</v>
          </cell>
          <cell r="C267">
            <v>296.10551783398944</v>
          </cell>
          <cell r="D267">
            <v>296.10551783398944</v>
          </cell>
        </row>
        <row r="268">
          <cell r="A268">
            <v>36933.166666999998</v>
          </cell>
          <cell r="B268">
            <v>36933.166666666664</v>
          </cell>
          <cell r="C268">
            <v>294.25860608666977</v>
          </cell>
          <cell r="D268">
            <v>294.25860608666977</v>
          </cell>
        </row>
        <row r="269">
          <cell r="A269">
            <v>36933.208333000002</v>
          </cell>
          <cell r="B269">
            <v>36933.208333333336</v>
          </cell>
          <cell r="C269">
            <v>282.77601805193376</v>
          </cell>
          <cell r="D269">
            <v>282.77601805193376</v>
          </cell>
        </row>
        <row r="270">
          <cell r="A270">
            <v>36933.25</v>
          </cell>
          <cell r="B270">
            <v>36933.25</v>
          </cell>
          <cell r="C270">
            <v>271.46520210709207</v>
          </cell>
          <cell r="D270">
            <v>271.46520210709207</v>
          </cell>
        </row>
        <row r="271">
          <cell r="A271">
            <v>36933.291666999998</v>
          </cell>
          <cell r="B271">
            <v>36933.291666666664</v>
          </cell>
          <cell r="C271">
            <v>290.0018055093384</v>
          </cell>
          <cell r="D271">
            <v>290.0018055093384</v>
          </cell>
        </row>
        <row r="272">
          <cell r="A272">
            <v>36933.333333000002</v>
          </cell>
          <cell r="B272">
            <v>36933.333333333336</v>
          </cell>
          <cell r="C272">
            <v>295.04074225151601</v>
          </cell>
          <cell r="D272">
            <v>295.04074225151601</v>
          </cell>
        </row>
        <row r="273">
          <cell r="A273">
            <v>36933.375</v>
          </cell>
          <cell r="B273">
            <v>36933.375</v>
          </cell>
          <cell r="C273">
            <v>289.39015728898977</v>
          </cell>
          <cell r="D273">
            <v>289.39015728898977</v>
          </cell>
        </row>
        <row r="274">
          <cell r="A274">
            <v>36933.416666999998</v>
          </cell>
          <cell r="B274">
            <v>36933.416666666664</v>
          </cell>
          <cell r="C274">
            <v>287.56384043955563</v>
          </cell>
          <cell r="D274">
            <v>287.56384043955563</v>
          </cell>
        </row>
        <row r="275">
          <cell r="A275">
            <v>36933.458333000002</v>
          </cell>
          <cell r="B275">
            <v>36933.458333333336</v>
          </cell>
          <cell r="C275">
            <v>286.79638409718484</v>
          </cell>
          <cell r="D275">
            <v>286.79638409718484</v>
          </cell>
        </row>
        <row r="276">
          <cell r="A276">
            <v>36933.5</v>
          </cell>
          <cell r="B276">
            <v>36933.5</v>
          </cell>
          <cell r="C276">
            <v>294.7427876659338</v>
          </cell>
          <cell r="D276">
            <v>294.7427876659338</v>
          </cell>
        </row>
        <row r="277">
          <cell r="A277">
            <v>36933.541666999998</v>
          </cell>
          <cell r="B277">
            <v>36933.541666666664</v>
          </cell>
          <cell r="C277">
            <v>300.8893635018033</v>
          </cell>
          <cell r="D277">
            <v>300.8893635018033</v>
          </cell>
        </row>
        <row r="278">
          <cell r="A278">
            <v>36933.583333000002</v>
          </cell>
          <cell r="B278">
            <v>36933.583333333336</v>
          </cell>
          <cell r="C278">
            <v>315.01647269351594</v>
          </cell>
          <cell r="D278">
            <v>315.01647269351594</v>
          </cell>
        </row>
        <row r="279">
          <cell r="A279">
            <v>36933.625</v>
          </cell>
          <cell r="B279">
            <v>36933.625</v>
          </cell>
          <cell r="C279">
            <v>295.99589594386032</v>
          </cell>
          <cell r="D279">
            <v>295.99589594386032</v>
          </cell>
        </row>
        <row r="280">
          <cell r="A280">
            <v>36933.666666999998</v>
          </cell>
          <cell r="B280">
            <v>36933.666666666664</v>
          </cell>
          <cell r="C280">
            <v>298.10766448883612</v>
          </cell>
          <cell r="D280">
            <v>298.10766448883612</v>
          </cell>
        </row>
        <row r="281">
          <cell r="A281">
            <v>36933.708333000002</v>
          </cell>
          <cell r="B281">
            <v>36933.708333333336</v>
          </cell>
          <cell r="C281">
            <v>298.26441784425322</v>
          </cell>
          <cell r="D281">
            <v>298.26441784425322</v>
          </cell>
        </row>
        <row r="282">
          <cell r="A282">
            <v>36933.75</v>
          </cell>
          <cell r="B282">
            <v>36933.75</v>
          </cell>
          <cell r="C282">
            <v>293.44323465170396</v>
          </cell>
          <cell r="D282">
            <v>293.44323465170396</v>
          </cell>
        </row>
        <row r="283">
          <cell r="A283">
            <v>36933.791666999998</v>
          </cell>
          <cell r="B283">
            <v>36933.791666666664</v>
          </cell>
          <cell r="C283">
            <v>296.60939181467336</v>
          </cell>
          <cell r="D283">
            <v>296.60939181467336</v>
          </cell>
        </row>
        <row r="284">
          <cell r="A284">
            <v>36933.833333000002</v>
          </cell>
          <cell r="B284">
            <v>36933.833333333336</v>
          </cell>
          <cell r="C284">
            <v>299.01218565910244</v>
          </cell>
          <cell r="D284">
            <v>299.01218565910244</v>
          </cell>
        </row>
        <row r="285">
          <cell r="A285">
            <v>36933.875</v>
          </cell>
          <cell r="B285">
            <v>36933.875</v>
          </cell>
          <cell r="C285">
            <v>299.76348931245678</v>
          </cell>
          <cell r="D285">
            <v>299.76348931245678</v>
          </cell>
        </row>
        <row r="286">
          <cell r="A286">
            <v>36933.916666999998</v>
          </cell>
          <cell r="B286">
            <v>36933.916666666664</v>
          </cell>
          <cell r="C286">
            <v>297.69135484529642</v>
          </cell>
          <cell r="D286">
            <v>297.69135484529642</v>
          </cell>
        </row>
        <row r="287">
          <cell r="A287">
            <v>36933.958333000002</v>
          </cell>
          <cell r="B287">
            <v>36933.958333333336</v>
          </cell>
          <cell r="C287">
            <v>298.60593616551148</v>
          </cell>
          <cell r="D287">
            <v>298.60593616551148</v>
          </cell>
        </row>
        <row r="288">
          <cell r="A288">
            <v>36934</v>
          </cell>
          <cell r="B288">
            <v>36934</v>
          </cell>
          <cell r="C288">
            <v>302.53727723505585</v>
          </cell>
          <cell r="D288">
            <v>302.53727723505585</v>
          </cell>
        </row>
        <row r="289">
          <cell r="A289">
            <v>36934.041666999998</v>
          </cell>
          <cell r="B289">
            <v>36934.041666666664</v>
          </cell>
          <cell r="C289">
            <v>303.2601623314689</v>
          </cell>
          <cell r="D289">
            <v>303.2601623314689</v>
          </cell>
        </row>
        <row r="290">
          <cell r="A290">
            <v>36934.083333000002</v>
          </cell>
          <cell r="B290">
            <v>36934.083333333336</v>
          </cell>
          <cell r="C290">
            <v>301.30274081640181</v>
          </cell>
          <cell r="D290">
            <v>301.30274081640181</v>
          </cell>
        </row>
        <row r="291">
          <cell r="A291">
            <v>36934.125</v>
          </cell>
          <cell r="B291">
            <v>36934.125</v>
          </cell>
          <cell r="C291">
            <v>298.89806204451963</v>
          </cell>
          <cell r="D291">
            <v>298.89806204451963</v>
          </cell>
        </row>
        <row r="292">
          <cell r="A292">
            <v>36934.166666999998</v>
          </cell>
          <cell r="B292">
            <v>36934.166666666664</v>
          </cell>
          <cell r="C292">
            <v>296.50199549475104</v>
          </cell>
          <cell r="D292">
            <v>296.50199549475104</v>
          </cell>
        </row>
        <row r="293">
          <cell r="A293">
            <v>36934.208333000002</v>
          </cell>
          <cell r="B293">
            <v>36934.208333333336</v>
          </cell>
          <cell r="C293">
            <v>309.77347617248751</v>
          </cell>
          <cell r="D293">
            <v>309.77347617248751</v>
          </cell>
        </row>
        <row r="294">
          <cell r="A294">
            <v>36934.25</v>
          </cell>
          <cell r="B294">
            <v>36934.25</v>
          </cell>
          <cell r="C294">
            <v>312.42176971270243</v>
          </cell>
          <cell r="D294">
            <v>312.42176971270243</v>
          </cell>
        </row>
        <row r="295">
          <cell r="A295">
            <v>36934.291666999998</v>
          </cell>
          <cell r="B295">
            <v>36934.291666666664</v>
          </cell>
          <cell r="C295">
            <v>254.50383147977652</v>
          </cell>
          <cell r="D295">
            <v>254.50383147977652</v>
          </cell>
        </row>
        <row r="296">
          <cell r="A296">
            <v>36934.333333000002</v>
          </cell>
          <cell r="B296">
            <v>36934.333333333336</v>
          </cell>
          <cell r="C296">
            <v>124.34074001765944</v>
          </cell>
          <cell r="D296">
            <v>124.34074001765944</v>
          </cell>
        </row>
        <row r="297">
          <cell r="A297">
            <v>36934.375</v>
          </cell>
          <cell r="B297">
            <v>36934.375</v>
          </cell>
          <cell r="C297">
            <v>131.20587452391891</v>
          </cell>
          <cell r="D297">
            <v>131.20587452391891</v>
          </cell>
        </row>
        <row r="298">
          <cell r="A298">
            <v>36934.416666999998</v>
          </cell>
          <cell r="B298">
            <v>36934.416666666664</v>
          </cell>
          <cell r="C298">
            <v>145.24175768820552</v>
          </cell>
          <cell r="D298">
            <v>145.24175768820552</v>
          </cell>
        </row>
        <row r="299">
          <cell r="A299">
            <v>36934.458333000002</v>
          </cell>
          <cell r="B299">
            <v>36934.458333333336</v>
          </cell>
          <cell r="C299">
            <v>110.96392247126199</v>
          </cell>
          <cell r="D299">
            <v>110.96392247126199</v>
          </cell>
        </row>
        <row r="300">
          <cell r="A300">
            <v>36934.5</v>
          </cell>
          <cell r="B300">
            <v>36934.5</v>
          </cell>
          <cell r="C300">
            <v>93.344956342245922</v>
          </cell>
          <cell r="D300">
            <v>93.344956342245922</v>
          </cell>
        </row>
        <row r="301">
          <cell r="A301">
            <v>36934.541666999998</v>
          </cell>
          <cell r="B301">
            <v>36934.541666666664</v>
          </cell>
          <cell r="C301">
            <v>105.12425642127781</v>
          </cell>
          <cell r="D301">
            <v>105.12425642127781</v>
          </cell>
        </row>
        <row r="302">
          <cell r="A302">
            <v>36934.583333000002</v>
          </cell>
          <cell r="B302">
            <v>36934.583333333336</v>
          </cell>
          <cell r="C302">
            <v>111.59671272461702</v>
          </cell>
          <cell r="D302">
            <v>111.59671272461702</v>
          </cell>
        </row>
        <row r="303">
          <cell r="A303">
            <v>36934.625</v>
          </cell>
          <cell r="B303">
            <v>36934.625</v>
          </cell>
          <cell r="C303">
            <v>132.25590557117755</v>
          </cell>
          <cell r="D303">
            <v>132.25590557117755</v>
          </cell>
        </row>
        <row r="304">
          <cell r="A304">
            <v>36934.666666999998</v>
          </cell>
          <cell r="B304">
            <v>36934.666666666664</v>
          </cell>
          <cell r="C304">
            <v>131.06010579254377</v>
          </cell>
          <cell r="D304">
            <v>131.06010579254377</v>
          </cell>
        </row>
        <row r="305">
          <cell r="A305">
            <v>36934.708333000002</v>
          </cell>
          <cell r="B305">
            <v>36934.708333333336</v>
          </cell>
          <cell r="C305">
            <v>114.47806841458257</v>
          </cell>
          <cell r="D305">
            <v>114.47806841458257</v>
          </cell>
        </row>
        <row r="306">
          <cell r="A306" t="e">
            <v>#VALUE!</v>
          </cell>
          <cell r="B306">
            <v>0</v>
          </cell>
          <cell r="C306">
            <v>0</v>
          </cell>
          <cell r="D306" t="str">
            <v>NoData</v>
          </cell>
        </row>
        <row r="307">
          <cell r="A307" t="e">
            <v>#VALUE!</v>
          </cell>
          <cell r="B307">
            <v>0</v>
          </cell>
          <cell r="C307">
            <v>0</v>
          </cell>
          <cell r="D307" t="str">
            <v>NoData</v>
          </cell>
        </row>
        <row r="308">
          <cell r="A308" t="e">
            <v>#VALUE!</v>
          </cell>
          <cell r="B308">
            <v>0</v>
          </cell>
          <cell r="C308">
            <v>0</v>
          </cell>
          <cell r="D308" t="str">
            <v>NoData</v>
          </cell>
        </row>
        <row r="309">
          <cell r="A309" t="e">
            <v>#VALUE!</v>
          </cell>
          <cell r="B309">
            <v>0</v>
          </cell>
          <cell r="C309">
            <v>0</v>
          </cell>
          <cell r="D309" t="str">
            <v>NoData</v>
          </cell>
        </row>
        <row r="310">
          <cell r="A310" t="e">
            <v>#VALUE!</v>
          </cell>
          <cell r="B310">
            <v>0</v>
          </cell>
          <cell r="C310">
            <v>0</v>
          </cell>
          <cell r="D310" t="str">
            <v>NoData</v>
          </cell>
        </row>
        <row r="311">
          <cell r="A311" t="e">
            <v>#VALUE!</v>
          </cell>
          <cell r="B311">
            <v>0</v>
          </cell>
          <cell r="C311">
            <v>0</v>
          </cell>
          <cell r="D311" t="str">
            <v>NoData</v>
          </cell>
        </row>
        <row r="312">
          <cell r="A312" t="e">
            <v>#VALUE!</v>
          </cell>
          <cell r="B312">
            <v>0</v>
          </cell>
          <cell r="C312">
            <v>0</v>
          </cell>
          <cell r="D312" t="str">
            <v>NoData</v>
          </cell>
        </row>
        <row r="313">
          <cell r="A313" t="e">
            <v>#VALUE!</v>
          </cell>
          <cell r="B313">
            <v>0</v>
          </cell>
          <cell r="C313">
            <v>0</v>
          </cell>
          <cell r="D313" t="str">
            <v>NoData</v>
          </cell>
        </row>
        <row r="314">
          <cell r="A314" t="e">
            <v>#VALUE!</v>
          </cell>
          <cell r="B314">
            <v>0</v>
          </cell>
          <cell r="C314">
            <v>0</v>
          </cell>
          <cell r="D314" t="str">
            <v>NoData</v>
          </cell>
        </row>
        <row r="315">
          <cell r="A315" t="e">
            <v>#VALUE!</v>
          </cell>
          <cell r="B315">
            <v>0</v>
          </cell>
          <cell r="C315">
            <v>0</v>
          </cell>
          <cell r="D315" t="str">
            <v>NoData</v>
          </cell>
        </row>
        <row r="316">
          <cell r="A316" t="e">
            <v>#VALUE!</v>
          </cell>
          <cell r="B316">
            <v>0</v>
          </cell>
          <cell r="C316">
            <v>0</v>
          </cell>
          <cell r="D316" t="str">
            <v>NoData</v>
          </cell>
        </row>
        <row r="317">
          <cell r="A317" t="e">
            <v>#VALUE!</v>
          </cell>
          <cell r="B317">
            <v>0</v>
          </cell>
          <cell r="C317">
            <v>0</v>
          </cell>
          <cell r="D317" t="str">
            <v>NoData</v>
          </cell>
        </row>
        <row r="318">
          <cell r="A318" t="e">
            <v>#VALUE!</v>
          </cell>
          <cell r="B318">
            <v>0</v>
          </cell>
          <cell r="C318">
            <v>0</v>
          </cell>
          <cell r="D318" t="str">
            <v>NoData</v>
          </cell>
        </row>
        <row r="319">
          <cell r="A319" t="e">
            <v>#VALUE!</v>
          </cell>
          <cell r="B319">
            <v>0</v>
          </cell>
          <cell r="C319">
            <v>0</v>
          </cell>
          <cell r="D319" t="str">
            <v>NoData</v>
          </cell>
        </row>
        <row r="320">
          <cell r="A320" t="e">
            <v>#VALUE!</v>
          </cell>
          <cell r="B320">
            <v>0</v>
          </cell>
          <cell r="C320">
            <v>0</v>
          </cell>
          <cell r="D320" t="str">
            <v>NoData</v>
          </cell>
        </row>
        <row r="321">
          <cell r="A321" t="e">
            <v>#VALUE!</v>
          </cell>
          <cell r="B321">
            <v>0</v>
          </cell>
          <cell r="C321">
            <v>0</v>
          </cell>
          <cell r="D321" t="str">
            <v>NoData</v>
          </cell>
        </row>
        <row r="322">
          <cell r="A322" t="e">
            <v>#VALUE!</v>
          </cell>
          <cell r="B322">
            <v>0</v>
          </cell>
          <cell r="C322">
            <v>0</v>
          </cell>
          <cell r="D322" t="str">
            <v>NoData</v>
          </cell>
        </row>
        <row r="323">
          <cell r="A323" t="e">
            <v>#VALUE!</v>
          </cell>
          <cell r="B323">
            <v>0</v>
          </cell>
          <cell r="C323">
            <v>0</v>
          </cell>
          <cell r="D323" t="str">
            <v>NoData</v>
          </cell>
        </row>
        <row r="324">
          <cell r="A324" t="e">
            <v>#VALUE!</v>
          </cell>
          <cell r="B324">
            <v>0</v>
          </cell>
          <cell r="C324">
            <v>0</v>
          </cell>
          <cell r="D324" t="str">
            <v>NoData</v>
          </cell>
        </row>
        <row r="325">
          <cell r="A325" t="e">
            <v>#VALUE!</v>
          </cell>
          <cell r="B325">
            <v>0</v>
          </cell>
          <cell r="C325">
            <v>0</v>
          </cell>
          <cell r="D325" t="str">
            <v>NoData</v>
          </cell>
        </row>
        <row r="326">
          <cell r="A326" t="e">
            <v>#VALUE!</v>
          </cell>
          <cell r="B326">
            <v>0</v>
          </cell>
          <cell r="C326">
            <v>0</v>
          </cell>
          <cell r="D326" t="str">
            <v>NoData</v>
          </cell>
        </row>
        <row r="327">
          <cell r="A327" t="e">
            <v>#VALUE!</v>
          </cell>
          <cell r="B327">
            <v>0</v>
          </cell>
          <cell r="C327">
            <v>0</v>
          </cell>
          <cell r="D327" t="str">
            <v>NoData</v>
          </cell>
        </row>
        <row r="328">
          <cell r="A328" t="e">
            <v>#VALUE!</v>
          </cell>
          <cell r="B328">
            <v>0</v>
          </cell>
          <cell r="C328">
            <v>0</v>
          </cell>
          <cell r="D328" t="str">
            <v>NoData</v>
          </cell>
        </row>
        <row r="329">
          <cell r="A329" t="e">
            <v>#VALUE!</v>
          </cell>
          <cell r="B329">
            <v>0</v>
          </cell>
          <cell r="C329">
            <v>0</v>
          </cell>
          <cell r="D329" t="str">
            <v>NoData</v>
          </cell>
        </row>
        <row r="330">
          <cell r="A330" t="e">
            <v>#VALUE!</v>
          </cell>
          <cell r="B330">
            <v>0</v>
          </cell>
          <cell r="C330">
            <v>0</v>
          </cell>
          <cell r="D330" t="str">
            <v>NoData</v>
          </cell>
        </row>
        <row r="331">
          <cell r="A331" t="e">
            <v>#VALUE!</v>
          </cell>
          <cell r="B331">
            <v>0</v>
          </cell>
          <cell r="C331">
            <v>0</v>
          </cell>
          <cell r="D331" t="str">
            <v>NoData</v>
          </cell>
        </row>
        <row r="332">
          <cell r="A332" t="e">
            <v>#VALUE!</v>
          </cell>
          <cell r="B332">
            <v>0</v>
          </cell>
          <cell r="C332">
            <v>0</v>
          </cell>
          <cell r="D332" t="str">
            <v>NoData</v>
          </cell>
        </row>
        <row r="333">
          <cell r="A333" t="e">
            <v>#VALUE!</v>
          </cell>
          <cell r="B333">
            <v>0</v>
          </cell>
          <cell r="C333">
            <v>0</v>
          </cell>
          <cell r="D333" t="str">
            <v>NoData</v>
          </cell>
        </row>
        <row r="334">
          <cell r="A334" t="e">
            <v>#VALUE!</v>
          </cell>
          <cell r="B334">
            <v>0</v>
          </cell>
          <cell r="C334">
            <v>0</v>
          </cell>
          <cell r="D334" t="str">
            <v>NoData</v>
          </cell>
        </row>
        <row r="335">
          <cell r="A335" t="e">
            <v>#VALUE!</v>
          </cell>
          <cell r="B335">
            <v>0</v>
          </cell>
          <cell r="C335">
            <v>0</v>
          </cell>
          <cell r="D335" t="str">
            <v>NoData</v>
          </cell>
        </row>
        <row r="336">
          <cell r="A336" t="e">
            <v>#VALUE!</v>
          </cell>
          <cell r="B336">
            <v>0</v>
          </cell>
          <cell r="C336">
            <v>0</v>
          </cell>
          <cell r="D336" t="str">
            <v>NoData</v>
          </cell>
        </row>
        <row r="337">
          <cell r="A337" t="e">
            <v>#VALUE!</v>
          </cell>
          <cell r="B337">
            <v>0</v>
          </cell>
          <cell r="C337">
            <v>0</v>
          </cell>
          <cell r="D337" t="str">
            <v>NoData</v>
          </cell>
        </row>
        <row r="338">
          <cell r="A338" t="e">
            <v>#VALUE!</v>
          </cell>
          <cell r="B338">
            <v>0</v>
          </cell>
          <cell r="C338">
            <v>0</v>
          </cell>
          <cell r="D338" t="str">
            <v>NoData</v>
          </cell>
        </row>
        <row r="339">
          <cell r="A339" t="e">
            <v>#VALUE!</v>
          </cell>
          <cell r="B339">
            <v>0</v>
          </cell>
          <cell r="C339">
            <v>0</v>
          </cell>
          <cell r="D339" t="str">
            <v>NoData</v>
          </cell>
        </row>
        <row r="340">
          <cell r="A340" t="e">
            <v>#VALUE!</v>
          </cell>
          <cell r="B340">
            <v>0</v>
          </cell>
          <cell r="C340">
            <v>0</v>
          </cell>
          <cell r="D340" t="str">
            <v>NoData</v>
          </cell>
        </row>
        <row r="341">
          <cell r="A341" t="e">
            <v>#VALUE!</v>
          </cell>
          <cell r="B341">
            <v>0</v>
          </cell>
          <cell r="C341">
            <v>0</v>
          </cell>
          <cell r="D341" t="str">
            <v>NoData</v>
          </cell>
        </row>
        <row r="342">
          <cell r="A342" t="e">
            <v>#VALUE!</v>
          </cell>
          <cell r="B342">
            <v>0</v>
          </cell>
          <cell r="C342">
            <v>0</v>
          </cell>
          <cell r="D342" t="str">
            <v>NoData</v>
          </cell>
        </row>
        <row r="343">
          <cell r="A343" t="e">
            <v>#VALUE!</v>
          </cell>
          <cell r="B343">
            <v>0</v>
          </cell>
          <cell r="C343">
            <v>0</v>
          </cell>
          <cell r="D343" t="str">
            <v>NoData</v>
          </cell>
        </row>
        <row r="344">
          <cell r="A344" t="e">
            <v>#VALUE!</v>
          </cell>
          <cell r="B344">
            <v>0</v>
          </cell>
          <cell r="C344">
            <v>0</v>
          </cell>
          <cell r="D344" t="str">
            <v>NoData</v>
          </cell>
        </row>
        <row r="345">
          <cell r="A345" t="e">
            <v>#VALUE!</v>
          </cell>
          <cell r="B345">
            <v>0</v>
          </cell>
          <cell r="C345">
            <v>0</v>
          </cell>
          <cell r="D345" t="str">
            <v>NoData</v>
          </cell>
        </row>
        <row r="346">
          <cell r="A346" t="e">
            <v>#VALUE!</v>
          </cell>
          <cell r="B346">
            <v>0</v>
          </cell>
          <cell r="C346">
            <v>0</v>
          </cell>
          <cell r="D346" t="str">
            <v>NoData</v>
          </cell>
        </row>
        <row r="347">
          <cell r="A347" t="e">
            <v>#VALUE!</v>
          </cell>
          <cell r="B347">
            <v>0</v>
          </cell>
          <cell r="C347">
            <v>0</v>
          </cell>
          <cell r="D347" t="str">
            <v>NoData</v>
          </cell>
        </row>
        <row r="348">
          <cell r="A348" t="e">
            <v>#VALUE!</v>
          </cell>
          <cell r="B348">
            <v>0</v>
          </cell>
          <cell r="C348">
            <v>0</v>
          </cell>
          <cell r="D348" t="str">
            <v>NoData</v>
          </cell>
        </row>
        <row r="349">
          <cell r="A349" t="e">
            <v>#VALUE!</v>
          </cell>
          <cell r="B349">
            <v>0</v>
          </cell>
          <cell r="C349">
            <v>0</v>
          </cell>
          <cell r="D349" t="str">
            <v>NoData</v>
          </cell>
        </row>
        <row r="350">
          <cell r="A350" t="e">
            <v>#VALUE!</v>
          </cell>
          <cell r="B350">
            <v>0</v>
          </cell>
          <cell r="C350">
            <v>0</v>
          </cell>
          <cell r="D350" t="str">
            <v>NoData</v>
          </cell>
        </row>
        <row r="351">
          <cell r="A351" t="e">
            <v>#VALUE!</v>
          </cell>
          <cell r="B351">
            <v>0</v>
          </cell>
          <cell r="C351">
            <v>0</v>
          </cell>
          <cell r="D351" t="str">
            <v>NoData</v>
          </cell>
        </row>
        <row r="352">
          <cell r="A352" t="e">
            <v>#VALUE!</v>
          </cell>
          <cell r="B352">
            <v>0</v>
          </cell>
          <cell r="C352">
            <v>0</v>
          </cell>
          <cell r="D352" t="str">
            <v>NoData</v>
          </cell>
        </row>
        <row r="353">
          <cell r="A353" t="e">
            <v>#VALUE!</v>
          </cell>
          <cell r="B353">
            <v>0</v>
          </cell>
          <cell r="C353">
            <v>0</v>
          </cell>
          <cell r="D353" t="str">
            <v>NoData</v>
          </cell>
        </row>
        <row r="354">
          <cell r="A354" t="e">
            <v>#VALUE!</v>
          </cell>
          <cell r="B354">
            <v>0</v>
          </cell>
          <cell r="C354">
            <v>0</v>
          </cell>
          <cell r="D354" t="str">
            <v>NoData</v>
          </cell>
        </row>
        <row r="355">
          <cell r="A355" t="e">
            <v>#VALUE!</v>
          </cell>
          <cell r="B355">
            <v>0</v>
          </cell>
          <cell r="C355">
            <v>0</v>
          </cell>
          <cell r="D355" t="str">
            <v>NoData</v>
          </cell>
        </row>
        <row r="356">
          <cell r="A356" t="e">
            <v>#VALUE!</v>
          </cell>
          <cell r="B356">
            <v>0</v>
          </cell>
          <cell r="C356">
            <v>0</v>
          </cell>
          <cell r="D356" t="str">
            <v>NoData</v>
          </cell>
        </row>
        <row r="357">
          <cell r="A357" t="e">
            <v>#VALUE!</v>
          </cell>
          <cell r="B357">
            <v>0</v>
          </cell>
          <cell r="C357">
            <v>0</v>
          </cell>
          <cell r="D357" t="str">
            <v>NoData</v>
          </cell>
        </row>
        <row r="358">
          <cell r="A358" t="e">
            <v>#VALUE!</v>
          </cell>
          <cell r="B358">
            <v>0</v>
          </cell>
          <cell r="C358">
            <v>0</v>
          </cell>
          <cell r="D358" t="str">
            <v>NoData</v>
          </cell>
        </row>
        <row r="359">
          <cell r="A359" t="e">
            <v>#VALUE!</v>
          </cell>
          <cell r="B359">
            <v>0</v>
          </cell>
          <cell r="C359">
            <v>0</v>
          </cell>
          <cell r="D359" t="str">
            <v>NoData</v>
          </cell>
        </row>
        <row r="360">
          <cell r="A360" t="e">
            <v>#VALUE!</v>
          </cell>
          <cell r="B360">
            <v>0</v>
          </cell>
          <cell r="C360">
            <v>0</v>
          </cell>
          <cell r="D360" t="str">
            <v>NoData</v>
          </cell>
        </row>
        <row r="361">
          <cell r="A361" t="e">
            <v>#VALUE!</v>
          </cell>
          <cell r="B361">
            <v>0</v>
          </cell>
          <cell r="C361">
            <v>0</v>
          </cell>
          <cell r="D361" t="str">
            <v>NoData</v>
          </cell>
        </row>
        <row r="362">
          <cell r="A362" t="e">
            <v>#VALUE!</v>
          </cell>
          <cell r="B362">
            <v>0</v>
          </cell>
          <cell r="C362">
            <v>0</v>
          </cell>
          <cell r="D362" t="str">
            <v>NoData</v>
          </cell>
        </row>
        <row r="363">
          <cell r="A363" t="e">
            <v>#VALUE!</v>
          </cell>
          <cell r="B363">
            <v>0</v>
          </cell>
          <cell r="C363">
            <v>0</v>
          </cell>
          <cell r="D363" t="str">
            <v>NoData</v>
          </cell>
        </row>
        <row r="364">
          <cell r="A364" t="e">
            <v>#VALUE!</v>
          </cell>
          <cell r="B364">
            <v>0</v>
          </cell>
          <cell r="C364">
            <v>0</v>
          </cell>
          <cell r="D364" t="str">
            <v>NoData</v>
          </cell>
        </row>
        <row r="365">
          <cell r="A365" t="e">
            <v>#VALUE!</v>
          </cell>
          <cell r="B365">
            <v>0</v>
          </cell>
          <cell r="C365">
            <v>0</v>
          </cell>
          <cell r="D365" t="str">
            <v>NoData</v>
          </cell>
        </row>
        <row r="366">
          <cell r="A366" t="e">
            <v>#VALUE!</v>
          </cell>
          <cell r="B366">
            <v>0</v>
          </cell>
          <cell r="C366">
            <v>0</v>
          </cell>
          <cell r="D366" t="str">
            <v>NoData</v>
          </cell>
        </row>
        <row r="367">
          <cell r="A367" t="e">
            <v>#VALUE!</v>
          </cell>
          <cell r="B367">
            <v>0</v>
          </cell>
          <cell r="C367">
            <v>0</v>
          </cell>
          <cell r="D367" t="str">
            <v>NoData</v>
          </cell>
        </row>
        <row r="368">
          <cell r="A368" t="e">
            <v>#VALUE!</v>
          </cell>
          <cell r="B368">
            <v>0</v>
          </cell>
          <cell r="C368">
            <v>0</v>
          </cell>
          <cell r="D368" t="str">
            <v>NoData</v>
          </cell>
        </row>
        <row r="369">
          <cell r="A369" t="e">
            <v>#VALUE!</v>
          </cell>
          <cell r="B369">
            <v>0</v>
          </cell>
          <cell r="C369">
            <v>0</v>
          </cell>
          <cell r="D369" t="str">
            <v>NoData</v>
          </cell>
        </row>
        <row r="370">
          <cell r="A370" t="e">
            <v>#VALUE!</v>
          </cell>
          <cell r="B370">
            <v>0</v>
          </cell>
          <cell r="C370">
            <v>0</v>
          </cell>
          <cell r="D370" t="str">
            <v>NoData</v>
          </cell>
        </row>
        <row r="371">
          <cell r="A371" t="e">
            <v>#VALUE!</v>
          </cell>
          <cell r="B371">
            <v>0</v>
          </cell>
          <cell r="C371">
            <v>0</v>
          </cell>
          <cell r="D371" t="str">
            <v>NoData</v>
          </cell>
        </row>
        <row r="372">
          <cell r="A372" t="e">
            <v>#VALUE!</v>
          </cell>
          <cell r="B372">
            <v>0</v>
          </cell>
          <cell r="C372">
            <v>0</v>
          </cell>
          <cell r="D372" t="str">
            <v>NoData</v>
          </cell>
        </row>
        <row r="373">
          <cell r="A373" t="e">
            <v>#VALUE!</v>
          </cell>
          <cell r="B373">
            <v>0</v>
          </cell>
          <cell r="C373">
            <v>0</v>
          </cell>
          <cell r="D373" t="str">
            <v>NoData</v>
          </cell>
        </row>
        <row r="374">
          <cell r="A374" t="e">
            <v>#VALUE!</v>
          </cell>
          <cell r="B374">
            <v>0</v>
          </cell>
          <cell r="C374">
            <v>0</v>
          </cell>
          <cell r="D374" t="str">
            <v>NoData</v>
          </cell>
        </row>
        <row r="375">
          <cell r="A375" t="e">
            <v>#VALUE!</v>
          </cell>
          <cell r="B375">
            <v>0</v>
          </cell>
          <cell r="C375">
            <v>0</v>
          </cell>
          <cell r="D375" t="str">
            <v>NoData</v>
          </cell>
        </row>
        <row r="376">
          <cell r="A376" t="e">
            <v>#VALUE!</v>
          </cell>
          <cell r="B376">
            <v>0</v>
          </cell>
          <cell r="C376">
            <v>0</v>
          </cell>
          <cell r="D376" t="str">
            <v>NoData</v>
          </cell>
        </row>
        <row r="377">
          <cell r="A377" t="e">
            <v>#VALUE!</v>
          </cell>
          <cell r="B377">
            <v>0</v>
          </cell>
          <cell r="C377">
            <v>0</v>
          </cell>
          <cell r="D377" t="str">
            <v>NoData</v>
          </cell>
        </row>
        <row r="378">
          <cell r="A378" t="e">
            <v>#VALUE!</v>
          </cell>
          <cell r="B378">
            <v>0</v>
          </cell>
          <cell r="C378">
            <v>0</v>
          </cell>
          <cell r="D378" t="str">
            <v>NoData</v>
          </cell>
        </row>
        <row r="379">
          <cell r="A379" t="e">
            <v>#VALUE!</v>
          </cell>
          <cell r="B379">
            <v>0</v>
          </cell>
          <cell r="C379">
            <v>0</v>
          </cell>
          <cell r="D379" t="str">
            <v>NoData</v>
          </cell>
        </row>
        <row r="380">
          <cell r="A380" t="e">
            <v>#VALUE!</v>
          </cell>
          <cell r="B380">
            <v>0</v>
          </cell>
          <cell r="C380">
            <v>0</v>
          </cell>
          <cell r="D380" t="str">
            <v>NoData</v>
          </cell>
        </row>
        <row r="381">
          <cell r="A381" t="e">
            <v>#VALUE!</v>
          </cell>
          <cell r="B381">
            <v>0</v>
          </cell>
          <cell r="C381">
            <v>0</v>
          </cell>
          <cell r="D381" t="str">
            <v>NoData</v>
          </cell>
        </row>
        <row r="382">
          <cell r="A382" t="e">
            <v>#VALUE!</v>
          </cell>
          <cell r="B382">
            <v>0</v>
          </cell>
          <cell r="C382">
            <v>0</v>
          </cell>
          <cell r="D382" t="str">
            <v>NoData</v>
          </cell>
        </row>
        <row r="383">
          <cell r="A383" t="e">
            <v>#VALUE!</v>
          </cell>
          <cell r="B383">
            <v>0</v>
          </cell>
          <cell r="C383">
            <v>0</v>
          </cell>
          <cell r="D383" t="str">
            <v>NoData</v>
          </cell>
        </row>
        <row r="384">
          <cell r="A384" t="e">
            <v>#VALUE!</v>
          </cell>
          <cell r="B384">
            <v>0</v>
          </cell>
          <cell r="C384">
            <v>0</v>
          </cell>
          <cell r="D384" t="str">
            <v>NoData</v>
          </cell>
        </row>
        <row r="385">
          <cell r="A385" t="e">
            <v>#VALUE!</v>
          </cell>
          <cell r="B385">
            <v>0</v>
          </cell>
          <cell r="C385">
            <v>0</v>
          </cell>
          <cell r="D385" t="str">
            <v>NoData</v>
          </cell>
        </row>
        <row r="386">
          <cell r="A386" t="e">
            <v>#VALUE!</v>
          </cell>
          <cell r="B386">
            <v>0</v>
          </cell>
          <cell r="C386">
            <v>0</v>
          </cell>
          <cell r="D386" t="str">
            <v>NoData</v>
          </cell>
        </row>
        <row r="387">
          <cell r="A387" t="e">
            <v>#VALUE!</v>
          </cell>
          <cell r="B387">
            <v>0</v>
          </cell>
          <cell r="C387">
            <v>0</v>
          </cell>
          <cell r="D387" t="str">
            <v>NoData</v>
          </cell>
        </row>
        <row r="388">
          <cell r="A388" t="e">
            <v>#VALUE!</v>
          </cell>
          <cell r="B388">
            <v>0</v>
          </cell>
          <cell r="C388">
            <v>0</v>
          </cell>
          <cell r="D388" t="str">
            <v>NoData</v>
          </cell>
        </row>
        <row r="389">
          <cell r="A389" t="e">
            <v>#VALUE!</v>
          </cell>
          <cell r="B389">
            <v>0</v>
          </cell>
          <cell r="C389">
            <v>0</v>
          </cell>
          <cell r="D389" t="str">
            <v>NoData</v>
          </cell>
        </row>
        <row r="390">
          <cell r="A390" t="e">
            <v>#VALUE!</v>
          </cell>
          <cell r="B390">
            <v>0</v>
          </cell>
          <cell r="C390">
            <v>0</v>
          </cell>
          <cell r="D390" t="str">
            <v>NoData</v>
          </cell>
        </row>
        <row r="391">
          <cell r="A391" t="e">
            <v>#VALUE!</v>
          </cell>
          <cell r="B391">
            <v>0</v>
          </cell>
          <cell r="C391">
            <v>0</v>
          </cell>
          <cell r="D391" t="str">
            <v>NoData</v>
          </cell>
        </row>
        <row r="392">
          <cell r="A392" t="e">
            <v>#VALUE!</v>
          </cell>
          <cell r="B392">
            <v>0</v>
          </cell>
          <cell r="C392">
            <v>0</v>
          </cell>
          <cell r="D392" t="str">
            <v>NoData</v>
          </cell>
        </row>
        <row r="393">
          <cell r="A393" t="e">
            <v>#VALUE!</v>
          </cell>
          <cell r="B393">
            <v>0</v>
          </cell>
          <cell r="C393">
            <v>0</v>
          </cell>
          <cell r="D393" t="str">
            <v>NoData</v>
          </cell>
        </row>
        <row r="394">
          <cell r="A394" t="e">
            <v>#VALUE!</v>
          </cell>
          <cell r="B394">
            <v>0</v>
          </cell>
          <cell r="C394">
            <v>0</v>
          </cell>
          <cell r="D394" t="str">
            <v>NoData</v>
          </cell>
        </row>
        <row r="395">
          <cell r="A395" t="e">
            <v>#VALUE!</v>
          </cell>
          <cell r="B395">
            <v>0</v>
          </cell>
          <cell r="C395">
            <v>0</v>
          </cell>
          <cell r="D395" t="str">
            <v>NoData</v>
          </cell>
        </row>
        <row r="396">
          <cell r="A396" t="e">
            <v>#VALUE!</v>
          </cell>
          <cell r="B396">
            <v>0</v>
          </cell>
          <cell r="C396">
            <v>0</v>
          </cell>
          <cell r="D396" t="str">
            <v>NoData</v>
          </cell>
        </row>
        <row r="397">
          <cell r="A397" t="e">
            <v>#VALUE!</v>
          </cell>
          <cell r="B397">
            <v>0</v>
          </cell>
          <cell r="C397">
            <v>0</v>
          </cell>
          <cell r="D397" t="str">
            <v>NoData</v>
          </cell>
        </row>
        <row r="398">
          <cell r="A398" t="e">
            <v>#VALUE!</v>
          </cell>
          <cell r="B398">
            <v>0</v>
          </cell>
          <cell r="C398">
            <v>0</v>
          </cell>
          <cell r="D398" t="str">
            <v>NoData</v>
          </cell>
        </row>
        <row r="399">
          <cell r="A399" t="e">
            <v>#VALUE!</v>
          </cell>
          <cell r="B399">
            <v>0</v>
          </cell>
          <cell r="C399">
            <v>0</v>
          </cell>
          <cell r="D399" t="str">
            <v>NoData</v>
          </cell>
        </row>
        <row r="400">
          <cell r="A400" t="e">
            <v>#VALUE!</v>
          </cell>
          <cell r="B400">
            <v>0</v>
          </cell>
          <cell r="C400">
            <v>0</v>
          </cell>
          <cell r="D400" t="str">
            <v>NoData</v>
          </cell>
        </row>
        <row r="401">
          <cell r="A401" t="e">
            <v>#VALUE!</v>
          </cell>
          <cell r="B401">
            <v>0</v>
          </cell>
          <cell r="C401">
            <v>0</v>
          </cell>
          <cell r="D401" t="str">
            <v>NoData</v>
          </cell>
        </row>
        <row r="402">
          <cell r="A402" t="e">
            <v>#VALUE!</v>
          </cell>
          <cell r="B402">
            <v>0</v>
          </cell>
          <cell r="C402">
            <v>0</v>
          </cell>
          <cell r="D402" t="str">
            <v>NoData</v>
          </cell>
        </row>
        <row r="403">
          <cell r="A403" t="e">
            <v>#VALUE!</v>
          </cell>
          <cell r="B403">
            <v>0</v>
          </cell>
          <cell r="C403">
            <v>0</v>
          </cell>
          <cell r="D403" t="str">
            <v>NoData</v>
          </cell>
        </row>
        <row r="404">
          <cell r="A404" t="e">
            <v>#VALUE!</v>
          </cell>
          <cell r="B404">
            <v>0</v>
          </cell>
          <cell r="C404">
            <v>0</v>
          </cell>
          <cell r="D404" t="str">
            <v>NoData</v>
          </cell>
        </row>
        <row r="405">
          <cell r="A405" t="e">
            <v>#VALUE!</v>
          </cell>
          <cell r="B405">
            <v>0</v>
          </cell>
          <cell r="C405">
            <v>0</v>
          </cell>
          <cell r="D405" t="str">
            <v>NoData</v>
          </cell>
        </row>
        <row r="406">
          <cell r="A406" t="e">
            <v>#VALUE!</v>
          </cell>
          <cell r="B406">
            <v>0</v>
          </cell>
          <cell r="C406">
            <v>0</v>
          </cell>
          <cell r="D406" t="str">
            <v>NoData</v>
          </cell>
        </row>
        <row r="407">
          <cell r="A407" t="e">
            <v>#VALUE!</v>
          </cell>
          <cell r="B407">
            <v>0</v>
          </cell>
          <cell r="C407">
            <v>0</v>
          </cell>
          <cell r="D407" t="str">
            <v>NoData</v>
          </cell>
        </row>
        <row r="408">
          <cell r="A408" t="e">
            <v>#VALUE!</v>
          </cell>
          <cell r="B408">
            <v>0</v>
          </cell>
          <cell r="C408">
            <v>0</v>
          </cell>
          <cell r="D408" t="str">
            <v>NoData</v>
          </cell>
        </row>
        <row r="409">
          <cell r="A409" t="e">
            <v>#VALUE!</v>
          </cell>
          <cell r="B409">
            <v>0</v>
          </cell>
          <cell r="C409">
            <v>0</v>
          </cell>
          <cell r="D409" t="str">
            <v>NoData</v>
          </cell>
        </row>
        <row r="410">
          <cell r="A410" t="e">
            <v>#VALUE!</v>
          </cell>
          <cell r="B410">
            <v>0</v>
          </cell>
          <cell r="C410">
            <v>0</v>
          </cell>
          <cell r="D410" t="str">
            <v>NoData</v>
          </cell>
        </row>
        <row r="411">
          <cell r="A411" t="e">
            <v>#VALUE!</v>
          </cell>
          <cell r="B411">
            <v>0</v>
          </cell>
          <cell r="C411">
            <v>0</v>
          </cell>
          <cell r="D411" t="str">
            <v>NoData</v>
          </cell>
        </row>
        <row r="412">
          <cell r="A412" t="e">
            <v>#VALUE!</v>
          </cell>
          <cell r="B412">
            <v>0</v>
          </cell>
          <cell r="C412">
            <v>0</v>
          </cell>
          <cell r="D412" t="str">
            <v>NoData</v>
          </cell>
        </row>
        <row r="413">
          <cell r="A413" t="e">
            <v>#VALUE!</v>
          </cell>
          <cell r="B413">
            <v>0</v>
          </cell>
          <cell r="C413">
            <v>0</v>
          </cell>
          <cell r="D413" t="str">
            <v>NoData</v>
          </cell>
        </row>
        <row r="414">
          <cell r="A414" t="e">
            <v>#VALUE!</v>
          </cell>
          <cell r="B414">
            <v>0</v>
          </cell>
          <cell r="C414">
            <v>0</v>
          </cell>
          <cell r="D414" t="str">
            <v>NoData</v>
          </cell>
        </row>
        <row r="415">
          <cell r="A415" t="e">
            <v>#VALUE!</v>
          </cell>
          <cell r="B415">
            <v>0</v>
          </cell>
          <cell r="C415">
            <v>0</v>
          </cell>
          <cell r="D415" t="str">
            <v>NoData</v>
          </cell>
        </row>
        <row r="416">
          <cell r="A416" t="e">
            <v>#VALUE!</v>
          </cell>
          <cell r="B416">
            <v>0</v>
          </cell>
          <cell r="C416">
            <v>0</v>
          </cell>
          <cell r="D416" t="str">
            <v>NoData</v>
          </cell>
        </row>
        <row r="417">
          <cell r="A417" t="e">
            <v>#VALUE!</v>
          </cell>
          <cell r="B417">
            <v>0</v>
          </cell>
          <cell r="C417">
            <v>0</v>
          </cell>
          <cell r="D417" t="str">
            <v>NoData</v>
          </cell>
        </row>
        <row r="418">
          <cell r="A418" t="e">
            <v>#VALUE!</v>
          </cell>
          <cell r="B418">
            <v>0</v>
          </cell>
          <cell r="C418">
            <v>0</v>
          </cell>
          <cell r="D418" t="str">
            <v>NoData</v>
          </cell>
        </row>
        <row r="419">
          <cell r="A419" t="e">
            <v>#VALUE!</v>
          </cell>
          <cell r="B419">
            <v>0</v>
          </cell>
          <cell r="C419">
            <v>0</v>
          </cell>
          <cell r="D419" t="str">
            <v>NoData</v>
          </cell>
        </row>
        <row r="420">
          <cell r="A420" t="e">
            <v>#VALUE!</v>
          </cell>
          <cell r="B420">
            <v>0</v>
          </cell>
          <cell r="C420">
            <v>0</v>
          </cell>
          <cell r="D420" t="str">
            <v>NoData</v>
          </cell>
        </row>
        <row r="421">
          <cell r="A421" t="e">
            <v>#VALUE!</v>
          </cell>
          <cell r="B421">
            <v>0</v>
          </cell>
          <cell r="C421">
            <v>0</v>
          </cell>
          <cell r="D421" t="str">
            <v>NoData</v>
          </cell>
        </row>
        <row r="422">
          <cell r="A422" t="e">
            <v>#VALUE!</v>
          </cell>
          <cell r="B422">
            <v>0</v>
          </cell>
          <cell r="C422">
            <v>0</v>
          </cell>
          <cell r="D422" t="str">
            <v>NoData</v>
          </cell>
        </row>
        <row r="423">
          <cell r="A423" t="e">
            <v>#VALUE!</v>
          </cell>
          <cell r="B423">
            <v>0</v>
          </cell>
          <cell r="C423">
            <v>0</v>
          </cell>
          <cell r="D423" t="str">
            <v>NoData</v>
          </cell>
        </row>
        <row r="424">
          <cell r="A424" t="e">
            <v>#VALUE!</v>
          </cell>
          <cell r="B424">
            <v>0</v>
          </cell>
          <cell r="C424">
            <v>0</v>
          </cell>
          <cell r="D424" t="str">
            <v>NoData</v>
          </cell>
        </row>
        <row r="425">
          <cell r="A425" t="e">
            <v>#VALUE!</v>
          </cell>
          <cell r="B425">
            <v>0</v>
          </cell>
          <cell r="C425">
            <v>0</v>
          </cell>
          <cell r="D425" t="str">
            <v>NoData</v>
          </cell>
        </row>
        <row r="426">
          <cell r="A426" t="e">
            <v>#VALUE!</v>
          </cell>
          <cell r="B426">
            <v>0</v>
          </cell>
          <cell r="C426">
            <v>0</v>
          </cell>
          <cell r="D426" t="str">
            <v>NoData</v>
          </cell>
        </row>
        <row r="427">
          <cell r="A427" t="e">
            <v>#VALUE!</v>
          </cell>
          <cell r="B427">
            <v>0</v>
          </cell>
          <cell r="C427">
            <v>0</v>
          </cell>
          <cell r="D427" t="str">
            <v>NoData</v>
          </cell>
        </row>
        <row r="428">
          <cell r="A428" t="e">
            <v>#VALUE!</v>
          </cell>
          <cell r="B428">
            <v>0</v>
          </cell>
          <cell r="C428">
            <v>0</v>
          </cell>
          <cell r="D428" t="str">
            <v>NoData</v>
          </cell>
        </row>
        <row r="429">
          <cell r="A429" t="e">
            <v>#VALUE!</v>
          </cell>
          <cell r="B429">
            <v>0</v>
          </cell>
          <cell r="C429">
            <v>0</v>
          </cell>
          <cell r="D429" t="str">
            <v>NoData</v>
          </cell>
        </row>
        <row r="430">
          <cell r="A430" t="e">
            <v>#VALUE!</v>
          </cell>
          <cell r="B430">
            <v>0</v>
          </cell>
          <cell r="C430">
            <v>0</v>
          </cell>
          <cell r="D430" t="str">
            <v>NoData</v>
          </cell>
        </row>
        <row r="431">
          <cell r="A431" t="e">
            <v>#VALUE!</v>
          </cell>
          <cell r="B431">
            <v>0</v>
          </cell>
          <cell r="C431">
            <v>0</v>
          </cell>
          <cell r="D431" t="str">
            <v>NoData</v>
          </cell>
        </row>
        <row r="432">
          <cell r="A432" t="e">
            <v>#VALUE!</v>
          </cell>
          <cell r="B432">
            <v>0</v>
          </cell>
          <cell r="C432">
            <v>0</v>
          </cell>
          <cell r="D432" t="str">
            <v>NoData</v>
          </cell>
        </row>
        <row r="433">
          <cell r="A433" t="e">
            <v>#VALUE!</v>
          </cell>
          <cell r="B433">
            <v>0</v>
          </cell>
          <cell r="C433">
            <v>0</v>
          </cell>
          <cell r="D433" t="str">
            <v>NoData</v>
          </cell>
        </row>
        <row r="434">
          <cell r="A434" t="e">
            <v>#VALUE!</v>
          </cell>
          <cell r="B434">
            <v>0</v>
          </cell>
          <cell r="C434">
            <v>0</v>
          </cell>
          <cell r="D434" t="str">
            <v>NoData</v>
          </cell>
        </row>
        <row r="435">
          <cell r="A435" t="e">
            <v>#VALUE!</v>
          </cell>
          <cell r="B435">
            <v>0</v>
          </cell>
          <cell r="C435">
            <v>0</v>
          </cell>
          <cell r="D435" t="str">
            <v>NoData</v>
          </cell>
        </row>
        <row r="436">
          <cell r="A436" t="e">
            <v>#VALUE!</v>
          </cell>
          <cell r="B436">
            <v>0</v>
          </cell>
          <cell r="C436">
            <v>0</v>
          </cell>
          <cell r="D436" t="str">
            <v>NoData</v>
          </cell>
        </row>
        <row r="437">
          <cell r="A437" t="e">
            <v>#VALUE!</v>
          </cell>
          <cell r="B437">
            <v>0</v>
          </cell>
          <cell r="C437">
            <v>0</v>
          </cell>
          <cell r="D437" t="str">
            <v>NoData</v>
          </cell>
        </row>
        <row r="438">
          <cell r="A438" t="e">
            <v>#VALUE!</v>
          </cell>
          <cell r="B438">
            <v>0</v>
          </cell>
          <cell r="C438">
            <v>0</v>
          </cell>
          <cell r="D438" t="str">
            <v>NoData</v>
          </cell>
        </row>
        <row r="439">
          <cell r="A439" t="e">
            <v>#VALUE!</v>
          </cell>
          <cell r="B439">
            <v>0</v>
          </cell>
          <cell r="C439">
            <v>0</v>
          </cell>
          <cell r="D439" t="str">
            <v>NoData</v>
          </cell>
        </row>
        <row r="440">
          <cell r="A440" t="e">
            <v>#VALUE!</v>
          </cell>
          <cell r="B440">
            <v>0</v>
          </cell>
          <cell r="C440">
            <v>0</v>
          </cell>
          <cell r="D440" t="str">
            <v>NoData</v>
          </cell>
        </row>
        <row r="441">
          <cell r="A441" t="e">
            <v>#VALUE!</v>
          </cell>
          <cell r="B441">
            <v>0</v>
          </cell>
          <cell r="C441">
            <v>0</v>
          </cell>
          <cell r="D441" t="str">
            <v>NoData</v>
          </cell>
        </row>
        <row r="442">
          <cell r="A442" t="e">
            <v>#VALUE!</v>
          </cell>
          <cell r="B442">
            <v>0</v>
          </cell>
          <cell r="C442">
            <v>0</v>
          </cell>
          <cell r="D442" t="str">
            <v>NoData</v>
          </cell>
        </row>
        <row r="443">
          <cell r="A443" t="e">
            <v>#VALUE!</v>
          </cell>
          <cell r="B443">
            <v>0</v>
          </cell>
          <cell r="C443">
            <v>0</v>
          </cell>
          <cell r="D443" t="str">
            <v>NoData</v>
          </cell>
        </row>
        <row r="444">
          <cell r="A444" t="e">
            <v>#VALUE!</v>
          </cell>
          <cell r="B444">
            <v>0</v>
          </cell>
          <cell r="C444">
            <v>0</v>
          </cell>
          <cell r="D444" t="str">
            <v>NoData</v>
          </cell>
        </row>
        <row r="445">
          <cell r="A445" t="e">
            <v>#VALUE!</v>
          </cell>
          <cell r="B445">
            <v>0</v>
          </cell>
          <cell r="C445">
            <v>0</v>
          </cell>
          <cell r="D445" t="str">
            <v>NoData</v>
          </cell>
        </row>
        <row r="446">
          <cell r="A446" t="e">
            <v>#VALUE!</v>
          </cell>
          <cell r="B446">
            <v>0</v>
          </cell>
          <cell r="C446">
            <v>0</v>
          </cell>
          <cell r="D446" t="str">
            <v>NoData</v>
          </cell>
        </row>
        <row r="447">
          <cell r="A447" t="e">
            <v>#VALUE!</v>
          </cell>
          <cell r="B447">
            <v>0</v>
          </cell>
          <cell r="C447">
            <v>0</v>
          </cell>
          <cell r="D447" t="str">
            <v>NoData</v>
          </cell>
        </row>
        <row r="448">
          <cell r="A448" t="e">
            <v>#VALUE!</v>
          </cell>
          <cell r="B448">
            <v>0</v>
          </cell>
          <cell r="C448">
            <v>0</v>
          </cell>
          <cell r="D448" t="str">
            <v>NoData</v>
          </cell>
        </row>
        <row r="449">
          <cell r="A449" t="e">
            <v>#VALUE!</v>
          </cell>
          <cell r="B449">
            <v>0</v>
          </cell>
          <cell r="C449">
            <v>0</v>
          </cell>
          <cell r="D449" t="str">
            <v>NoData</v>
          </cell>
        </row>
        <row r="450">
          <cell r="A450" t="e">
            <v>#VALUE!</v>
          </cell>
          <cell r="B450">
            <v>0</v>
          </cell>
          <cell r="C450">
            <v>0</v>
          </cell>
          <cell r="D450" t="str">
            <v>NoData</v>
          </cell>
        </row>
        <row r="451">
          <cell r="A451" t="e">
            <v>#VALUE!</v>
          </cell>
          <cell r="B451">
            <v>0</v>
          </cell>
          <cell r="C451">
            <v>0</v>
          </cell>
          <cell r="D451" t="str">
            <v>NoData</v>
          </cell>
        </row>
        <row r="452">
          <cell r="A452" t="e">
            <v>#VALUE!</v>
          </cell>
          <cell r="B452">
            <v>0</v>
          </cell>
          <cell r="C452">
            <v>0</v>
          </cell>
          <cell r="D452" t="str">
            <v>NoData</v>
          </cell>
        </row>
        <row r="453">
          <cell r="A453" t="e">
            <v>#VALUE!</v>
          </cell>
          <cell r="B453">
            <v>0</v>
          </cell>
          <cell r="C453">
            <v>0</v>
          </cell>
          <cell r="D453" t="str">
            <v>NoData</v>
          </cell>
        </row>
        <row r="454">
          <cell r="A454" t="e">
            <v>#VALUE!</v>
          </cell>
          <cell r="B454">
            <v>0</v>
          </cell>
          <cell r="C454">
            <v>0</v>
          </cell>
          <cell r="D454" t="str">
            <v>NoData</v>
          </cell>
        </row>
        <row r="455">
          <cell r="A455" t="e">
            <v>#VALUE!</v>
          </cell>
          <cell r="B455">
            <v>0</v>
          </cell>
          <cell r="C455">
            <v>0</v>
          </cell>
          <cell r="D455" t="str">
            <v>NoData</v>
          </cell>
        </row>
        <row r="456">
          <cell r="A456" t="e">
            <v>#VALUE!</v>
          </cell>
          <cell r="B456">
            <v>0</v>
          </cell>
          <cell r="C456">
            <v>0</v>
          </cell>
          <cell r="D456" t="str">
            <v>NoData</v>
          </cell>
        </row>
        <row r="457">
          <cell r="A457" t="e">
            <v>#VALUE!</v>
          </cell>
          <cell r="B457">
            <v>0</v>
          </cell>
          <cell r="C457">
            <v>0</v>
          </cell>
          <cell r="D457" t="str">
            <v>NoData</v>
          </cell>
        </row>
        <row r="458">
          <cell r="A458" t="e">
            <v>#VALUE!</v>
          </cell>
          <cell r="B458">
            <v>0</v>
          </cell>
          <cell r="C458">
            <v>0</v>
          </cell>
          <cell r="D458" t="str">
            <v>NoData</v>
          </cell>
        </row>
        <row r="459">
          <cell r="A459" t="e">
            <v>#VALUE!</v>
          </cell>
          <cell r="B459">
            <v>0</v>
          </cell>
          <cell r="C459">
            <v>0</v>
          </cell>
          <cell r="D459" t="str">
            <v>NoData</v>
          </cell>
        </row>
        <row r="460">
          <cell r="A460" t="e">
            <v>#VALUE!</v>
          </cell>
          <cell r="B460">
            <v>0</v>
          </cell>
          <cell r="C460">
            <v>0</v>
          </cell>
          <cell r="D460" t="str">
            <v>NoData</v>
          </cell>
        </row>
        <row r="461">
          <cell r="A461" t="e">
            <v>#VALUE!</v>
          </cell>
          <cell r="B461">
            <v>0</v>
          </cell>
          <cell r="C461">
            <v>0</v>
          </cell>
          <cell r="D461" t="str">
            <v>NoData</v>
          </cell>
        </row>
        <row r="462">
          <cell r="A462" t="e">
            <v>#VALUE!</v>
          </cell>
          <cell r="B462">
            <v>0</v>
          </cell>
          <cell r="C462">
            <v>0</v>
          </cell>
          <cell r="D462" t="str">
            <v>NoData</v>
          </cell>
        </row>
        <row r="463">
          <cell r="A463" t="e">
            <v>#VALUE!</v>
          </cell>
          <cell r="B463">
            <v>0</v>
          </cell>
          <cell r="C463">
            <v>0</v>
          </cell>
          <cell r="D463" t="str">
            <v>NoData</v>
          </cell>
        </row>
        <row r="464">
          <cell r="A464" t="e">
            <v>#VALUE!</v>
          </cell>
          <cell r="B464">
            <v>0</v>
          </cell>
          <cell r="C464">
            <v>0</v>
          </cell>
          <cell r="D464" t="str">
            <v>NoData</v>
          </cell>
        </row>
        <row r="465">
          <cell r="A465" t="e">
            <v>#VALUE!</v>
          </cell>
          <cell r="B465">
            <v>0</v>
          </cell>
          <cell r="C465">
            <v>0</v>
          </cell>
          <cell r="D465" t="str">
            <v>NoData</v>
          </cell>
        </row>
        <row r="466">
          <cell r="A466" t="e">
            <v>#VALUE!</v>
          </cell>
          <cell r="B466">
            <v>0</v>
          </cell>
          <cell r="C466">
            <v>0</v>
          </cell>
          <cell r="D466" t="str">
            <v>NoData</v>
          </cell>
        </row>
        <row r="467">
          <cell r="A467" t="e">
            <v>#VALUE!</v>
          </cell>
          <cell r="B467">
            <v>0</v>
          </cell>
          <cell r="C467">
            <v>0</v>
          </cell>
          <cell r="D467" t="str">
            <v>NoData</v>
          </cell>
        </row>
        <row r="468">
          <cell r="A468" t="e">
            <v>#VALUE!</v>
          </cell>
          <cell r="B468">
            <v>0</v>
          </cell>
          <cell r="C468">
            <v>0</v>
          </cell>
          <cell r="D468" t="str">
            <v>NoData</v>
          </cell>
        </row>
        <row r="469">
          <cell r="A469" t="e">
            <v>#VALUE!</v>
          </cell>
          <cell r="B469">
            <v>0</v>
          </cell>
          <cell r="C469">
            <v>0</v>
          </cell>
          <cell r="D469" t="str">
            <v>NoData</v>
          </cell>
        </row>
        <row r="470">
          <cell r="A470" t="e">
            <v>#VALUE!</v>
          </cell>
          <cell r="B470">
            <v>0</v>
          </cell>
          <cell r="C470">
            <v>0</v>
          </cell>
          <cell r="D470" t="str">
            <v>NoData</v>
          </cell>
        </row>
        <row r="471">
          <cell r="A471" t="e">
            <v>#VALUE!</v>
          </cell>
          <cell r="B471">
            <v>0</v>
          </cell>
          <cell r="C471">
            <v>0</v>
          </cell>
          <cell r="D471" t="str">
            <v>NoData</v>
          </cell>
        </row>
        <row r="472">
          <cell r="A472" t="e">
            <v>#VALUE!</v>
          </cell>
          <cell r="B472">
            <v>0</v>
          </cell>
          <cell r="C472">
            <v>0</v>
          </cell>
          <cell r="D472" t="str">
            <v>NoData</v>
          </cell>
        </row>
        <row r="473">
          <cell r="A473" t="e">
            <v>#VALUE!</v>
          </cell>
          <cell r="B473">
            <v>0</v>
          </cell>
          <cell r="C473">
            <v>0</v>
          </cell>
          <cell r="D473" t="str">
            <v>NoData</v>
          </cell>
        </row>
        <row r="474">
          <cell r="A474" t="e">
            <v>#VALUE!</v>
          </cell>
          <cell r="B474">
            <v>0</v>
          </cell>
          <cell r="C474">
            <v>0</v>
          </cell>
          <cell r="D474" t="str">
            <v>NoData</v>
          </cell>
        </row>
        <row r="475">
          <cell r="A475" t="e">
            <v>#VALUE!</v>
          </cell>
          <cell r="B475">
            <v>0</v>
          </cell>
          <cell r="C475">
            <v>0</v>
          </cell>
          <cell r="D475" t="str">
            <v>NoData</v>
          </cell>
        </row>
        <row r="476">
          <cell r="A476" t="e">
            <v>#VALUE!</v>
          </cell>
          <cell r="B476">
            <v>0</v>
          </cell>
          <cell r="C476">
            <v>0</v>
          </cell>
          <cell r="D476" t="str">
            <v>NoData</v>
          </cell>
        </row>
        <row r="477">
          <cell r="A477" t="e">
            <v>#VALUE!</v>
          </cell>
          <cell r="B477">
            <v>0</v>
          </cell>
          <cell r="C477">
            <v>0</v>
          </cell>
          <cell r="D477" t="str">
            <v>NoData</v>
          </cell>
        </row>
        <row r="478">
          <cell r="A478" t="e">
            <v>#VALUE!</v>
          </cell>
          <cell r="B478">
            <v>0</v>
          </cell>
          <cell r="C478">
            <v>0</v>
          </cell>
          <cell r="D478" t="str">
            <v>NoData</v>
          </cell>
        </row>
        <row r="479">
          <cell r="A479" t="e">
            <v>#VALUE!</v>
          </cell>
          <cell r="B479">
            <v>0</v>
          </cell>
          <cell r="C479">
            <v>0</v>
          </cell>
          <cell r="D479" t="str">
            <v>NoData</v>
          </cell>
        </row>
        <row r="480">
          <cell r="A480" t="e">
            <v>#VALUE!</v>
          </cell>
          <cell r="B480">
            <v>0</v>
          </cell>
          <cell r="C480">
            <v>0</v>
          </cell>
          <cell r="D480" t="str">
            <v>NoData</v>
          </cell>
        </row>
        <row r="481">
          <cell r="A481" t="e">
            <v>#VALUE!</v>
          </cell>
          <cell r="B481">
            <v>0</v>
          </cell>
          <cell r="C481">
            <v>0</v>
          </cell>
          <cell r="D481" t="str">
            <v>NoData</v>
          </cell>
        </row>
        <row r="482">
          <cell r="A482" t="e">
            <v>#VALUE!</v>
          </cell>
          <cell r="B482">
            <v>0</v>
          </cell>
          <cell r="C482">
            <v>0</v>
          </cell>
          <cell r="D482" t="str">
            <v>NoData</v>
          </cell>
        </row>
        <row r="483">
          <cell r="A483" t="e">
            <v>#VALUE!</v>
          </cell>
          <cell r="B483">
            <v>0</v>
          </cell>
          <cell r="C483">
            <v>0</v>
          </cell>
          <cell r="D483" t="str">
            <v>NoData</v>
          </cell>
        </row>
        <row r="484">
          <cell r="A484" t="e">
            <v>#VALUE!</v>
          </cell>
          <cell r="B484">
            <v>0</v>
          </cell>
          <cell r="C484">
            <v>0</v>
          </cell>
          <cell r="D484" t="str">
            <v>NoData</v>
          </cell>
        </row>
        <row r="485">
          <cell r="A485" t="e">
            <v>#VALUE!</v>
          </cell>
          <cell r="B485">
            <v>0</v>
          </cell>
          <cell r="C485">
            <v>0</v>
          </cell>
          <cell r="D485" t="str">
            <v>NoData</v>
          </cell>
        </row>
        <row r="486">
          <cell r="A486" t="e">
            <v>#VALUE!</v>
          </cell>
          <cell r="B486">
            <v>0</v>
          </cell>
          <cell r="C486">
            <v>0</v>
          </cell>
          <cell r="D486" t="str">
            <v>NoData</v>
          </cell>
        </row>
        <row r="487">
          <cell r="A487" t="e">
            <v>#VALUE!</v>
          </cell>
          <cell r="B487">
            <v>0</v>
          </cell>
          <cell r="C487">
            <v>0</v>
          </cell>
          <cell r="D487" t="str">
            <v>NoData</v>
          </cell>
        </row>
        <row r="488">
          <cell r="A488" t="e">
            <v>#VALUE!</v>
          </cell>
          <cell r="B488">
            <v>0</v>
          </cell>
          <cell r="C488">
            <v>0</v>
          </cell>
          <cell r="D488" t="str">
            <v>NoData</v>
          </cell>
        </row>
        <row r="489">
          <cell r="A489" t="e">
            <v>#VALUE!</v>
          </cell>
          <cell r="B489">
            <v>0</v>
          </cell>
          <cell r="C489">
            <v>0</v>
          </cell>
          <cell r="D489" t="str">
            <v>NoData</v>
          </cell>
        </row>
        <row r="490">
          <cell r="A490" t="e">
            <v>#VALUE!</v>
          </cell>
          <cell r="B490">
            <v>0</v>
          </cell>
          <cell r="C490">
            <v>0</v>
          </cell>
          <cell r="D490" t="str">
            <v>NoData</v>
          </cell>
        </row>
        <row r="491">
          <cell r="A491" t="e">
            <v>#VALUE!</v>
          </cell>
          <cell r="B491">
            <v>0</v>
          </cell>
          <cell r="C491">
            <v>0</v>
          </cell>
          <cell r="D491" t="str">
            <v>NoData</v>
          </cell>
        </row>
        <row r="492">
          <cell r="A492" t="e">
            <v>#VALUE!</v>
          </cell>
          <cell r="B492">
            <v>0</v>
          </cell>
          <cell r="C492">
            <v>0</v>
          </cell>
          <cell r="D492" t="str">
            <v>NoData</v>
          </cell>
        </row>
        <row r="493">
          <cell r="A493" t="e">
            <v>#VALUE!</v>
          </cell>
          <cell r="B493">
            <v>0</v>
          </cell>
          <cell r="C493">
            <v>0</v>
          </cell>
          <cell r="D493" t="str">
            <v>NoData</v>
          </cell>
        </row>
        <row r="494">
          <cell r="A494" t="e">
            <v>#VALUE!</v>
          </cell>
          <cell r="B494">
            <v>0</v>
          </cell>
          <cell r="C494">
            <v>0</v>
          </cell>
          <cell r="D494" t="str">
            <v>NoData</v>
          </cell>
        </row>
        <row r="495">
          <cell r="A495" t="e">
            <v>#VALUE!</v>
          </cell>
          <cell r="B495">
            <v>0</v>
          </cell>
          <cell r="C495">
            <v>0</v>
          </cell>
          <cell r="D495" t="str">
            <v>NoData</v>
          </cell>
        </row>
        <row r="496">
          <cell r="A496" t="e">
            <v>#VALUE!</v>
          </cell>
          <cell r="B496">
            <v>0</v>
          </cell>
          <cell r="C496">
            <v>0</v>
          </cell>
          <cell r="D496" t="str">
            <v>NoData</v>
          </cell>
        </row>
        <row r="497">
          <cell r="A497" t="e">
            <v>#VALUE!</v>
          </cell>
          <cell r="B497">
            <v>0</v>
          </cell>
          <cell r="C497">
            <v>0</v>
          </cell>
          <cell r="D497" t="str">
            <v>NoData</v>
          </cell>
        </row>
        <row r="498">
          <cell r="A498" t="e">
            <v>#VALUE!</v>
          </cell>
          <cell r="B498">
            <v>0</v>
          </cell>
          <cell r="C498">
            <v>0</v>
          </cell>
          <cell r="D498" t="str">
            <v>NoData</v>
          </cell>
        </row>
        <row r="499">
          <cell r="A499" t="e">
            <v>#VALUE!</v>
          </cell>
          <cell r="B499">
            <v>0</v>
          </cell>
          <cell r="C499">
            <v>0</v>
          </cell>
          <cell r="D499" t="str">
            <v>NoData</v>
          </cell>
        </row>
        <row r="500">
          <cell r="A500" t="e">
            <v>#VALUE!</v>
          </cell>
          <cell r="B500">
            <v>0</v>
          </cell>
          <cell r="C500">
            <v>0</v>
          </cell>
          <cell r="D500" t="str">
            <v>NoData</v>
          </cell>
        </row>
        <row r="501">
          <cell r="A501" t="e">
            <v>#VALUE!</v>
          </cell>
          <cell r="B501">
            <v>0</v>
          </cell>
          <cell r="C501">
            <v>0</v>
          </cell>
          <cell r="D501" t="str">
            <v>NoData</v>
          </cell>
        </row>
        <row r="502">
          <cell r="A502" t="e">
            <v>#VALUE!</v>
          </cell>
          <cell r="B502">
            <v>0</v>
          </cell>
          <cell r="C502">
            <v>0</v>
          </cell>
          <cell r="D502" t="str">
            <v>NoData</v>
          </cell>
        </row>
        <row r="503">
          <cell r="A503" t="e">
            <v>#VALUE!</v>
          </cell>
          <cell r="B503">
            <v>0</v>
          </cell>
          <cell r="C503">
            <v>0</v>
          </cell>
          <cell r="D503" t="str">
            <v>NoData</v>
          </cell>
        </row>
        <row r="504">
          <cell r="A504" t="e">
            <v>#VALUE!</v>
          </cell>
          <cell r="B504">
            <v>0</v>
          </cell>
          <cell r="C504">
            <v>0</v>
          </cell>
          <cell r="D504" t="str">
            <v>NoData</v>
          </cell>
        </row>
        <row r="505">
          <cell r="A505" t="e">
            <v>#VALUE!</v>
          </cell>
          <cell r="B505">
            <v>0</v>
          </cell>
          <cell r="C505">
            <v>0</v>
          </cell>
          <cell r="D505" t="str">
            <v>NoData</v>
          </cell>
        </row>
        <row r="506">
          <cell r="A506" t="e">
            <v>#VALUE!</v>
          </cell>
          <cell r="B506">
            <v>0</v>
          </cell>
          <cell r="C506">
            <v>0</v>
          </cell>
          <cell r="D506" t="str">
            <v>NoData</v>
          </cell>
        </row>
        <row r="507">
          <cell r="A507" t="e">
            <v>#VALUE!</v>
          </cell>
          <cell r="B507">
            <v>0</v>
          </cell>
          <cell r="C507">
            <v>0</v>
          </cell>
          <cell r="D507" t="str">
            <v>NoData</v>
          </cell>
        </row>
        <row r="508">
          <cell r="A508" t="e">
            <v>#VALUE!</v>
          </cell>
          <cell r="B508">
            <v>0</v>
          </cell>
          <cell r="C508">
            <v>0</v>
          </cell>
          <cell r="D508" t="str">
            <v>NoData</v>
          </cell>
        </row>
        <row r="509">
          <cell r="A509" t="e">
            <v>#VALUE!</v>
          </cell>
          <cell r="B509">
            <v>0</v>
          </cell>
          <cell r="C509">
            <v>0</v>
          </cell>
          <cell r="D509" t="str">
            <v>NoData</v>
          </cell>
        </row>
        <row r="510">
          <cell r="A510" t="e">
            <v>#VALUE!</v>
          </cell>
          <cell r="B510">
            <v>0</v>
          </cell>
          <cell r="C510">
            <v>0</v>
          </cell>
          <cell r="D510" t="str">
            <v>NoData</v>
          </cell>
        </row>
        <row r="511">
          <cell r="A511" t="e">
            <v>#VALUE!</v>
          </cell>
          <cell r="B511">
            <v>0</v>
          </cell>
          <cell r="C511">
            <v>0</v>
          </cell>
          <cell r="D511" t="str">
            <v>NoData</v>
          </cell>
        </row>
        <row r="512">
          <cell r="A512" t="e">
            <v>#VALUE!</v>
          </cell>
          <cell r="B512">
            <v>0</v>
          </cell>
          <cell r="C512">
            <v>0</v>
          </cell>
          <cell r="D512" t="str">
            <v>NoData</v>
          </cell>
        </row>
        <row r="513">
          <cell r="A513" t="e">
            <v>#VALUE!</v>
          </cell>
          <cell r="B513">
            <v>0</v>
          </cell>
          <cell r="C513">
            <v>0</v>
          </cell>
          <cell r="D513" t="str">
            <v>NoData</v>
          </cell>
        </row>
        <row r="514">
          <cell r="A514" t="e">
            <v>#VALUE!</v>
          </cell>
          <cell r="B514">
            <v>0</v>
          </cell>
          <cell r="C514">
            <v>0</v>
          </cell>
          <cell r="D514" t="str">
            <v>NoData</v>
          </cell>
        </row>
        <row r="515">
          <cell r="A515" t="e">
            <v>#VALUE!</v>
          </cell>
          <cell r="B515">
            <v>0</v>
          </cell>
          <cell r="C515">
            <v>0</v>
          </cell>
          <cell r="D515" t="str">
            <v>NoData</v>
          </cell>
        </row>
        <row r="516">
          <cell r="A516" t="e">
            <v>#VALUE!</v>
          </cell>
          <cell r="B516">
            <v>0</v>
          </cell>
          <cell r="C516">
            <v>0</v>
          </cell>
          <cell r="D516" t="str">
            <v>NoData</v>
          </cell>
        </row>
        <row r="517">
          <cell r="A517" t="e">
            <v>#VALUE!</v>
          </cell>
          <cell r="B517">
            <v>0</v>
          </cell>
          <cell r="C517">
            <v>0</v>
          </cell>
          <cell r="D517" t="str">
            <v>NoData</v>
          </cell>
        </row>
        <row r="518">
          <cell r="A518" t="e">
            <v>#VALUE!</v>
          </cell>
          <cell r="B518">
            <v>0</v>
          </cell>
          <cell r="C518">
            <v>0</v>
          </cell>
          <cell r="D518" t="str">
            <v>NoData</v>
          </cell>
        </row>
        <row r="519">
          <cell r="A519" t="e">
            <v>#VALUE!</v>
          </cell>
          <cell r="B519">
            <v>0</v>
          </cell>
          <cell r="C519">
            <v>0</v>
          </cell>
          <cell r="D519" t="str">
            <v>NoData</v>
          </cell>
        </row>
        <row r="520">
          <cell r="A520" t="e">
            <v>#VALUE!</v>
          </cell>
          <cell r="B520">
            <v>0</v>
          </cell>
          <cell r="C520">
            <v>0</v>
          </cell>
          <cell r="D520" t="str">
            <v>NoData</v>
          </cell>
        </row>
        <row r="521">
          <cell r="A521" t="e">
            <v>#VALUE!</v>
          </cell>
          <cell r="B521">
            <v>0</v>
          </cell>
          <cell r="C521">
            <v>0</v>
          </cell>
          <cell r="D521" t="str">
            <v>NoData</v>
          </cell>
        </row>
        <row r="522">
          <cell r="A522" t="e">
            <v>#VALUE!</v>
          </cell>
          <cell r="B522">
            <v>0</v>
          </cell>
          <cell r="C522">
            <v>0</v>
          </cell>
          <cell r="D522" t="str">
            <v>NoData</v>
          </cell>
        </row>
        <row r="523">
          <cell r="A523" t="e">
            <v>#VALUE!</v>
          </cell>
          <cell r="B523">
            <v>0</v>
          </cell>
          <cell r="C523">
            <v>0</v>
          </cell>
          <cell r="D523" t="str">
            <v>NoData</v>
          </cell>
        </row>
        <row r="524">
          <cell r="A524" t="e">
            <v>#VALUE!</v>
          </cell>
          <cell r="B524">
            <v>0</v>
          </cell>
          <cell r="C524">
            <v>0</v>
          </cell>
          <cell r="D524" t="str">
            <v>NoData</v>
          </cell>
        </row>
        <row r="525">
          <cell r="A525" t="e">
            <v>#VALUE!</v>
          </cell>
          <cell r="B525">
            <v>0</v>
          </cell>
          <cell r="C525">
            <v>0</v>
          </cell>
          <cell r="D525" t="str">
            <v>NoData</v>
          </cell>
        </row>
        <row r="526">
          <cell r="A526" t="e">
            <v>#VALUE!</v>
          </cell>
          <cell r="B526">
            <v>0</v>
          </cell>
          <cell r="C526">
            <v>0</v>
          </cell>
          <cell r="D526" t="str">
            <v>NoData</v>
          </cell>
        </row>
        <row r="527">
          <cell r="A527" t="e">
            <v>#VALUE!</v>
          </cell>
          <cell r="B527">
            <v>0</v>
          </cell>
          <cell r="C527">
            <v>0</v>
          </cell>
          <cell r="D527" t="str">
            <v>NoData</v>
          </cell>
        </row>
        <row r="528">
          <cell r="A528" t="e">
            <v>#VALUE!</v>
          </cell>
          <cell r="B528">
            <v>0</v>
          </cell>
          <cell r="C528">
            <v>0</v>
          </cell>
          <cell r="D528" t="str">
            <v>NoData</v>
          </cell>
        </row>
        <row r="529">
          <cell r="A529" t="e">
            <v>#VALUE!</v>
          </cell>
          <cell r="B529">
            <v>0</v>
          </cell>
          <cell r="C529">
            <v>0</v>
          </cell>
          <cell r="D529" t="str">
            <v>NoData</v>
          </cell>
        </row>
        <row r="530">
          <cell r="A530" t="e">
            <v>#VALUE!</v>
          </cell>
          <cell r="B530">
            <v>0</v>
          </cell>
          <cell r="C530">
            <v>0</v>
          </cell>
          <cell r="D530" t="str">
            <v>NoData</v>
          </cell>
        </row>
        <row r="531">
          <cell r="A531" t="e">
            <v>#VALUE!</v>
          </cell>
          <cell r="B531">
            <v>0</v>
          </cell>
          <cell r="C531">
            <v>0</v>
          </cell>
          <cell r="D531" t="str">
            <v>NoData</v>
          </cell>
        </row>
        <row r="532">
          <cell r="A532" t="e">
            <v>#VALUE!</v>
          </cell>
          <cell r="B532">
            <v>0</v>
          </cell>
          <cell r="C532">
            <v>0</v>
          </cell>
          <cell r="D532" t="str">
            <v>NoData</v>
          </cell>
        </row>
        <row r="533">
          <cell r="A533" t="e">
            <v>#VALUE!</v>
          </cell>
          <cell r="B533">
            <v>0</v>
          </cell>
          <cell r="C533">
            <v>0</v>
          </cell>
          <cell r="D533" t="str">
            <v>NoData</v>
          </cell>
        </row>
        <row r="534">
          <cell r="A534" t="e">
            <v>#VALUE!</v>
          </cell>
          <cell r="B534">
            <v>0</v>
          </cell>
          <cell r="C534">
            <v>0</v>
          </cell>
          <cell r="D534" t="str">
            <v>NoData</v>
          </cell>
        </row>
        <row r="535">
          <cell r="A535" t="e">
            <v>#VALUE!</v>
          </cell>
          <cell r="B535">
            <v>0</v>
          </cell>
          <cell r="C535">
            <v>0</v>
          </cell>
          <cell r="D535" t="str">
            <v>NoData</v>
          </cell>
        </row>
        <row r="536">
          <cell r="A536" t="e">
            <v>#VALUE!</v>
          </cell>
          <cell r="B536">
            <v>0</v>
          </cell>
          <cell r="C536">
            <v>0</v>
          </cell>
          <cell r="D536" t="str">
            <v>NoData</v>
          </cell>
        </row>
        <row r="537">
          <cell r="A537" t="e">
            <v>#VALUE!</v>
          </cell>
          <cell r="B537">
            <v>0</v>
          </cell>
          <cell r="C537">
            <v>0</v>
          </cell>
          <cell r="D537" t="str">
            <v>NoData</v>
          </cell>
        </row>
        <row r="538">
          <cell r="A538" t="e">
            <v>#VALUE!</v>
          </cell>
          <cell r="B538">
            <v>0</v>
          </cell>
          <cell r="C538">
            <v>0</v>
          </cell>
          <cell r="D538" t="str">
            <v>NoData</v>
          </cell>
        </row>
        <row r="539">
          <cell r="A539" t="e">
            <v>#VALUE!</v>
          </cell>
          <cell r="B539">
            <v>0</v>
          </cell>
          <cell r="C539">
            <v>0</v>
          </cell>
          <cell r="D539" t="str">
            <v>NoData</v>
          </cell>
        </row>
        <row r="540">
          <cell r="A540" t="e">
            <v>#VALUE!</v>
          </cell>
          <cell r="B540">
            <v>0</v>
          </cell>
          <cell r="C540">
            <v>0</v>
          </cell>
          <cell r="D540" t="str">
            <v>NoData</v>
          </cell>
        </row>
        <row r="541">
          <cell r="A541" t="e">
            <v>#VALUE!</v>
          </cell>
          <cell r="B541">
            <v>0</v>
          </cell>
          <cell r="C541">
            <v>0</v>
          </cell>
          <cell r="D541" t="str">
            <v>NoData</v>
          </cell>
        </row>
        <row r="542">
          <cell r="A542" t="e">
            <v>#VALUE!</v>
          </cell>
          <cell r="B542">
            <v>0</v>
          </cell>
          <cell r="C542">
            <v>0</v>
          </cell>
          <cell r="D542" t="str">
            <v>NoData</v>
          </cell>
        </row>
        <row r="543">
          <cell r="A543" t="e">
            <v>#VALUE!</v>
          </cell>
          <cell r="B543">
            <v>0</v>
          </cell>
          <cell r="C543">
            <v>0</v>
          </cell>
          <cell r="D543" t="str">
            <v>NoData</v>
          </cell>
        </row>
        <row r="544">
          <cell r="A544" t="e">
            <v>#VALUE!</v>
          </cell>
          <cell r="B544">
            <v>0</v>
          </cell>
          <cell r="C544">
            <v>0</v>
          </cell>
          <cell r="D544" t="str">
            <v>NoData</v>
          </cell>
        </row>
        <row r="545">
          <cell r="A545" t="e">
            <v>#VALUE!</v>
          </cell>
          <cell r="B545">
            <v>0</v>
          </cell>
          <cell r="C545">
            <v>0</v>
          </cell>
          <cell r="D545" t="str">
            <v>NoData</v>
          </cell>
        </row>
        <row r="546">
          <cell r="A546" t="e">
            <v>#VALUE!</v>
          </cell>
          <cell r="B546">
            <v>0</v>
          </cell>
          <cell r="C546">
            <v>0</v>
          </cell>
          <cell r="D546" t="str">
            <v>NoData</v>
          </cell>
        </row>
        <row r="547">
          <cell r="A547" t="e">
            <v>#VALUE!</v>
          </cell>
          <cell r="B547">
            <v>0</v>
          </cell>
          <cell r="C547">
            <v>0</v>
          </cell>
          <cell r="D547" t="str">
            <v>NoData</v>
          </cell>
        </row>
        <row r="548">
          <cell r="A548" t="e">
            <v>#VALUE!</v>
          </cell>
          <cell r="B548">
            <v>0</v>
          </cell>
          <cell r="C548">
            <v>0</v>
          </cell>
          <cell r="D548" t="str">
            <v>NoData</v>
          </cell>
        </row>
        <row r="549">
          <cell r="A549" t="e">
            <v>#VALUE!</v>
          </cell>
          <cell r="B549">
            <v>0</v>
          </cell>
          <cell r="C549">
            <v>0</v>
          </cell>
          <cell r="D549" t="str">
            <v>NoData</v>
          </cell>
        </row>
        <row r="550">
          <cell r="A550" t="e">
            <v>#VALUE!</v>
          </cell>
          <cell r="B550">
            <v>0</v>
          </cell>
          <cell r="C550">
            <v>0</v>
          </cell>
          <cell r="D550" t="str">
            <v>NoData</v>
          </cell>
        </row>
        <row r="551">
          <cell r="A551" t="e">
            <v>#VALUE!</v>
          </cell>
          <cell r="B551">
            <v>0</v>
          </cell>
          <cell r="C551">
            <v>0</v>
          </cell>
          <cell r="D551" t="str">
            <v>NoData</v>
          </cell>
        </row>
        <row r="552">
          <cell r="A552" t="e">
            <v>#VALUE!</v>
          </cell>
          <cell r="B552">
            <v>0</v>
          </cell>
          <cell r="C552">
            <v>0</v>
          </cell>
          <cell r="D552" t="str">
            <v>NoData</v>
          </cell>
        </row>
        <row r="553">
          <cell r="A553" t="e">
            <v>#VALUE!</v>
          </cell>
          <cell r="B553">
            <v>0</v>
          </cell>
          <cell r="C553">
            <v>0</v>
          </cell>
          <cell r="D553" t="str">
            <v>NoData</v>
          </cell>
        </row>
        <row r="554">
          <cell r="A554" t="e">
            <v>#VALUE!</v>
          </cell>
          <cell r="B554">
            <v>0</v>
          </cell>
          <cell r="C554">
            <v>0</v>
          </cell>
          <cell r="D554" t="str">
            <v>NoData</v>
          </cell>
        </row>
        <row r="555">
          <cell r="A555" t="e">
            <v>#VALUE!</v>
          </cell>
          <cell r="B555">
            <v>0</v>
          </cell>
          <cell r="C555">
            <v>0</v>
          </cell>
          <cell r="D555" t="str">
            <v>NoData</v>
          </cell>
        </row>
        <row r="556">
          <cell r="A556" t="e">
            <v>#VALUE!</v>
          </cell>
          <cell r="B556">
            <v>0</v>
          </cell>
          <cell r="C556">
            <v>0</v>
          </cell>
          <cell r="D556" t="str">
            <v>NoData</v>
          </cell>
        </row>
        <row r="557">
          <cell r="A557" t="e">
            <v>#VALUE!</v>
          </cell>
          <cell r="B557">
            <v>0</v>
          </cell>
          <cell r="C557">
            <v>0</v>
          </cell>
          <cell r="D557" t="str">
            <v>NoData</v>
          </cell>
        </row>
        <row r="558">
          <cell r="A558" t="e">
            <v>#VALUE!</v>
          </cell>
          <cell r="B558">
            <v>0</v>
          </cell>
          <cell r="C558">
            <v>0</v>
          </cell>
          <cell r="D558" t="str">
            <v>NoData</v>
          </cell>
        </row>
        <row r="559">
          <cell r="A559" t="e">
            <v>#VALUE!</v>
          </cell>
          <cell r="B559">
            <v>0</v>
          </cell>
          <cell r="C559">
            <v>0</v>
          </cell>
          <cell r="D559" t="str">
            <v>NoData</v>
          </cell>
        </row>
        <row r="560">
          <cell r="A560" t="e">
            <v>#VALUE!</v>
          </cell>
          <cell r="B560">
            <v>0</v>
          </cell>
          <cell r="C560">
            <v>0</v>
          </cell>
          <cell r="D560" t="str">
            <v>NoData</v>
          </cell>
        </row>
        <row r="561">
          <cell r="A561" t="e">
            <v>#VALUE!</v>
          </cell>
          <cell r="B561">
            <v>0</v>
          </cell>
          <cell r="C561">
            <v>0</v>
          </cell>
          <cell r="D561" t="str">
            <v>NoData</v>
          </cell>
        </row>
        <row r="562">
          <cell r="A562" t="e">
            <v>#VALUE!</v>
          </cell>
          <cell r="B562">
            <v>0</v>
          </cell>
          <cell r="C562">
            <v>0</v>
          </cell>
          <cell r="D562" t="str">
            <v>NoData</v>
          </cell>
        </row>
        <row r="563">
          <cell r="A563" t="e">
            <v>#VALUE!</v>
          </cell>
          <cell r="B563">
            <v>0</v>
          </cell>
          <cell r="C563">
            <v>0</v>
          </cell>
          <cell r="D563" t="str">
            <v>NoData</v>
          </cell>
        </row>
        <row r="564">
          <cell r="A564" t="e">
            <v>#VALUE!</v>
          </cell>
          <cell r="B564">
            <v>0</v>
          </cell>
          <cell r="C564">
            <v>0</v>
          </cell>
          <cell r="D564" t="str">
            <v>NoData</v>
          </cell>
        </row>
        <row r="565">
          <cell r="A565" t="e">
            <v>#VALUE!</v>
          </cell>
          <cell r="B565">
            <v>0</v>
          </cell>
          <cell r="C565">
            <v>0</v>
          </cell>
          <cell r="D565" t="str">
            <v>NoData</v>
          </cell>
        </row>
        <row r="566">
          <cell r="A566" t="e">
            <v>#VALUE!</v>
          </cell>
          <cell r="B566">
            <v>0</v>
          </cell>
          <cell r="C566">
            <v>0</v>
          </cell>
          <cell r="D566" t="str">
            <v>NoData</v>
          </cell>
        </row>
        <row r="567">
          <cell r="A567" t="e">
            <v>#VALUE!</v>
          </cell>
          <cell r="B567">
            <v>0</v>
          </cell>
          <cell r="C567">
            <v>0</v>
          </cell>
          <cell r="D567" t="str">
            <v>NoData</v>
          </cell>
        </row>
        <row r="568">
          <cell r="A568" t="e">
            <v>#VALUE!</v>
          </cell>
          <cell r="B568">
            <v>0</v>
          </cell>
          <cell r="C568">
            <v>0</v>
          </cell>
          <cell r="D568" t="str">
            <v>NoData</v>
          </cell>
        </row>
        <row r="569">
          <cell r="A569" t="e">
            <v>#VALUE!</v>
          </cell>
          <cell r="B569">
            <v>0</v>
          </cell>
          <cell r="C569">
            <v>0</v>
          </cell>
          <cell r="D569" t="str">
            <v>NoData</v>
          </cell>
        </row>
        <row r="570">
          <cell r="A570" t="e">
            <v>#VALUE!</v>
          </cell>
          <cell r="B570">
            <v>0</v>
          </cell>
          <cell r="C570">
            <v>0</v>
          </cell>
          <cell r="D570" t="str">
            <v>NoData</v>
          </cell>
        </row>
        <row r="571">
          <cell r="A571" t="e">
            <v>#VALUE!</v>
          </cell>
          <cell r="B571">
            <v>0</v>
          </cell>
          <cell r="C571">
            <v>0</v>
          </cell>
          <cell r="D571" t="str">
            <v>NoData</v>
          </cell>
        </row>
        <row r="572">
          <cell r="A572" t="e">
            <v>#VALUE!</v>
          </cell>
          <cell r="B572">
            <v>0</v>
          </cell>
          <cell r="C572">
            <v>0</v>
          </cell>
          <cell r="D572" t="str">
            <v>NoData</v>
          </cell>
        </row>
        <row r="573">
          <cell r="A573" t="e">
            <v>#VALUE!</v>
          </cell>
          <cell r="B573">
            <v>0</v>
          </cell>
          <cell r="C573">
            <v>0</v>
          </cell>
          <cell r="D573" t="str">
            <v>NoData</v>
          </cell>
        </row>
        <row r="574">
          <cell r="A574" t="e">
            <v>#VALUE!</v>
          </cell>
          <cell r="B574">
            <v>0</v>
          </cell>
          <cell r="C574">
            <v>0</v>
          </cell>
          <cell r="D574" t="str">
            <v>NoData</v>
          </cell>
        </row>
        <row r="575">
          <cell r="A575" t="e">
            <v>#VALUE!</v>
          </cell>
          <cell r="B575">
            <v>0</v>
          </cell>
          <cell r="C575">
            <v>0</v>
          </cell>
          <cell r="D575" t="str">
            <v>NoData</v>
          </cell>
        </row>
        <row r="576">
          <cell r="A576" t="e">
            <v>#VALUE!</v>
          </cell>
          <cell r="B576">
            <v>0</v>
          </cell>
          <cell r="C576">
            <v>0</v>
          </cell>
          <cell r="D576" t="str">
            <v>NoData</v>
          </cell>
        </row>
        <row r="577">
          <cell r="A577" t="e">
            <v>#VALUE!</v>
          </cell>
          <cell r="B577">
            <v>0</v>
          </cell>
          <cell r="C577">
            <v>0</v>
          </cell>
          <cell r="D577" t="str">
            <v>NoData</v>
          </cell>
        </row>
        <row r="578">
          <cell r="A578" t="e">
            <v>#VALUE!</v>
          </cell>
          <cell r="B578">
            <v>0</v>
          </cell>
          <cell r="C578">
            <v>0</v>
          </cell>
          <cell r="D578" t="str">
            <v>NoData</v>
          </cell>
        </row>
        <row r="579">
          <cell r="A579" t="e">
            <v>#VALUE!</v>
          </cell>
          <cell r="B579">
            <v>0</v>
          </cell>
          <cell r="C579">
            <v>0</v>
          </cell>
          <cell r="D579" t="str">
            <v>NoData</v>
          </cell>
        </row>
        <row r="580">
          <cell r="A580" t="e">
            <v>#VALUE!</v>
          </cell>
          <cell r="B580">
            <v>0</v>
          </cell>
          <cell r="C580">
            <v>0</v>
          </cell>
          <cell r="D580" t="str">
            <v>NoData</v>
          </cell>
        </row>
        <row r="581">
          <cell r="A581" t="e">
            <v>#VALUE!</v>
          </cell>
          <cell r="B581">
            <v>0</v>
          </cell>
          <cell r="C581">
            <v>0</v>
          </cell>
          <cell r="D581" t="str">
            <v>NoData</v>
          </cell>
        </row>
        <row r="582">
          <cell r="A582" t="e">
            <v>#VALUE!</v>
          </cell>
          <cell r="B582">
            <v>0</v>
          </cell>
          <cell r="C582">
            <v>0</v>
          </cell>
          <cell r="D582" t="str">
            <v>NoData</v>
          </cell>
        </row>
        <row r="583">
          <cell r="A583" t="e">
            <v>#VALUE!</v>
          </cell>
          <cell r="B583">
            <v>0</v>
          </cell>
          <cell r="C583">
            <v>0</v>
          </cell>
          <cell r="D583" t="str">
            <v>NoData</v>
          </cell>
        </row>
        <row r="584">
          <cell r="A584" t="e">
            <v>#VALUE!</v>
          </cell>
          <cell r="B584">
            <v>0</v>
          </cell>
          <cell r="C584">
            <v>0</v>
          </cell>
          <cell r="D584" t="str">
            <v>NoData</v>
          </cell>
        </row>
        <row r="585">
          <cell r="A585" t="e">
            <v>#VALUE!</v>
          </cell>
          <cell r="B585">
            <v>0</v>
          </cell>
          <cell r="C585">
            <v>0</v>
          </cell>
          <cell r="D585" t="str">
            <v>NoData</v>
          </cell>
        </row>
        <row r="586">
          <cell r="A586" t="e">
            <v>#VALUE!</v>
          </cell>
          <cell r="B586">
            <v>0</v>
          </cell>
          <cell r="C586">
            <v>0</v>
          </cell>
          <cell r="D586" t="str">
            <v>NoData</v>
          </cell>
        </row>
        <row r="587">
          <cell r="A587" t="e">
            <v>#VALUE!</v>
          </cell>
          <cell r="B587">
            <v>0</v>
          </cell>
          <cell r="C587">
            <v>0</v>
          </cell>
          <cell r="D587" t="str">
            <v>NoData</v>
          </cell>
        </row>
        <row r="588">
          <cell r="A588" t="e">
            <v>#VALUE!</v>
          </cell>
          <cell r="B588">
            <v>0</v>
          </cell>
          <cell r="C588">
            <v>0</v>
          </cell>
          <cell r="D588" t="str">
            <v>NoData</v>
          </cell>
        </row>
        <row r="589">
          <cell r="A589" t="e">
            <v>#VALUE!</v>
          </cell>
          <cell r="B589">
            <v>0</v>
          </cell>
          <cell r="C589">
            <v>0</v>
          </cell>
          <cell r="D589" t="str">
            <v>NoData</v>
          </cell>
        </row>
        <row r="590">
          <cell r="A590" t="e">
            <v>#VALUE!</v>
          </cell>
          <cell r="B590">
            <v>0</v>
          </cell>
          <cell r="C590">
            <v>0</v>
          </cell>
          <cell r="D590" t="str">
            <v>NoData</v>
          </cell>
        </row>
        <row r="591">
          <cell r="A591" t="e">
            <v>#VALUE!</v>
          </cell>
          <cell r="B591">
            <v>0</v>
          </cell>
          <cell r="C591">
            <v>0</v>
          </cell>
          <cell r="D591" t="str">
            <v>NoData</v>
          </cell>
        </row>
        <row r="592">
          <cell r="A592" t="e">
            <v>#VALUE!</v>
          </cell>
          <cell r="B592">
            <v>0</v>
          </cell>
          <cell r="C592">
            <v>0</v>
          </cell>
          <cell r="D592" t="str">
            <v>NoData</v>
          </cell>
        </row>
        <row r="593">
          <cell r="A593" t="e">
            <v>#VALUE!</v>
          </cell>
          <cell r="B593">
            <v>0</v>
          </cell>
          <cell r="C593">
            <v>0</v>
          </cell>
          <cell r="D593" t="str">
            <v>NoData</v>
          </cell>
        </row>
        <row r="594">
          <cell r="A594" t="e">
            <v>#VALUE!</v>
          </cell>
          <cell r="B594">
            <v>0</v>
          </cell>
          <cell r="C594">
            <v>0</v>
          </cell>
          <cell r="D594" t="str">
            <v>NoData</v>
          </cell>
        </row>
        <row r="595">
          <cell r="A595" t="e">
            <v>#VALUE!</v>
          </cell>
          <cell r="B595">
            <v>0</v>
          </cell>
          <cell r="C595">
            <v>0</v>
          </cell>
          <cell r="D595" t="str">
            <v>NoData</v>
          </cell>
        </row>
        <row r="596">
          <cell r="A596" t="e">
            <v>#VALUE!</v>
          </cell>
          <cell r="B596">
            <v>0</v>
          </cell>
          <cell r="C596">
            <v>0</v>
          </cell>
          <cell r="D596" t="str">
            <v>NoData</v>
          </cell>
        </row>
        <row r="597">
          <cell r="A597" t="e">
            <v>#VALUE!</v>
          </cell>
          <cell r="B597">
            <v>0</v>
          </cell>
          <cell r="C597">
            <v>0</v>
          </cell>
          <cell r="D597" t="str">
            <v>NoData</v>
          </cell>
        </row>
        <row r="598">
          <cell r="A598" t="e">
            <v>#VALUE!</v>
          </cell>
          <cell r="B598">
            <v>0</v>
          </cell>
          <cell r="C598">
            <v>0</v>
          </cell>
          <cell r="D598" t="str">
            <v>NoData</v>
          </cell>
        </row>
        <row r="599">
          <cell r="A599" t="e">
            <v>#VALUE!</v>
          </cell>
          <cell r="B599">
            <v>0</v>
          </cell>
          <cell r="C599">
            <v>0</v>
          </cell>
          <cell r="D599" t="str">
            <v>NoData</v>
          </cell>
        </row>
        <row r="600">
          <cell r="A600" t="e">
            <v>#VALUE!</v>
          </cell>
          <cell r="B600">
            <v>0</v>
          </cell>
          <cell r="C600">
            <v>0</v>
          </cell>
          <cell r="D600" t="str">
            <v>NoData</v>
          </cell>
        </row>
        <row r="601">
          <cell r="A601" t="e">
            <v>#VALUE!</v>
          </cell>
          <cell r="B601">
            <v>0</v>
          </cell>
          <cell r="C601">
            <v>0</v>
          </cell>
          <cell r="D601" t="str">
            <v>NoData</v>
          </cell>
        </row>
        <row r="602">
          <cell r="A602" t="e">
            <v>#VALUE!</v>
          </cell>
          <cell r="B602">
            <v>0</v>
          </cell>
          <cell r="C602">
            <v>0</v>
          </cell>
          <cell r="D602" t="str">
            <v>NoData</v>
          </cell>
        </row>
        <row r="603">
          <cell r="A603" t="e">
            <v>#VALUE!</v>
          </cell>
          <cell r="B603">
            <v>0</v>
          </cell>
          <cell r="C603">
            <v>0</v>
          </cell>
          <cell r="D603" t="str">
            <v>NoData</v>
          </cell>
        </row>
        <row r="604">
          <cell r="A604" t="e">
            <v>#VALUE!</v>
          </cell>
          <cell r="B604">
            <v>0</v>
          </cell>
          <cell r="C604">
            <v>0</v>
          </cell>
          <cell r="D604" t="str">
            <v>NoData</v>
          </cell>
        </row>
        <row r="605">
          <cell r="A605" t="e">
            <v>#VALUE!</v>
          </cell>
          <cell r="B605">
            <v>0</v>
          </cell>
          <cell r="C605">
            <v>0</v>
          </cell>
          <cell r="D605" t="str">
            <v>NoData</v>
          </cell>
        </row>
        <row r="606">
          <cell r="A606" t="e">
            <v>#VALUE!</v>
          </cell>
          <cell r="B606">
            <v>0</v>
          </cell>
          <cell r="C606">
            <v>0</v>
          </cell>
          <cell r="D606" t="str">
            <v>NoData</v>
          </cell>
        </row>
        <row r="607">
          <cell r="A607" t="e">
            <v>#VALUE!</v>
          </cell>
          <cell r="B607">
            <v>0</v>
          </cell>
          <cell r="C607">
            <v>0</v>
          </cell>
          <cell r="D607" t="str">
            <v>NoData</v>
          </cell>
        </row>
        <row r="608">
          <cell r="A608" t="e">
            <v>#VALUE!</v>
          </cell>
          <cell r="B608">
            <v>0</v>
          </cell>
          <cell r="C608">
            <v>0</v>
          </cell>
          <cell r="D608" t="str">
            <v>NoData</v>
          </cell>
        </row>
        <row r="609">
          <cell r="A609" t="e">
            <v>#VALUE!</v>
          </cell>
          <cell r="B609">
            <v>0</v>
          </cell>
          <cell r="C609">
            <v>0</v>
          </cell>
          <cell r="D609" t="str">
            <v>NoData</v>
          </cell>
        </row>
        <row r="610">
          <cell r="A610" t="e">
            <v>#VALUE!</v>
          </cell>
          <cell r="B610">
            <v>0</v>
          </cell>
          <cell r="C610">
            <v>0</v>
          </cell>
          <cell r="D610" t="str">
            <v>NoData</v>
          </cell>
        </row>
        <row r="611">
          <cell r="A611" t="e">
            <v>#VALUE!</v>
          </cell>
          <cell r="B611">
            <v>0</v>
          </cell>
          <cell r="C611">
            <v>0</v>
          </cell>
          <cell r="D611" t="str">
            <v>NoData</v>
          </cell>
        </row>
        <row r="612">
          <cell r="A612" t="e">
            <v>#VALUE!</v>
          </cell>
          <cell r="B612">
            <v>0</v>
          </cell>
          <cell r="C612">
            <v>0</v>
          </cell>
          <cell r="D612" t="str">
            <v>NoData</v>
          </cell>
        </row>
        <row r="613">
          <cell r="A613" t="e">
            <v>#VALUE!</v>
          </cell>
          <cell r="B613">
            <v>0</v>
          </cell>
          <cell r="C613">
            <v>0</v>
          </cell>
          <cell r="D613" t="str">
            <v>NoData</v>
          </cell>
        </row>
        <row r="614">
          <cell r="A614" t="e">
            <v>#VALUE!</v>
          </cell>
          <cell r="B614">
            <v>0</v>
          </cell>
          <cell r="C614">
            <v>0</v>
          </cell>
          <cell r="D614" t="str">
            <v>NoData</v>
          </cell>
        </row>
        <row r="615">
          <cell r="A615" t="e">
            <v>#VALUE!</v>
          </cell>
          <cell r="B615">
            <v>0</v>
          </cell>
          <cell r="C615">
            <v>0</v>
          </cell>
          <cell r="D615" t="str">
            <v>NoData</v>
          </cell>
        </row>
        <row r="616">
          <cell r="A616" t="e">
            <v>#VALUE!</v>
          </cell>
          <cell r="B616">
            <v>0</v>
          </cell>
          <cell r="C616">
            <v>0</v>
          </cell>
          <cell r="D616" t="str">
            <v>NoData</v>
          </cell>
        </row>
        <row r="617">
          <cell r="A617" t="e">
            <v>#VALUE!</v>
          </cell>
          <cell r="B617">
            <v>0</v>
          </cell>
          <cell r="C617">
            <v>0</v>
          </cell>
          <cell r="D617" t="str">
            <v>NoData</v>
          </cell>
        </row>
        <row r="618">
          <cell r="A618" t="e">
            <v>#VALUE!</v>
          </cell>
          <cell r="B618">
            <v>0</v>
          </cell>
          <cell r="C618">
            <v>0</v>
          </cell>
          <cell r="D618" t="str">
            <v>NoData</v>
          </cell>
        </row>
        <row r="619">
          <cell r="A619" t="e">
            <v>#VALUE!</v>
          </cell>
          <cell r="B619">
            <v>0</v>
          </cell>
          <cell r="C619">
            <v>0</v>
          </cell>
          <cell r="D619" t="str">
            <v>NoData</v>
          </cell>
        </row>
        <row r="620">
          <cell r="A620" t="e">
            <v>#VALUE!</v>
          </cell>
          <cell r="B620">
            <v>0</v>
          </cell>
          <cell r="C620">
            <v>0</v>
          </cell>
          <cell r="D620" t="str">
            <v>NoData</v>
          </cell>
        </row>
        <row r="621">
          <cell r="A621" t="e">
            <v>#VALUE!</v>
          </cell>
          <cell r="B621">
            <v>0</v>
          </cell>
          <cell r="C621">
            <v>0</v>
          </cell>
          <cell r="D621" t="str">
            <v>NoData</v>
          </cell>
        </row>
        <row r="622">
          <cell r="A622" t="e">
            <v>#VALUE!</v>
          </cell>
          <cell r="B622">
            <v>0</v>
          </cell>
          <cell r="C622">
            <v>0</v>
          </cell>
          <cell r="D622" t="str">
            <v>NoData</v>
          </cell>
        </row>
        <row r="623">
          <cell r="A623" t="e">
            <v>#VALUE!</v>
          </cell>
          <cell r="B623">
            <v>0</v>
          </cell>
          <cell r="C623">
            <v>0</v>
          </cell>
          <cell r="D623" t="str">
            <v>NoData</v>
          </cell>
        </row>
        <row r="624">
          <cell r="A624" t="e">
            <v>#VALUE!</v>
          </cell>
          <cell r="B624">
            <v>0</v>
          </cell>
          <cell r="C624">
            <v>0</v>
          </cell>
          <cell r="D624" t="str">
            <v>NoData</v>
          </cell>
        </row>
        <row r="625">
          <cell r="A625" t="e">
            <v>#VALUE!</v>
          </cell>
          <cell r="B625">
            <v>0</v>
          </cell>
          <cell r="C625">
            <v>0</v>
          </cell>
          <cell r="D625" t="str">
            <v>NoData</v>
          </cell>
        </row>
        <row r="626">
          <cell r="A626" t="e">
            <v>#VALUE!</v>
          </cell>
          <cell r="B626">
            <v>0</v>
          </cell>
          <cell r="C626">
            <v>0</v>
          </cell>
          <cell r="D626" t="str">
            <v>NoData</v>
          </cell>
        </row>
        <row r="627">
          <cell r="A627" t="e">
            <v>#VALUE!</v>
          </cell>
          <cell r="B627">
            <v>0</v>
          </cell>
          <cell r="C627">
            <v>0</v>
          </cell>
          <cell r="D627" t="str">
            <v>NoData</v>
          </cell>
        </row>
        <row r="628">
          <cell r="A628" t="e">
            <v>#VALUE!</v>
          </cell>
          <cell r="B628">
            <v>0</v>
          </cell>
          <cell r="C628">
            <v>0</v>
          </cell>
          <cell r="D628" t="str">
            <v>NoData</v>
          </cell>
        </row>
        <row r="629">
          <cell r="A629" t="e">
            <v>#VALUE!</v>
          </cell>
          <cell r="B629">
            <v>0</v>
          </cell>
          <cell r="C629">
            <v>0</v>
          </cell>
          <cell r="D629" t="str">
            <v>NoData</v>
          </cell>
        </row>
        <row r="630">
          <cell r="A630" t="e">
            <v>#VALUE!</v>
          </cell>
          <cell r="B630">
            <v>0</v>
          </cell>
          <cell r="C630">
            <v>0</v>
          </cell>
          <cell r="D630" t="str">
            <v>NoData</v>
          </cell>
        </row>
        <row r="631">
          <cell r="A631" t="e">
            <v>#VALUE!</v>
          </cell>
          <cell r="B631">
            <v>0</v>
          </cell>
          <cell r="C631">
            <v>0</v>
          </cell>
          <cell r="D631" t="str">
            <v>NoData</v>
          </cell>
        </row>
        <row r="632">
          <cell r="A632" t="e">
            <v>#VALUE!</v>
          </cell>
          <cell r="B632">
            <v>0</v>
          </cell>
          <cell r="C632">
            <v>0</v>
          </cell>
          <cell r="D632" t="str">
            <v>NoData</v>
          </cell>
        </row>
        <row r="633">
          <cell r="A633" t="e">
            <v>#VALUE!</v>
          </cell>
          <cell r="B633">
            <v>0</v>
          </cell>
          <cell r="C633">
            <v>0</v>
          </cell>
          <cell r="D633" t="str">
            <v>NoData</v>
          </cell>
        </row>
        <row r="634">
          <cell r="A634" t="e">
            <v>#VALUE!</v>
          </cell>
          <cell r="B634">
            <v>0</v>
          </cell>
          <cell r="C634">
            <v>0</v>
          </cell>
          <cell r="D634" t="str">
            <v>NoData</v>
          </cell>
        </row>
        <row r="635">
          <cell r="A635" t="e">
            <v>#VALUE!</v>
          </cell>
          <cell r="B635">
            <v>0</v>
          </cell>
          <cell r="C635">
            <v>0</v>
          </cell>
          <cell r="D635" t="str">
            <v>NoData</v>
          </cell>
        </row>
        <row r="636">
          <cell r="A636" t="e">
            <v>#VALUE!</v>
          </cell>
          <cell r="B636">
            <v>0</v>
          </cell>
          <cell r="C636">
            <v>0</v>
          </cell>
          <cell r="D636" t="str">
            <v>NoData</v>
          </cell>
        </row>
        <row r="637">
          <cell r="A637" t="e">
            <v>#VALUE!</v>
          </cell>
          <cell r="B637">
            <v>0</v>
          </cell>
          <cell r="C637">
            <v>0</v>
          </cell>
          <cell r="D637" t="str">
            <v>NoData</v>
          </cell>
        </row>
        <row r="638">
          <cell r="A638" t="e">
            <v>#VALUE!</v>
          </cell>
          <cell r="B638">
            <v>0</v>
          </cell>
          <cell r="C638">
            <v>0</v>
          </cell>
          <cell r="D638" t="str">
            <v>NoData</v>
          </cell>
        </row>
        <row r="639">
          <cell r="A639" t="e">
            <v>#VALUE!</v>
          </cell>
          <cell r="B639">
            <v>0</v>
          </cell>
          <cell r="C639">
            <v>0</v>
          </cell>
          <cell r="D639" t="str">
            <v>NoData</v>
          </cell>
        </row>
        <row r="640">
          <cell r="A640" t="e">
            <v>#VALUE!</v>
          </cell>
          <cell r="B640">
            <v>0</v>
          </cell>
          <cell r="C640">
            <v>0</v>
          </cell>
          <cell r="D640" t="str">
            <v>NoData</v>
          </cell>
        </row>
        <row r="641">
          <cell r="A641" t="e">
            <v>#VALUE!</v>
          </cell>
          <cell r="B641">
            <v>0</v>
          </cell>
          <cell r="C641">
            <v>0</v>
          </cell>
          <cell r="D641" t="str">
            <v>NoData</v>
          </cell>
        </row>
        <row r="642">
          <cell r="A642" t="e">
            <v>#VALUE!</v>
          </cell>
          <cell r="B642">
            <v>0</v>
          </cell>
          <cell r="C642">
            <v>0</v>
          </cell>
          <cell r="D642" t="str">
            <v>NoData</v>
          </cell>
        </row>
        <row r="643">
          <cell r="A643" t="e">
            <v>#VALUE!</v>
          </cell>
          <cell r="B643">
            <v>0</v>
          </cell>
          <cell r="C643">
            <v>0</v>
          </cell>
          <cell r="D643" t="str">
            <v>NoData</v>
          </cell>
        </row>
        <row r="644">
          <cell r="A644" t="e">
            <v>#VALUE!</v>
          </cell>
          <cell r="B644">
            <v>0</v>
          </cell>
          <cell r="C644">
            <v>0</v>
          </cell>
          <cell r="D644" t="str">
            <v>NoData</v>
          </cell>
        </row>
        <row r="645">
          <cell r="A645" t="e">
            <v>#VALUE!</v>
          </cell>
          <cell r="B645">
            <v>0</v>
          </cell>
          <cell r="C645">
            <v>0</v>
          </cell>
          <cell r="D645" t="str">
            <v>NoData</v>
          </cell>
        </row>
        <row r="646">
          <cell r="A646" t="e">
            <v>#VALUE!</v>
          </cell>
          <cell r="B646">
            <v>0</v>
          </cell>
          <cell r="C646">
            <v>0</v>
          </cell>
          <cell r="D646" t="str">
            <v>NoData</v>
          </cell>
        </row>
        <row r="647">
          <cell r="A647" t="e">
            <v>#VALUE!</v>
          </cell>
          <cell r="B647">
            <v>0</v>
          </cell>
          <cell r="C647">
            <v>0</v>
          </cell>
          <cell r="D647" t="str">
            <v>NoData</v>
          </cell>
        </row>
        <row r="648">
          <cell r="A648" t="e">
            <v>#VALUE!</v>
          </cell>
          <cell r="B648">
            <v>0</v>
          </cell>
          <cell r="C648">
            <v>0</v>
          </cell>
          <cell r="D648" t="str">
            <v>NoData</v>
          </cell>
        </row>
        <row r="649">
          <cell r="A649" t="e">
            <v>#VALUE!</v>
          </cell>
          <cell r="B649">
            <v>0</v>
          </cell>
          <cell r="C649">
            <v>0</v>
          </cell>
          <cell r="D649" t="str">
            <v>NoData</v>
          </cell>
        </row>
        <row r="650">
          <cell r="A650" t="e">
            <v>#VALUE!</v>
          </cell>
          <cell r="B650">
            <v>0</v>
          </cell>
          <cell r="C650">
            <v>0</v>
          </cell>
          <cell r="D650" t="str">
            <v>NoData</v>
          </cell>
        </row>
        <row r="651">
          <cell r="A651" t="e">
            <v>#VALUE!</v>
          </cell>
          <cell r="B651">
            <v>0</v>
          </cell>
          <cell r="C651">
            <v>0</v>
          </cell>
          <cell r="D651" t="str">
            <v>NoData</v>
          </cell>
        </row>
        <row r="652">
          <cell r="A652" t="e">
            <v>#VALUE!</v>
          </cell>
          <cell r="B652">
            <v>0</v>
          </cell>
          <cell r="C652">
            <v>0</v>
          </cell>
          <cell r="D652" t="str">
            <v>NoData</v>
          </cell>
        </row>
        <row r="653">
          <cell r="A653" t="e">
            <v>#VALUE!</v>
          </cell>
          <cell r="B653">
            <v>0</v>
          </cell>
          <cell r="C653">
            <v>0</v>
          </cell>
          <cell r="D653" t="str">
            <v>NoData</v>
          </cell>
        </row>
        <row r="654">
          <cell r="A654" t="e">
            <v>#VALUE!</v>
          </cell>
          <cell r="B654">
            <v>0</v>
          </cell>
          <cell r="C654">
            <v>0</v>
          </cell>
          <cell r="D654" t="str">
            <v>NoData</v>
          </cell>
        </row>
        <row r="655">
          <cell r="A655" t="e">
            <v>#VALUE!</v>
          </cell>
          <cell r="B655">
            <v>0</v>
          </cell>
          <cell r="C655">
            <v>0</v>
          </cell>
          <cell r="D655" t="str">
            <v>NoData</v>
          </cell>
        </row>
        <row r="656">
          <cell r="A656" t="e">
            <v>#VALUE!</v>
          </cell>
          <cell r="B656">
            <v>0</v>
          </cell>
          <cell r="C656">
            <v>0</v>
          </cell>
          <cell r="D656" t="str">
            <v>NoData</v>
          </cell>
        </row>
        <row r="657">
          <cell r="A657" t="e">
            <v>#VALUE!</v>
          </cell>
          <cell r="B657">
            <v>0</v>
          </cell>
          <cell r="C657">
            <v>0</v>
          </cell>
          <cell r="D657" t="str">
            <v>NoData</v>
          </cell>
        </row>
        <row r="658">
          <cell r="A658" t="e">
            <v>#VALUE!</v>
          </cell>
          <cell r="B658">
            <v>0</v>
          </cell>
          <cell r="C658">
            <v>0</v>
          </cell>
          <cell r="D658" t="str">
            <v>NoData</v>
          </cell>
        </row>
        <row r="659">
          <cell r="A659" t="e">
            <v>#VALUE!</v>
          </cell>
          <cell r="B659">
            <v>0</v>
          </cell>
          <cell r="C659">
            <v>0</v>
          </cell>
          <cell r="D659" t="str">
            <v>NoData</v>
          </cell>
        </row>
        <row r="660">
          <cell r="A660" t="e">
            <v>#VALUE!</v>
          </cell>
          <cell r="B660">
            <v>0</v>
          </cell>
          <cell r="C660">
            <v>0</v>
          </cell>
          <cell r="D660" t="str">
            <v>NoData</v>
          </cell>
        </row>
        <row r="661">
          <cell r="A661" t="e">
            <v>#VALUE!</v>
          </cell>
          <cell r="B661">
            <v>0</v>
          </cell>
          <cell r="C661">
            <v>0</v>
          </cell>
          <cell r="D661" t="str">
            <v>NoData</v>
          </cell>
        </row>
        <row r="662">
          <cell r="A662" t="e">
            <v>#VALUE!</v>
          </cell>
          <cell r="B662">
            <v>0</v>
          </cell>
          <cell r="C662">
            <v>0</v>
          </cell>
          <cell r="D662" t="str">
            <v>NoData</v>
          </cell>
        </row>
        <row r="663">
          <cell r="A663" t="e">
            <v>#VALUE!</v>
          </cell>
          <cell r="B663">
            <v>0</v>
          </cell>
          <cell r="C663">
            <v>0</v>
          </cell>
          <cell r="D663" t="str">
            <v>NoData</v>
          </cell>
        </row>
        <row r="664">
          <cell r="A664" t="e">
            <v>#VALUE!</v>
          </cell>
          <cell r="B664">
            <v>0</v>
          </cell>
          <cell r="C664">
            <v>0</v>
          </cell>
          <cell r="D664" t="str">
            <v>NoData</v>
          </cell>
        </row>
        <row r="665">
          <cell r="A665" t="e">
            <v>#VALUE!</v>
          </cell>
          <cell r="B665">
            <v>0</v>
          </cell>
          <cell r="C665">
            <v>0</v>
          </cell>
          <cell r="D665" t="str">
            <v>NoData</v>
          </cell>
        </row>
        <row r="666">
          <cell r="A666" t="e">
            <v>#VALUE!</v>
          </cell>
          <cell r="B666">
            <v>0</v>
          </cell>
          <cell r="C666">
            <v>0</v>
          </cell>
          <cell r="D666" t="str">
            <v>NoData</v>
          </cell>
        </row>
        <row r="667">
          <cell r="A667" t="e">
            <v>#VALUE!</v>
          </cell>
          <cell r="B667">
            <v>0</v>
          </cell>
          <cell r="C667">
            <v>0</v>
          </cell>
          <cell r="D667" t="str">
            <v>NoData</v>
          </cell>
        </row>
        <row r="668">
          <cell r="A668" t="e">
            <v>#VALUE!</v>
          </cell>
          <cell r="B668">
            <v>0</v>
          </cell>
          <cell r="C668">
            <v>0</v>
          </cell>
          <cell r="D668" t="str">
            <v>NoData</v>
          </cell>
        </row>
        <row r="669">
          <cell r="A669" t="e">
            <v>#VALUE!</v>
          </cell>
          <cell r="B669">
            <v>0</v>
          </cell>
          <cell r="C669">
            <v>0</v>
          </cell>
          <cell r="D669" t="str">
            <v>NoData</v>
          </cell>
        </row>
        <row r="670">
          <cell r="A670" t="e">
            <v>#VALUE!</v>
          </cell>
          <cell r="B670">
            <v>0</v>
          </cell>
          <cell r="C670">
            <v>0</v>
          </cell>
          <cell r="D670" t="str">
            <v>NoData</v>
          </cell>
        </row>
        <row r="671">
          <cell r="A671" t="e">
            <v>#VALUE!</v>
          </cell>
          <cell r="B671">
            <v>0</v>
          </cell>
          <cell r="C671">
            <v>0</v>
          </cell>
          <cell r="D671" t="str">
            <v>NoData</v>
          </cell>
        </row>
        <row r="672">
          <cell r="A672" t="e">
            <v>#VALUE!</v>
          </cell>
          <cell r="B672">
            <v>0</v>
          </cell>
          <cell r="C672">
            <v>0</v>
          </cell>
          <cell r="D672" t="str">
            <v>NoData</v>
          </cell>
        </row>
        <row r="673">
          <cell r="A673" t="e">
            <v>#VALUE!</v>
          </cell>
          <cell r="B673">
            <v>0</v>
          </cell>
          <cell r="C673">
            <v>0</v>
          </cell>
          <cell r="D673" t="str">
            <v>NoData</v>
          </cell>
        </row>
        <row r="674">
          <cell r="A674" t="e">
            <v>#VALUE!</v>
          </cell>
          <cell r="B674">
            <v>0</v>
          </cell>
          <cell r="C674">
            <v>0</v>
          </cell>
          <cell r="D674" t="str">
            <v>NoData</v>
          </cell>
        </row>
        <row r="675">
          <cell r="A675" t="e">
            <v>#VALUE!</v>
          </cell>
          <cell r="B675">
            <v>0</v>
          </cell>
          <cell r="C675">
            <v>0</v>
          </cell>
          <cell r="D675" t="str">
            <v>NoData</v>
          </cell>
        </row>
        <row r="676">
          <cell r="A676" t="e">
            <v>#VALUE!</v>
          </cell>
          <cell r="B676">
            <v>0</v>
          </cell>
          <cell r="C676">
            <v>0</v>
          </cell>
          <cell r="D676" t="str">
            <v>NoData</v>
          </cell>
        </row>
        <row r="677">
          <cell r="A677" t="e">
            <v>#VALUE!</v>
          </cell>
          <cell r="B677">
            <v>0</v>
          </cell>
          <cell r="C677">
            <v>0</v>
          </cell>
          <cell r="D677" t="str">
            <v>NoData</v>
          </cell>
        </row>
        <row r="678">
          <cell r="A678" t="e">
            <v>#VALUE!</v>
          </cell>
          <cell r="B678">
            <v>0</v>
          </cell>
          <cell r="C678">
            <v>0</v>
          </cell>
          <cell r="D678" t="str">
            <v>NoData</v>
          </cell>
        </row>
        <row r="679">
          <cell r="A679" t="e">
            <v>#VALUE!</v>
          </cell>
          <cell r="B679">
            <v>0</v>
          </cell>
          <cell r="C679">
            <v>0</v>
          </cell>
          <cell r="D679" t="str">
            <v>NoData</v>
          </cell>
        </row>
        <row r="680">
          <cell r="A680" t="e">
            <v>#VALUE!</v>
          </cell>
          <cell r="B680">
            <v>0</v>
          </cell>
          <cell r="C680">
            <v>0</v>
          </cell>
          <cell r="D680" t="str">
            <v>NoData</v>
          </cell>
        </row>
        <row r="681">
          <cell r="A681" t="e">
            <v>#VALUE!</v>
          </cell>
          <cell r="B681">
            <v>0</v>
          </cell>
          <cell r="C681">
            <v>0</v>
          </cell>
          <cell r="D681" t="str">
            <v>NoData</v>
          </cell>
        </row>
        <row r="682">
          <cell r="A682" t="e">
            <v>#VALUE!</v>
          </cell>
          <cell r="B682">
            <v>0</v>
          </cell>
          <cell r="C682">
            <v>0</v>
          </cell>
          <cell r="D682" t="str">
            <v>NoData</v>
          </cell>
        </row>
        <row r="683">
          <cell r="A683" t="e">
            <v>#VALUE!</v>
          </cell>
          <cell r="B683">
            <v>0</v>
          </cell>
          <cell r="C683">
            <v>0</v>
          </cell>
          <cell r="D683" t="str">
            <v>NoData</v>
          </cell>
        </row>
        <row r="684">
          <cell r="A684" t="e">
            <v>#VALUE!</v>
          </cell>
          <cell r="B684">
            <v>0</v>
          </cell>
          <cell r="C684">
            <v>0</v>
          </cell>
          <cell r="D684" t="str">
            <v>NoData</v>
          </cell>
        </row>
        <row r="685">
          <cell r="A685" t="e">
            <v>#VALUE!</v>
          </cell>
          <cell r="B685">
            <v>0</v>
          </cell>
          <cell r="C685">
            <v>0</v>
          </cell>
          <cell r="D685" t="str">
            <v>NoData</v>
          </cell>
        </row>
        <row r="686">
          <cell r="A686" t="e">
            <v>#VALUE!</v>
          </cell>
          <cell r="B686">
            <v>0</v>
          </cell>
          <cell r="C686">
            <v>0</v>
          </cell>
          <cell r="D686" t="str">
            <v>NoData</v>
          </cell>
        </row>
        <row r="687">
          <cell r="A687" t="e">
            <v>#VALUE!</v>
          </cell>
          <cell r="B687">
            <v>0</v>
          </cell>
          <cell r="C687">
            <v>0</v>
          </cell>
          <cell r="D687" t="str">
            <v>NoData</v>
          </cell>
        </row>
        <row r="688">
          <cell r="A688" t="e">
            <v>#VALUE!</v>
          </cell>
          <cell r="B688">
            <v>0</v>
          </cell>
          <cell r="C688">
            <v>0</v>
          </cell>
          <cell r="D688" t="str">
            <v>NoData</v>
          </cell>
        </row>
        <row r="689">
          <cell r="A689" t="e">
            <v>#VALUE!</v>
          </cell>
          <cell r="B689">
            <v>0</v>
          </cell>
          <cell r="C689">
            <v>0</v>
          </cell>
          <cell r="D689" t="str">
            <v>NoData</v>
          </cell>
        </row>
        <row r="690">
          <cell r="A690" t="e">
            <v>#VALUE!</v>
          </cell>
          <cell r="B690">
            <v>0</v>
          </cell>
          <cell r="C690">
            <v>0</v>
          </cell>
          <cell r="D690" t="str">
            <v>NoData</v>
          </cell>
        </row>
        <row r="691">
          <cell r="A691" t="e">
            <v>#VALUE!</v>
          </cell>
          <cell r="B691">
            <v>0</v>
          </cell>
          <cell r="C691">
            <v>0</v>
          </cell>
          <cell r="D691" t="str">
            <v>NoData</v>
          </cell>
        </row>
        <row r="692">
          <cell r="A692" t="e">
            <v>#VALUE!</v>
          </cell>
          <cell r="B692">
            <v>0</v>
          </cell>
          <cell r="C692">
            <v>0</v>
          </cell>
          <cell r="D692" t="str">
            <v>NoData</v>
          </cell>
        </row>
        <row r="693">
          <cell r="A693" t="e">
            <v>#VALUE!</v>
          </cell>
          <cell r="B693">
            <v>0</v>
          </cell>
          <cell r="C693">
            <v>0</v>
          </cell>
          <cell r="D693" t="str">
            <v>NoData</v>
          </cell>
        </row>
        <row r="694">
          <cell r="A694" t="e">
            <v>#VALUE!</v>
          </cell>
          <cell r="B694">
            <v>0</v>
          </cell>
          <cell r="C694">
            <v>0</v>
          </cell>
          <cell r="D694" t="str">
            <v>NoData</v>
          </cell>
        </row>
        <row r="695">
          <cell r="A695" t="e">
            <v>#VALUE!</v>
          </cell>
          <cell r="B695">
            <v>0</v>
          </cell>
          <cell r="C695">
            <v>0</v>
          </cell>
          <cell r="D695" t="str">
            <v>NoData</v>
          </cell>
        </row>
        <row r="696">
          <cell r="A696" t="e">
            <v>#VALUE!</v>
          </cell>
          <cell r="B696">
            <v>0</v>
          </cell>
          <cell r="C696">
            <v>0</v>
          </cell>
          <cell r="D696" t="str">
            <v>NoData</v>
          </cell>
        </row>
        <row r="697">
          <cell r="A697" t="e">
            <v>#VALUE!</v>
          </cell>
          <cell r="B697">
            <v>0</v>
          </cell>
          <cell r="C697">
            <v>0</v>
          </cell>
          <cell r="D697" t="str">
            <v>NoData</v>
          </cell>
        </row>
        <row r="698">
          <cell r="A698" t="e">
            <v>#VALUE!</v>
          </cell>
          <cell r="B698">
            <v>0</v>
          </cell>
          <cell r="C698">
            <v>0</v>
          </cell>
          <cell r="D698" t="str">
            <v>NoData</v>
          </cell>
        </row>
        <row r="699">
          <cell r="A699" t="e">
            <v>#VALUE!</v>
          </cell>
          <cell r="B699">
            <v>0</v>
          </cell>
          <cell r="C699">
            <v>0</v>
          </cell>
          <cell r="D699" t="str">
            <v>NoData</v>
          </cell>
        </row>
        <row r="700">
          <cell r="A700" t="e">
            <v>#VALUE!</v>
          </cell>
          <cell r="B700">
            <v>0</v>
          </cell>
          <cell r="C700">
            <v>0</v>
          </cell>
          <cell r="D700" t="str">
            <v>NoData</v>
          </cell>
        </row>
        <row r="701">
          <cell r="A701" t="e">
            <v>#VALUE!</v>
          </cell>
          <cell r="B701">
            <v>0</v>
          </cell>
          <cell r="C701">
            <v>0</v>
          </cell>
          <cell r="D701" t="str">
            <v>NoData</v>
          </cell>
        </row>
        <row r="702">
          <cell r="A702" t="e">
            <v>#VALUE!</v>
          </cell>
          <cell r="B702">
            <v>0</v>
          </cell>
          <cell r="C702">
            <v>0</v>
          </cell>
          <cell r="D702" t="str">
            <v>NoData</v>
          </cell>
        </row>
        <row r="703">
          <cell r="A703" t="e">
            <v>#N/A</v>
          </cell>
          <cell r="B703" t="e">
            <v>#N/A</v>
          </cell>
          <cell r="C703" t="e">
            <v>#N/A</v>
          </cell>
          <cell r="D703" t="str">
            <v>NoData</v>
          </cell>
        </row>
        <row r="704">
          <cell r="A704" t="e">
            <v>#N/A</v>
          </cell>
          <cell r="B704" t="e">
            <v>#N/A</v>
          </cell>
          <cell r="C704" t="e">
            <v>#N/A</v>
          </cell>
          <cell r="D704" t="str">
            <v>NoData</v>
          </cell>
        </row>
        <row r="705">
          <cell r="A705" t="e">
            <v>#N/A</v>
          </cell>
          <cell r="B705" t="e">
            <v>#N/A</v>
          </cell>
          <cell r="C705" t="e">
            <v>#N/A</v>
          </cell>
          <cell r="D705" t="str">
            <v>NoData</v>
          </cell>
        </row>
        <row r="706">
          <cell r="A706" t="e">
            <v>#N/A</v>
          </cell>
          <cell r="B706" t="e">
            <v>#N/A</v>
          </cell>
          <cell r="C706" t="e">
            <v>#N/A</v>
          </cell>
          <cell r="D706" t="str">
            <v>NoData</v>
          </cell>
        </row>
        <row r="707">
          <cell r="A707" t="e">
            <v>#N/A</v>
          </cell>
          <cell r="B707" t="e">
            <v>#N/A</v>
          </cell>
          <cell r="C707" t="e">
            <v>#N/A</v>
          </cell>
          <cell r="D707" t="str">
            <v>NoData</v>
          </cell>
        </row>
        <row r="708">
          <cell r="A708" t="e">
            <v>#N/A</v>
          </cell>
          <cell r="B708" t="e">
            <v>#N/A</v>
          </cell>
          <cell r="C708" t="e">
            <v>#N/A</v>
          </cell>
          <cell r="D708" t="str">
            <v>NoData</v>
          </cell>
        </row>
        <row r="709">
          <cell r="A709" t="e">
            <v>#N/A</v>
          </cell>
          <cell r="B709" t="e">
            <v>#N/A</v>
          </cell>
          <cell r="C709" t="e">
            <v>#N/A</v>
          </cell>
          <cell r="D709" t="str">
            <v>NoData</v>
          </cell>
        </row>
        <row r="710">
          <cell r="A710" t="e">
            <v>#N/A</v>
          </cell>
          <cell r="B710" t="e">
            <v>#N/A</v>
          </cell>
          <cell r="C710" t="e">
            <v>#N/A</v>
          </cell>
          <cell r="D710" t="str">
            <v>NoData</v>
          </cell>
        </row>
        <row r="711">
          <cell r="A711" t="e">
            <v>#N/A</v>
          </cell>
          <cell r="B711" t="e">
            <v>#N/A</v>
          </cell>
          <cell r="C711" t="e">
            <v>#N/A</v>
          </cell>
          <cell r="D711" t="str">
            <v>NoData</v>
          </cell>
        </row>
        <row r="712">
          <cell r="A712" t="e">
            <v>#N/A</v>
          </cell>
          <cell r="B712" t="e">
            <v>#N/A</v>
          </cell>
          <cell r="C712" t="e">
            <v>#N/A</v>
          </cell>
          <cell r="D712" t="str">
            <v>NoData</v>
          </cell>
        </row>
        <row r="713">
          <cell r="A713" t="e">
            <v>#N/A</v>
          </cell>
          <cell r="B713" t="e">
            <v>#N/A</v>
          </cell>
          <cell r="C713" t="e">
            <v>#N/A</v>
          </cell>
          <cell r="D713" t="str">
            <v>NoData</v>
          </cell>
        </row>
        <row r="714">
          <cell r="A714" t="e">
            <v>#N/A</v>
          </cell>
          <cell r="B714" t="e">
            <v>#N/A</v>
          </cell>
          <cell r="C714" t="e">
            <v>#N/A</v>
          </cell>
          <cell r="D714" t="str">
            <v>NoData</v>
          </cell>
        </row>
        <row r="715">
          <cell r="A715" t="e">
            <v>#N/A</v>
          </cell>
          <cell r="B715" t="e">
            <v>#N/A</v>
          </cell>
          <cell r="C715" t="e">
            <v>#N/A</v>
          </cell>
          <cell r="D715" t="str">
            <v>NoData</v>
          </cell>
        </row>
        <row r="716">
          <cell r="A716" t="e">
            <v>#N/A</v>
          </cell>
          <cell r="B716" t="e">
            <v>#N/A</v>
          </cell>
          <cell r="C716" t="e">
            <v>#N/A</v>
          </cell>
          <cell r="D716" t="str">
            <v>NoData</v>
          </cell>
        </row>
        <row r="717">
          <cell r="A717" t="e">
            <v>#N/A</v>
          </cell>
          <cell r="B717" t="e">
            <v>#N/A</v>
          </cell>
          <cell r="C717" t="e">
            <v>#N/A</v>
          </cell>
          <cell r="D717" t="str">
            <v>NoData</v>
          </cell>
        </row>
        <row r="718">
          <cell r="A718" t="e">
            <v>#N/A</v>
          </cell>
          <cell r="B718" t="e">
            <v>#N/A</v>
          </cell>
          <cell r="C718" t="e">
            <v>#N/A</v>
          </cell>
          <cell r="D718" t="str">
            <v>NoData</v>
          </cell>
        </row>
        <row r="719">
          <cell r="A719" t="e">
            <v>#N/A</v>
          </cell>
          <cell r="B719" t="e">
            <v>#N/A</v>
          </cell>
          <cell r="C719" t="e">
            <v>#N/A</v>
          </cell>
          <cell r="D719" t="str">
            <v>NoData</v>
          </cell>
        </row>
        <row r="720">
          <cell r="A720" t="e">
            <v>#N/A</v>
          </cell>
          <cell r="B720" t="e">
            <v>#N/A</v>
          </cell>
          <cell r="C720" t="e">
            <v>#N/A</v>
          </cell>
          <cell r="D720" t="str">
            <v>NoData</v>
          </cell>
        </row>
        <row r="721">
          <cell r="A721" t="e">
            <v>#N/A</v>
          </cell>
          <cell r="B721" t="e">
            <v>#N/A</v>
          </cell>
          <cell r="C721" t="e">
            <v>#N/A</v>
          </cell>
          <cell r="D721" t="str">
            <v>NoData</v>
          </cell>
        </row>
        <row r="722">
          <cell r="A722" t="e">
            <v>#N/A</v>
          </cell>
          <cell r="B722" t="e">
            <v>#N/A</v>
          </cell>
          <cell r="C722" t="e">
            <v>#N/A</v>
          </cell>
          <cell r="D722" t="str">
            <v>NoData</v>
          </cell>
        </row>
        <row r="723">
          <cell r="A723" t="e">
            <v>#N/A</v>
          </cell>
          <cell r="B723" t="e">
            <v>#N/A</v>
          </cell>
          <cell r="C723" t="e">
            <v>#N/A</v>
          </cell>
          <cell r="D723" t="str">
            <v>NoData</v>
          </cell>
        </row>
        <row r="724">
          <cell r="A724" t="e">
            <v>#N/A</v>
          </cell>
          <cell r="B724" t="e">
            <v>#N/A</v>
          </cell>
          <cell r="C724" t="e">
            <v>#N/A</v>
          </cell>
          <cell r="D724" t="str">
            <v>NoData</v>
          </cell>
        </row>
        <row r="725">
          <cell r="A725" t="e">
            <v>#N/A</v>
          </cell>
          <cell r="B725" t="e">
            <v>#N/A</v>
          </cell>
          <cell r="C725" t="e">
            <v>#N/A</v>
          </cell>
          <cell r="D725" t="str">
            <v>NoData</v>
          </cell>
        </row>
        <row r="726">
          <cell r="A726" t="e">
            <v>#N/A</v>
          </cell>
          <cell r="B726" t="e">
            <v>#N/A</v>
          </cell>
          <cell r="C726" t="e">
            <v>#N/A</v>
          </cell>
          <cell r="D726" t="str">
            <v>NoData</v>
          </cell>
        </row>
        <row r="727">
          <cell r="A727" t="e">
            <v>#N/A</v>
          </cell>
          <cell r="B727" t="e">
            <v>#N/A</v>
          </cell>
          <cell r="C727" t="e">
            <v>#N/A</v>
          </cell>
          <cell r="D727" t="str">
            <v>NoData</v>
          </cell>
        </row>
        <row r="728">
          <cell r="A728" t="e">
            <v>#N/A</v>
          </cell>
          <cell r="B728" t="e">
            <v>#N/A</v>
          </cell>
          <cell r="C728" t="e">
            <v>#N/A</v>
          </cell>
          <cell r="D728" t="str">
            <v>NoData</v>
          </cell>
        </row>
        <row r="729">
          <cell r="A729" t="e">
            <v>#N/A</v>
          </cell>
          <cell r="B729" t="e">
            <v>#N/A</v>
          </cell>
          <cell r="C729" t="e">
            <v>#N/A</v>
          </cell>
          <cell r="D729" t="str">
            <v>NoData</v>
          </cell>
        </row>
        <row r="730">
          <cell r="A730" t="e">
            <v>#N/A</v>
          </cell>
          <cell r="B730" t="e">
            <v>#N/A</v>
          </cell>
          <cell r="C730" t="e">
            <v>#N/A</v>
          </cell>
          <cell r="D730" t="str">
            <v>NoData</v>
          </cell>
        </row>
        <row r="731">
          <cell r="A731" t="e">
            <v>#N/A</v>
          </cell>
          <cell r="B731" t="e">
            <v>#N/A</v>
          </cell>
          <cell r="C731" t="e">
            <v>#N/A</v>
          </cell>
          <cell r="D731" t="str">
            <v>NoData</v>
          </cell>
        </row>
        <row r="732">
          <cell r="A732" t="e">
            <v>#N/A</v>
          </cell>
          <cell r="B732" t="e">
            <v>#N/A</v>
          </cell>
          <cell r="C732" t="e">
            <v>#N/A</v>
          </cell>
          <cell r="D732" t="str">
            <v>NoData</v>
          </cell>
        </row>
        <row r="733">
          <cell r="A733" t="e">
            <v>#N/A</v>
          </cell>
          <cell r="B733" t="e">
            <v>#N/A</v>
          </cell>
          <cell r="C733" t="e">
            <v>#N/A</v>
          </cell>
          <cell r="D733" t="str">
            <v>NoData</v>
          </cell>
        </row>
        <row r="734">
          <cell r="A734" t="e">
            <v>#N/A</v>
          </cell>
          <cell r="B734" t="e">
            <v>#N/A</v>
          </cell>
          <cell r="C734" t="e">
            <v>#N/A</v>
          </cell>
          <cell r="D734" t="str">
            <v>NoData</v>
          </cell>
        </row>
        <row r="735">
          <cell r="A735" t="e">
            <v>#N/A</v>
          </cell>
          <cell r="B735" t="e">
            <v>#N/A</v>
          </cell>
          <cell r="C735" t="e">
            <v>#N/A</v>
          </cell>
          <cell r="D735" t="str">
            <v>NoData</v>
          </cell>
        </row>
        <row r="736">
          <cell r="A736" t="e">
            <v>#N/A</v>
          </cell>
          <cell r="B736" t="e">
            <v>#N/A</v>
          </cell>
          <cell r="C736" t="e">
            <v>#N/A</v>
          </cell>
          <cell r="D736" t="str">
            <v>NoData</v>
          </cell>
        </row>
        <row r="737">
          <cell r="A737" t="e">
            <v>#N/A</v>
          </cell>
          <cell r="B737" t="e">
            <v>#N/A</v>
          </cell>
          <cell r="C737" t="e">
            <v>#N/A</v>
          </cell>
          <cell r="D737" t="str">
            <v>NoData</v>
          </cell>
        </row>
        <row r="738">
          <cell r="A738" t="e">
            <v>#N/A</v>
          </cell>
          <cell r="B738" t="e">
            <v>#N/A</v>
          </cell>
          <cell r="C738" t="e">
            <v>#N/A</v>
          </cell>
          <cell r="D738" t="str">
            <v>NoData</v>
          </cell>
        </row>
        <row r="739">
          <cell r="A739" t="e">
            <v>#N/A</v>
          </cell>
          <cell r="B739" t="e">
            <v>#N/A</v>
          </cell>
          <cell r="C739" t="e">
            <v>#N/A</v>
          </cell>
          <cell r="D739" t="str">
            <v>NoData</v>
          </cell>
        </row>
        <row r="740">
          <cell r="A740" t="e">
            <v>#N/A</v>
          </cell>
          <cell r="B740" t="e">
            <v>#N/A</v>
          </cell>
          <cell r="C740" t="e">
            <v>#N/A</v>
          </cell>
          <cell r="D740" t="str">
            <v>NoData</v>
          </cell>
        </row>
        <row r="741">
          <cell r="A741" t="e">
            <v>#N/A</v>
          </cell>
          <cell r="B741" t="e">
            <v>#N/A</v>
          </cell>
          <cell r="C741" t="e">
            <v>#N/A</v>
          </cell>
          <cell r="D741" t="str">
            <v>NoData</v>
          </cell>
        </row>
        <row r="742">
          <cell r="A742" t="e">
            <v>#N/A</v>
          </cell>
          <cell r="B742" t="e">
            <v>#N/A</v>
          </cell>
          <cell r="C742" t="e">
            <v>#N/A</v>
          </cell>
          <cell r="D742" t="str">
            <v>NoData</v>
          </cell>
        </row>
        <row r="743">
          <cell r="A743" t="e">
            <v>#N/A</v>
          </cell>
          <cell r="B743" t="e">
            <v>#N/A</v>
          </cell>
          <cell r="C743" t="e">
            <v>#N/A</v>
          </cell>
          <cell r="D743" t="str">
            <v>NoData</v>
          </cell>
        </row>
        <row r="744">
          <cell r="A744" t="e">
            <v>#N/A</v>
          </cell>
          <cell r="B744" t="e">
            <v>#N/A</v>
          </cell>
          <cell r="C744" t="e">
            <v>#N/A</v>
          </cell>
          <cell r="D744" t="str">
            <v>NoData</v>
          </cell>
        </row>
        <row r="745">
          <cell r="A745" t="e">
            <v>#N/A</v>
          </cell>
          <cell r="B745" t="e">
            <v>#N/A</v>
          </cell>
          <cell r="C745" t="e">
            <v>#N/A</v>
          </cell>
          <cell r="D745" t="str">
            <v>NoData</v>
          </cell>
        </row>
        <row r="746">
          <cell r="A746" t="e">
            <v>#N/A</v>
          </cell>
          <cell r="B746" t="e">
            <v>#N/A</v>
          </cell>
          <cell r="C746" t="e">
            <v>#N/A</v>
          </cell>
          <cell r="D746" t="str">
            <v>NoData</v>
          </cell>
        </row>
        <row r="747">
          <cell r="A747" t="e">
            <v>#N/A</v>
          </cell>
          <cell r="B747" t="e">
            <v>#N/A</v>
          </cell>
          <cell r="C747" t="e">
            <v>#N/A</v>
          </cell>
          <cell r="D747" t="str">
            <v>NoData</v>
          </cell>
        </row>
        <row r="748">
          <cell r="A748" t="e">
            <v>#N/A</v>
          </cell>
          <cell r="B748" t="e">
            <v>#N/A</v>
          </cell>
          <cell r="C748" t="e">
            <v>#N/A</v>
          </cell>
          <cell r="D748" t="str">
            <v>NoData</v>
          </cell>
        </row>
        <row r="749">
          <cell r="A749" t="e">
            <v>#N/A</v>
          </cell>
          <cell r="B749" t="e">
            <v>#N/A</v>
          </cell>
          <cell r="C749" t="e">
            <v>#N/A</v>
          </cell>
          <cell r="D749" t="str">
            <v>NoData</v>
          </cell>
        </row>
        <row r="750">
          <cell r="A750" t="e">
            <v>#N/A</v>
          </cell>
          <cell r="B750" t="e">
            <v>#N/A</v>
          </cell>
          <cell r="C750" t="e">
            <v>#N/A</v>
          </cell>
          <cell r="D750" t="str">
            <v>NoData</v>
          </cell>
        </row>
        <row r="751">
          <cell r="A751" t="e">
            <v>#N/A</v>
          </cell>
          <cell r="B751" t="e">
            <v>#N/A</v>
          </cell>
          <cell r="C751" t="e">
            <v>#N/A</v>
          </cell>
          <cell r="D751" t="str">
            <v>NoData</v>
          </cell>
        </row>
        <row r="752">
          <cell r="A752" t="e">
            <v>#N/A</v>
          </cell>
          <cell r="B752" t="e">
            <v>#N/A</v>
          </cell>
          <cell r="C752" t="e">
            <v>#N/A</v>
          </cell>
          <cell r="D752" t="str">
            <v>NoData</v>
          </cell>
        </row>
        <row r="753">
          <cell r="A753" t="e">
            <v>#N/A</v>
          </cell>
          <cell r="B753" t="e">
            <v>#N/A</v>
          </cell>
          <cell r="C753" t="e">
            <v>#N/A</v>
          </cell>
          <cell r="D753" t="str">
            <v>NoData</v>
          </cell>
        </row>
        <row r="754">
          <cell r="A754" t="e">
            <v>#N/A</v>
          </cell>
          <cell r="B754" t="e">
            <v>#N/A</v>
          </cell>
          <cell r="C754" t="e">
            <v>#N/A</v>
          </cell>
          <cell r="D754" t="str">
            <v>NoData</v>
          </cell>
        </row>
        <row r="755">
          <cell r="A755" t="e">
            <v>#N/A</v>
          </cell>
          <cell r="B755" t="e">
            <v>#N/A</v>
          </cell>
          <cell r="C755" t="e">
            <v>#N/A</v>
          </cell>
          <cell r="D755" t="str">
            <v>NoData</v>
          </cell>
        </row>
        <row r="756">
          <cell r="A756" t="e">
            <v>#N/A</v>
          </cell>
          <cell r="B756" t="e">
            <v>#N/A</v>
          </cell>
          <cell r="C756" t="e">
            <v>#N/A</v>
          </cell>
          <cell r="D756" t="str">
            <v>NoData</v>
          </cell>
        </row>
        <row r="757">
          <cell r="A757" t="e">
            <v>#N/A</v>
          </cell>
          <cell r="B757" t="e">
            <v>#N/A</v>
          </cell>
          <cell r="C757" t="e">
            <v>#N/A</v>
          </cell>
          <cell r="D757" t="str">
            <v>NoData</v>
          </cell>
        </row>
        <row r="758">
          <cell r="A758" t="e">
            <v>#N/A</v>
          </cell>
          <cell r="B758" t="e">
            <v>#N/A</v>
          </cell>
          <cell r="C758" t="e">
            <v>#N/A</v>
          </cell>
          <cell r="D758" t="str">
            <v>NoData</v>
          </cell>
        </row>
        <row r="759">
          <cell r="A759" t="e">
            <v>#N/A</v>
          </cell>
          <cell r="B759" t="e">
            <v>#N/A</v>
          </cell>
          <cell r="C759" t="e">
            <v>#N/A</v>
          </cell>
          <cell r="D759" t="str">
            <v>NoData</v>
          </cell>
        </row>
        <row r="760">
          <cell r="A760" t="e">
            <v>#N/A</v>
          </cell>
          <cell r="B760" t="e">
            <v>#N/A</v>
          </cell>
          <cell r="C760" t="e">
            <v>#N/A</v>
          </cell>
          <cell r="D760" t="str">
            <v>NoData</v>
          </cell>
        </row>
        <row r="761">
          <cell r="A761" t="e">
            <v>#N/A</v>
          </cell>
          <cell r="B761" t="e">
            <v>#N/A</v>
          </cell>
          <cell r="C761" t="e">
            <v>#N/A</v>
          </cell>
          <cell r="D761" t="str">
            <v>NoData</v>
          </cell>
        </row>
        <row r="762">
          <cell r="A762" t="e">
            <v>#N/A</v>
          </cell>
          <cell r="B762" t="e">
            <v>#N/A</v>
          </cell>
          <cell r="C762" t="e">
            <v>#N/A</v>
          </cell>
          <cell r="D762" t="str">
            <v>NoData</v>
          </cell>
        </row>
        <row r="763">
          <cell r="A763" t="e">
            <v>#N/A</v>
          </cell>
          <cell r="B763" t="e">
            <v>#N/A</v>
          </cell>
          <cell r="C763" t="e">
            <v>#N/A</v>
          </cell>
          <cell r="D763" t="str">
            <v>NoData</v>
          </cell>
        </row>
        <row r="764">
          <cell r="A764" t="e">
            <v>#N/A</v>
          </cell>
          <cell r="B764" t="e">
            <v>#N/A</v>
          </cell>
          <cell r="C764" t="e">
            <v>#N/A</v>
          </cell>
          <cell r="D764" t="str">
            <v>NoData</v>
          </cell>
        </row>
        <row r="765">
          <cell r="A765" t="e">
            <v>#N/A</v>
          </cell>
          <cell r="B765" t="e">
            <v>#N/A</v>
          </cell>
          <cell r="C765" t="e">
            <v>#N/A</v>
          </cell>
          <cell r="D765" t="str">
            <v>NoData</v>
          </cell>
        </row>
        <row r="766">
          <cell r="A766" t="e">
            <v>#N/A</v>
          </cell>
          <cell r="B766" t="e">
            <v>#N/A</v>
          </cell>
          <cell r="C766" t="e">
            <v>#N/A</v>
          </cell>
          <cell r="D766" t="str">
            <v>NoData</v>
          </cell>
        </row>
        <row r="767">
          <cell r="A767" t="e">
            <v>#N/A</v>
          </cell>
          <cell r="B767" t="e">
            <v>#N/A</v>
          </cell>
          <cell r="C767" t="e">
            <v>#N/A</v>
          </cell>
          <cell r="D767" t="str">
            <v>NoData</v>
          </cell>
        </row>
        <row r="768">
          <cell r="A768" t="e">
            <v>#N/A</v>
          </cell>
          <cell r="B768" t="e">
            <v>#N/A</v>
          </cell>
          <cell r="C768" t="e">
            <v>#N/A</v>
          </cell>
          <cell r="D768" t="str">
            <v>NoData</v>
          </cell>
        </row>
        <row r="769">
          <cell r="A769" t="e">
            <v>#N/A</v>
          </cell>
          <cell r="B769" t="e">
            <v>#N/A</v>
          </cell>
          <cell r="C769" t="e">
            <v>#N/A</v>
          </cell>
          <cell r="D769" t="str">
            <v>NoData</v>
          </cell>
        </row>
        <row r="770">
          <cell r="A770" t="e">
            <v>#N/A</v>
          </cell>
          <cell r="B770" t="e">
            <v>#N/A</v>
          </cell>
          <cell r="C770" t="e">
            <v>#N/A</v>
          </cell>
          <cell r="D770" t="str">
            <v>NoData</v>
          </cell>
        </row>
        <row r="771">
          <cell r="A771" t="e">
            <v>#N/A</v>
          </cell>
          <cell r="B771" t="e">
            <v>#N/A</v>
          </cell>
          <cell r="C771" t="e">
            <v>#N/A</v>
          </cell>
          <cell r="D771" t="str">
            <v>NoData</v>
          </cell>
        </row>
        <row r="772">
          <cell r="A772" t="e">
            <v>#N/A</v>
          </cell>
          <cell r="B772" t="e">
            <v>#N/A</v>
          </cell>
          <cell r="C772" t="e">
            <v>#N/A</v>
          </cell>
          <cell r="D772" t="str">
            <v>NoData</v>
          </cell>
        </row>
        <row r="773">
          <cell r="A773" t="e">
            <v>#N/A</v>
          </cell>
          <cell r="B773" t="e">
            <v>#N/A</v>
          </cell>
          <cell r="C773" t="e">
            <v>#N/A</v>
          </cell>
          <cell r="D773" t="str">
            <v>NoData</v>
          </cell>
        </row>
        <row r="774">
          <cell r="A774" t="e">
            <v>#N/A</v>
          </cell>
          <cell r="B774" t="e">
            <v>#N/A</v>
          </cell>
          <cell r="C774" t="e">
            <v>#N/A</v>
          </cell>
          <cell r="D774" t="str">
            <v>NoData</v>
          </cell>
        </row>
      </sheetData>
      <sheetData sheetId="17">
        <row r="7">
          <cell r="A7">
            <v>36922.291666999998</v>
          </cell>
          <cell r="B7">
            <v>36922.291666666664</v>
          </cell>
          <cell r="C7">
            <v>7.6963006860947116</v>
          </cell>
          <cell r="D7">
            <v>0</v>
          </cell>
        </row>
        <row r="8">
          <cell r="A8">
            <v>36922.333333000002</v>
          </cell>
          <cell r="B8">
            <v>36922.333333333336</v>
          </cell>
          <cell r="C8">
            <v>9.0830460096899532</v>
          </cell>
          <cell r="D8">
            <v>0</v>
          </cell>
        </row>
        <row r="9">
          <cell r="A9">
            <v>36922.375</v>
          </cell>
          <cell r="B9">
            <v>36922.375</v>
          </cell>
          <cell r="C9">
            <v>8.8494035227111958</v>
          </cell>
          <cell r="D9">
            <v>0</v>
          </cell>
        </row>
        <row r="10">
          <cell r="A10">
            <v>36922.416666999998</v>
          </cell>
          <cell r="B10">
            <v>36922.416666666664</v>
          </cell>
          <cell r="C10">
            <v>10.250050489789643</v>
          </cell>
          <cell r="D10">
            <v>10.250050489789643</v>
          </cell>
        </row>
        <row r="11">
          <cell r="A11">
            <v>36922.458333000002</v>
          </cell>
          <cell r="B11">
            <v>36922.458333333336</v>
          </cell>
          <cell r="C11">
            <v>7.8262493198551732</v>
          </cell>
          <cell r="D11">
            <v>0</v>
          </cell>
        </row>
        <row r="12">
          <cell r="A12">
            <v>36922.5</v>
          </cell>
          <cell r="B12">
            <v>36922.5</v>
          </cell>
          <cell r="C12">
            <v>10.804736187496358</v>
          </cell>
          <cell r="D12">
            <v>10.804736187496358</v>
          </cell>
        </row>
        <row r="13">
          <cell r="A13">
            <v>36922.541666999998</v>
          </cell>
          <cell r="B13">
            <v>36922.541666666664</v>
          </cell>
          <cell r="C13">
            <v>12.74137926267465</v>
          </cell>
          <cell r="D13">
            <v>12.74137926267465</v>
          </cell>
        </row>
        <row r="14">
          <cell r="A14">
            <v>36922.583333000002</v>
          </cell>
          <cell r="B14">
            <v>36922.583333333336</v>
          </cell>
          <cell r="C14">
            <v>14.8921917556957</v>
          </cell>
          <cell r="D14">
            <v>14.8921917556957</v>
          </cell>
        </row>
        <row r="15">
          <cell r="A15">
            <v>36922.625</v>
          </cell>
          <cell r="B15">
            <v>36922.625</v>
          </cell>
          <cell r="C15">
            <v>10.419351897635234</v>
          </cell>
          <cell r="D15">
            <v>10.419351897635234</v>
          </cell>
        </row>
        <row r="16">
          <cell r="A16">
            <v>36922.666666999998</v>
          </cell>
          <cell r="B16">
            <v>36922.666666666664</v>
          </cell>
          <cell r="C16">
            <v>14.067441030183151</v>
          </cell>
          <cell r="D16">
            <v>14.067441030183151</v>
          </cell>
        </row>
        <row r="17">
          <cell r="A17">
            <v>36922.708333000002</v>
          </cell>
          <cell r="B17">
            <v>36922.708333333336</v>
          </cell>
          <cell r="C17">
            <v>14.126159607930926</v>
          </cell>
          <cell r="D17">
            <v>14.126159607930926</v>
          </cell>
        </row>
        <row r="18">
          <cell r="A18">
            <v>36922.75</v>
          </cell>
          <cell r="B18">
            <v>36922.75</v>
          </cell>
          <cell r="C18">
            <v>12.391554291959205</v>
          </cell>
          <cell r="D18">
            <v>12.391554291959205</v>
          </cell>
        </row>
        <row r="19">
          <cell r="A19">
            <v>36922.791666999998</v>
          </cell>
          <cell r="B19">
            <v>36922.791666666664</v>
          </cell>
          <cell r="C19">
            <v>11.671761519755522</v>
          </cell>
          <cell r="D19">
            <v>11.671761519755522</v>
          </cell>
        </row>
        <row r="20">
          <cell r="A20">
            <v>36922.833333000002</v>
          </cell>
          <cell r="B20">
            <v>36922.833333333336</v>
          </cell>
          <cell r="C20">
            <v>16.079268721463439</v>
          </cell>
          <cell r="D20">
            <v>16.079268721463439</v>
          </cell>
        </row>
        <row r="21">
          <cell r="A21">
            <v>36922.875</v>
          </cell>
          <cell r="B21">
            <v>36922.875</v>
          </cell>
          <cell r="C21">
            <v>13.439834528019734</v>
          </cell>
          <cell r="D21">
            <v>13.439834528019734</v>
          </cell>
        </row>
        <row r="22">
          <cell r="A22">
            <v>36922.916666999998</v>
          </cell>
          <cell r="B22">
            <v>36922.916666666664</v>
          </cell>
          <cell r="C22">
            <v>14.151104083427589</v>
          </cell>
          <cell r="D22">
            <v>14.151104083427589</v>
          </cell>
        </row>
        <row r="23">
          <cell r="A23">
            <v>36922.958333000002</v>
          </cell>
          <cell r="B23">
            <v>36922.958333333336</v>
          </cell>
          <cell r="C23">
            <v>12.916927594180731</v>
          </cell>
          <cell r="D23">
            <v>12.916927594180731</v>
          </cell>
        </row>
        <row r="24">
          <cell r="A24">
            <v>36923</v>
          </cell>
          <cell r="B24">
            <v>36923</v>
          </cell>
          <cell r="C24">
            <v>13.867461167982462</v>
          </cell>
          <cell r="D24">
            <v>13.867461167982462</v>
          </cell>
        </row>
        <row r="25">
          <cell r="A25">
            <v>36923.041666999998</v>
          </cell>
          <cell r="B25">
            <v>36923.041666666664</v>
          </cell>
          <cell r="C25">
            <v>13.515708394117487</v>
          </cell>
          <cell r="D25">
            <v>13.515708394117487</v>
          </cell>
        </row>
        <row r="26">
          <cell r="A26">
            <v>36923.083333000002</v>
          </cell>
          <cell r="B26">
            <v>36923.083333333336</v>
          </cell>
          <cell r="C26">
            <v>10.698081925253604</v>
          </cell>
          <cell r="D26">
            <v>10.698081925253604</v>
          </cell>
        </row>
        <row r="27">
          <cell r="A27">
            <v>36923.125</v>
          </cell>
          <cell r="B27">
            <v>36923.125</v>
          </cell>
          <cell r="C27">
            <v>13.27115027330597</v>
          </cell>
          <cell r="D27">
            <v>13.27115027330597</v>
          </cell>
        </row>
        <row r="28">
          <cell r="A28">
            <v>36923.166666999998</v>
          </cell>
          <cell r="B28">
            <v>36923.166666666664</v>
          </cell>
          <cell r="C28">
            <v>9.6430292543139711</v>
          </cell>
          <cell r="D28">
            <v>0</v>
          </cell>
        </row>
        <row r="29">
          <cell r="A29">
            <v>36923.208333000002</v>
          </cell>
          <cell r="B29">
            <v>36923.208333333336</v>
          </cell>
          <cell r="C29">
            <v>8.9682135788467185</v>
          </cell>
          <cell r="D29">
            <v>0</v>
          </cell>
        </row>
        <row r="30">
          <cell r="A30">
            <v>36923.25</v>
          </cell>
          <cell r="B30">
            <v>36923.25</v>
          </cell>
          <cell r="C30">
            <v>43.706708293856508</v>
          </cell>
          <cell r="D30">
            <v>43.706708293856508</v>
          </cell>
        </row>
        <row r="31">
          <cell r="A31">
            <v>36923.291666999998</v>
          </cell>
          <cell r="B31">
            <v>36923.291666666664</v>
          </cell>
          <cell r="C31">
            <v>7.4408131310814616</v>
          </cell>
          <cell r="D31">
            <v>0</v>
          </cell>
        </row>
        <row r="32">
          <cell r="A32">
            <v>36923.333333000002</v>
          </cell>
          <cell r="B32">
            <v>36923.333333333336</v>
          </cell>
          <cell r="C32">
            <v>10.376212068727877</v>
          </cell>
          <cell r="D32">
            <v>10.376212068727877</v>
          </cell>
        </row>
        <row r="33">
          <cell r="A33">
            <v>36923.375</v>
          </cell>
          <cell r="B33">
            <v>36923.375</v>
          </cell>
          <cell r="C33">
            <v>10.535929477898028</v>
          </cell>
          <cell r="D33">
            <v>10.535929477898028</v>
          </cell>
        </row>
        <row r="34">
          <cell r="A34">
            <v>36923.416666999998</v>
          </cell>
          <cell r="B34">
            <v>36923.416666666664</v>
          </cell>
          <cell r="C34">
            <v>10.736280913254838</v>
          </cell>
          <cell r="D34">
            <v>10.736280913254838</v>
          </cell>
        </row>
        <row r="35">
          <cell r="A35">
            <v>36923.458333000002</v>
          </cell>
          <cell r="B35">
            <v>36923.458333333336</v>
          </cell>
          <cell r="C35">
            <v>9.5658558131052711</v>
          </cell>
          <cell r="D35">
            <v>0</v>
          </cell>
        </row>
        <row r="36">
          <cell r="A36">
            <v>36923.5</v>
          </cell>
          <cell r="B36">
            <v>36923.5</v>
          </cell>
          <cell r="C36">
            <v>8.7252832629604935</v>
          </cell>
          <cell r="D36">
            <v>0</v>
          </cell>
        </row>
        <row r="37">
          <cell r="A37">
            <v>36923.541666999998</v>
          </cell>
          <cell r="B37">
            <v>36923.541666666664</v>
          </cell>
          <cell r="C37">
            <v>7.6406206748365229</v>
          </cell>
          <cell r="D37">
            <v>0</v>
          </cell>
        </row>
        <row r="38">
          <cell r="A38">
            <v>36923.583333000002</v>
          </cell>
          <cell r="B38">
            <v>36923.583333333336</v>
          </cell>
          <cell r="C38">
            <v>8.7376284905761352</v>
          </cell>
          <cell r="D38">
            <v>0</v>
          </cell>
        </row>
        <row r="39">
          <cell r="A39">
            <v>36923.625</v>
          </cell>
          <cell r="B39">
            <v>36923.625</v>
          </cell>
          <cell r="C39">
            <v>7.387230666812485</v>
          </cell>
          <cell r="D39">
            <v>0</v>
          </cell>
        </row>
        <row r="40">
          <cell r="A40">
            <v>36923.666666999998</v>
          </cell>
          <cell r="B40">
            <v>36923.666666666664</v>
          </cell>
          <cell r="C40">
            <v>8.5363523881387255</v>
          </cell>
          <cell r="D40">
            <v>0</v>
          </cell>
        </row>
        <row r="41">
          <cell r="A41">
            <v>36923.708333000002</v>
          </cell>
          <cell r="B41">
            <v>36923.708333333336</v>
          </cell>
          <cell r="C41">
            <v>8.8807955130186773</v>
          </cell>
          <cell r="D41">
            <v>0</v>
          </cell>
        </row>
        <row r="42">
          <cell r="A42">
            <v>36923.75</v>
          </cell>
          <cell r="B42">
            <v>36923.75</v>
          </cell>
          <cell r="C42">
            <v>9.9476490744196351</v>
          </cell>
          <cell r="D42">
            <v>0</v>
          </cell>
        </row>
        <row r="43">
          <cell r="A43">
            <v>36923.791666999998</v>
          </cell>
          <cell r="B43">
            <v>36923.791666666664</v>
          </cell>
          <cell r="C43">
            <v>7.787194763580132</v>
          </cell>
          <cell r="D43">
            <v>0</v>
          </cell>
        </row>
        <row r="44">
          <cell r="A44">
            <v>36923.833333000002</v>
          </cell>
          <cell r="B44">
            <v>36923.833333333336</v>
          </cell>
          <cell r="C44">
            <v>7.5166419803062388</v>
          </cell>
          <cell r="D44">
            <v>0</v>
          </cell>
        </row>
        <row r="45">
          <cell r="A45">
            <v>36923.875</v>
          </cell>
          <cell r="B45">
            <v>36923.875</v>
          </cell>
          <cell r="C45">
            <v>9.7549101462838408</v>
          </cell>
          <cell r="D45">
            <v>0</v>
          </cell>
        </row>
        <row r="46">
          <cell r="A46">
            <v>36923.916666999998</v>
          </cell>
          <cell r="B46">
            <v>36923.916666666664</v>
          </cell>
          <cell r="C46">
            <v>9.8277373379717545</v>
          </cell>
          <cell r="D46">
            <v>0</v>
          </cell>
        </row>
        <row r="47">
          <cell r="A47">
            <v>36923.958333000002</v>
          </cell>
          <cell r="B47">
            <v>36923.958333333336</v>
          </cell>
          <cell r="C47">
            <v>9.5068543790550244</v>
          </cell>
          <cell r="D47">
            <v>0</v>
          </cell>
        </row>
        <row r="48">
          <cell r="A48">
            <v>36924</v>
          </cell>
          <cell r="B48">
            <v>36924</v>
          </cell>
          <cell r="C48">
            <v>11.073021732875169</v>
          </cell>
          <cell r="D48">
            <v>11.073021732875169</v>
          </cell>
        </row>
        <row r="49">
          <cell r="A49">
            <v>36924.041666999998</v>
          </cell>
          <cell r="B49">
            <v>36924.041666666664</v>
          </cell>
          <cell r="C49">
            <v>9.9981849139962975</v>
          </cell>
          <cell r="D49">
            <v>0</v>
          </cell>
        </row>
        <row r="50">
          <cell r="A50">
            <v>36924.083333000002</v>
          </cell>
          <cell r="B50">
            <v>36924.083333333336</v>
          </cell>
          <cell r="C50">
            <v>6.2024544097083636</v>
          </cell>
          <cell r="D50">
            <v>0</v>
          </cell>
        </row>
        <row r="51">
          <cell r="A51">
            <v>36924.125</v>
          </cell>
          <cell r="B51">
            <v>36924.125</v>
          </cell>
          <cell r="C51">
            <v>7.0286679841174902</v>
          </cell>
          <cell r="D51">
            <v>0</v>
          </cell>
        </row>
        <row r="52">
          <cell r="A52">
            <v>36924.166666999998</v>
          </cell>
          <cell r="B52">
            <v>36924.166666666664</v>
          </cell>
          <cell r="C52">
            <v>8.454622086221832</v>
          </cell>
          <cell r="D52">
            <v>0</v>
          </cell>
        </row>
        <row r="53">
          <cell r="A53">
            <v>36924.208333000002</v>
          </cell>
          <cell r="B53">
            <v>36924.208333333336</v>
          </cell>
          <cell r="C53">
            <v>9.0546997192667593</v>
          </cell>
          <cell r="D53">
            <v>0</v>
          </cell>
        </row>
        <row r="54">
          <cell r="A54">
            <v>36924.25</v>
          </cell>
          <cell r="B54">
            <v>36924.25</v>
          </cell>
          <cell r="C54">
            <v>42.353524223172897</v>
          </cell>
          <cell r="D54">
            <v>42.353524223172897</v>
          </cell>
        </row>
        <row r="55">
          <cell r="A55">
            <v>36924.291666999998</v>
          </cell>
          <cell r="B55">
            <v>36924.291666666664</v>
          </cell>
          <cell r="C55">
            <v>9.359046494863696</v>
          </cell>
          <cell r="D55">
            <v>0</v>
          </cell>
        </row>
        <row r="56">
          <cell r="A56">
            <v>36924.333333000002</v>
          </cell>
          <cell r="B56">
            <v>36924.333333333336</v>
          </cell>
          <cell r="C56">
            <v>8.9095111296240326</v>
          </cell>
          <cell r="D56">
            <v>0</v>
          </cell>
        </row>
        <row r="57">
          <cell r="A57">
            <v>36924.375</v>
          </cell>
          <cell r="B57">
            <v>36924.375</v>
          </cell>
          <cell r="C57">
            <v>10.260711043963799</v>
          </cell>
          <cell r="D57">
            <v>10.260711043963799</v>
          </cell>
        </row>
        <row r="58">
          <cell r="A58">
            <v>36924.416666999998</v>
          </cell>
          <cell r="B58">
            <v>36924.416666666664</v>
          </cell>
          <cell r="C58">
            <v>13.982631616901688</v>
          </cell>
          <cell r="D58">
            <v>13.982631616901688</v>
          </cell>
        </row>
        <row r="59">
          <cell r="A59">
            <v>36924.458333000002</v>
          </cell>
          <cell r="B59">
            <v>36924.458333333336</v>
          </cell>
          <cell r="C59">
            <v>15.131372810112923</v>
          </cell>
          <cell r="D59">
            <v>15.131372810112923</v>
          </cell>
        </row>
        <row r="60">
          <cell r="A60">
            <v>36924.5</v>
          </cell>
          <cell r="B60">
            <v>36924.5</v>
          </cell>
          <cell r="C60">
            <v>12.95670055297014</v>
          </cell>
          <cell r="D60">
            <v>12.95670055297014</v>
          </cell>
        </row>
        <row r="61">
          <cell r="A61">
            <v>36924.541666999998</v>
          </cell>
          <cell r="B61">
            <v>36924.541666666664</v>
          </cell>
          <cell r="C61">
            <v>14.130941138606467</v>
          </cell>
          <cell r="D61">
            <v>14.130941138606467</v>
          </cell>
        </row>
        <row r="62">
          <cell r="A62">
            <v>36924.583333000002</v>
          </cell>
          <cell r="B62">
            <v>36924.583333333336</v>
          </cell>
          <cell r="C62">
            <v>11.332494738324852</v>
          </cell>
          <cell r="D62">
            <v>11.332494738324852</v>
          </cell>
        </row>
        <row r="63">
          <cell r="A63">
            <v>36924.625</v>
          </cell>
          <cell r="B63">
            <v>36924.625</v>
          </cell>
          <cell r="C63">
            <v>11.026750047569349</v>
          </cell>
          <cell r="D63">
            <v>11.026750047569349</v>
          </cell>
        </row>
        <row r="64">
          <cell r="A64">
            <v>36924.666666999998</v>
          </cell>
          <cell r="B64">
            <v>36924.666666666664</v>
          </cell>
          <cell r="C64">
            <v>8.6106810746559379</v>
          </cell>
          <cell r="D64">
            <v>0</v>
          </cell>
        </row>
        <row r="65">
          <cell r="A65">
            <v>36924.708333000002</v>
          </cell>
          <cell r="B65">
            <v>36924.708333333336</v>
          </cell>
          <cell r="C65">
            <v>13.831048489211254</v>
          </cell>
          <cell r="D65">
            <v>13.831048489211254</v>
          </cell>
        </row>
        <row r="66">
          <cell r="A66">
            <v>36924.75</v>
          </cell>
          <cell r="B66">
            <v>36924.75</v>
          </cell>
          <cell r="C66">
            <v>14.173552564384766</v>
          </cell>
          <cell r="D66">
            <v>14.173552564384766</v>
          </cell>
        </row>
        <row r="67">
          <cell r="A67">
            <v>36924.791666999998</v>
          </cell>
          <cell r="B67">
            <v>36924.791666666664</v>
          </cell>
          <cell r="C67">
            <v>13.565820617411045</v>
          </cell>
          <cell r="D67">
            <v>13.565820617411045</v>
          </cell>
        </row>
        <row r="68">
          <cell r="A68">
            <v>36924.833333000002</v>
          </cell>
          <cell r="B68">
            <v>36924.833333333336</v>
          </cell>
          <cell r="C68">
            <v>17.705420764767439</v>
          </cell>
          <cell r="D68">
            <v>17.705420764767439</v>
          </cell>
        </row>
        <row r="69">
          <cell r="A69">
            <v>36924.875</v>
          </cell>
          <cell r="B69">
            <v>36924.875</v>
          </cell>
          <cell r="C69">
            <v>13.732913796434845</v>
          </cell>
          <cell r="D69">
            <v>13.732913796434845</v>
          </cell>
        </row>
        <row r="70">
          <cell r="A70">
            <v>36924.916666999998</v>
          </cell>
          <cell r="B70">
            <v>36924.916666666664</v>
          </cell>
          <cell r="C70">
            <v>14.268957630330673</v>
          </cell>
          <cell r="D70">
            <v>14.268957630330673</v>
          </cell>
        </row>
        <row r="71">
          <cell r="A71">
            <v>36924.958333000002</v>
          </cell>
          <cell r="B71">
            <v>36924.958333333336</v>
          </cell>
          <cell r="C71">
            <v>16.058096587360996</v>
          </cell>
          <cell r="D71">
            <v>16.058096587360996</v>
          </cell>
        </row>
        <row r="72">
          <cell r="A72">
            <v>36925</v>
          </cell>
          <cell r="B72">
            <v>36925</v>
          </cell>
          <cell r="C72">
            <v>16.808122950410965</v>
          </cell>
          <cell r="D72">
            <v>16.808122950410965</v>
          </cell>
        </row>
        <row r="73">
          <cell r="A73">
            <v>36925.041666999998</v>
          </cell>
          <cell r="B73">
            <v>36925.041666666664</v>
          </cell>
          <cell r="C73">
            <v>15.549834241256168</v>
          </cell>
          <cell r="D73">
            <v>15.549834241256168</v>
          </cell>
        </row>
        <row r="74">
          <cell r="A74">
            <v>36925.083333000002</v>
          </cell>
          <cell r="B74">
            <v>36925.083333333336</v>
          </cell>
          <cell r="C74">
            <v>16.423339936927533</v>
          </cell>
          <cell r="D74">
            <v>16.423339936927533</v>
          </cell>
        </row>
        <row r="75">
          <cell r="A75">
            <v>36925.125</v>
          </cell>
          <cell r="B75">
            <v>36925.125</v>
          </cell>
          <cell r="C75">
            <v>17.884867638054015</v>
          </cell>
          <cell r="D75">
            <v>17.884867638054015</v>
          </cell>
        </row>
        <row r="76">
          <cell r="A76">
            <v>36925.166666999998</v>
          </cell>
          <cell r="B76">
            <v>36925.166666666664</v>
          </cell>
          <cell r="C76">
            <v>14.307834352480068</v>
          </cell>
          <cell r="D76">
            <v>14.307834352480068</v>
          </cell>
        </row>
        <row r="77">
          <cell r="A77">
            <v>36925.208333000002</v>
          </cell>
          <cell r="B77">
            <v>36925.208333333336</v>
          </cell>
          <cell r="C77">
            <v>15.654607119507187</v>
          </cell>
          <cell r="D77">
            <v>15.654607119507187</v>
          </cell>
        </row>
        <row r="78">
          <cell r="A78">
            <v>36925.25</v>
          </cell>
          <cell r="B78">
            <v>36925.25</v>
          </cell>
          <cell r="C78">
            <v>52.438956416515083</v>
          </cell>
          <cell r="D78">
            <v>52.438956416515083</v>
          </cell>
        </row>
        <row r="79">
          <cell r="A79">
            <v>36925.291666999998</v>
          </cell>
          <cell r="B79">
            <v>36925.291666666664</v>
          </cell>
          <cell r="C79">
            <v>13.649186760802568</v>
          </cell>
          <cell r="D79">
            <v>13.649186760802568</v>
          </cell>
        </row>
        <row r="80">
          <cell r="A80">
            <v>36925.333333000002</v>
          </cell>
          <cell r="B80">
            <v>36925.333333333336</v>
          </cell>
          <cell r="C80">
            <v>9.7893719905419001</v>
          </cell>
          <cell r="D80">
            <v>0</v>
          </cell>
        </row>
        <row r="81">
          <cell r="A81">
            <v>36925.375</v>
          </cell>
          <cell r="B81">
            <v>36925.375</v>
          </cell>
          <cell r="C81">
            <v>4.6018359838617791</v>
          </cell>
          <cell r="D81">
            <v>0</v>
          </cell>
        </row>
        <row r="82">
          <cell r="A82">
            <v>36925.416666999998</v>
          </cell>
          <cell r="B82">
            <v>36925.416666666664</v>
          </cell>
          <cell r="C82">
            <v>3.9659774709346118</v>
          </cell>
          <cell r="D82">
            <v>0</v>
          </cell>
        </row>
        <row r="83">
          <cell r="A83">
            <v>36925.458333000002</v>
          </cell>
          <cell r="B83">
            <v>36925.458333333336</v>
          </cell>
          <cell r="C83">
            <v>4.3202815999578759</v>
          </cell>
          <cell r="D83">
            <v>0</v>
          </cell>
        </row>
        <row r="84">
          <cell r="A84">
            <v>36925.5</v>
          </cell>
          <cell r="B84">
            <v>36925.5</v>
          </cell>
          <cell r="C84">
            <v>4.2315849318487766</v>
          </cell>
          <cell r="D84">
            <v>0</v>
          </cell>
        </row>
        <row r="85">
          <cell r="A85">
            <v>36925.541666999998</v>
          </cell>
          <cell r="B85">
            <v>36925.541666666664</v>
          </cell>
          <cell r="C85">
            <v>3.8762290321549893</v>
          </cell>
          <cell r="D85">
            <v>0</v>
          </cell>
        </row>
        <row r="86">
          <cell r="A86">
            <v>36925.583333000002</v>
          </cell>
          <cell r="B86">
            <v>36925.583333333336</v>
          </cell>
          <cell r="C86">
            <v>8.187607371673316</v>
          </cell>
          <cell r="D86">
            <v>0</v>
          </cell>
        </row>
        <row r="87">
          <cell r="A87">
            <v>36925.625</v>
          </cell>
          <cell r="B87">
            <v>36925.625</v>
          </cell>
          <cell r="C87">
            <v>7.2236402021166146</v>
          </cell>
          <cell r="D87">
            <v>0</v>
          </cell>
        </row>
        <row r="88">
          <cell r="A88">
            <v>36925.666666999998</v>
          </cell>
          <cell r="B88">
            <v>36925.666666666664</v>
          </cell>
          <cell r="C88">
            <v>7.1839127548292989</v>
          </cell>
          <cell r="D88">
            <v>0</v>
          </cell>
        </row>
        <row r="89">
          <cell r="A89">
            <v>36925.708333000002</v>
          </cell>
          <cell r="B89">
            <v>36925.708333333336</v>
          </cell>
          <cell r="C89">
            <v>3.7776995231329069</v>
          </cell>
          <cell r="D89">
            <v>0</v>
          </cell>
        </row>
        <row r="90">
          <cell r="A90">
            <v>36925.75</v>
          </cell>
          <cell r="B90">
            <v>36925.75</v>
          </cell>
          <cell r="C90">
            <v>1.3593501059379844</v>
          </cell>
          <cell r="D90">
            <v>0</v>
          </cell>
        </row>
        <row r="91">
          <cell r="A91">
            <v>36925.791666999998</v>
          </cell>
          <cell r="B91">
            <v>36925.791666666664</v>
          </cell>
          <cell r="C91">
            <v>1.2499999880790711</v>
          </cell>
          <cell r="D91">
            <v>0</v>
          </cell>
        </row>
        <row r="92">
          <cell r="A92">
            <v>36925.833333000002</v>
          </cell>
          <cell r="B92">
            <v>36925.833333333336</v>
          </cell>
          <cell r="C92">
            <v>2.1927572869775473</v>
          </cell>
          <cell r="D92">
            <v>0</v>
          </cell>
        </row>
        <row r="93">
          <cell r="A93">
            <v>36925.875</v>
          </cell>
          <cell r="B93">
            <v>36925.875</v>
          </cell>
          <cell r="C93">
            <v>2.6856704888657279</v>
          </cell>
          <cell r="D93">
            <v>0</v>
          </cell>
        </row>
        <row r="94">
          <cell r="A94">
            <v>36925.916666999998</v>
          </cell>
          <cell r="B94">
            <v>36925.916666666664</v>
          </cell>
          <cell r="C94">
            <v>1.4311828336353953</v>
          </cell>
          <cell r="D94">
            <v>0</v>
          </cell>
        </row>
        <row r="95">
          <cell r="A95">
            <v>36925.958333000002</v>
          </cell>
          <cell r="B95">
            <v>36925.958333333336</v>
          </cell>
          <cell r="C95">
            <v>2.3821081908463837</v>
          </cell>
          <cell r="D95">
            <v>0</v>
          </cell>
        </row>
        <row r="96">
          <cell r="A96">
            <v>36926</v>
          </cell>
          <cell r="B96">
            <v>36926</v>
          </cell>
          <cell r="C96">
            <v>3.9619102580075358</v>
          </cell>
          <cell r="D96">
            <v>0</v>
          </cell>
        </row>
        <row r="97">
          <cell r="A97">
            <v>36926.041666999998</v>
          </cell>
          <cell r="B97">
            <v>36926.041666666664</v>
          </cell>
          <cell r="C97">
            <v>3.7255937814025519</v>
          </cell>
          <cell r="D97">
            <v>0</v>
          </cell>
        </row>
        <row r="98">
          <cell r="A98">
            <v>36926.083333000002</v>
          </cell>
          <cell r="B98">
            <v>36926.083333333336</v>
          </cell>
          <cell r="C98">
            <v>28.671392636593826</v>
          </cell>
          <cell r="D98">
            <v>28.671392636593826</v>
          </cell>
        </row>
        <row r="99">
          <cell r="A99">
            <v>36926.125</v>
          </cell>
          <cell r="B99">
            <v>36926.125</v>
          </cell>
          <cell r="C99">
            <v>9.6477564242184393</v>
          </cell>
          <cell r="D99">
            <v>0</v>
          </cell>
        </row>
        <row r="100">
          <cell r="A100">
            <v>36926.166666999998</v>
          </cell>
          <cell r="B100">
            <v>36926.166666666664</v>
          </cell>
          <cell r="C100">
            <v>7.6748068953657498</v>
          </cell>
          <cell r="D100">
            <v>0</v>
          </cell>
        </row>
        <row r="101">
          <cell r="A101">
            <v>36926.208333000002</v>
          </cell>
          <cell r="B101">
            <v>36926.208333333336</v>
          </cell>
          <cell r="C101">
            <v>210.51432399207746</v>
          </cell>
          <cell r="D101">
            <v>210.51432399207746</v>
          </cell>
        </row>
        <row r="102">
          <cell r="A102">
            <v>36926.25</v>
          </cell>
          <cell r="B102">
            <v>36926.25</v>
          </cell>
          <cell r="C102">
            <v>321.29155404671951</v>
          </cell>
          <cell r="D102">
            <v>321.29155404671951</v>
          </cell>
        </row>
        <row r="103">
          <cell r="A103">
            <v>36926.291666999998</v>
          </cell>
          <cell r="B103">
            <v>36926.291666666664</v>
          </cell>
          <cell r="C103">
            <v>443.53995882050043</v>
          </cell>
          <cell r="D103">
            <v>443.53995882050043</v>
          </cell>
        </row>
        <row r="104">
          <cell r="A104">
            <v>36926.333333000002</v>
          </cell>
          <cell r="B104">
            <v>36926.333333333336</v>
          </cell>
          <cell r="C104">
            <v>453.07673425519414</v>
          </cell>
          <cell r="D104">
            <v>453.07673425519414</v>
          </cell>
        </row>
        <row r="105">
          <cell r="A105">
            <v>36926.375</v>
          </cell>
          <cell r="B105">
            <v>36926.375</v>
          </cell>
          <cell r="C105">
            <v>445.40932717154118</v>
          </cell>
          <cell r="D105">
            <v>445.40932717154118</v>
          </cell>
        </row>
        <row r="106">
          <cell r="A106">
            <v>36926.416666999998</v>
          </cell>
          <cell r="B106">
            <v>36926.416666666664</v>
          </cell>
          <cell r="C106">
            <v>422.95060977921929</v>
          </cell>
          <cell r="D106">
            <v>422.95060977921929</v>
          </cell>
        </row>
        <row r="107">
          <cell r="A107">
            <v>36926.458333000002</v>
          </cell>
          <cell r="B107">
            <v>36926.458333333336</v>
          </cell>
          <cell r="C107">
            <v>489.34033830994412</v>
          </cell>
          <cell r="D107">
            <v>489.34033830994412</v>
          </cell>
        </row>
        <row r="108">
          <cell r="A108">
            <v>36926.5</v>
          </cell>
          <cell r="B108">
            <v>36926.5</v>
          </cell>
          <cell r="C108">
            <v>510.24276837313425</v>
          </cell>
          <cell r="D108">
            <v>510.24276837313425</v>
          </cell>
        </row>
        <row r="109">
          <cell r="A109">
            <v>36926.541666999998</v>
          </cell>
          <cell r="B109">
            <v>36926.541666666664</v>
          </cell>
          <cell r="C109">
            <v>588.27647027608509</v>
          </cell>
          <cell r="D109">
            <v>588.27647027608509</v>
          </cell>
        </row>
        <row r="110">
          <cell r="A110">
            <v>36926.583333000002</v>
          </cell>
          <cell r="B110">
            <v>36926.583333333336</v>
          </cell>
          <cell r="C110">
            <v>246.41344376659879</v>
          </cell>
          <cell r="D110">
            <v>246.41344376659879</v>
          </cell>
        </row>
        <row r="111">
          <cell r="A111">
            <v>36926.625</v>
          </cell>
          <cell r="B111">
            <v>36926.625</v>
          </cell>
          <cell r="C111">
            <v>7.816497596964405</v>
          </cell>
          <cell r="D111">
            <v>0</v>
          </cell>
        </row>
        <row r="112">
          <cell r="A112">
            <v>36926.666666999998</v>
          </cell>
          <cell r="B112">
            <v>36926.666666666664</v>
          </cell>
          <cell r="C112">
            <v>4.0802284551139643</v>
          </cell>
          <cell r="D112">
            <v>0</v>
          </cell>
        </row>
        <row r="113">
          <cell r="A113">
            <v>36926.708333000002</v>
          </cell>
          <cell r="B113">
            <v>36926.708333333336</v>
          </cell>
          <cell r="C113">
            <v>161.31033049396143</v>
          </cell>
          <cell r="D113">
            <v>161.31033049396143</v>
          </cell>
        </row>
        <row r="114">
          <cell r="A114">
            <v>36926.75</v>
          </cell>
          <cell r="B114">
            <v>36926.75</v>
          </cell>
          <cell r="C114">
            <v>251.35649435707893</v>
          </cell>
          <cell r="D114">
            <v>251.35649435707893</v>
          </cell>
        </row>
        <row r="115">
          <cell r="A115">
            <v>36926.791666999998</v>
          </cell>
          <cell r="B115">
            <v>36926.791666666664</v>
          </cell>
          <cell r="C115">
            <v>209.29490575134099</v>
          </cell>
          <cell r="D115">
            <v>209.29490575134099</v>
          </cell>
        </row>
        <row r="116">
          <cell r="A116">
            <v>36926.833333000002</v>
          </cell>
          <cell r="B116">
            <v>36926.833333333336</v>
          </cell>
          <cell r="C116">
            <v>142.64811978985668</v>
          </cell>
          <cell r="D116">
            <v>142.64811978985668</v>
          </cell>
        </row>
        <row r="117">
          <cell r="A117">
            <v>36926.875</v>
          </cell>
          <cell r="B117">
            <v>36926.875</v>
          </cell>
          <cell r="C117">
            <v>91.443349202289639</v>
          </cell>
          <cell r="D117">
            <v>91.443349202289639</v>
          </cell>
        </row>
        <row r="118">
          <cell r="A118">
            <v>36926.916666999998</v>
          </cell>
          <cell r="B118">
            <v>36926.916666666664</v>
          </cell>
          <cell r="C118">
            <v>123.00057972454809</v>
          </cell>
          <cell r="D118">
            <v>123.00057972454809</v>
          </cell>
        </row>
        <row r="119">
          <cell r="A119">
            <v>36926.958333000002</v>
          </cell>
          <cell r="B119">
            <v>36926.958333333336</v>
          </cell>
          <cell r="C119">
            <v>149.50792717662682</v>
          </cell>
          <cell r="D119">
            <v>149.50792717662682</v>
          </cell>
        </row>
        <row r="120">
          <cell r="A120">
            <v>36927</v>
          </cell>
          <cell r="B120">
            <v>36927</v>
          </cell>
          <cell r="C120">
            <v>215.13897851678945</v>
          </cell>
          <cell r="D120">
            <v>215.13897851678945</v>
          </cell>
        </row>
        <row r="121">
          <cell r="A121">
            <v>36927.041666999998</v>
          </cell>
          <cell r="B121">
            <v>36927.041666666664</v>
          </cell>
          <cell r="C121">
            <v>186.28756220006207</v>
          </cell>
          <cell r="D121">
            <v>186.28756220006207</v>
          </cell>
        </row>
        <row r="122">
          <cell r="A122">
            <v>36927.083333000002</v>
          </cell>
          <cell r="B122">
            <v>36927.083333333336</v>
          </cell>
          <cell r="C122">
            <v>198.39641471378064</v>
          </cell>
          <cell r="D122">
            <v>198.39641471378064</v>
          </cell>
        </row>
        <row r="123">
          <cell r="A123">
            <v>36927.125</v>
          </cell>
          <cell r="B123">
            <v>36927.125</v>
          </cell>
          <cell r="C123">
            <v>77.342694398290817</v>
          </cell>
          <cell r="D123">
            <v>77.342694398290817</v>
          </cell>
        </row>
        <row r="124">
          <cell r="A124">
            <v>36927.166666999998</v>
          </cell>
          <cell r="B124">
            <v>36927.166666666664</v>
          </cell>
          <cell r="C124">
            <v>3.0038784347540801</v>
          </cell>
          <cell r="D124">
            <v>0</v>
          </cell>
        </row>
        <row r="125">
          <cell r="A125">
            <v>36927.208333000002</v>
          </cell>
          <cell r="B125">
            <v>36927.208333333336</v>
          </cell>
          <cell r="C125">
            <v>3.2258916844129559</v>
          </cell>
          <cell r="D125">
            <v>0</v>
          </cell>
        </row>
        <row r="126">
          <cell r="A126">
            <v>36927.25</v>
          </cell>
          <cell r="B126">
            <v>36927.25</v>
          </cell>
          <cell r="C126">
            <v>36.71402563798096</v>
          </cell>
          <cell r="D126">
            <v>36.71402563798096</v>
          </cell>
        </row>
        <row r="127">
          <cell r="A127">
            <v>36927.291666999998</v>
          </cell>
          <cell r="B127">
            <v>36927.291666666664</v>
          </cell>
          <cell r="C127">
            <v>1.8268338229093286</v>
          </cell>
          <cell r="D127">
            <v>0</v>
          </cell>
        </row>
        <row r="128">
          <cell r="A128">
            <v>36927.333333000002</v>
          </cell>
          <cell r="B128">
            <v>36927.333333333336</v>
          </cell>
          <cell r="C128">
            <v>1.8433988094329834</v>
          </cell>
          <cell r="D128">
            <v>0</v>
          </cell>
        </row>
        <row r="129">
          <cell r="A129">
            <v>36927.375</v>
          </cell>
          <cell r="B129">
            <v>36927.375</v>
          </cell>
          <cell r="C129">
            <v>1.8433988094329834</v>
          </cell>
          <cell r="D129">
            <v>0</v>
          </cell>
        </row>
        <row r="130">
          <cell r="A130">
            <v>36927.416666999998</v>
          </cell>
          <cell r="B130">
            <v>36927.416666666664</v>
          </cell>
          <cell r="C130">
            <v>1.8433988094329834</v>
          </cell>
          <cell r="D130">
            <v>0</v>
          </cell>
        </row>
        <row r="131">
          <cell r="A131">
            <v>36927.458333000002</v>
          </cell>
          <cell r="B131">
            <v>36927.458333333336</v>
          </cell>
          <cell r="C131">
            <v>1.8433988094329834</v>
          </cell>
          <cell r="D131">
            <v>0</v>
          </cell>
        </row>
        <row r="132">
          <cell r="A132">
            <v>36927.5</v>
          </cell>
          <cell r="B132">
            <v>36927.5</v>
          </cell>
          <cell r="C132">
            <v>1.8433988094329834</v>
          </cell>
          <cell r="D132">
            <v>0</v>
          </cell>
        </row>
        <row r="133">
          <cell r="A133">
            <v>36927.541666999998</v>
          </cell>
          <cell r="B133">
            <v>36927.541666666664</v>
          </cell>
          <cell r="C133">
            <v>1.924881442785263</v>
          </cell>
          <cell r="D133">
            <v>0</v>
          </cell>
        </row>
        <row r="134">
          <cell r="A134">
            <v>36927.583333000002</v>
          </cell>
          <cell r="B134">
            <v>36927.583333333336</v>
          </cell>
          <cell r="C134">
            <v>1.8960673809051514</v>
          </cell>
          <cell r="D134">
            <v>0</v>
          </cell>
        </row>
        <row r="135">
          <cell r="A135">
            <v>36927.625</v>
          </cell>
          <cell r="B135">
            <v>36927.625</v>
          </cell>
          <cell r="C135">
            <v>1.8960673809051514</v>
          </cell>
          <cell r="D135">
            <v>0</v>
          </cell>
        </row>
        <row r="136">
          <cell r="A136">
            <v>36927.666666999998</v>
          </cell>
          <cell r="B136">
            <v>36927.666666666664</v>
          </cell>
          <cell r="C136">
            <v>1.8960673809051516</v>
          </cell>
          <cell r="D136">
            <v>0</v>
          </cell>
        </row>
        <row r="137">
          <cell r="A137">
            <v>36927.708333000002</v>
          </cell>
          <cell r="B137">
            <v>36927.708333333336</v>
          </cell>
          <cell r="C137">
            <v>1.8960673809051514</v>
          </cell>
          <cell r="D137">
            <v>0</v>
          </cell>
        </row>
        <row r="138">
          <cell r="A138">
            <v>36927.75</v>
          </cell>
          <cell r="B138">
            <v>36927.75</v>
          </cell>
          <cell r="C138">
            <v>1.8960673809051514</v>
          </cell>
          <cell r="D138">
            <v>0</v>
          </cell>
        </row>
        <row r="139">
          <cell r="A139">
            <v>36927.791666999998</v>
          </cell>
          <cell r="B139">
            <v>36927.791666666664</v>
          </cell>
          <cell r="C139">
            <v>1.8960673809051514</v>
          </cell>
          <cell r="D139">
            <v>0</v>
          </cell>
        </row>
        <row r="140">
          <cell r="A140">
            <v>36927.833333000002</v>
          </cell>
          <cell r="B140">
            <v>36927.833333333336</v>
          </cell>
          <cell r="C140">
            <v>1.8960673809051514</v>
          </cell>
          <cell r="D140">
            <v>0</v>
          </cell>
        </row>
        <row r="141">
          <cell r="A141">
            <v>36927.875</v>
          </cell>
          <cell r="B141">
            <v>36927.875</v>
          </cell>
          <cell r="C141">
            <v>1.9426065345221593</v>
          </cell>
          <cell r="D141">
            <v>0</v>
          </cell>
        </row>
        <row r="142">
          <cell r="A142">
            <v>36927.916666999998</v>
          </cell>
          <cell r="B142">
            <v>36927.916666666664</v>
          </cell>
          <cell r="C142">
            <v>1.8571219756887523</v>
          </cell>
          <cell r="D142">
            <v>0</v>
          </cell>
        </row>
        <row r="143">
          <cell r="A143">
            <v>36927.958333000002</v>
          </cell>
          <cell r="B143">
            <v>36927.958333333336</v>
          </cell>
          <cell r="C143">
            <v>1.8433988094329834</v>
          </cell>
          <cell r="D143">
            <v>0</v>
          </cell>
        </row>
        <row r="144">
          <cell r="A144">
            <v>36928</v>
          </cell>
          <cell r="B144">
            <v>36928</v>
          </cell>
          <cell r="C144">
            <v>1.8433988094329834</v>
          </cell>
          <cell r="D144">
            <v>0</v>
          </cell>
        </row>
        <row r="145">
          <cell r="A145">
            <v>36928.041666999998</v>
          </cell>
          <cell r="B145">
            <v>36928.041666666664</v>
          </cell>
          <cell r="C145">
            <v>1.8433988094329834</v>
          </cell>
          <cell r="D145">
            <v>0</v>
          </cell>
        </row>
        <row r="146">
          <cell r="A146">
            <v>36928.083333000002</v>
          </cell>
          <cell r="B146">
            <v>36928.083333333336</v>
          </cell>
          <cell r="C146">
            <v>1.8433988094329834</v>
          </cell>
          <cell r="D146">
            <v>0</v>
          </cell>
        </row>
        <row r="147">
          <cell r="A147">
            <v>36928.125</v>
          </cell>
          <cell r="B147">
            <v>36928.125</v>
          </cell>
          <cell r="C147">
            <v>1.8433988094329834</v>
          </cell>
          <cell r="D147">
            <v>0</v>
          </cell>
        </row>
        <row r="148">
          <cell r="A148">
            <v>36928.166666999998</v>
          </cell>
          <cell r="B148">
            <v>36928.166666666664</v>
          </cell>
          <cell r="C148">
            <v>1.8433988094329834</v>
          </cell>
          <cell r="D148">
            <v>0</v>
          </cell>
        </row>
        <row r="149">
          <cell r="A149">
            <v>36928.208333000002</v>
          </cell>
          <cell r="B149">
            <v>36928.208333333336</v>
          </cell>
          <cell r="C149">
            <v>1.8433988094329834</v>
          </cell>
          <cell r="D149">
            <v>0</v>
          </cell>
        </row>
        <row r="150">
          <cell r="A150">
            <v>36928.25</v>
          </cell>
          <cell r="B150">
            <v>36928.25</v>
          </cell>
          <cell r="C150">
            <v>36.902687463498779</v>
          </cell>
          <cell r="D150">
            <v>36.902687463498779</v>
          </cell>
        </row>
        <row r="151">
          <cell r="A151">
            <v>36928.291666999998</v>
          </cell>
          <cell r="B151">
            <v>36928.291666666664</v>
          </cell>
          <cell r="C151">
            <v>1.3534176629965919</v>
          </cell>
          <cell r="D151">
            <v>0</v>
          </cell>
        </row>
        <row r="152">
          <cell r="A152">
            <v>36928.333333000002</v>
          </cell>
          <cell r="B152">
            <v>36928.333333333336</v>
          </cell>
          <cell r="C152">
            <v>1.3029961335921867</v>
          </cell>
          <cell r="D152">
            <v>0</v>
          </cell>
        </row>
        <row r="153">
          <cell r="A153">
            <v>36928.375</v>
          </cell>
          <cell r="B153">
            <v>36928.375</v>
          </cell>
          <cell r="C153">
            <v>1.10603928565979</v>
          </cell>
          <cell r="D153">
            <v>0</v>
          </cell>
        </row>
        <row r="154">
          <cell r="A154">
            <v>36928.416666999998</v>
          </cell>
          <cell r="B154">
            <v>36928.416666666664</v>
          </cell>
          <cell r="C154">
            <v>1.10603928565979</v>
          </cell>
          <cell r="D154">
            <v>0</v>
          </cell>
        </row>
        <row r="155">
          <cell r="A155">
            <v>36928.458333000002</v>
          </cell>
          <cell r="B155">
            <v>36928.458333333336</v>
          </cell>
          <cell r="C155">
            <v>1.095084248277876</v>
          </cell>
          <cell r="D155">
            <v>0</v>
          </cell>
        </row>
        <row r="156">
          <cell r="A156">
            <v>36928.5</v>
          </cell>
          <cell r="B156">
            <v>36928.5</v>
          </cell>
          <cell r="C156">
            <v>1.0092754973239368</v>
          </cell>
          <cell r="D156">
            <v>0</v>
          </cell>
        </row>
        <row r="157">
          <cell r="A157">
            <v>36928.541666999998</v>
          </cell>
          <cell r="B157">
            <v>36928.541666666664</v>
          </cell>
          <cell r="C157">
            <v>0.99997803131739293</v>
          </cell>
          <cell r="D157">
            <v>0</v>
          </cell>
        </row>
        <row r="158">
          <cell r="A158">
            <v>36928.583333000002</v>
          </cell>
          <cell r="B158">
            <v>36928.583333333336</v>
          </cell>
          <cell r="C158">
            <v>0.89536511898040771</v>
          </cell>
          <cell r="D158">
            <v>0</v>
          </cell>
        </row>
        <row r="159">
          <cell r="A159">
            <v>36928.625</v>
          </cell>
          <cell r="B159">
            <v>36928.625</v>
          </cell>
          <cell r="C159">
            <v>1.0507270245334537</v>
          </cell>
          <cell r="D159">
            <v>0</v>
          </cell>
        </row>
        <row r="160">
          <cell r="A160">
            <v>36928.666666999998</v>
          </cell>
          <cell r="B160">
            <v>36928.666666666664</v>
          </cell>
          <cell r="C160">
            <v>1.79986618395007</v>
          </cell>
          <cell r="D160">
            <v>0</v>
          </cell>
        </row>
        <row r="161">
          <cell r="A161">
            <v>36928.708333000002</v>
          </cell>
          <cell r="B161">
            <v>36928.708333333336</v>
          </cell>
          <cell r="C161">
            <v>1.2722143965942991</v>
          </cell>
          <cell r="D161">
            <v>0</v>
          </cell>
        </row>
        <row r="162">
          <cell r="A162">
            <v>36928.75</v>
          </cell>
          <cell r="B162">
            <v>36928.75</v>
          </cell>
          <cell r="C162">
            <v>1.0095315249446366</v>
          </cell>
          <cell r="D162">
            <v>0</v>
          </cell>
        </row>
        <row r="163">
          <cell r="A163">
            <v>36928.791666999998</v>
          </cell>
          <cell r="B163">
            <v>36928.791666666664</v>
          </cell>
          <cell r="C163">
            <v>0.94803369045257568</v>
          </cell>
          <cell r="D163">
            <v>0</v>
          </cell>
        </row>
        <row r="164">
          <cell r="A164">
            <v>36928.833333000002</v>
          </cell>
          <cell r="B164">
            <v>36928.833333333336</v>
          </cell>
          <cell r="C164">
            <v>0.94803369045257568</v>
          </cell>
          <cell r="D164">
            <v>0</v>
          </cell>
        </row>
        <row r="165">
          <cell r="A165">
            <v>36928.875</v>
          </cell>
          <cell r="B165">
            <v>36928.875</v>
          </cell>
          <cell r="C165">
            <v>0.94803369045257568</v>
          </cell>
          <cell r="D165">
            <v>0</v>
          </cell>
        </row>
        <row r="166">
          <cell r="A166">
            <v>36928.916666999998</v>
          </cell>
          <cell r="B166">
            <v>36928.916666666664</v>
          </cell>
          <cell r="C166">
            <v>0.94803369045257579</v>
          </cell>
          <cell r="D166">
            <v>0</v>
          </cell>
        </row>
        <row r="167">
          <cell r="A167">
            <v>36928.958333000002</v>
          </cell>
          <cell r="B167">
            <v>36928.958333333336</v>
          </cell>
          <cell r="C167">
            <v>0.94803369045257568</v>
          </cell>
          <cell r="D167">
            <v>0</v>
          </cell>
        </row>
        <row r="168">
          <cell r="A168">
            <v>36929</v>
          </cell>
          <cell r="B168">
            <v>36929</v>
          </cell>
          <cell r="C168">
            <v>0.94803369045257568</v>
          </cell>
          <cell r="D168">
            <v>0</v>
          </cell>
        </row>
        <row r="169">
          <cell r="A169">
            <v>36929.041666999998</v>
          </cell>
          <cell r="B169">
            <v>36929.041666666664</v>
          </cell>
          <cell r="C169">
            <v>0.94803369045257568</v>
          </cell>
          <cell r="D169">
            <v>0</v>
          </cell>
        </row>
        <row r="170">
          <cell r="A170">
            <v>36929.083333000002</v>
          </cell>
          <cell r="B170">
            <v>36929.083333333336</v>
          </cell>
          <cell r="C170">
            <v>0.94803369045257568</v>
          </cell>
          <cell r="D170">
            <v>0</v>
          </cell>
        </row>
        <row r="171">
          <cell r="A171">
            <v>36929.125</v>
          </cell>
          <cell r="B171">
            <v>36929.125</v>
          </cell>
          <cell r="C171">
            <v>0.94803369045257568</v>
          </cell>
          <cell r="D171">
            <v>0</v>
          </cell>
        </row>
        <row r="172">
          <cell r="A172">
            <v>36929.166666999998</v>
          </cell>
          <cell r="B172">
            <v>36929.166666666664</v>
          </cell>
          <cell r="C172">
            <v>0.94803369045257568</v>
          </cell>
          <cell r="D172">
            <v>0</v>
          </cell>
        </row>
        <row r="173">
          <cell r="A173">
            <v>36929.208333000002</v>
          </cell>
          <cell r="B173">
            <v>36929.208333333336</v>
          </cell>
          <cell r="C173">
            <v>1.0262610737797289</v>
          </cell>
          <cell r="D173">
            <v>0</v>
          </cell>
        </row>
        <row r="174">
          <cell r="A174">
            <v>36929.25</v>
          </cell>
          <cell r="B174">
            <v>36929.25</v>
          </cell>
          <cell r="C174">
            <v>38.010286568987695</v>
          </cell>
          <cell r="D174">
            <v>38.010286568987695</v>
          </cell>
        </row>
        <row r="175">
          <cell r="A175">
            <v>36929.291666999998</v>
          </cell>
          <cell r="B175">
            <v>36929.291666666664</v>
          </cell>
          <cell r="C175">
            <v>2.8967695236206055</v>
          </cell>
          <cell r="D175">
            <v>0</v>
          </cell>
        </row>
        <row r="176">
          <cell r="A176">
            <v>36929.333333000002</v>
          </cell>
          <cell r="B176">
            <v>36929.333333333336</v>
          </cell>
          <cell r="C176">
            <v>2.8967695236206055</v>
          </cell>
          <cell r="D176">
            <v>0</v>
          </cell>
        </row>
        <row r="177">
          <cell r="A177">
            <v>36929.375</v>
          </cell>
          <cell r="B177">
            <v>36929.375</v>
          </cell>
          <cell r="C177">
            <v>2.8967695236206055</v>
          </cell>
          <cell r="D177">
            <v>0</v>
          </cell>
        </row>
        <row r="178">
          <cell r="A178">
            <v>36929.416666999998</v>
          </cell>
          <cell r="B178">
            <v>36929.416666666664</v>
          </cell>
          <cell r="C178">
            <v>2.8967695236206055</v>
          </cell>
          <cell r="D178">
            <v>0</v>
          </cell>
        </row>
        <row r="179">
          <cell r="A179">
            <v>36929.458333000002</v>
          </cell>
          <cell r="B179">
            <v>36929.458333333336</v>
          </cell>
          <cell r="C179">
            <v>2.8967695236206055</v>
          </cell>
          <cell r="D179">
            <v>0</v>
          </cell>
        </row>
        <row r="180">
          <cell r="A180">
            <v>36929.5</v>
          </cell>
          <cell r="B180">
            <v>36929.5</v>
          </cell>
          <cell r="C180">
            <v>2.8967695236206055</v>
          </cell>
          <cell r="D180">
            <v>0</v>
          </cell>
        </row>
        <row r="181">
          <cell r="A181">
            <v>36929.541666999998</v>
          </cell>
          <cell r="B181">
            <v>36929.541666666664</v>
          </cell>
          <cell r="C181">
            <v>2.9420535018609622</v>
          </cell>
          <cell r="D181">
            <v>0</v>
          </cell>
        </row>
        <row r="182">
          <cell r="A182">
            <v>36929.583333000002</v>
          </cell>
          <cell r="B182">
            <v>36929.583333333336</v>
          </cell>
          <cell r="C182">
            <v>2.7387640476226802</v>
          </cell>
          <cell r="D182">
            <v>0</v>
          </cell>
        </row>
        <row r="183">
          <cell r="A183">
            <v>36929.625</v>
          </cell>
          <cell r="B183">
            <v>36929.625</v>
          </cell>
          <cell r="C183">
            <v>2.7387640476226807</v>
          </cell>
          <cell r="D183">
            <v>0</v>
          </cell>
        </row>
        <row r="184">
          <cell r="A184">
            <v>36929.666666999998</v>
          </cell>
          <cell r="B184">
            <v>36929.666666666664</v>
          </cell>
          <cell r="C184">
            <v>2.7387640476226807</v>
          </cell>
          <cell r="D184">
            <v>0</v>
          </cell>
        </row>
        <row r="185">
          <cell r="A185">
            <v>36929.708333000002</v>
          </cell>
          <cell r="B185">
            <v>36929.708333333336</v>
          </cell>
          <cell r="C185">
            <v>2.7387640476226807</v>
          </cell>
          <cell r="D185">
            <v>0</v>
          </cell>
        </row>
        <row r="186">
          <cell r="A186">
            <v>36929.75</v>
          </cell>
          <cell r="B186">
            <v>36929.75</v>
          </cell>
          <cell r="C186">
            <v>2.8211266770760219</v>
          </cell>
          <cell r="D186">
            <v>0</v>
          </cell>
        </row>
        <row r="187">
          <cell r="A187">
            <v>36929.791666999998</v>
          </cell>
          <cell r="B187">
            <v>36929.791666666664</v>
          </cell>
          <cell r="C187">
            <v>2.7914326190948486</v>
          </cell>
          <cell r="D187">
            <v>0</v>
          </cell>
        </row>
        <row r="188">
          <cell r="A188">
            <v>36929.833333000002</v>
          </cell>
          <cell r="B188">
            <v>36929.833333333336</v>
          </cell>
          <cell r="C188">
            <v>2.9126711980601154</v>
          </cell>
          <cell r="D188">
            <v>0</v>
          </cell>
        </row>
        <row r="189">
          <cell r="A189">
            <v>36929.875</v>
          </cell>
          <cell r="B189">
            <v>36929.875</v>
          </cell>
          <cell r="C189">
            <v>3.1683293453796462</v>
          </cell>
          <cell r="D189">
            <v>0</v>
          </cell>
        </row>
        <row r="190">
          <cell r="A190">
            <v>36929.916666999998</v>
          </cell>
          <cell r="B190">
            <v>36929.916666666664</v>
          </cell>
          <cell r="C190">
            <v>50.851388233642588</v>
          </cell>
          <cell r="D190">
            <v>50.851388233642588</v>
          </cell>
        </row>
        <row r="191">
          <cell r="A191">
            <v>36929.958333000002</v>
          </cell>
          <cell r="B191">
            <v>36929.958333333336</v>
          </cell>
          <cell r="C191">
            <v>239.3209900469096</v>
          </cell>
          <cell r="D191">
            <v>239.3209900469096</v>
          </cell>
        </row>
        <row r="192">
          <cell r="A192">
            <v>36930</v>
          </cell>
          <cell r="B192">
            <v>36930</v>
          </cell>
          <cell r="C192">
            <v>338.31922294059694</v>
          </cell>
          <cell r="D192">
            <v>338.31922294059694</v>
          </cell>
        </row>
        <row r="193">
          <cell r="A193">
            <v>36930.041666999998</v>
          </cell>
          <cell r="B193">
            <v>36930.041666666664</v>
          </cell>
          <cell r="C193">
            <v>70.307991237840753</v>
          </cell>
          <cell r="D193">
            <v>70.307991237840753</v>
          </cell>
        </row>
        <row r="194">
          <cell r="A194">
            <v>36930.083333000002</v>
          </cell>
          <cell r="B194">
            <v>36930.083333333336</v>
          </cell>
          <cell r="C194">
            <v>68.68574219916097</v>
          </cell>
          <cell r="D194">
            <v>68.68574219916097</v>
          </cell>
        </row>
        <row r="195">
          <cell r="A195">
            <v>36930.125</v>
          </cell>
          <cell r="B195">
            <v>36930.125</v>
          </cell>
          <cell r="C195">
            <v>78.317700104116767</v>
          </cell>
          <cell r="D195">
            <v>78.317700104116767</v>
          </cell>
        </row>
        <row r="196">
          <cell r="A196">
            <v>36930.166666999998</v>
          </cell>
          <cell r="B196">
            <v>36930.166666666664</v>
          </cell>
          <cell r="C196">
            <v>93.347075125330662</v>
          </cell>
          <cell r="D196">
            <v>93.347075125330662</v>
          </cell>
        </row>
        <row r="197">
          <cell r="A197">
            <v>36930.208333000002</v>
          </cell>
          <cell r="B197">
            <v>36930.208333333336</v>
          </cell>
          <cell r="C197">
            <v>91.202145122452492</v>
          </cell>
          <cell r="D197">
            <v>91.202145122452492</v>
          </cell>
        </row>
        <row r="198">
          <cell r="A198">
            <v>36930.25</v>
          </cell>
          <cell r="B198">
            <v>36930.25</v>
          </cell>
          <cell r="C198">
            <v>123.42536511255244</v>
          </cell>
          <cell r="D198">
            <v>123.42536511255244</v>
          </cell>
        </row>
        <row r="199">
          <cell r="A199">
            <v>36930.291666999998</v>
          </cell>
          <cell r="B199">
            <v>36930.291666666664</v>
          </cell>
          <cell r="C199">
            <v>98.412469097132501</v>
          </cell>
          <cell r="D199">
            <v>98.412469097132501</v>
          </cell>
        </row>
        <row r="200">
          <cell r="A200">
            <v>36930.333333000002</v>
          </cell>
          <cell r="B200">
            <v>36930.333333333336</v>
          </cell>
          <cell r="C200">
            <v>66.180801085948929</v>
          </cell>
          <cell r="D200">
            <v>66.180801085948929</v>
          </cell>
        </row>
        <row r="201">
          <cell r="A201">
            <v>36930.375</v>
          </cell>
          <cell r="B201">
            <v>36930.375</v>
          </cell>
          <cell r="C201">
            <v>75.196909846327046</v>
          </cell>
          <cell r="D201">
            <v>75.196909846327046</v>
          </cell>
        </row>
        <row r="202">
          <cell r="A202">
            <v>36930.416666999998</v>
          </cell>
          <cell r="B202">
            <v>36930.416666666664</v>
          </cell>
          <cell r="C202">
            <v>91.74557702869042</v>
          </cell>
          <cell r="D202">
            <v>91.74557702869042</v>
          </cell>
        </row>
        <row r="203">
          <cell r="A203">
            <v>36930.458333000002</v>
          </cell>
          <cell r="B203">
            <v>36930.458333333336</v>
          </cell>
          <cell r="C203">
            <v>95.326919432904447</v>
          </cell>
          <cell r="D203">
            <v>95.326919432904447</v>
          </cell>
        </row>
        <row r="204">
          <cell r="A204">
            <v>36930.5</v>
          </cell>
          <cell r="B204">
            <v>36930.5</v>
          </cell>
          <cell r="C204">
            <v>59.927786121141203</v>
          </cell>
          <cell r="D204">
            <v>59.927786121141203</v>
          </cell>
        </row>
        <row r="205">
          <cell r="A205">
            <v>36930.541666999998</v>
          </cell>
          <cell r="B205">
            <v>36930.541666666664</v>
          </cell>
          <cell r="C205">
            <v>65.805911219090333</v>
          </cell>
          <cell r="D205">
            <v>65.805911219090333</v>
          </cell>
        </row>
        <row r="206">
          <cell r="A206">
            <v>36930.583333000002</v>
          </cell>
          <cell r="B206">
            <v>36930.583333333336</v>
          </cell>
          <cell r="C206">
            <v>92.524093480248396</v>
          </cell>
          <cell r="D206">
            <v>92.524093480248396</v>
          </cell>
        </row>
        <row r="207">
          <cell r="A207">
            <v>36930.625</v>
          </cell>
          <cell r="B207">
            <v>36930.625</v>
          </cell>
          <cell r="C207">
            <v>82.715963806440371</v>
          </cell>
          <cell r="D207">
            <v>82.715963806440371</v>
          </cell>
        </row>
        <row r="208">
          <cell r="A208">
            <v>36930.666666999998</v>
          </cell>
          <cell r="B208">
            <v>36930.666666666664</v>
          </cell>
          <cell r="C208">
            <v>43.482012823919582</v>
          </cell>
          <cell r="D208">
            <v>43.482012823919582</v>
          </cell>
        </row>
        <row r="209">
          <cell r="A209">
            <v>36930.708333000002</v>
          </cell>
          <cell r="B209">
            <v>36930.708333333336</v>
          </cell>
          <cell r="C209">
            <v>46.133805626040129</v>
          </cell>
          <cell r="D209">
            <v>46.133805626040129</v>
          </cell>
        </row>
        <row r="210">
          <cell r="A210">
            <v>36930.75</v>
          </cell>
          <cell r="B210">
            <v>36930.75</v>
          </cell>
          <cell r="C210">
            <v>49.302214774017067</v>
          </cell>
          <cell r="D210">
            <v>49.302214774017067</v>
          </cell>
        </row>
        <row r="211">
          <cell r="A211">
            <v>36930.791666999998</v>
          </cell>
          <cell r="B211">
            <v>36930.791666666664</v>
          </cell>
          <cell r="C211">
            <v>49.693379959988768</v>
          </cell>
          <cell r="D211">
            <v>49.693379959988768</v>
          </cell>
        </row>
        <row r="212">
          <cell r="A212">
            <v>36930.833333000002</v>
          </cell>
          <cell r="B212">
            <v>36930.833333333336</v>
          </cell>
          <cell r="C212">
            <v>16.913309679066291</v>
          </cell>
          <cell r="D212">
            <v>16.913309679066291</v>
          </cell>
        </row>
        <row r="213">
          <cell r="A213">
            <v>36930.875</v>
          </cell>
          <cell r="B213">
            <v>36930.875</v>
          </cell>
          <cell r="C213">
            <v>7.1505916250414332</v>
          </cell>
          <cell r="D213">
            <v>0</v>
          </cell>
        </row>
        <row r="214">
          <cell r="A214">
            <v>36930.916666999998</v>
          </cell>
          <cell r="B214">
            <v>36930.916666666664</v>
          </cell>
          <cell r="C214">
            <v>3.5814604759216309</v>
          </cell>
          <cell r="D214">
            <v>0</v>
          </cell>
        </row>
        <row r="215">
          <cell r="A215">
            <v>36930.958333000002</v>
          </cell>
          <cell r="B215">
            <v>36930.958333333336</v>
          </cell>
          <cell r="C215">
            <v>3.5814604759216304</v>
          </cell>
          <cell r="D215">
            <v>0</v>
          </cell>
        </row>
        <row r="216">
          <cell r="A216">
            <v>36931</v>
          </cell>
          <cell r="B216">
            <v>36931</v>
          </cell>
          <cell r="C216">
            <v>3.5814604759216309</v>
          </cell>
          <cell r="D216">
            <v>0</v>
          </cell>
        </row>
        <row r="217">
          <cell r="A217">
            <v>36931.041666999998</v>
          </cell>
          <cell r="B217">
            <v>36931.041666666664</v>
          </cell>
          <cell r="C217">
            <v>3.5814604759216309</v>
          </cell>
          <cell r="D217">
            <v>0</v>
          </cell>
        </row>
        <row r="218">
          <cell r="A218">
            <v>36931.083333000002</v>
          </cell>
          <cell r="B218">
            <v>36931.083333333336</v>
          </cell>
          <cell r="C218">
            <v>3.5814604759216313</v>
          </cell>
          <cell r="D218">
            <v>0</v>
          </cell>
        </row>
        <row r="219">
          <cell r="A219">
            <v>36931.125</v>
          </cell>
          <cell r="B219">
            <v>36931.125</v>
          </cell>
          <cell r="C219">
            <v>3.5814604759216309</v>
          </cell>
          <cell r="D219">
            <v>0</v>
          </cell>
        </row>
        <row r="220">
          <cell r="A220">
            <v>36931.166666999998</v>
          </cell>
          <cell r="B220">
            <v>36931.166666666664</v>
          </cell>
          <cell r="C220">
            <v>3.5814604759216309</v>
          </cell>
          <cell r="D220">
            <v>0</v>
          </cell>
        </row>
        <row r="221">
          <cell r="A221">
            <v>36931.208333000002</v>
          </cell>
          <cell r="B221">
            <v>36931.208333333336</v>
          </cell>
          <cell r="C221">
            <v>3.5814604759216309</v>
          </cell>
          <cell r="D221">
            <v>0</v>
          </cell>
        </row>
        <row r="222">
          <cell r="A222">
            <v>36931.25</v>
          </cell>
          <cell r="B222">
            <v>36931.25</v>
          </cell>
          <cell r="C222">
            <v>37.586395979026953</v>
          </cell>
          <cell r="D222">
            <v>37.586395979026953</v>
          </cell>
        </row>
        <row r="223">
          <cell r="A223">
            <v>36931.291666999998</v>
          </cell>
          <cell r="B223">
            <v>36931.291666666664</v>
          </cell>
          <cell r="C223">
            <v>1.9487359523773193</v>
          </cell>
          <cell r="D223">
            <v>0</v>
          </cell>
        </row>
        <row r="224">
          <cell r="A224">
            <v>36931.333333000002</v>
          </cell>
          <cell r="B224">
            <v>36931.333333333336</v>
          </cell>
          <cell r="C224">
            <v>1.9487359523773193</v>
          </cell>
          <cell r="D224">
            <v>0</v>
          </cell>
        </row>
        <row r="225">
          <cell r="A225">
            <v>36931.375</v>
          </cell>
          <cell r="B225">
            <v>36931.375</v>
          </cell>
          <cell r="C225">
            <v>13.882966982709167</v>
          </cell>
          <cell r="D225">
            <v>13.882966982709167</v>
          </cell>
        </row>
        <row r="226">
          <cell r="A226">
            <v>36931.416666999998</v>
          </cell>
          <cell r="B226">
            <v>36931.416666666664</v>
          </cell>
          <cell r="C226">
            <v>38.076984040978914</v>
          </cell>
          <cell r="D226">
            <v>38.076984040978914</v>
          </cell>
        </row>
        <row r="227">
          <cell r="A227">
            <v>36931.458333000002</v>
          </cell>
          <cell r="B227">
            <v>36931.458333333336</v>
          </cell>
          <cell r="C227">
            <v>273.07567175380979</v>
          </cell>
          <cell r="D227">
            <v>273.07567175380979</v>
          </cell>
        </row>
        <row r="228">
          <cell r="A228">
            <v>36931.5</v>
          </cell>
          <cell r="B228">
            <v>36931.5</v>
          </cell>
          <cell r="C228">
            <v>369.99808182734893</v>
          </cell>
          <cell r="D228">
            <v>369.99808182734893</v>
          </cell>
        </row>
        <row r="229">
          <cell r="A229">
            <v>36931.541666999998</v>
          </cell>
          <cell r="B229">
            <v>36931.541666666664</v>
          </cell>
          <cell r="C229">
            <v>441.42375390539326</v>
          </cell>
          <cell r="D229">
            <v>441.42375390539326</v>
          </cell>
        </row>
        <row r="230">
          <cell r="A230">
            <v>36931.583333000002</v>
          </cell>
          <cell r="B230">
            <v>36931.583333333336</v>
          </cell>
          <cell r="C230">
            <v>486.01072649621966</v>
          </cell>
          <cell r="D230">
            <v>486.01072649621966</v>
          </cell>
        </row>
        <row r="231">
          <cell r="A231">
            <v>36931.625</v>
          </cell>
          <cell r="B231">
            <v>36931.625</v>
          </cell>
          <cell r="C231">
            <v>497.80298200829822</v>
          </cell>
          <cell r="D231">
            <v>497.80298200829822</v>
          </cell>
        </row>
        <row r="232">
          <cell r="A232">
            <v>36931.666666999998</v>
          </cell>
          <cell r="B232">
            <v>36931.666666666664</v>
          </cell>
          <cell r="C232">
            <v>371.15589674380823</v>
          </cell>
          <cell r="D232">
            <v>371.15589674380823</v>
          </cell>
        </row>
        <row r="233">
          <cell r="A233">
            <v>36931.708333000002</v>
          </cell>
          <cell r="B233">
            <v>36931.708333333336</v>
          </cell>
          <cell r="C233">
            <v>383.0953589849459</v>
          </cell>
          <cell r="D233">
            <v>383.0953589849459</v>
          </cell>
        </row>
        <row r="234">
          <cell r="A234">
            <v>36931.75</v>
          </cell>
          <cell r="B234">
            <v>36931.75</v>
          </cell>
          <cell r="C234">
            <v>421.52193160615423</v>
          </cell>
          <cell r="D234">
            <v>421.52193160615423</v>
          </cell>
        </row>
        <row r="235">
          <cell r="A235">
            <v>36931.791666999998</v>
          </cell>
          <cell r="B235">
            <v>36931.791666666664</v>
          </cell>
          <cell r="C235">
            <v>252.96174832301668</v>
          </cell>
          <cell r="D235">
            <v>252.96174832301668</v>
          </cell>
        </row>
        <row r="236">
          <cell r="A236">
            <v>36931.833333000002</v>
          </cell>
          <cell r="B236">
            <v>36931.833333333336</v>
          </cell>
          <cell r="C236">
            <v>203.37494423304665</v>
          </cell>
          <cell r="D236">
            <v>203.37494423304665</v>
          </cell>
        </row>
        <row r="237">
          <cell r="A237">
            <v>36931.875</v>
          </cell>
          <cell r="B237">
            <v>36931.875</v>
          </cell>
          <cell r="C237">
            <v>131.59538246319661</v>
          </cell>
          <cell r="D237">
            <v>131.59538246319661</v>
          </cell>
        </row>
        <row r="238">
          <cell r="A238">
            <v>36931.916666999998</v>
          </cell>
          <cell r="B238">
            <v>36931.916666666664</v>
          </cell>
          <cell r="C238">
            <v>173.45293779796384</v>
          </cell>
          <cell r="D238">
            <v>173.45293779796384</v>
          </cell>
        </row>
        <row r="239">
          <cell r="A239">
            <v>36931.958333000002</v>
          </cell>
          <cell r="B239">
            <v>36931.958333333336</v>
          </cell>
          <cell r="C239">
            <v>121.78587675570317</v>
          </cell>
          <cell r="D239">
            <v>121.78587675570317</v>
          </cell>
        </row>
        <row r="240">
          <cell r="A240">
            <v>36932</v>
          </cell>
          <cell r="B240">
            <v>36932</v>
          </cell>
          <cell r="C240">
            <v>37.825588400441731</v>
          </cell>
          <cell r="D240">
            <v>37.825588400441731</v>
          </cell>
        </row>
        <row r="241">
          <cell r="A241">
            <v>36932.041666999998</v>
          </cell>
          <cell r="B241">
            <v>36932.041666666664</v>
          </cell>
          <cell r="C241">
            <v>29.247457177543154</v>
          </cell>
          <cell r="D241">
            <v>29.247457177543154</v>
          </cell>
        </row>
        <row r="242">
          <cell r="A242">
            <v>36932.083333000002</v>
          </cell>
          <cell r="B242">
            <v>36932.083333333336</v>
          </cell>
          <cell r="C242">
            <v>26.711269365020353</v>
          </cell>
          <cell r="D242">
            <v>26.711269365020353</v>
          </cell>
        </row>
        <row r="243">
          <cell r="A243">
            <v>36932.125</v>
          </cell>
          <cell r="B243">
            <v>36932.125</v>
          </cell>
          <cell r="C243">
            <v>28.280203196969882</v>
          </cell>
          <cell r="D243">
            <v>28.280203196969882</v>
          </cell>
        </row>
        <row r="244">
          <cell r="A244">
            <v>36932.166666999998</v>
          </cell>
          <cell r="B244">
            <v>36932.166666666664</v>
          </cell>
          <cell r="C244">
            <v>28.095109997126393</v>
          </cell>
          <cell r="D244">
            <v>28.095109997126393</v>
          </cell>
        </row>
        <row r="245">
          <cell r="A245">
            <v>36932.208333000002</v>
          </cell>
          <cell r="B245">
            <v>36932.208333333336</v>
          </cell>
          <cell r="C245">
            <v>25.940022217286248</v>
          </cell>
          <cell r="D245">
            <v>25.940022217286248</v>
          </cell>
        </row>
        <row r="246">
          <cell r="A246">
            <v>36932.25</v>
          </cell>
          <cell r="B246">
            <v>36932.25</v>
          </cell>
          <cell r="C246">
            <v>30.102419414705679</v>
          </cell>
          <cell r="D246">
            <v>30.102419414705679</v>
          </cell>
        </row>
        <row r="247">
          <cell r="A247">
            <v>36932.291666999998</v>
          </cell>
          <cell r="B247">
            <v>36932.291666666664</v>
          </cell>
          <cell r="C247">
            <v>33.406336308260705</v>
          </cell>
          <cell r="D247">
            <v>33.406336308260705</v>
          </cell>
        </row>
        <row r="248">
          <cell r="A248">
            <v>36932.333333000002</v>
          </cell>
          <cell r="B248">
            <v>36932.333333333336</v>
          </cell>
          <cell r="C248">
            <v>30.43849149139384</v>
          </cell>
          <cell r="D248">
            <v>30.43849149139384</v>
          </cell>
        </row>
        <row r="249">
          <cell r="A249">
            <v>36932.375</v>
          </cell>
          <cell r="B249">
            <v>36932.375</v>
          </cell>
          <cell r="C249">
            <v>29.211463694586907</v>
          </cell>
          <cell r="D249">
            <v>29.211463694586907</v>
          </cell>
        </row>
        <row r="250">
          <cell r="A250">
            <v>36932.416666999998</v>
          </cell>
          <cell r="B250">
            <v>36932.416666666664</v>
          </cell>
          <cell r="C250">
            <v>37.883826778662126</v>
          </cell>
          <cell r="D250">
            <v>37.883826778662126</v>
          </cell>
        </row>
        <row r="251">
          <cell r="A251">
            <v>36932.458333000002</v>
          </cell>
          <cell r="B251">
            <v>36932.458333333336</v>
          </cell>
          <cell r="C251">
            <v>37.138785010437793</v>
          </cell>
          <cell r="D251">
            <v>37.138785010437793</v>
          </cell>
        </row>
        <row r="252">
          <cell r="A252">
            <v>36932.5</v>
          </cell>
          <cell r="B252">
            <v>36932.5</v>
          </cell>
          <cell r="C252">
            <v>41.927502988676146</v>
          </cell>
          <cell r="D252">
            <v>41.927502988676146</v>
          </cell>
        </row>
        <row r="253">
          <cell r="A253">
            <v>36932.541666999998</v>
          </cell>
          <cell r="B253">
            <v>36932.541666666664</v>
          </cell>
          <cell r="C253">
            <v>21.154921750846924</v>
          </cell>
          <cell r="D253">
            <v>21.154921750846924</v>
          </cell>
        </row>
        <row r="254">
          <cell r="A254">
            <v>36932.583333000002</v>
          </cell>
          <cell r="B254">
            <v>36932.583333333336</v>
          </cell>
          <cell r="C254">
            <v>24.288381168090904</v>
          </cell>
          <cell r="D254">
            <v>24.288381168090904</v>
          </cell>
        </row>
        <row r="255">
          <cell r="A255">
            <v>36932.625</v>
          </cell>
          <cell r="B255">
            <v>36932.625</v>
          </cell>
          <cell r="C255">
            <v>22.738575744290884</v>
          </cell>
          <cell r="D255">
            <v>22.738575744290884</v>
          </cell>
        </row>
        <row r="256">
          <cell r="A256">
            <v>36932.666666999998</v>
          </cell>
          <cell r="B256">
            <v>36932.666666666664</v>
          </cell>
          <cell r="C256">
            <v>13.677260789506963</v>
          </cell>
          <cell r="D256">
            <v>13.677260789506963</v>
          </cell>
        </row>
        <row r="257">
          <cell r="A257">
            <v>36932.708333000002</v>
          </cell>
          <cell r="B257">
            <v>36932.708333333336</v>
          </cell>
          <cell r="C257">
            <v>21.562865271194113</v>
          </cell>
          <cell r="D257">
            <v>21.562865271194113</v>
          </cell>
        </row>
        <row r="258">
          <cell r="A258">
            <v>36932.75</v>
          </cell>
          <cell r="B258">
            <v>36932.75</v>
          </cell>
          <cell r="C258">
            <v>33.031734565014446</v>
          </cell>
          <cell r="D258">
            <v>33.031734565014446</v>
          </cell>
        </row>
        <row r="259">
          <cell r="A259">
            <v>36932.791666999998</v>
          </cell>
          <cell r="B259">
            <v>36932.791666666664</v>
          </cell>
          <cell r="C259">
            <v>34.250092901679672</v>
          </cell>
          <cell r="D259">
            <v>34.250092901679672</v>
          </cell>
        </row>
        <row r="260">
          <cell r="A260">
            <v>36932.833333000002</v>
          </cell>
          <cell r="B260">
            <v>36932.833333333336</v>
          </cell>
          <cell r="C260">
            <v>33.137188819496892</v>
          </cell>
          <cell r="D260">
            <v>33.137188819496892</v>
          </cell>
        </row>
        <row r="261">
          <cell r="A261">
            <v>36932.875</v>
          </cell>
          <cell r="B261">
            <v>36932.875</v>
          </cell>
          <cell r="C261">
            <v>61.956024612676643</v>
          </cell>
          <cell r="D261">
            <v>61.956024612676643</v>
          </cell>
        </row>
        <row r="262">
          <cell r="A262">
            <v>36932.916666999998</v>
          </cell>
          <cell r="B262">
            <v>36932.916666666664</v>
          </cell>
          <cell r="C262">
            <v>40.309232926491646</v>
          </cell>
          <cell r="D262">
            <v>40.309232926491646</v>
          </cell>
        </row>
        <row r="263">
          <cell r="A263">
            <v>36932.958333000002</v>
          </cell>
          <cell r="B263">
            <v>36932.958333333336</v>
          </cell>
          <cell r="C263">
            <v>44.246613671265777</v>
          </cell>
          <cell r="D263">
            <v>44.246613671265777</v>
          </cell>
        </row>
        <row r="264">
          <cell r="A264">
            <v>36933</v>
          </cell>
          <cell r="B264">
            <v>36933</v>
          </cell>
          <cell r="C264">
            <v>42.618613921642307</v>
          </cell>
          <cell r="D264">
            <v>42.618613921642307</v>
          </cell>
        </row>
        <row r="265">
          <cell r="A265">
            <v>36933.041666999998</v>
          </cell>
          <cell r="B265">
            <v>36933.041666666664</v>
          </cell>
          <cell r="C265">
            <v>38.613480379109781</v>
          </cell>
          <cell r="D265">
            <v>38.613480379109781</v>
          </cell>
        </row>
        <row r="266">
          <cell r="A266">
            <v>36933.083333000002</v>
          </cell>
          <cell r="B266">
            <v>36933.083333333336</v>
          </cell>
          <cell r="C266">
            <v>41.545945008061722</v>
          </cell>
          <cell r="D266">
            <v>41.545945008061722</v>
          </cell>
        </row>
        <row r="267">
          <cell r="A267">
            <v>36933.125</v>
          </cell>
          <cell r="B267">
            <v>36933.125</v>
          </cell>
          <cell r="C267">
            <v>55.085095440027708</v>
          </cell>
          <cell r="D267">
            <v>55.085095440027708</v>
          </cell>
        </row>
        <row r="268">
          <cell r="A268">
            <v>36933.166666999998</v>
          </cell>
          <cell r="B268">
            <v>36933.166666666664</v>
          </cell>
          <cell r="C268">
            <v>51.078758571505297</v>
          </cell>
          <cell r="D268">
            <v>51.078758571505297</v>
          </cell>
        </row>
        <row r="269">
          <cell r="A269">
            <v>36933.208333000002</v>
          </cell>
          <cell r="B269">
            <v>36933.208333333336</v>
          </cell>
          <cell r="C269">
            <v>61.550220127418065</v>
          </cell>
          <cell r="D269">
            <v>61.550220127418065</v>
          </cell>
        </row>
        <row r="270">
          <cell r="A270">
            <v>36933.25</v>
          </cell>
          <cell r="B270">
            <v>36933.25</v>
          </cell>
          <cell r="C270">
            <v>73.313234524663642</v>
          </cell>
          <cell r="D270">
            <v>73.313234524663642</v>
          </cell>
        </row>
        <row r="271">
          <cell r="A271">
            <v>36933.291666999998</v>
          </cell>
          <cell r="B271">
            <v>36933.291666666664</v>
          </cell>
          <cell r="C271">
            <v>42.946799719087451</v>
          </cell>
          <cell r="D271">
            <v>42.946799719087451</v>
          </cell>
        </row>
        <row r="272">
          <cell r="A272">
            <v>36933.333333000002</v>
          </cell>
          <cell r="B272">
            <v>36933.333333333336</v>
          </cell>
          <cell r="C272">
            <v>37.506533122031257</v>
          </cell>
          <cell r="D272">
            <v>37.506533122031257</v>
          </cell>
        </row>
        <row r="273">
          <cell r="A273">
            <v>36933.375</v>
          </cell>
          <cell r="B273">
            <v>36933.375</v>
          </cell>
          <cell r="C273">
            <v>39.913156585967407</v>
          </cell>
          <cell r="D273">
            <v>39.913156585967407</v>
          </cell>
        </row>
        <row r="274">
          <cell r="A274">
            <v>36933.416666999998</v>
          </cell>
          <cell r="B274">
            <v>36933.416666666664</v>
          </cell>
          <cell r="C274">
            <v>37.909059387923733</v>
          </cell>
          <cell r="D274">
            <v>37.909059387923733</v>
          </cell>
        </row>
        <row r="275">
          <cell r="A275">
            <v>36933.458333000002</v>
          </cell>
          <cell r="B275">
            <v>36933.458333333336</v>
          </cell>
          <cell r="C275">
            <v>37.008962382909985</v>
          </cell>
          <cell r="D275">
            <v>37.008962382909985</v>
          </cell>
        </row>
        <row r="276">
          <cell r="A276">
            <v>36933.5</v>
          </cell>
          <cell r="B276">
            <v>36933.5</v>
          </cell>
          <cell r="C276">
            <v>37.319076528959741</v>
          </cell>
          <cell r="D276">
            <v>37.319076528959741</v>
          </cell>
        </row>
        <row r="277">
          <cell r="A277">
            <v>36933.541666999998</v>
          </cell>
          <cell r="B277">
            <v>36933.541666666664</v>
          </cell>
          <cell r="C277">
            <v>35.064087207850925</v>
          </cell>
          <cell r="D277">
            <v>35.064087207850925</v>
          </cell>
        </row>
        <row r="278">
          <cell r="A278">
            <v>36933.583333000002</v>
          </cell>
          <cell r="B278">
            <v>36933.583333333336</v>
          </cell>
          <cell r="C278">
            <v>33.11858176304807</v>
          </cell>
          <cell r="D278">
            <v>33.11858176304807</v>
          </cell>
        </row>
        <row r="279">
          <cell r="A279">
            <v>36933.625</v>
          </cell>
          <cell r="B279">
            <v>36933.625</v>
          </cell>
          <cell r="C279">
            <v>37.988919779390599</v>
          </cell>
          <cell r="D279">
            <v>37.988919779390599</v>
          </cell>
        </row>
        <row r="280">
          <cell r="A280">
            <v>36933.666666999998</v>
          </cell>
          <cell r="B280">
            <v>36933.666666666664</v>
          </cell>
          <cell r="C280">
            <v>40.635600325449374</v>
          </cell>
          <cell r="D280">
            <v>40.635600325449374</v>
          </cell>
        </row>
        <row r="281">
          <cell r="A281">
            <v>36933.708333000002</v>
          </cell>
          <cell r="B281">
            <v>36933.708333333336</v>
          </cell>
          <cell r="C281">
            <v>42.456525363146497</v>
          </cell>
          <cell r="D281">
            <v>42.456525363146497</v>
          </cell>
        </row>
        <row r="282">
          <cell r="A282">
            <v>36933.75</v>
          </cell>
          <cell r="B282">
            <v>36933.75</v>
          </cell>
          <cell r="C282">
            <v>38.284550583039042</v>
          </cell>
          <cell r="D282">
            <v>38.284550583039042</v>
          </cell>
        </row>
        <row r="283">
          <cell r="A283">
            <v>36933.791666999998</v>
          </cell>
          <cell r="B283">
            <v>36933.791666666664</v>
          </cell>
          <cell r="C283">
            <v>38.505591622271361</v>
          </cell>
          <cell r="D283">
            <v>38.505591622271361</v>
          </cell>
        </row>
        <row r="284">
          <cell r="A284">
            <v>36933.833333000002</v>
          </cell>
          <cell r="B284">
            <v>36933.833333333336</v>
          </cell>
          <cell r="C284">
            <v>36.584824316949494</v>
          </cell>
          <cell r="D284">
            <v>36.584824316949494</v>
          </cell>
        </row>
        <row r="285">
          <cell r="A285">
            <v>36933.875</v>
          </cell>
          <cell r="B285">
            <v>36933.875</v>
          </cell>
          <cell r="C285">
            <v>39.460852805566439</v>
          </cell>
          <cell r="D285">
            <v>39.460852805566439</v>
          </cell>
        </row>
        <row r="286">
          <cell r="A286">
            <v>36933.916666999998</v>
          </cell>
          <cell r="B286">
            <v>36933.916666666664</v>
          </cell>
          <cell r="C286">
            <v>46.795208752802033</v>
          </cell>
          <cell r="D286">
            <v>46.795208752802033</v>
          </cell>
        </row>
        <row r="287">
          <cell r="A287">
            <v>36933.958333000002</v>
          </cell>
          <cell r="B287">
            <v>36933.958333333336</v>
          </cell>
          <cell r="C287">
            <v>53.171771338499909</v>
          </cell>
          <cell r="D287">
            <v>53.171771338499909</v>
          </cell>
        </row>
        <row r="288">
          <cell r="A288">
            <v>36934</v>
          </cell>
          <cell r="B288">
            <v>36934</v>
          </cell>
          <cell r="C288">
            <v>60.404225302300539</v>
          </cell>
          <cell r="D288">
            <v>60.404225302300539</v>
          </cell>
        </row>
        <row r="289">
          <cell r="A289">
            <v>36934.041666999998</v>
          </cell>
          <cell r="B289">
            <v>36934.041666666664</v>
          </cell>
          <cell r="C289">
            <v>60.671213181096618</v>
          </cell>
          <cell r="D289">
            <v>60.671213181096618</v>
          </cell>
        </row>
        <row r="290">
          <cell r="A290">
            <v>36934.083333000002</v>
          </cell>
          <cell r="B290">
            <v>36934.083333333336</v>
          </cell>
          <cell r="C290">
            <v>53.430891494749211</v>
          </cell>
          <cell r="D290">
            <v>53.430891494749211</v>
          </cell>
        </row>
        <row r="291">
          <cell r="A291">
            <v>36934.125</v>
          </cell>
          <cell r="B291">
            <v>36934.125</v>
          </cell>
          <cell r="C291">
            <v>49.874827008941523</v>
          </cell>
          <cell r="D291">
            <v>49.874827008941523</v>
          </cell>
        </row>
        <row r="292">
          <cell r="A292">
            <v>36934.166666999998</v>
          </cell>
          <cell r="B292">
            <v>36934.166666666664</v>
          </cell>
          <cell r="C292">
            <v>54.794747762936964</v>
          </cell>
          <cell r="D292">
            <v>54.794747762936964</v>
          </cell>
        </row>
        <row r="293">
          <cell r="A293">
            <v>36934.208333000002</v>
          </cell>
          <cell r="B293">
            <v>36934.208333333336</v>
          </cell>
          <cell r="C293">
            <v>48.248396039381156</v>
          </cell>
          <cell r="D293">
            <v>48.248396039381156</v>
          </cell>
        </row>
        <row r="294">
          <cell r="A294">
            <v>36934.25</v>
          </cell>
          <cell r="B294">
            <v>36934.25</v>
          </cell>
          <cell r="C294">
            <v>41.20664126266162</v>
          </cell>
          <cell r="D294">
            <v>41.20664126266162</v>
          </cell>
        </row>
        <row r="295">
          <cell r="A295">
            <v>36934.291666999998</v>
          </cell>
          <cell r="B295">
            <v>36934.291666666664</v>
          </cell>
          <cell r="C295">
            <v>38.270774843694859</v>
          </cell>
          <cell r="D295">
            <v>38.270774843694859</v>
          </cell>
        </row>
        <row r="296">
          <cell r="A296">
            <v>36934.333333000002</v>
          </cell>
          <cell r="B296">
            <v>36934.333333333336</v>
          </cell>
          <cell r="C296">
            <v>56.090969577360994</v>
          </cell>
          <cell r="D296">
            <v>56.090969577360994</v>
          </cell>
        </row>
        <row r="297">
          <cell r="A297">
            <v>36934.375</v>
          </cell>
          <cell r="B297">
            <v>36934.375</v>
          </cell>
          <cell r="C297">
            <v>15.938064734309302</v>
          </cell>
          <cell r="D297">
            <v>15.938064734309302</v>
          </cell>
        </row>
        <row r="298">
          <cell r="A298">
            <v>36934.416666999998</v>
          </cell>
          <cell r="B298">
            <v>36934.416666666664</v>
          </cell>
          <cell r="C298">
            <v>0.89536511898040771</v>
          </cell>
          <cell r="D298">
            <v>0</v>
          </cell>
        </row>
        <row r="299">
          <cell r="A299">
            <v>36934.458333000002</v>
          </cell>
          <cell r="B299">
            <v>36934.458333333336</v>
          </cell>
          <cell r="C299">
            <v>0.89536511898040771</v>
          </cell>
          <cell r="D299">
            <v>0</v>
          </cell>
        </row>
        <row r="300">
          <cell r="A300">
            <v>36934.5</v>
          </cell>
          <cell r="B300">
            <v>36934.5</v>
          </cell>
          <cell r="C300">
            <v>0.89536511898040783</v>
          </cell>
          <cell r="D300">
            <v>0</v>
          </cell>
        </row>
        <row r="301">
          <cell r="A301">
            <v>36934.541666999998</v>
          </cell>
          <cell r="B301">
            <v>36934.541666666664</v>
          </cell>
          <cell r="C301">
            <v>0.89536511898040771</v>
          </cell>
          <cell r="D301">
            <v>0</v>
          </cell>
        </row>
        <row r="302">
          <cell r="A302">
            <v>36934.583333000002</v>
          </cell>
          <cell r="B302">
            <v>36934.583333333336</v>
          </cell>
          <cell r="C302">
            <v>0.89536511898040771</v>
          </cell>
          <cell r="D302">
            <v>0</v>
          </cell>
        </row>
        <row r="303">
          <cell r="A303">
            <v>36934.625</v>
          </cell>
          <cell r="B303">
            <v>36934.625</v>
          </cell>
          <cell r="C303">
            <v>0.89536511898040771</v>
          </cell>
          <cell r="D303">
            <v>0</v>
          </cell>
        </row>
        <row r="304">
          <cell r="A304">
            <v>36934.666666999998</v>
          </cell>
          <cell r="B304">
            <v>36934.666666666664</v>
          </cell>
          <cell r="C304">
            <v>0.89536511898040771</v>
          </cell>
          <cell r="D304">
            <v>0</v>
          </cell>
        </row>
        <row r="305">
          <cell r="A305">
            <v>36934.708333000002</v>
          </cell>
          <cell r="B305">
            <v>36934.708333333336</v>
          </cell>
          <cell r="C305">
            <v>0.89536511898040771</v>
          </cell>
          <cell r="D305">
            <v>0</v>
          </cell>
        </row>
        <row r="306">
          <cell r="A306" t="e">
            <v>#VALUE!</v>
          </cell>
          <cell r="B306">
            <v>0</v>
          </cell>
          <cell r="C306">
            <v>0</v>
          </cell>
          <cell r="D306" t="str">
            <v>NoData</v>
          </cell>
        </row>
        <row r="307">
          <cell r="A307" t="e">
            <v>#VALUE!</v>
          </cell>
          <cell r="B307">
            <v>0</v>
          </cell>
          <cell r="C307">
            <v>0</v>
          </cell>
          <cell r="D307" t="str">
            <v>NoData</v>
          </cell>
        </row>
        <row r="308">
          <cell r="A308" t="e">
            <v>#VALUE!</v>
          </cell>
          <cell r="B308">
            <v>0</v>
          </cell>
          <cell r="C308">
            <v>0</v>
          </cell>
          <cell r="D308" t="str">
            <v>NoData</v>
          </cell>
        </row>
        <row r="309">
          <cell r="A309" t="e">
            <v>#VALUE!</v>
          </cell>
          <cell r="B309">
            <v>0</v>
          </cell>
          <cell r="C309">
            <v>0</v>
          </cell>
          <cell r="D309" t="str">
            <v>NoData</v>
          </cell>
        </row>
        <row r="310">
          <cell r="A310" t="e">
            <v>#VALUE!</v>
          </cell>
          <cell r="B310">
            <v>0</v>
          </cell>
          <cell r="C310">
            <v>0</v>
          </cell>
          <cell r="D310" t="str">
            <v>NoData</v>
          </cell>
        </row>
        <row r="311">
          <cell r="A311" t="e">
            <v>#VALUE!</v>
          </cell>
          <cell r="B311">
            <v>0</v>
          </cell>
          <cell r="C311">
            <v>0</v>
          </cell>
          <cell r="D311" t="str">
            <v>NoData</v>
          </cell>
        </row>
        <row r="312">
          <cell r="A312" t="e">
            <v>#VALUE!</v>
          </cell>
          <cell r="B312">
            <v>0</v>
          </cell>
          <cell r="C312">
            <v>0</v>
          </cell>
          <cell r="D312" t="str">
            <v>NoData</v>
          </cell>
        </row>
        <row r="313">
          <cell r="A313" t="e">
            <v>#VALUE!</v>
          </cell>
          <cell r="B313">
            <v>0</v>
          </cell>
          <cell r="C313">
            <v>0</v>
          </cell>
          <cell r="D313" t="str">
            <v>NoData</v>
          </cell>
        </row>
        <row r="314">
          <cell r="A314" t="e">
            <v>#VALUE!</v>
          </cell>
          <cell r="B314">
            <v>0</v>
          </cell>
          <cell r="C314">
            <v>0</v>
          </cell>
          <cell r="D314" t="str">
            <v>NoData</v>
          </cell>
        </row>
        <row r="315">
          <cell r="A315" t="e">
            <v>#VALUE!</v>
          </cell>
          <cell r="B315">
            <v>0</v>
          </cell>
          <cell r="C315">
            <v>0</v>
          </cell>
          <cell r="D315" t="str">
            <v>NoData</v>
          </cell>
        </row>
        <row r="316">
          <cell r="A316" t="e">
            <v>#VALUE!</v>
          </cell>
          <cell r="B316">
            <v>0</v>
          </cell>
          <cell r="C316">
            <v>0</v>
          </cell>
          <cell r="D316" t="str">
            <v>NoData</v>
          </cell>
        </row>
        <row r="317">
          <cell r="A317" t="e">
            <v>#VALUE!</v>
          </cell>
          <cell r="B317">
            <v>0</v>
          </cell>
          <cell r="C317">
            <v>0</v>
          </cell>
          <cell r="D317" t="str">
            <v>NoData</v>
          </cell>
        </row>
        <row r="318">
          <cell r="A318" t="e">
            <v>#VALUE!</v>
          </cell>
          <cell r="B318">
            <v>0</v>
          </cell>
          <cell r="C318">
            <v>0</v>
          </cell>
          <cell r="D318" t="str">
            <v>NoData</v>
          </cell>
        </row>
        <row r="319">
          <cell r="A319" t="e">
            <v>#VALUE!</v>
          </cell>
          <cell r="B319">
            <v>0</v>
          </cell>
          <cell r="C319">
            <v>0</v>
          </cell>
          <cell r="D319" t="str">
            <v>NoData</v>
          </cell>
        </row>
        <row r="320">
          <cell r="A320" t="e">
            <v>#VALUE!</v>
          </cell>
          <cell r="B320">
            <v>0</v>
          </cell>
          <cell r="C320">
            <v>0</v>
          </cell>
          <cell r="D320" t="str">
            <v>NoData</v>
          </cell>
        </row>
        <row r="321">
          <cell r="A321" t="e">
            <v>#VALUE!</v>
          </cell>
          <cell r="B321">
            <v>0</v>
          </cell>
          <cell r="C321">
            <v>0</v>
          </cell>
          <cell r="D321" t="str">
            <v>NoData</v>
          </cell>
        </row>
        <row r="322">
          <cell r="A322" t="e">
            <v>#VALUE!</v>
          </cell>
          <cell r="B322">
            <v>0</v>
          </cell>
          <cell r="C322">
            <v>0</v>
          </cell>
          <cell r="D322" t="str">
            <v>NoData</v>
          </cell>
        </row>
        <row r="323">
          <cell r="A323" t="e">
            <v>#VALUE!</v>
          </cell>
          <cell r="B323">
            <v>0</v>
          </cell>
          <cell r="C323">
            <v>0</v>
          </cell>
          <cell r="D323" t="str">
            <v>NoData</v>
          </cell>
        </row>
        <row r="324">
          <cell r="A324" t="e">
            <v>#VALUE!</v>
          </cell>
          <cell r="B324">
            <v>0</v>
          </cell>
          <cell r="C324">
            <v>0</v>
          </cell>
          <cell r="D324" t="str">
            <v>NoData</v>
          </cell>
        </row>
        <row r="325">
          <cell r="A325" t="e">
            <v>#VALUE!</v>
          </cell>
          <cell r="B325">
            <v>0</v>
          </cell>
          <cell r="C325">
            <v>0</v>
          </cell>
          <cell r="D325" t="str">
            <v>NoData</v>
          </cell>
        </row>
        <row r="326">
          <cell r="A326" t="e">
            <v>#VALUE!</v>
          </cell>
          <cell r="B326">
            <v>0</v>
          </cell>
          <cell r="C326">
            <v>0</v>
          </cell>
          <cell r="D326" t="str">
            <v>NoData</v>
          </cell>
        </row>
        <row r="327">
          <cell r="A327" t="e">
            <v>#VALUE!</v>
          </cell>
          <cell r="B327">
            <v>0</v>
          </cell>
          <cell r="C327">
            <v>0</v>
          </cell>
          <cell r="D327" t="str">
            <v>NoData</v>
          </cell>
        </row>
        <row r="328">
          <cell r="A328" t="e">
            <v>#VALUE!</v>
          </cell>
          <cell r="B328">
            <v>0</v>
          </cell>
          <cell r="C328">
            <v>0</v>
          </cell>
          <cell r="D328" t="str">
            <v>NoData</v>
          </cell>
        </row>
        <row r="329">
          <cell r="A329" t="e">
            <v>#VALUE!</v>
          </cell>
          <cell r="B329">
            <v>0</v>
          </cell>
          <cell r="C329">
            <v>0</v>
          </cell>
          <cell r="D329" t="str">
            <v>NoData</v>
          </cell>
        </row>
        <row r="330">
          <cell r="A330" t="e">
            <v>#VALUE!</v>
          </cell>
          <cell r="B330">
            <v>0</v>
          </cell>
          <cell r="C330">
            <v>0</v>
          </cell>
          <cell r="D330" t="str">
            <v>NoData</v>
          </cell>
        </row>
        <row r="331">
          <cell r="A331" t="e">
            <v>#VALUE!</v>
          </cell>
          <cell r="B331">
            <v>0</v>
          </cell>
          <cell r="C331">
            <v>0</v>
          </cell>
          <cell r="D331" t="str">
            <v>NoData</v>
          </cell>
        </row>
        <row r="332">
          <cell r="A332" t="e">
            <v>#VALUE!</v>
          </cell>
          <cell r="B332">
            <v>0</v>
          </cell>
          <cell r="C332">
            <v>0</v>
          </cell>
          <cell r="D332" t="str">
            <v>NoData</v>
          </cell>
        </row>
        <row r="333">
          <cell r="A333" t="e">
            <v>#VALUE!</v>
          </cell>
          <cell r="B333">
            <v>0</v>
          </cell>
          <cell r="C333">
            <v>0</v>
          </cell>
          <cell r="D333" t="str">
            <v>NoData</v>
          </cell>
        </row>
        <row r="334">
          <cell r="A334" t="e">
            <v>#VALUE!</v>
          </cell>
          <cell r="B334">
            <v>0</v>
          </cell>
          <cell r="C334">
            <v>0</v>
          </cell>
          <cell r="D334" t="str">
            <v>NoData</v>
          </cell>
        </row>
        <row r="335">
          <cell r="A335" t="e">
            <v>#VALUE!</v>
          </cell>
          <cell r="B335">
            <v>0</v>
          </cell>
          <cell r="C335">
            <v>0</v>
          </cell>
          <cell r="D335" t="str">
            <v>NoData</v>
          </cell>
        </row>
        <row r="336">
          <cell r="A336" t="e">
            <v>#VALUE!</v>
          </cell>
          <cell r="B336">
            <v>0</v>
          </cell>
          <cell r="C336">
            <v>0</v>
          </cell>
          <cell r="D336" t="str">
            <v>NoData</v>
          </cell>
        </row>
        <row r="337">
          <cell r="A337" t="e">
            <v>#VALUE!</v>
          </cell>
          <cell r="B337">
            <v>0</v>
          </cell>
          <cell r="C337">
            <v>0</v>
          </cell>
          <cell r="D337" t="str">
            <v>NoData</v>
          </cell>
        </row>
        <row r="338">
          <cell r="A338" t="e">
            <v>#VALUE!</v>
          </cell>
          <cell r="B338">
            <v>0</v>
          </cell>
          <cell r="C338">
            <v>0</v>
          </cell>
          <cell r="D338" t="str">
            <v>NoData</v>
          </cell>
        </row>
        <row r="339">
          <cell r="A339" t="e">
            <v>#VALUE!</v>
          </cell>
          <cell r="B339">
            <v>0</v>
          </cell>
          <cell r="C339">
            <v>0</v>
          </cell>
          <cell r="D339" t="str">
            <v>NoData</v>
          </cell>
        </row>
        <row r="340">
          <cell r="A340" t="e">
            <v>#VALUE!</v>
          </cell>
          <cell r="B340">
            <v>0</v>
          </cell>
          <cell r="C340">
            <v>0</v>
          </cell>
          <cell r="D340" t="str">
            <v>NoData</v>
          </cell>
        </row>
        <row r="341">
          <cell r="A341" t="e">
            <v>#VALUE!</v>
          </cell>
          <cell r="B341">
            <v>0</v>
          </cell>
          <cell r="C341">
            <v>0</v>
          </cell>
          <cell r="D341" t="str">
            <v>NoData</v>
          </cell>
        </row>
        <row r="342">
          <cell r="A342" t="e">
            <v>#VALUE!</v>
          </cell>
          <cell r="B342">
            <v>0</v>
          </cell>
          <cell r="C342">
            <v>0</v>
          </cell>
          <cell r="D342" t="str">
            <v>NoData</v>
          </cell>
        </row>
        <row r="343">
          <cell r="A343" t="e">
            <v>#VALUE!</v>
          </cell>
          <cell r="B343">
            <v>0</v>
          </cell>
          <cell r="C343">
            <v>0</v>
          </cell>
          <cell r="D343" t="str">
            <v>NoData</v>
          </cell>
        </row>
        <row r="344">
          <cell r="A344" t="e">
            <v>#VALUE!</v>
          </cell>
          <cell r="B344">
            <v>0</v>
          </cell>
          <cell r="C344">
            <v>0</v>
          </cell>
          <cell r="D344" t="str">
            <v>NoData</v>
          </cell>
        </row>
        <row r="345">
          <cell r="A345" t="e">
            <v>#VALUE!</v>
          </cell>
          <cell r="B345">
            <v>0</v>
          </cell>
          <cell r="C345">
            <v>0</v>
          </cell>
          <cell r="D345" t="str">
            <v>NoData</v>
          </cell>
        </row>
        <row r="346">
          <cell r="A346" t="e">
            <v>#VALUE!</v>
          </cell>
          <cell r="B346">
            <v>0</v>
          </cell>
          <cell r="C346">
            <v>0</v>
          </cell>
          <cell r="D346" t="str">
            <v>NoData</v>
          </cell>
        </row>
        <row r="347">
          <cell r="A347" t="e">
            <v>#VALUE!</v>
          </cell>
          <cell r="B347">
            <v>0</v>
          </cell>
          <cell r="C347">
            <v>0</v>
          </cell>
          <cell r="D347" t="str">
            <v>NoData</v>
          </cell>
        </row>
        <row r="348">
          <cell r="A348" t="e">
            <v>#VALUE!</v>
          </cell>
          <cell r="B348">
            <v>0</v>
          </cell>
          <cell r="C348">
            <v>0</v>
          </cell>
          <cell r="D348" t="str">
            <v>NoData</v>
          </cell>
        </row>
        <row r="349">
          <cell r="A349" t="e">
            <v>#VALUE!</v>
          </cell>
          <cell r="B349">
            <v>0</v>
          </cell>
          <cell r="C349">
            <v>0</v>
          </cell>
          <cell r="D349" t="str">
            <v>NoData</v>
          </cell>
        </row>
        <row r="350">
          <cell r="A350" t="e">
            <v>#VALUE!</v>
          </cell>
          <cell r="B350">
            <v>0</v>
          </cell>
          <cell r="C350">
            <v>0</v>
          </cell>
          <cell r="D350" t="str">
            <v>NoData</v>
          </cell>
        </row>
        <row r="351">
          <cell r="A351" t="e">
            <v>#VALUE!</v>
          </cell>
          <cell r="B351">
            <v>0</v>
          </cell>
          <cell r="C351">
            <v>0</v>
          </cell>
          <cell r="D351" t="str">
            <v>NoData</v>
          </cell>
        </row>
        <row r="352">
          <cell r="A352" t="e">
            <v>#VALUE!</v>
          </cell>
          <cell r="B352">
            <v>0</v>
          </cell>
          <cell r="C352">
            <v>0</v>
          </cell>
          <cell r="D352" t="str">
            <v>NoData</v>
          </cell>
        </row>
        <row r="353">
          <cell r="A353" t="e">
            <v>#VALUE!</v>
          </cell>
          <cell r="B353">
            <v>0</v>
          </cell>
          <cell r="C353">
            <v>0</v>
          </cell>
          <cell r="D353" t="str">
            <v>NoData</v>
          </cell>
        </row>
        <row r="354">
          <cell r="A354" t="e">
            <v>#VALUE!</v>
          </cell>
          <cell r="B354">
            <v>0</v>
          </cell>
          <cell r="C354">
            <v>0</v>
          </cell>
          <cell r="D354" t="str">
            <v>NoData</v>
          </cell>
        </row>
        <row r="355">
          <cell r="A355" t="e">
            <v>#VALUE!</v>
          </cell>
          <cell r="B355">
            <v>0</v>
          </cell>
          <cell r="C355">
            <v>0</v>
          </cell>
          <cell r="D355" t="str">
            <v>NoData</v>
          </cell>
        </row>
        <row r="356">
          <cell r="A356" t="e">
            <v>#VALUE!</v>
          </cell>
          <cell r="B356">
            <v>0</v>
          </cell>
          <cell r="C356">
            <v>0</v>
          </cell>
          <cell r="D356" t="str">
            <v>NoData</v>
          </cell>
        </row>
        <row r="357">
          <cell r="A357" t="e">
            <v>#VALUE!</v>
          </cell>
          <cell r="B357">
            <v>0</v>
          </cell>
          <cell r="C357">
            <v>0</v>
          </cell>
          <cell r="D357" t="str">
            <v>NoData</v>
          </cell>
        </row>
        <row r="358">
          <cell r="A358" t="e">
            <v>#VALUE!</v>
          </cell>
          <cell r="B358">
            <v>0</v>
          </cell>
          <cell r="C358">
            <v>0</v>
          </cell>
          <cell r="D358" t="str">
            <v>NoData</v>
          </cell>
        </row>
        <row r="359">
          <cell r="A359" t="e">
            <v>#VALUE!</v>
          </cell>
          <cell r="B359">
            <v>0</v>
          </cell>
          <cell r="C359">
            <v>0</v>
          </cell>
          <cell r="D359" t="str">
            <v>NoData</v>
          </cell>
        </row>
        <row r="360">
          <cell r="A360" t="e">
            <v>#VALUE!</v>
          </cell>
          <cell r="B360">
            <v>0</v>
          </cell>
          <cell r="C360">
            <v>0</v>
          </cell>
          <cell r="D360" t="str">
            <v>NoData</v>
          </cell>
        </row>
        <row r="361">
          <cell r="A361" t="e">
            <v>#VALUE!</v>
          </cell>
          <cell r="B361">
            <v>0</v>
          </cell>
          <cell r="C361">
            <v>0</v>
          </cell>
          <cell r="D361" t="str">
            <v>NoData</v>
          </cell>
        </row>
        <row r="362">
          <cell r="A362" t="e">
            <v>#VALUE!</v>
          </cell>
          <cell r="B362">
            <v>0</v>
          </cell>
          <cell r="C362">
            <v>0</v>
          </cell>
          <cell r="D362" t="str">
            <v>NoData</v>
          </cell>
        </row>
        <row r="363">
          <cell r="A363" t="e">
            <v>#VALUE!</v>
          </cell>
          <cell r="B363">
            <v>0</v>
          </cell>
          <cell r="C363">
            <v>0</v>
          </cell>
          <cell r="D363" t="str">
            <v>NoData</v>
          </cell>
        </row>
        <row r="364">
          <cell r="A364" t="e">
            <v>#VALUE!</v>
          </cell>
          <cell r="B364">
            <v>0</v>
          </cell>
          <cell r="C364">
            <v>0</v>
          </cell>
          <cell r="D364" t="str">
            <v>NoData</v>
          </cell>
        </row>
        <row r="365">
          <cell r="A365" t="e">
            <v>#VALUE!</v>
          </cell>
          <cell r="B365">
            <v>0</v>
          </cell>
          <cell r="C365">
            <v>0</v>
          </cell>
          <cell r="D365" t="str">
            <v>NoData</v>
          </cell>
        </row>
        <row r="366">
          <cell r="A366" t="e">
            <v>#VALUE!</v>
          </cell>
          <cell r="B366">
            <v>0</v>
          </cell>
          <cell r="C366">
            <v>0</v>
          </cell>
          <cell r="D366" t="str">
            <v>NoData</v>
          </cell>
        </row>
        <row r="367">
          <cell r="A367" t="e">
            <v>#VALUE!</v>
          </cell>
          <cell r="B367">
            <v>0</v>
          </cell>
          <cell r="C367">
            <v>0</v>
          </cell>
          <cell r="D367" t="str">
            <v>NoData</v>
          </cell>
        </row>
        <row r="368">
          <cell r="A368" t="e">
            <v>#VALUE!</v>
          </cell>
          <cell r="B368">
            <v>0</v>
          </cell>
          <cell r="C368">
            <v>0</v>
          </cell>
          <cell r="D368" t="str">
            <v>NoData</v>
          </cell>
        </row>
        <row r="369">
          <cell r="A369" t="e">
            <v>#VALUE!</v>
          </cell>
          <cell r="B369">
            <v>0</v>
          </cell>
          <cell r="C369">
            <v>0</v>
          </cell>
          <cell r="D369" t="str">
            <v>NoData</v>
          </cell>
        </row>
        <row r="370">
          <cell r="A370" t="e">
            <v>#VALUE!</v>
          </cell>
          <cell r="B370">
            <v>0</v>
          </cell>
          <cell r="C370">
            <v>0</v>
          </cell>
          <cell r="D370" t="str">
            <v>NoData</v>
          </cell>
        </row>
        <row r="371">
          <cell r="A371" t="e">
            <v>#VALUE!</v>
          </cell>
          <cell r="B371">
            <v>0</v>
          </cell>
          <cell r="C371">
            <v>0</v>
          </cell>
          <cell r="D371" t="str">
            <v>NoData</v>
          </cell>
        </row>
        <row r="372">
          <cell r="A372" t="e">
            <v>#VALUE!</v>
          </cell>
          <cell r="B372">
            <v>0</v>
          </cell>
          <cell r="C372">
            <v>0</v>
          </cell>
          <cell r="D372" t="str">
            <v>NoData</v>
          </cell>
        </row>
        <row r="373">
          <cell r="A373" t="e">
            <v>#VALUE!</v>
          </cell>
          <cell r="B373">
            <v>0</v>
          </cell>
          <cell r="C373">
            <v>0</v>
          </cell>
          <cell r="D373" t="str">
            <v>NoData</v>
          </cell>
        </row>
        <row r="374">
          <cell r="A374" t="e">
            <v>#VALUE!</v>
          </cell>
          <cell r="B374">
            <v>0</v>
          </cell>
          <cell r="C374">
            <v>0</v>
          </cell>
          <cell r="D374" t="str">
            <v>NoData</v>
          </cell>
        </row>
        <row r="375">
          <cell r="A375" t="e">
            <v>#VALUE!</v>
          </cell>
          <cell r="B375">
            <v>0</v>
          </cell>
          <cell r="C375">
            <v>0</v>
          </cell>
          <cell r="D375" t="str">
            <v>NoData</v>
          </cell>
        </row>
        <row r="376">
          <cell r="A376" t="e">
            <v>#VALUE!</v>
          </cell>
          <cell r="B376">
            <v>0</v>
          </cell>
          <cell r="C376">
            <v>0</v>
          </cell>
          <cell r="D376" t="str">
            <v>NoData</v>
          </cell>
        </row>
        <row r="377">
          <cell r="A377" t="e">
            <v>#VALUE!</v>
          </cell>
          <cell r="B377">
            <v>0</v>
          </cell>
          <cell r="C377">
            <v>0</v>
          </cell>
          <cell r="D377" t="str">
            <v>NoData</v>
          </cell>
        </row>
        <row r="378">
          <cell r="A378" t="e">
            <v>#VALUE!</v>
          </cell>
          <cell r="B378">
            <v>0</v>
          </cell>
          <cell r="C378">
            <v>0</v>
          </cell>
          <cell r="D378" t="str">
            <v>NoData</v>
          </cell>
        </row>
        <row r="379">
          <cell r="A379" t="e">
            <v>#VALUE!</v>
          </cell>
          <cell r="B379">
            <v>0</v>
          </cell>
          <cell r="C379">
            <v>0</v>
          </cell>
          <cell r="D379" t="str">
            <v>NoData</v>
          </cell>
        </row>
        <row r="380">
          <cell r="A380" t="e">
            <v>#VALUE!</v>
          </cell>
          <cell r="B380">
            <v>0</v>
          </cell>
          <cell r="C380">
            <v>0</v>
          </cell>
          <cell r="D380" t="str">
            <v>NoData</v>
          </cell>
        </row>
        <row r="381">
          <cell r="A381" t="e">
            <v>#VALUE!</v>
          </cell>
          <cell r="B381">
            <v>0</v>
          </cell>
          <cell r="C381">
            <v>0</v>
          </cell>
          <cell r="D381" t="str">
            <v>NoData</v>
          </cell>
        </row>
        <row r="382">
          <cell r="A382" t="e">
            <v>#VALUE!</v>
          </cell>
          <cell r="B382">
            <v>0</v>
          </cell>
          <cell r="C382">
            <v>0</v>
          </cell>
          <cell r="D382" t="str">
            <v>NoData</v>
          </cell>
        </row>
        <row r="383">
          <cell r="A383" t="e">
            <v>#VALUE!</v>
          </cell>
          <cell r="B383">
            <v>0</v>
          </cell>
          <cell r="C383">
            <v>0</v>
          </cell>
          <cell r="D383" t="str">
            <v>NoData</v>
          </cell>
        </row>
        <row r="384">
          <cell r="A384" t="e">
            <v>#VALUE!</v>
          </cell>
          <cell r="B384">
            <v>0</v>
          </cell>
          <cell r="C384">
            <v>0</v>
          </cell>
          <cell r="D384" t="str">
            <v>NoData</v>
          </cell>
        </row>
        <row r="385">
          <cell r="A385" t="e">
            <v>#VALUE!</v>
          </cell>
          <cell r="B385">
            <v>0</v>
          </cell>
          <cell r="C385">
            <v>0</v>
          </cell>
          <cell r="D385" t="str">
            <v>NoData</v>
          </cell>
        </row>
        <row r="386">
          <cell r="A386" t="e">
            <v>#VALUE!</v>
          </cell>
          <cell r="B386">
            <v>0</v>
          </cell>
          <cell r="C386">
            <v>0</v>
          </cell>
          <cell r="D386" t="str">
            <v>NoData</v>
          </cell>
        </row>
        <row r="387">
          <cell r="A387" t="e">
            <v>#VALUE!</v>
          </cell>
          <cell r="B387">
            <v>0</v>
          </cell>
          <cell r="C387">
            <v>0</v>
          </cell>
          <cell r="D387" t="str">
            <v>NoData</v>
          </cell>
        </row>
        <row r="388">
          <cell r="A388" t="e">
            <v>#VALUE!</v>
          </cell>
          <cell r="B388">
            <v>0</v>
          </cell>
          <cell r="C388">
            <v>0</v>
          </cell>
          <cell r="D388" t="str">
            <v>NoData</v>
          </cell>
        </row>
        <row r="389">
          <cell r="A389" t="e">
            <v>#VALUE!</v>
          </cell>
          <cell r="B389">
            <v>0</v>
          </cell>
          <cell r="C389">
            <v>0</v>
          </cell>
          <cell r="D389" t="str">
            <v>NoData</v>
          </cell>
        </row>
        <row r="390">
          <cell r="A390" t="e">
            <v>#VALUE!</v>
          </cell>
          <cell r="B390">
            <v>0</v>
          </cell>
          <cell r="C390">
            <v>0</v>
          </cell>
          <cell r="D390" t="str">
            <v>NoData</v>
          </cell>
        </row>
        <row r="391">
          <cell r="A391" t="e">
            <v>#VALUE!</v>
          </cell>
          <cell r="B391">
            <v>0</v>
          </cell>
          <cell r="C391">
            <v>0</v>
          </cell>
          <cell r="D391" t="str">
            <v>NoData</v>
          </cell>
        </row>
        <row r="392">
          <cell r="A392" t="e">
            <v>#VALUE!</v>
          </cell>
          <cell r="B392">
            <v>0</v>
          </cell>
          <cell r="C392">
            <v>0</v>
          </cell>
          <cell r="D392" t="str">
            <v>NoData</v>
          </cell>
        </row>
        <row r="393">
          <cell r="A393" t="e">
            <v>#VALUE!</v>
          </cell>
          <cell r="B393">
            <v>0</v>
          </cell>
          <cell r="C393">
            <v>0</v>
          </cell>
          <cell r="D393" t="str">
            <v>NoData</v>
          </cell>
        </row>
        <row r="394">
          <cell r="A394" t="e">
            <v>#VALUE!</v>
          </cell>
          <cell r="B394">
            <v>0</v>
          </cell>
          <cell r="C394">
            <v>0</v>
          </cell>
          <cell r="D394" t="str">
            <v>NoData</v>
          </cell>
        </row>
        <row r="395">
          <cell r="A395" t="e">
            <v>#VALUE!</v>
          </cell>
          <cell r="B395">
            <v>0</v>
          </cell>
          <cell r="C395">
            <v>0</v>
          </cell>
          <cell r="D395" t="str">
            <v>NoData</v>
          </cell>
        </row>
        <row r="396">
          <cell r="A396" t="e">
            <v>#VALUE!</v>
          </cell>
          <cell r="B396">
            <v>0</v>
          </cell>
          <cell r="C396">
            <v>0</v>
          </cell>
          <cell r="D396" t="str">
            <v>NoData</v>
          </cell>
        </row>
        <row r="397">
          <cell r="A397" t="e">
            <v>#VALUE!</v>
          </cell>
          <cell r="B397">
            <v>0</v>
          </cell>
          <cell r="C397">
            <v>0</v>
          </cell>
          <cell r="D397" t="str">
            <v>NoData</v>
          </cell>
        </row>
        <row r="398">
          <cell r="A398" t="e">
            <v>#VALUE!</v>
          </cell>
          <cell r="B398">
            <v>0</v>
          </cell>
          <cell r="C398">
            <v>0</v>
          </cell>
          <cell r="D398" t="str">
            <v>NoData</v>
          </cell>
        </row>
        <row r="399">
          <cell r="A399" t="e">
            <v>#VALUE!</v>
          </cell>
          <cell r="B399">
            <v>0</v>
          </cell>
          <cell r="C399">
            <v>0</v>
          </cell>
          <cell r="D399" t="str">
            <v>NoData</v>
          </cell>
        </row>
        <row r="400">
          <cell r="A400" t="e">
            <v>#VALUE!</v>
          </cell>
          <cell r="B400">
            <v>0</v>
          </cell>
          <cell r="C400">
            <v>0</v>
          </cell>
          <cell r="D400" t="str">
            <v>NoData</v>
          </cell>
        </row>
        <row r="401">
          <cell r="A401" t="e">
            <v>#VALUE!</v>
          </cell>
          <cell r="B401">
            <v>0</v>
          </cell>
          <cell r="C401">
            <v>0</v>
          </cell>
          <cell r="D401" t="str">
            <v>NoData</v>
          </cell>
        </row>
        <row r="402">
          <cell r="A402" t="e">
            <v>#VALUE!</v>
          </cell>
          <cell r="B402">
            <v>0</v>
          </cell>
          <cell r="C402">
            <v>0</v>
          </cell>
          <cell r="D402" t="str">
            <v>NoData</v>
          </cell>
        </row>
        <row r="403">
          <cell r="A403" t="e">
            <v>#VALUE!</v>
          </cell>
          <cell r="B403">
            <v>0</v>
          </cell>
          <cell r="C403">
            <v>0</v>
          </cell>
          <cell r="D403" t="str">
            <v>NoData</v>
          </cell>
        </row>
        <row r="404">
          <cell r="A404" t="e">
            <v>#VALUE!</v>
          </cell>
          <cell r="B404">
            <v>0</v>
          </cell>
          <cell r="C404">
            <v>0</v>
          </cell>
          <cell r="D404" t="str">
            <v>NoData</v>
          </cell>
        </row>
        <row r="405">
          <cell r="A405" t="e">
            <v>#VALUE!</v>
          </cell>
          <cell r="B405">
            <v>0</v>
          </cell>
          <cell r="C405">
            <v>0</v>
          </cell>
          <cell r="D405" t="str">
            <v>NoData</v>
          </cell>
        </row>
        <row r="406">
          <cell r="A406" t="e">
            <v>#VALUE!</v>
          </cell>
          <cell r="B406">
            <v>0</v>
          </cell>
          <cell r="C406">
            <v>0</v>
          </cell>
          <cell r="D406" t="str">
            <v>NoData</v>
          </cell>
        </row>
        <row r="407">
          <cell r="A407" t="e">
            <v>#VALUE!</v>
          </cell>
          <cell r="B407">
            <v>0</v>
          </cell>
          <cell r="C407">
            <v>0</v>
          </cell>
          <cell r="D407" t="str">
            <v>NoData</v>
          </cell>
        </row>
        <row r="408">
          <cell r="A408" t="e">
            <v>#VALUE!</v>
          </cell>
          <cell r="B408">
            <v>0</v>
          </cell>
          <cell r="C408">
            <v>0</v>
          </cell>
          <cell r="D408" t="str">
            <v>NoData</v>
          </cell>
        </row>
        <row r="409">
          <cell r="A409" t="e">
            <v>#VALUE!</v>
          </cell>
          <cell r="B409">
            <v>0</v>
          </cell>
          <cell r="C409">
            <v>0</v>
          </cell>
          <cell r="D409" t="str">
            <v>NoData</v>
          </cell>
        </row>
        <row r="410">
          <cell r="A410" t="e">
            <v>#VALUE!</v>
          </cell>
          <cell r="B410">
            <v>0</v>
          </cell>
          <cell r="C410">
            <v>0</v>
          </cell>
          <cell r="D410" t="str">
            <v>NoData</v>
          </cell>
        </row>
        <row r="411">
          <cell r="A411" t="e">
            <v>#VALUE!</v>
          </cell>
          <cell r="B411">
            <v>0</v>
          </cell>
          <cell r="C411">
            <v>0</v>
          </cell>
          <cell r="D411" t="str">
            <v>NoData</v>
          </cell>
        </row>
        <row r="412">
          <cell r="A412" t="e">
            <v>#VALUE!</v>
          </cell>
          <cell r="B412">
            <v>0</v>
          </cell>
          <cell r="C412">
            <v>0</v>
          </cell>
          <cell r="D412" t="str">
            <v>NoData</v>
          </cell>
        </row>
        <row r="413">
          <cell r="A413" t="e">
            <v>#VALUE!</v>
          </cell>
          <cell r="B413">
            <v>0</v>
          </cell>
          <cell r="C413">
            <v>0</v>
          </cell>
          <cell r="D413" t="str">
            <v>NoData</v>
          </cell>
        </row>
        <row r="414">
          <cell r="A414" t="e">
            <v>#VALUE!</v>
          </cell>
          <cell r="B414">
            <v>0</v>
          </cell>
          <cell r="C414">
            <v>0</v>
          </cell>
          <cell r="D414" t="str">
            <v>NoData</v>
          </cell>
        </row>
        <row r="415">
          <cell r="A415" t="e">
            <v>#VALUE!</v>
          </cell>
          <cell r="B415">
            <v>0</v>
          </cell>
          <cell r="C415">
            <v>0</v>
          </cell>
          <cell r="D415" t="str">
            <v>NoData</v>
          </cell>
        </row>
        <row r="416">
          <cell r="A416" t="e">
            <v>#VALUE!</v>
          </cell>
          <cell r="B416">
            <v>0</v>
          </cell>
          <cell r="C416">
            <v>0</v>
          </cell>
          <cell r="D416" t="str">
            <v>NoData</v>
          </cell>
        </row>
        <row r="417">
          <cell r="A417" t="e">
            <v>#VALUE!</v>
          </cell>
          <cell r="B417">
            <v>0</v>
          </cell>
          <cell r="C417">
            <v>0</v>
          </cell>
          <cell r="D417" t="str">
            <v>NoData</v>
          </cell>
        </row>
        <row r="418">
          <cell r="A418" t="e">
            <v>#VALUE!</v>
          </cell>
          <cell r="B418">
            <v>0</v>
          </cell>
          <cell r="C418">
            <v>0</v>
          </cell>
          <cell r="D418" t="str">
            <v>NoData</v>
          </cell>
        </row>
        <row r="419">
          <cell r="A419" t="e">
            <v>#VALUE!</v>
          </cell>
          <cell r="B419">
            <v>0</v>
          </cell>
          <cell r="C419">
            <v>0</v>
          </cell>
          <cell r="D419" t="str">
            <v>NoData</v>
          </cell>
        </row>
        <row r="420">
          <cell r="A420" t="e">
            <v>#VALUE!</v>
          </cell>
          <cell r="B420">
            <v>0</v>
          </cell>
          <cell r="C420">
            <v>0</v>
          </cell>
          <cell r="D420" t="str">
            <v>NoData</v>
          </cell>
        </row>
        <row r="421">
          <cell r="A421" t="e">
            <v>#VALUE!</v>
          </cell>
          <cell r="B421">
            <v>0</v>
          </cell>
          <cell r="C421">
            <v>0</v>
          </cell>
          <cell r="D421" t="str">
            <v>NoData</v>
          </cell>
        </row>
        <row r="422">
          <cell r="A422" t="e">
            <v>#VALUE!</v>
          </cell>
          <cell r="B422">
            <v>0</v>
          </cell>
          <cell r="C422">
            <v>0</v>
          </cell>
          <cell r="D422" t="str">
            <v>NoData</v>
          </cell>
        </row>
        <row r="423">
          <cell r="A423" t="e">
            <v>#VALUE!</v>
          </cell>
          <cell r="B423">
            <v>0</v>
          </cell>
          <cell r="C423">
            <v>0</v>
          </cell>
          <cell r="D423" t="str">
            <v>NoData</v>
          </cell>
        </row>
        <row r="424">
          <cell r="A424" t="e">
            <v>#VALUE!</v>
          </cell>
          <cell r="B424">
            <v>0</v>
          </cell>
          <cell r="C424">
            <v>0</v>
          </cell>
          <cell r="D424" t="str">
            <v>NoData</v>
          </cell>
        </row>
        <row r="425">
          <cell r="A425" t="e">
            <v>#VALUE!</v>
          </cell>
          <cell r="B425">
            <v>0</v>
          </cell>
          <cell r="C425">
            <v>0</v>
          </cell>
          <cell r="D425" t="str">
            <v>NoData</v>
          </cell>
        </row>
        <row r="426">
          <cell r="A426" t="e">
            <v>#VALUE!</v>
          </cell>
          <cell r="B426">
            <v>0</v>
          </cell>
          <cell r="C426">
            <v>0</v>
          </cell>
          <cell r="D426" t="str">
            <v>NoData</v>
          </cell>
        </row>
        <row r="427">
          <cell r="A427" t="e">
            <v>#VALUE!</v>
          </cell>
          <cell r="B427">
            <v>0</v>
          </cell>
          <cell r="C427">
            <v>0</v>
          </cell>
          <cell r="D427" t="str">
            <v>NoData</v>
          </cell>
        </row>
        <row r="428">
          <cell r="A428" t="e">
            <v>#VALUE!</v>
          </cell>
          <cell r="B428">
            <v>0</v>
          </cell>
          <cell r="C428">
            <v>0</v>
          </cell>
          <cell r="D428" t="str">
            <v>NoData</v>
          </cell>
        </row>
        <row r="429">
          <cell r="A429" t="e">
            <v>#VALUE!</v>
          </cell>
          <cell r="B429">
            <v>0</v>
          </cell>
          <cell r="C429">
            <v>0</v>
          </cell>
          <cell r="D429" t="str">
            <v>NoData</v>
          </cell>
        </row>
        <row r="430">
          <cell r="A430" t="e">
            <v>#VALUE!</v>
          </cell>
          <cell r="B430">
            <v>0</v>
          </cell>
          <cell r="C430">
            <v>0</v>
          </cell>
          <cell r="D430" t="str">
            <v>NoData</v>
          </cell>
        </row>
        <row r="431">
          <cell r="A431" t="e">
            <v>#VALUE!</v>
          </cell>
          <cell r="B431">
            <v>0</v>
          </cell>
          <cell r="C431">
            <v>0</v>
          </cell>
          <cell r="D431" t="str">
            <v>NoData</v>
          </cell>
        </row>
        <row r="432">
          <cell r="A432" t="e">
            <v>#VALUE!</v>
          </cell>
          <cell r="B432">
            <v>0</v>
          </cell>
          <cell r="C432">
            <v>0</v>
          </cell>
          <cell r="D432" t="str">
            <v>NoData</v>
          </cell>
        </row>
        <row r="433">
          <cell r="A433" t="e">
            <v>#VALUE!</v>
          </cell>
          <cell r="B433">
            <v>0</v>
          </cell>
          <cell r="C433">
            <v>0</v>
          </cell>
          <cell r="D433" t="str">
            <v>NoData</v>
          </cell>
        </row>
        <row r="434">
          <cell r="A434" t="e">
            <v>#VALUE!</v>
          </cell>
          <cell r="B434">
            <v>0</v>
          </cell>
          <cell r="C434">
            <v>0</v>
          </cell>
          <cell r="D434" t="str">
            <v>NoData</v>
          </cell>
        </row>
        <row r="435">
          <cell r="A435" t="e">
            <v>#VALUE!</v>
          </cell>
          <cell r="B435">
            <v>0</v>
          </cell>
          <cell r="C435">
            <v>0</v>
          </cell>
          <cell r="D435" t="str">
            <v>NoData</v>
          </cell>
        </row>
        <row r="436">
          <cell r="A436" t="e">
            <v>#VALUE!</v>
          </cell>
          <cell r="B436">
            <v>0</v>
          </cell>
          <cell r="C436">
            <v>0</v>
          </cell>
          <cell r="D436" t="str">
            <v>NoData</v>
          </cell>
        </row>
        <row r="437">
          <cell r="A437" t="e">
            <v>#VALUE!</v>
          </cell>
          <cell r="B437">
            <v>0</v>
          </cell>
          <cell r="C437">
            <v>0</v>
          </cell>
          <cell r="D437" t="str">
            <v>NoData</v>
          </cell>
        </row>
        <row r="438">
          <cell r="A438" t="e">
            <v>#VALUE!</v>
          </cell>
          <cell r="B438">
            <v>0</v>
          </cell>
          <cell r="C438">
            <v>0</v>
          </cell>
          <cell r="D438" t="str">
            <v>NoData</v>
          </cell>
        </row>
        <row r="439">
          <cell r="A439" t="e">
            <v>#VALUE!</v>
          </cell>
          <cell r="B439">
            <v>0</v>
          </cell>
          <cell r="C439">
            <v>0</v>
          </cell>
          <cell r="D439" t="str">
            <v>NoData</v>
          </cell>
        </row>
        <row r="440">
          <cell r="A440" t="e">
            <v>#VALUE!</v>
          </cell>
          <cell r="B440">
            <v>0</v>
          </cell>
          <cell r="C440">
            <v>0</v>
          </cell>
          <cell r="D440" t="str">
            <v>NoData</v>
          </cell>
        </row>
        <row r="441">
          <cell r="A441" t="e">
            <v>#VALUE!</v>
          </cell>
          <cell r="B441">
            <v>0</v>
          </cell>
          <cell r="C441">
            <v>0</v>
          </cell>
          <cell r="D441" t="str">
            <v>NoData</v>
          </cell>
        </row>
        <row r="442">
          <cell r="A442" t="e">
            <v>#VALUE!</v>
          </cell>
          <cell r="B442">
            <v>0</v>
          </cell>
          <cell r="C442">
            <v>0</v>
          </cell>
          <cell r="D442" t="str">
            <v>NoData</v>
          </cell>
        </row>
        <row r="443">
          <cell r="A443" t="e">
            <v>#VALUE!</v>
          </cell>
          <cell r="B443">
            <v>0</v>
          </cell>
          <cell r="C443">
            <v>0</v>
          </cell>
          <cell r="D443" t="str">
            <v>NoData</v>
          </cell>
        </row>
        <row r="444">
          <cell r="A444" t="e">
            <v>#VALUE!</v>
          </cell>
          <cell r="B444">
            <v>0</v>
          </cell>
          <cell r="C444">
            <v>0</v>
          </cell>
          <cell r="D444" t="str">
            <v>NoData</v>
          </cell>
        </row>
        <row r="445">
          <cell r="A445" t="e">
            <v>#VALUE!</v>
          </cell>
          <cell r="B445">
            <v>0</v>
          </cell>
          <cell r="C445">
            <v>0</v>
          </cell>
          <cell r="D445" t="str">
            <v>NoData</v>
          </cell>
        </row>
        <row r="446">
          <cell r="A446" t="e">
            <v>#VALUE!</v>
          </cell>
          <cell r="B446">
            <v>0</v>
          </cell>
          <cell r="C446">
            <v>0</v>
          </cell>
          <cell r="D446" t="str">
            <v>NoData</v>
          </cell>
        </row>
        <row r="447">
          <cell r="A447" t="e">
            <v>#VALUE!</v>
          </cell>
          <cell r="B447">
            <v>0</v>
          </cell>
          <cell r="C447">
            <v>0</v>
          </cell>
          <cell r="D447" t="str">
            <v>NoData</v>
          </cell>
        </row>
        <row r="448">
          <cell r="A448" t="e">
            <v>#VALUE!</v>
          </cell>
          <cell r="B448">
            <v>0</v>
          </cell>
          <cell r="C448">
            <v>0</v>
          </cell>
          <cell r="D448" t="str">
            <v>NoData</v>
          </cell>
        </row>
        <row r="449">
          <cell r="A449" t="e">
            <v>#VALUE!</v>
          </cell>
          <cell r="B449">
            <v>0</v>
          </cell>
          <cell r="C449">
            <v>0</v>
          </cell>
          <cell r="D449" t="str">
            <v>NoData</v>
          </cell>
        </row>
        <row r="450">
          <cell r="A450" t="e">
            <v>#VALUE!</v>
          </cell>
          <cell r="B450">
            <v>0</v>
          </cell>
          <cell r="C450">
            <v>0</v>
          </cell>
          <cell r="D450" t="str">
            <v>NoData</v>
          </cell>
        </row>
        <row r="451">
          <cell r="A451" t="e">
            <v>#VALUE!</v>
          </cell>
          <cell r="B451">
            <v>0</v>
          </cell>
          <cell r="C451">
            <v>0</v>
          </cell>
          <cell r="D451" t="str">
            <v>NoData</v>
          </cell>
        </row>
        <row r="452">
          <cell r="A452" t="e">
            <v>#VALUE!</v>
          </cell>
          <cell r="B452">
            <v>0</v>
          </cell>
          <cell r="C452">
            <v>0</v>
          </cell>
          <cell r="D452" t="str">
            <v>NoData</v>
          </cell>
        </row>
        <row r="453">
          <cell r="A453" t="e">
            <v>#VALUE!</v>
          </cell>
          <cell r="B453">
            <v>0</v>
          </cell>
          <cell r="C453">
            <v>0</v>
          </cell>
          <cell r="D453" t="str">
            <v>NoData</v>
          </cell>
        </row>
        <row r="454">
          <cell r="A454" t="e">
            <v>#VALUE!</v>
          </cell>
          <cell r="B454">
            <v>0</v>
          </cell>
          <cell r="C454">
            <v>0</v>
          </cell>
          <cell r="D454" t="str">
            <v>NoData</v>
          </cell>
        </row>
        <row r="455">
          <cell r="A455" t="e">
            <v>#VALUE!</v>
          </cell>
          <cell r="B455">
            <v>0</v>
          </cell>
          <cell r="C455">
            <v>0</v>
          </cell>
          <cell r="D455" t="str">
            <v>NoData</v>
          </cell>
        </row>
        <row r="456">
          <cell r="A456" t="e">
            <v>#VALUE!</v>
          </cell>
          <cell r="B456">
            <v>0</v>
          </cell>
          <cell r="C456">
            <v>0</v>
          </cell>
          <cell r="D456" t="str">
            <v>NoData</v>
          </cell>
        </row>
        <row r="457">
          <cell r="A457" t="e">
            <v>#VALUE!</v>
          </cell>
          <cell r="B457">
            <v>0</v>
          </cell>
          <cell r="C457">
            <v>0</v>
          </cell>
          <cell r="D457" t="str">
            <v>NoData</v>
          </cell>
        </row>
        <row r="458">
          <cell r="A458" t="e">
            <v>#VALUE!</v>
          </cell>
          <cell r="B458">
            <v>0</v>
          </cell>
          <cell r="C458">
            <v>0</v>
          </cell>
          <cell r="D458" t="str">
            <v>NoData</v>
          </cell>
        </row>
        <row r="459">
          <cell r="A459" t="e">
            <v>#VALUE!</v>
          </cell>
          <cell r="B459">
            <v>0</v>
          </cell>
          <cell r="C459">
            <v>0</v>
          </cell>
          <cell r="D459" t="str">
            <v>NoData</v>
          </cell>
        </row>
        <row r="460">
          <cell r="A460" t="e">
            <v>#VALUE!</v>
          </cell>
          <cell r="B460">
            <v>0</v>
          </cell>
          <cell r="C460">
            <v>0</v>
          </cell>
          <cell r="D460" t="str">
            <v>NoData</v>
          </cell>
        </row>
        <row r="461">
          <cell r="A461" t="e">
            <v>#VALUE!</v>
          </cell>
          <cell r="B461">
            <v>0</v>
          </cell>
          <cell r="C461">
            <v>0</v>
          </cell>
          <cell r="D461" t="str">
            <v>NoData</v>
          </cell>
        </row>
        <row r="462">
          <cell r="A462" t="e">
            <v>#VALUE!</v>
          </cell>
          <cell r="B462">
            <v>0</v>
          </cell>
          <cell r="C462">
            <v>0</v>
          </cell>
          <cell r="D462" t="str">
            <v>NoData</v>
          </cell>
        </row>
        <row r="463">
          <cell r="A463" t="e">
            <v>#VALUE!</v>
          </cell>
          <cell r="B463">
            <v>0</v>
          </cell>
          <cell r="C463">
            <v>0</v>
          </cell>
          <cell r="D463" t="str">
            <v>NoData</v>
          </cell>
        </row>
        <row r="464">
          <cell r="A464" t="e">
            <v>#VALUE!</v>
          </cell>
          <cell r="B464">
            <v>0</v>
          </cell>
          <cell r="C464">
            <v>0</v>
          </cell>
          <cell r="D464" t="str">
            <v>NoData</v>
          </cell>
        </row>
        <row r="465">
          <cell r="A465" t="e">
            <v>#VALUE!</v>
          </cell>
          <cell r="B465">
            <v>0</v>
          </cell>
          <cell r="C465">
            <v>0</v>
          </cell>
          <cell r="D465" t="str">
            <v>NoData</v>
          </cell>
        </row>
        <row r="466">
          <cell r="A466" t="e">
            <v>#VALUE!</v>
          </cell>
          <cell r="B466">
            <v>0</v>
          </cell>
          <cell r="C466">
            <v>0</v>
          </cell>
          <cell r="D466" t="str">
            <v>NoData</v>
          </cell>
        </row>
        <row r="467">
          <cell r="A467" t="e">
            <v>#VALUE!</v>
          </cell>
          <cell r="B467">
            <v>0</v>
          </cell>
          <cell r="C467">
            <v>0</v>
          </cell>
          <cell r="D467" t="str">
            <v>NoData</v>
          </cell>
        </row>
        <row r="468">
          <cell r="A468" t="e">
            <v>#VALUE!</v>
          </cell>
          <cell r="B468">
            <v>0</v>
          </cell>
          <cell r="C468">
            <v>0</v>
          </cell>
          <cell r="D468" t="str">
            <v>NoData</v>
          </cell>
        </row>
        <row r="469">
          <cell r="A469" t="e">
            <v>#VALUE!</v>
          </cell>
          <cell r="B469">
            <v>0</v>
          </cell>
          <cell r="C469">
            <v>0</v>
          </cell>
          <cell r="D469" t="str">
            <v>NoData</v>
          </cell>
        </row>
        <row r="470">
          <cell r="A470" t="e">
            <v>#VALUE!</v>
          </cell>
          <cell r="B470">
            <v>0</v>
          </cell>
          <cell r="C470">
            <v>0</v>
          </cell>
          <cell r="D470" t="str">
            <v>NoData</v>
          </cell>
        </row>
        <row r="471">
          <cell r="A471" t="e">
            <v>#VALUE!</v>
          </cell>
          <cell r="B471">
            <v>0</v>
          </cell>
          <cell r="C471">
            <v>0</v>
          </cell>
          <cell r="D471" t="str">
            <v>NoData</v>
          </cell>
        </row>
        <row r="472">
          <cell r="A472" t="e">
            <v>#VALUE!</v>
          </cell>
          <cell r="B472">
            <v>0</v>
          </cell>
          <cell r="C472">
            <v>0</v>
          </cell>
          <cell r="D472" t="str">
            <v>NoData</v>
          </cell>
        </row>
        <row r="473">
          <cell r="A473" t="e">
            <v>#VALUE!</v>
          </cell>
          <cell r="B473">
            <v>0</v>
          </cell>
          <cell r="C473">
            <v>0</v>
          </cell>
          <cell r="D473" t="str">
            <v>NoData</v>
          </cell>
        </row>
        <row r="474">
          <cell r="A474" t="e">
            <v>#VALUE!</v>
          </cell>
          <cell r="B474">
            <v>0</v>
          </cell>
          <cell r="C474">
            <v>0</v>
          </cell>
          <cell r="D474" t="str">
            <v>NoData</v>
          </cell>
        </row>
        <row r="475">
          <cell r="A475" t="e">
            <v>#VALUE!</v>
          </cell>
          <cell r="B475">
            <v>0</v>
          </cell>
          <cell r="C475">
            <v>0</v>
          </cell>
          <cell r="D475" t="str">
            <v>NoData</v>
          </cell>
        </row>
        <row r="476">
          <cell r="A476" t="e">
            <v>#VALUE!</v>
          </cell>
          <cell r="B476">
            <v>0</v>
          </cell>
          <cell r="C476">
            <v>0</v>
          </cell>
          <cell r="D476" t="str">
            <v>NoData</v>
          </cell>
        </row>
        <row r="477">
          <cell r="A477" t="e">
            <v>#VALUE!</v>
          </cell>
          <cell r="B477">
            <v>0</v>
          </cell>
          <cell r="C477">
            <v>0</v>
          </cell>
          <cell r="D477" t="str">
            <v>NoData</v>
          </cell>
        </row>
        <row r="478">
          <cell r="A478" t="e">
            <v>#VALUE!</v>
          </cell>
          <cell r="B478">
            <v>0</v>
          </cell>
          <cell r="C478">
            <v>0</v>
          </cell>
          <cell r="D478" t="str">
            <v>NoData</v>
          </cell>
        </row>
        <row r="479">
          <cell r="A479" t="e">
            <v>#VALUE!</v>
          </cell>
          <cell r="B479">
            <v>0</v>
          </cell>
          <cell r="C479">
            <v>0</v>
          </cell>
          <cell r="D479" t="str">
            <v>NoData</v>
          </cell>
        </row>
        <row r="480">
          <cell r="A480" t="e">
            <v>#VALUE!</v>
          </cell>
          <cell r="B480">
            <v>0</v>
          </cell>
          <cell r="C480">
            <v>0</v>
          </cell>
          <cell r="D480" t="str">
            <v>NoData</v>
          </cell>
        </row>
        <row r="481">
          <cell r="A481" t="e">
            <v>#VALUE!</v>
          </cell>
          <cell r="B481">
            <v>0</v>
          </cell>
          <cell r="C481">
            <v>0</v>
          </cell>
          <cell r="D481" t="str">
            <v>NoData</v>
          </cell>
        </row>
        <row r="482">
          <cell r="A482" t="e">
            <v>#VALUE!</v>
          </cell>
          <cell r="B482">
            <v>0</v>
          </cell>
          <cell r="C482">
            <v>0</v>
          </cell>
          <cell r="D482" t="str">
            <v>NoData</v>
          </cell>
        </row>
        <row r="483">
          <cell r="A483" t="e">
            <v>#VALUE!</v>
          </cell>
          <cell r="B483">
            <v>0</v>
          </cell>
          <cell r="C483">
            <v>0</v>
          </cell>
          <cell r="D483" t="str">
            <v>NoData</v>
          </cell>
        </row>
        <row r="484">
          <cell r="A484" t="e">
            <v>#VALUE!</v>
          </cell>
          <cell r="B484">
            <v>0</v>
          </cell>
          <cell r="C484">
            <v>0</v>
          </cell>
          <cell r="D484" t="str">
            <v>NoData</v>
          </cell>
        </row>
        <row r="485">
          <cell r="A485" t="e">
            <v>#VALUE!</v>
          </cell>
          <cell r="B485">
            <v>0</v>
          </cell>
          <cell r="C485">
            <v>0</v>
          </cell>
          <cell r="D485" t="str">
            <v>NoData</v>
          </cell>
        </row>
        <row r="486">
          <cell r="A486" t="e">
            <v>#VALUE!</v>
          </cell>
          <cell r="B486">
            <v>0</v>
          </cell>
          <cell r="C486">
            <v>0</v>
          </cell>
          <cell r="D486" t="str">
            <v>NoData</v>
          </cell>
        </row>
        <row r="487">
          <cell r="A487" t="e">
            <v>#VALUE!</v>
          </cell>
          <cell r="B487">
            <v>0</v>
          </cell>
          <cell r="C487">
            <v>0</v>
          </cell>
          <cell r="D487" t="str">
            <v>NoData</v>
          </cell>
        </row>
        <row r="488">
          <cell r="A488" t="e">
            <v>#VALUE!</v>
          </cell>
          <cell r="B488">
            <v>0</v>
          </cell>
          <cell r="C488">
            <v>0</v>
          </cell>
          <cell r="D488" t="str">
            <v>NoData</v>
          </cell>
        </row>
        <row r="489">
          <cell r="A489" t="e">
            <v>#VALUE!</v>
          </cell>
          <cell r="B489">
            <v>0</v>
          </cell>
          <cell r="C489">
            <v>0</v>
          </cell>
          <cell r="D489" t="str">
            <v>NoData</v>
          </cell>
        </row>
        <row r="490">
          <cell r="A490" t="e">
            <v>#VALUE!</v>
          </cell>
          <cell r="B490">
            <v>0</v>
          </cell>
          <cell r="C490">
            <v>0</v>
          </cell>
          <cell r="D490" t="str">
            <v>NoData</v>
          </cell>
        </row>
        <row r="491">
          <cell r="A491" t="e">
            <v>#VALUE!</v>
          </cell>
          <cell r="B491">
            <v>0</v>
          </cell>
          <cell r="C491">
            <v>0</v>
          </cell>
          <cell r="D491" t="str">
            <v>NoData</v>
          </cell>
        </row>
        <row r="492">
          <cell r="A492" t="e">
            <v>#VALUE!</v>
          </cell>
          <cell r="B492">
            <v>0</v>
          </cell>
          <cell r="C492">
            <v>0</v>
          </cell>
          <cell r="D492" t="str">
            <v>NoData</v>
          </cell>
        </row>
        <row r="493">
          <cell r="A493" t="e">
            <v>#VALUE!</v>
          </cell>
          <cell r="B493">
            <v>0</v>
          </cell>
          <cell r="C493">
            <v>0</v>
          </cell>
          <cell r="D493" t="str">
            <v>NoData</v>
          </cell>
        </row>
        <row r="494">
          <cell r="A494" t="e">
            <v>#VALUE!</v>
          </cell>
          <cell r="B494">
            <v>0</v>
          </cell>
          <cell r="C494">
            <v>0</v>
          </cell>
          <cell r="D494" t="str">
            <v>NoData</v>
          </cell>
        </row>
        <row r="495">
          <cell r="A495" t="e">
            <v>#VALUE!</v>
          </cell>
          <cell r="B495">
            <v>0</v>
          </cell>
          <cell r="C495">
            <v>0</v>
          </cell>
          <cell r="D495" t="str">
            <v>NoData</v>
          </cell>
        </row>
        <row r="496">
          <cell r="A496" t="e">
            <v>#VALUE!</v>
          </cell>
          <cell r="B496">
            <v>0</v>
          </cell>
          <cell r="C496">
            <v>0</v>
          </cell>
          <cell r="D496" t="str">
            <v>NoData</v>
          </cell>
        </row>
        <row r="497">
          <cell r="A497" t="e">
            <v>#VALUE!</v>
          </cell>
          <cell r="B497">
            <v>0</v>
          </cell>
          <cell r="C497">
            <v>0</v>
          </cell>
          <cell r="D497" t="str">
            <v>NoData</v>
          </cell>
        </row>
        <row r="498">
          <cell r="A498" t="e">
            <v>#VALUE!</v>
          </cell>
          <cell r="B498">
            <v>0</v>
          </cell>
          <cell r="C498">
            <v>0</v>
          </cell>
          <cell r="D498" t="str">
            <v>NoData</v>
          </cell>
        </row>
        <row r="499">
          <cell r="A499" t="e">
            <v>#VALUE!</v>
          </cell>
          <cell r="B499">
            <v>0</v>
          </cell>
          <cell r="C499">
            <v>0</v>
          </cell>
          <cell r="D499" t="str">
            <v>NoData</v>
          </cell>
        </row>
        <row r="500">
          <cell r="A500" t="e">
            <v>#VALUE!</v>
          </cell>
          <cell r="B500">
            <v>0</v>
          </cell>
          <cell r="C500">
            <v>0</v>
          </cell>
          <cell r="D500" t="str">
            <v>NoData</v>
          </cell>
        </row>
        <row r="501">
          <cell r="A501" t="e">
            <v>#VALUE!</v>
          </cell>
          <cell r="B501">
            <v>0</v>
          </cell>
          <cell r="C501">
            <v>0</v>
          </cell>
          <cell r="D501" t="str">
            <v>NoData</v>
          </cell>
        </row>
        <row r="502">
          <cell r="A502" t="e">
            <v>#VALUE!</v>
          </cell>
          <cell r="B502">
            <v>0</v>
          </cell>
          <cell r="C502">
            <v>0</v>
          </cell>
          <cell r="D502" t="str">
            <v>NoData</v>
          </cell>
        </row>
        <row r="503">
          <cell r="A503" t="e">
            <v>#VALUE!</v>
          </cell>
          <cell r="B503">
            <v>0</v>
          </cell>
          <cell r="C503">
            <v>0</v>
          </cell>
          <cell r="D503" t="str">
            <v>NoData</v>
          </cell>
        </row>
        <row r="504">
          <cell r="A504" t="e">
            <v>#VALUE!</v>
          </cell>
          <cell r="B504">
            <v>0</v>
          </cell>
          <cell r="C504">
            <v>0</v>
          </cell>
          <cell r="D504" t="str">
            <v>NoData</v>
          </cell>
        </row>
        <row r="505">
          <cell r="A505" t="e">
            <v>#VALUE!</v>
          </cell>
          <cell r="B505">
            <v>0</v>
          </cell>
          <cell r="C505">
            <v>0</v>
          </cell>
          <cell r="D505" t="str">
            <v>NoData</v>
          </cell>
        </row>
        <row r="506">
          <cell r="A506" t="e">
            <v>#VALUE!</v>
          </cell>
          <cell r="B506">
            <v>0</v>
          </cell>
          <cell r="C506">
            <v>0</v>
          </cell>
          <cell r="D506" t="str">
            <v>NoData</v>
          </cell>
        </row>
        <row r="507">
          <cell r="A507" t="e">
            <v>#VALUE!</v>
          </cell>
          <cell r="B507">
            <v>0</v>
          </cell>
          <cell r="C507">
            <v>0</v>
          </cell>
          <cell r="D507" t="str">
            <v>NoData</v>
          </cell>
        </row>
        <row r="508">
          <cell r="A508" t="e">
            <v>#VALUE!</v>
          </cell>
          <cell r="B508">
            <v>0</v>
          </cell>
          <cell r="C508">
            <v>0</v>
          </cell>
          <cell r="D508" t="str">
            <v>NoData</v>
          </cell>
        </row>
        <row r="509">
          <cell r="A509" t="e">
            <v>#VALUE!</v>
          </cell>
          <cell r="B509">
            <v>0</v>
          </cell>
          <cell r="C509">
            <v>0</v>
          </cell>
          <cell r="D509" t="str">
            <v>NoData</v>
          </cell>
        </row>
        <row r="510">
          <cell r="A510" t="e">
            <v>#VALUE!</v>
          </cell>
          <cell r="B510">
            <v>0</v>
          </cell>
          <cell r="C510">
            <v>0</v>
          </cell>
          <cell r="D510" t="str">
            <v>NoData</v>
          </cell>
        </row>
        <row r="511">
          <cell r="A511" t="e">
            <v>#VALUE!</v>
          </cell>
          <cell r="B511">
            <v>0</v>
          </cell>
          <cell r="C511">
            <v>0</v>
          </cell>
          <cell r="D511" t="str">
            <v>NoData</v>
          </cell>
        </row>
        <row r="512">
          <cell r="A512" t="e">
            <v>#VALUE!</v>
          </cell>
          <cell r="B512">
            <v>0</v>
          </cell>
          <cell r="C512">
            <v>0</v>
          </cell>
          <cell r="D512" t="str">
            <v>NoData</v>
          </cell>
        </row>
        <row r="513">
          <cell r="A513" t="e">
            <v>#VALUE!</v>
          </cell>
          <cell r="B513">
            <v>0</v>
          </cell>
          <cell r="C513">
            <v>0</v>
          </cell>
          <cell r="D513" t="str">
            <v>NoData</v>
          </cell>
        </row>
        <row r="514">
          <cell r="A514" t="e">
            <v>#VALUE!</v>
          </cell>
          <cell r="B514">
            <v>0</v>
          </cell>
          <cell r="C514">
            <v>0</v>
          </cell>
          <cell r="D514" t="str">
            <v>NoData</v>
          </cell>
        </row>
        <row r="515">
          <cell r="A515" t="e">
            <v>#VALUE!</v>
          </cell>
          <cell r="B515">
            <v>0</v>
          </cell>
          <cell r="C515">
            <v>0</v>
          </cell>
          <cell r="D515" t="str">
            <v>NoData</v>
          </cell>
        </row>
        <row r="516">
          <cell r="A516" t="e">
            <v>#VALUE!</v>
          </cell>
          <cell r="B516">
            <v>0</v>
          </cell>
          <cell r="C516">
            <v>0</v>
          </cell>
          <cell r="D516" t="str">
            <v>NoData</v>
          </cell>
        </row>
        <row r="517">
          <cell r="A517" t="e">
            <v>#VALUE!</v>
          </cell>
          <cell r="B517">
            <v>0</v>
          </cell>
          <cell r="C517">
            <v>0</v>
          </cell>
          <cell r="D517" t="str">
            <v>NoData</v>
          </cell>
        </row>
        <row r="518">
          <cell r="A518" t="e">
            <v>#VALUE!</v>
          </cell>
          <cell r="B518">
            <v>0</v>
          </cell>
          <cell r="C518">
            <v>0</v>
          </cell>
          <cell r="D518" t="str">
            <v>NoData</v>
          </cell>
        </row>
        <row r="519">
          <cell r="A519" t="e">
            <v>#VALUE!</v>
          </cell>
          <cell r="B519">
            <v>0</v>
          </cell>
          <cell r="C519">
            <v>0</v>
          </cell>
          <cell r="D519" t="str">
            <v>NoData</v>
          </cell>
        </row>
        <row r="520">
          <cell r="A520" t="e">
            <v>#VALUE!</v>
          </cell>
          <cell r="B520">
            <v>0</v>
          </cell>
          <cell r="C520">
            <v>0</v>
          </cell>
          <cell r="D520" t="str">
            <v>NoData</v>
          </cell>
        </row>
        <row r="521">
          <cell r="A521" t="e">
            <v>#VALUE!</v>
          </cell>
          <cell r="B521">
            <v>0</v>
          </cell>
          <cell r="C521">
            <v>0</v>
          </cell>
          <cell r="D521" t="str">
            <v>NoData</v>
          </cell>
        </row>
        <row r="522">
          <cell r="A522" t="e">
            <v>#VALUE!</v>
          </cell>
          <cell r="B522">
            <v>0</v>
          </cell>
          <cell r="C522">
            <v>0</v>
          </cell>
          <cell r="D522" t="str">
            <v>NoData</v>
          </cell>
        </row>
        <row r="523">
          <cell r="A523" t="e">
            <v>#VALUE!</v>
          </cell>
          <cell r="B523">
            <v>0</v>
          </cell>
          <cell r="C523">
            <v>0</v>
          </cell>
          <cell r="D523" t="str">
            <v>NoData</v>
          </cell>
        </row>
        <row r="524">
          <cell r="A524" t="e">
            <v>#VALUE!</v>
          </cell>
          <cell r="B524">
            <v>0</v>
          </cell>
          <cell r="C524">
            <v>0</v>
          </cell>
          <cell r="D524" t="str">
            <v>NoData</v>
          </cell>
        </row>
        <row r="525">
          <cell r="A525" t="e">
            <v>#VALUE!</v>
          </cell>
          <cell r="B525">
            <v>0</v>
          </cell>
          <cell r="C525">
            <v>0</v>
          </cell>
          <cell r="D525" t="str">
            <v>NoData</v>
          </cell>
        </row>
        <row r="526">
          <cell r="A526" t="e">
            <v>#VALUE!</v>
          </cell>
          <cell r="B526">
            <v>0</v>
          </cell>
          <cell r="C526">
            <v>0</v>
          </cell>
          <cell r="D526" t="str">
            <v>NoData</v>
          </cell>
        </row>
        <row r="527">
          <cell r="A527" t="e">
            <v>#VALUE!</v>
          </cell>
          <cell r="B527">
            <v>0</v>
          </cell>
          <cell r="C527">
            <v>0</v>
          </cell>
          <cell r="D527" t="str">
            <v>NoData</v>
          </cell>
        </row>
        <row r="528">
          <cell r="A528" t="e">
            <v>#VALUE!</v>
          </cell>
          <cell r="B528">
            <v>0</v>
          </cell>
          <cell r="C528">
            <v>0</v>
          </cell>
          <cell r="D528" t="str">
            <v>NoData</v>
          </cell>
        </row>
        <row r="529">
          <cell r="A529" t="e">
            <v>#VALUE!</v>
          </cell>
          <cell r="B529">
            <v>0</v>
          </cell>
          <cell r="C529">
            <v>0</v>
          </cell>
          <cell r="D529" t="str">
            <v>NoData</v>
          </cell>
        </row>
        <row r="530">
          <cell r="A530" t="e">
            <v>#VALUE!</v>
          </cell>
          <cell r="B530">
            <v>0</v>
          </cell>
          <cell r="C530">
            <v>0</v>
          </cell>
          <cell r="D530" t="str">
            <v>NoData</v>
          </cell>
        </row>
        <row r="531">
          <cell r="A531" t="e">
            <v>#VALUE!</v>
          </cell>
          <cell r="B531">
            <v>0</v>
          </cell>
          <cell r="C531">
            <v>0</v>
          </cell>
          <cell r="D531" t="str">
            <v>NoData</v>
          </cell>
        </row>
        <row r="532">
          <cell r="A532" t="e">
            <v>#VALUE!</v>
          </cell>
          <cell r="B532">
            <v>0</v>
          </cell>
          <cell r="C532">
            <v>0</v>
          </cell>
          <cell r="D532" t="str">
            <v>NoData</v>
          </cell>
        </row>
        <row r="533">
          <cell r="A533" t="e">
            <v>#VALUE!</v>
          </cell>
          <cell r="B533">
            <v>0</v>
          </cell>
          <cell r="C533">
            <v>0</v>
          </cell>
          <cell r="D533" t="str">
            <v>NoData</v>
          </cell>
        </row>
        <row r="534">
          <cell r="A534" t="e">
            <v>#VALUE!</v>
          </cell>
          <cell r="B534">
            <v>0</v>
          </cell>
          <cell r="C534">
            <v>0</v>
          </cell>
          <cell r="D534" t="str">
            <v>NoData</v>
          </cell>
        </row>
        <row r="535">
          <cell r="A535" t="e">
            <v>#VALUE!</v>
          </cell>
          <cell r="B535">
            <v>0</v>
          </cell>
          <cell r="C535">
            <v>0</v>
          </cell>
          <cell r="D535" t="str">
            <v>NoData</v>
          </cell>
        </row>
        <row r="536">
          <cell r="A536" t="e">
            <v>#VALUE!</v>
          </cell>
          <cell r="B536">
            <v>0</v>
          </cell>
          <cell r="C536">
            <v>0</v>
          </cell>
          <cell r="D536" t="str">
            <v>NoData</v>
          </cell>
        </row>
        <row r="537">
          <cell r="A537" t="e">
            <v>#VALUE!</v>
          </cell>
          <cell r="B537">
            <v>0</v>
          </cell>
          <cell r="C537">
            <v>0</v>
          </cell>
          <cell r="D537" t="str">
            <v>NoData</v>
          </cell>
        </row>
        <row r="538">
          <cell r="A538" t="e">
            <v>#VALUE!</v>
          </cell>
          <cell r="B538">
            <v>0</v>
          </cell>
          <cell r="C538">
            <v>0</v>
          </cell>
          <cell r="D538" t="str">
            <v>NoData</v>
          </cell>
        </row>
        <row r="539">
          <cell r="A539" t="e">
            <v>#VALUE!</v>
          </cell>
          <cell r="B539">
            <v>0</v>
          </cell>
          <cell r="C539">
            <v>0</v>
          </cell>
          <cell r="D539" t="str">
            <v>NoData</v>
          </cell>
        </row>
        <row r="540">
          <cell r="A540" t="e">
            <v>#VALUE!</v>
          </cell>
          <cell r="B540">
            <v>0</v>
          </cell>
          <cell r="C540">
            <v>0</v>
          </cell>
          <cell r="D540" t="str">
            <v>NoData</v>
          </cell>
        </row>
        <row r="541">
          <cell r="A541" t="e">
            <v>#VALUE!</v>
          </cell>
          <cell r="B541">
            <v>0</v>
          </cell>
          <cell r="C541">
            <v>0</v>
          </cell>
          <cell r="D541" t="str">
            <v>NoData</v>
          </cell>
        </row>
        <row r="542">
          <cell r="A542" t="e">
            <v>#VALUE!</v>
          </cell>
          <cell r="B542">
            <v>0</v>
          </cell>
          <cell r="C542">
            <v>0</v>
          </cell>
          <cell r="D542" t="str">
            <v>NoData</v>
          </cell>
        </row>
        <row r="543">
          <cell r="A543" t="e">
            <v>#VALUE!</v>
          </cell>
          <cell r="B543">
            <v>0</v>
          </cell>
          <cell r="C543">
            <v>0</v>
          </cell>
          <cell r="D543" t="str">
            <v>NoData</v>
          </cell>
        </row>
        <row r="544">
          <cell r="A544" t="e">
            <v>#VALUE!</v>
          </cell>
          <cell r="B544">
            <v>0</v>
          </cell>
          <cell r="C544">
            <v>0</v>
          </cell>
          <cell r="D544" t="str">
            <v>NoData</v>
          </cell>
        </row>
        <row r="545">
          <cell r="A545" t="e">
            <v>#VALUE!</v>
          </cell>
          <cell r="B545">
            <v>0</v>
          </cell>
          <cell r="C545">
            <v>0</v>
          </cell>
          <cell r="D545" t="str">
            <v>NoData</v>
          </cell>
        </row>
        <row r="546">
          <cell r="A546" t="e">
            <v>#VALUE!</v>
          </cell>
          <cell r="B546">
            <v>0</v>
          </cell>
          <cell r="C546">
            <v>0</v>
          </cell>
          <cell r="D546" t="str">
            <v>NoData</v>
          </cell>
        </row>
        <row r="547">
          <cell r="A547" t="e">
            <v>#VALUE!</v>
          </cell>
          <cell r="B547">
            <v>0</v>
          </cell>
          <cell r="C547">
            <v>0</v>
          </cell>
          <cell r="D547" t="str">
            <v>NoData</v>
          </cell>
        </row>
        <row r="548">
          <cell r="A548" t="e">
            <v>#VALUE!</v>
          </cell>
          <cell r="B548">
            <v>0</v>
          </cell>
          <cell r="C548">
            <v>0</v>
          </cell>
          <cell r="D548" t="str">
            <v>NoData</v>
          </cell>
        </row>
        <row r="549">
          <cell r="A549" t="e">
            <v>#VALUE!</v>
          </cell>
          <cell r="B549">
            <v>0</v>
          </cell>
          <cell r="C549">
            <v>0</v>
          </cell>
          <cell r="D549" t="str">
            <v>NoData</v>
          </cell>
        </row>
        <row r="550">
          <cell r="A550" t="e">
            <v>#VALUE!</v>
          </cell>
          <cell r="B550">
            <v>0</v>
          </cell>
          <cell r="C550">
            <v>0</v>
          </cell>
          <cell r="D550" t="str">
            <v>NoData</v>
          </cell>
        </row>
        <row r="551">
          <cell r="A551" t="e">
            <v>#VALUE!</v>
          </cell>
          <cell r="B551">
            <v>0</v>
          </cell>
          <cell r="C551">
            <v>0</v>
          </cell>
          <cell r="D551" t="str">
            <v>NoData</v>
          </cell>
        </row>
        <row r="552">
          <cell r="A552" t="e">
            <v>#VALUE!</v>
          </cell>
          <cell r="B552">
            <v>0</v>
          </cell>
          <cell r="C552">
            <v>0</v>
          </cell>
          <cell r="D552" t="str">
            <v>NoData</v>
          </cell>
        </row>
        <row r="553">
          <cell r="A553" t="e">
            <v>#VALUE!</v>
          </cell>
          <cell r="B553">
            <v>0</v>
          </cell>
          <cell r="C553">
            <v>0</v>
          </cell>
          <cell r="D553" t="str">
            <v>NoData</v>
          </cell>
        </row>
        <row r="554">
          <cell r="A554" t="e">
            <v>#VALUE!</v>
          </cell>
          <cell r="B554">
            <v>0</v>
          </cell>
          <cell r="C554">
            <v>0</v>
          </cell>
          <cell r="D554" t="str">
            <v>NoData</v>
          </cell>
        </row>
        <row r="555">
          <cell r="A555" t="e">
            <v>#VALUE!</v>
          </cell>
          <cell r="B555">
            <v>0</v>
          </cell>
          <cell r="C555">
            <v>0</v>
          </cell>
          <cell r="D555" t="str">
            <v>NoData</v>
          </cell>
        </row>
        <row r="556">
          <cell r="A556" t="e">
            <v>#VALUE!</v>
          </cell>
          <cell r="B556">
            <v>0</v>
          </cell>
          <cell r="C556">
            <v>0</v>
          </cell>
          <cell r="D556" t="str">
            <v>NoData</v>
          </cell>
        </row>
        <row r="557">
          <cell r="A557" t="e">
            <v>#VALUE!</v>
          </cell>
          <cell r="B557">
            <v>0</v>
          </cell>
          <cell r="C557">
            <v>0</v>
          </cell>
          <cell r="D557" t="str">
            <v>NoData</v>
          </cell>
        </row>
        <row r="558">
          <cell r="A558" t="e">
            <v>#VALUE!</v>
          </cell>
          <cell r="B558">
            <v>0</v>
          </cell>
          <cell r="C558">
            <v>0</v>
          </cell>
          <cell r="D558" t="str">
            <v>NoData</v>
          </cell>
        </row>
        <row r="559">
          <cell r="A559" t="e">
            <v>#VALUE!</v>
          </cell>
          <cell r="B559">
            <v>0</v>
          </cell>
          <cell r="C559">
            <v>0</v>
          </cell>
          <cell r="D559" t="str">
            <v>NoData</v>
          </cell>
        </row>
        <row r="560">
          <cell r="A560" t="e">
            <v>#VALUE!</v>
          </cell>
          <cell r="B560">
            <v>0</v>
          </cell>
          <cell r="C560">
            <v>0</v>
          </cell>
          <cell r="D560" t="str">
            <v>NoData</v>
          </cell>
        </row>
        <row r="561">
          <cell r="A561" t="e">
            <v>#VALUE!</v>
          </cell>
          <cell r="B561">
            <v>0</v>
          </cell>
          <cell r="C561">
            <v>0</v>
          </cell>
          <cell r="D561" t="str">
            <v>NoData</v>
          </cell>
        </row>
        <row r="562">
          <cell r="A562" t="e">
            <v>#VALUE!</v>
          </cell>
          <cell r="B562">
            <v>0</v>
          </cell>
          <cell r="C562">
            <v>0</v>
          </cell>
          <cell r="D562" t="str">
            <v>NoData</v>
          </cell>
        </row>
        <row r="563">
          <cell r="A563" t="e">
            <v>#VALUE!</v>
          </cell>
          <cell r="B563">
            <v>0</v>
          </cell>
          <cell r="C563">
            <v>0</v>
          </cell>
          <cell r="D563" t="str">
            <v>NoData</v>
          </cell>
        </row>
        <row r="564">
          <cell r="A564" t="e">
            <v>#VALUE!</v>
          </cell>
          <cell r="B564">
            <v>0</v>
          </cell>
          <cell r="C564">
            <v>0</v>
          </cell>
          <cell r="D564" t="str">
            <v>NoData</v>
          </cell>
        </row>
        <row r="565">
          <cell r="A565" t="e">
            <v>#VALUE!</v>
          </cell>
          <cell r="B565">
            <v>0</v>
          </cell>
          <cell r="C565">
            <v>0</v>
          </cell>
          <cell r="D565" t="str">
            <v>NoData</v>
          </cell>
        </row>
        <row r="566">
          <cell r="A566" t="e">
            <v>#VALUE!</v>
          </cell>
          <cell r="B566">
            <v>0</v>
          </cell>
          <cell r="C566">
            <v>0</v>
          </cell>
          <cell r="D566" t="str">
            <v>NoData</v>
          </cell>
        </row>
        <row r="567">
          <cell r="A567" t="e">
            <v>#VALUE!</v>
          </cell>
          <cell r="B567">
            <v>0</v>
          </cell>
          <cell r="C567">
            <v>0</v>
          </cell>
          <cell r="D567" t="str">
            <v>NoData</v>
          </cell>
        </row>
        <row r="568">
          <cell r="A568" t="e">
            <v>#VALUE!</v>
          </cell>
          <cell r="B568">
            <v>0</v>
          </cell>
          <cell r="C568">
            <v>0</v>
          </cell>
          <cell r="D568" t="str">
            <v>NoData</v>
          </cell>
        </row>
        <row r="569">
          <cell r="A569" t="e">
            <v>#VALUE!</v>
          </cell>
          <cell r="B569">
            <v>0</v>
          </cell>
          <cell r="C569">
            <v>0</v>
          </cell>
          <cell r="D569" t="str">
            <v>NoData</v>
          </cell>
        </row>
        <row r="570">
          <cell r="A570" t="e">
            <v>#VALUE!</v>
          </cell>
          <cell r="B570">
            <v>0</v>
          </cell>
          <cell r="C570">
            <v>0</v>
          </cell>
          <cell r="D570" t="str">
            <v>NoData</v>
          </cell>
        </row>
        <row r="571">
          <cell r="A571" t="e">
            <v>#VALUE!</v>
          </cell>
          <cell r="B571">
            <v>0</v>
          </cell>
          <cell r="C571">
            <v>0</v>
          </cell>
          <cell r="D571" t="str">
            <v>NoData</v>
          </cell>
        </row>
        <row r="572">
          <cell r="A572" t="e">
            <v>#VALUE!</v>
          </cell>
          <cell r="B572">
            <v>0</v>
          </cell>
          <cell r="C572">
            <v>0</v>
          </cell>
          <cell r="D572" t="str">
            <v>NoData</v>
          </cell>
        </row>
        <row r="573">
          <cell r="A573" t="e">
            <v>#VALUE!</v>
          </cell>
          <cell r="B573">
            <v>0</v>
          </cell>
          <cell r="C573">
            <v>0</v>
          </cell>
          <cell r="D573" t="str">
            <v>NoData</v>
          </cell>
        </row>
        <row r="574">
          <cell r="A574" t="e">
            <v>#VALUE!</v>
          </cell>
          <cell r="B574">
            <v>0</v>
          </cell>
          <cell r="C574">
            <v>0</v>
          </cell>
          <cell r="D574" t="str">
            <v>NoData</v>
          </cell>
        </row>
        <row r="575">
          <cell r="A575" t="e">
            <v>#VALUE!</v>
          </cell>
          <cell r="B575">
            <v>0</v>
          </cell>
          <cell r="C575">
            <v>0</v>
          </cell>
          <cell r="D575" t="str">
            <v>NoData</v>
          </cell>
        </row>
        <row r="576">
          <cell r="A576" t="e">
            <v>#VALUE!</v>
          </cell>
          <cell r="B576">
            <v>0</v>
          </cell>
          <cell r="C576">
            <v>0</v>
          </cell>
          <cell r="D576" t="str">
            <v>NoData</v>
          </cell>
        </row>
        <row r="577">
          <cell r="A577" t="e">
            <v>#VALUE!</v>
          </cell>
          <cell r="B577">
            <v>0</v>
          </cell>
          <cell r="C577">
            <v>0</v>
          </cell>
          <cell r="D577" t="str">
            <v>NoData</v>
          </cell>
        </row>
        <row r="578">
          <cell r="A578" t="e">
            <v>#VALUE!</v>
          </cell>
          <cell r="B578">
            <v>0</v>
          </cell>
          <cell r="C578">
            <v>0</v>
          </cell>
          <cell r="D578" t="str">
            <v>NoData</v>
          </cell>
        </row>
        <row r="579">
          <cell r="A579" t="e">
            <v>#VALUE!</v>
          </cell>
          <cell r="B579">
            <v>0</v>
          </cell>
          <cell r="C579">
            <v>0</v>
          </cell>
          <cell r="D579" t="str">
            <v>NoData</v>
          </cell>
        </row>
        <row r="580">
          <cell r="A580" t="e">
            <v>#VALUE!</v>
          </cell>
          <cell r="B580">
            <v>0</v>
          </cell>
          <cell r="C580">
            <v>0</v>
          </cell>
          <cell r="D580" t="str">
            <v>NoData</v>
          </cell>
        </row>
        <row r="581">
          <cell r="A581" t="e">
            <v>#VALUE!</v>
          </cell>
          <cell r="B581">
            <v>0</v>
          </cell>
          <cell r="C581">
            <v>0</v>
          </cell>
          <cell r="D581" t="str">
            <v>NoData</v>
          </cell>
        </row>
        <row r="582">
          <cell r="A582" t="e">
            <v>#VALUE!</v>
          </cell>
          <cell r="B582">
            <v>0</v>
          </cell>
          <cell r="C582">
            <v>0</v>
          </cell>
          <cell r="D582" t="str">
            <v>NoData</v>
          </cell>
        </row>
        <row r="583">
          <cell r="A583" t="e">
            <v>#VALUE!</v>
          </cell>
          <cell r="B583">
            <v>0</v>
          </cell>
          <cell r="C583">
            <v>0</v>
          </cell>
          <cell r="D583" t="str">
            <v>NoData</v>
          </cell>
        </row>
        <row r="584">
          <cell r="A584" t="e">
            <v>#VALUE!</v>
          </cell>
          <cell r="B584">
            <v>0</v>
          </cell>
          <cell r="C584">
            <v>0</v>
          </cell>
          <cell r="D584" t="str">
            <v>NoData</v>
          </cell>
        </row>
        <row r="585">
          <cell r="A585" t="e">
            <v>#VALUE!</v>
          </cell>
          <cell r="B585">
            <v>0</v>
          </cell>
          <cell r="C585">
            <v>0</v>
          </cell>
          <cell r="D585" t="str">
            <v>NoData</v>
          </cell>
        </row>
        <row r="586">
          <cell r="A586" t="e">
            <v>#VALUE!</v>
          </cell>
          <cell r="B586">
            <v>0</v>
          </cell>
          <cell r="C586">
            <v>0</v>
          </cell>
          <cell r="D586" t="str">
            <v>NoData</v>
          </cell>
        </row>
        <row r="587">
          <cell r="A587" t="e">
            <v>#VALUE!</v>
          </cell>
          <cell r="B587">
            <v>0</v>
          </cell>
          <cell r="C587">
            <v>0</v>
          </cell>
          <cell r="D587" t="str">
            <v>NoData</v>
          </cell>
        </row>
        <row r="588">
          <cell r="A588" t="e">
            <v>#VALUE!</v>
          </cell>
          <cell r="B588">
            <v>0</v>
          </cell>
          <cell r="C588">
            <v>0</v>
          </cell>
          <cell r="D588" t="str">
            <v>NoData</v>
          </cell>
        </row>
        <row r="589">
          <cell r="A589" t="e">
            <v>#VALUE!</v>
          </cell>
          <cell r="B589">
            <v>0</v>
          </cell>
          <cell r="C589">
            <v>0</v>
          </cell>
          <cell r="D589" t="str">
            <v>NoData</v>
          </cell>
        </row>
        <row r="590">
          <cell r="A590" t="e">
            <v>#VALUE!</v>
          </cell>
          <cell r="B590">
            <v>0</v>
          </cell>
          <cell r="C590">
            <v>0</v>
          </cell>
          <cell r="D590" t="str">
            <v>NoData</v>
          </cell>
        </row>
        <row r="591">
          <cell r="A591" t="e">
            <v>#VALUE!</v>
          </cell>
          <cell r="B591">
            <v>0</v>
          </cell>
          <cell r="C591">
            <v>0</v>
          </cell>
          <cell r="D591" t="str">
            <v>NoData</v>
          </cell>
        </row>
        <row r="592">
          <cell r="A592" t="e">
            <v>#VALUE!</v>
          </cell>
          <cell r="B592">
            <v>0</v>
          </cell>
          <cell r="C592">
            <v>0</v>
          </cell>
          <cell r="D592" t="str">
            <v>NoData</v>
          </cell>
        </row>
        <row r="593">
          <cell r="A593" t="e">
            <v>#VALUE!</v>
          </cell>
          <cell r="B593">
            <v>0</v>
          </cell>
          <cell r="C593">
            <v>0</v>
          </cell>
          <cell r="D593" t="str">
            <v>NoData</v>
          </cell>
        </row>
        <row r="594">
          <cell r="A594" t="e">
            <v>#VALUE!</v>
          </cell>
          <cell r="B594">
            <v>0</v>
          </cell>
          <cell r="C594">
            <v>0</v>
          </cell>
          <cell r="D594" t="str">
            <v>NoData</v>
          </cell>
        </row>
        <row r="595">
          <cell r="A595" t="e">
            <v>#VALUE!</v>
          </cell>
          <cell r="B595">
            <v>0</v>
          </cell>
          <cell r="C595">
            <v>0</v>
          </cell>
          <cell r="D595" t="str">
            <v>NoData</v>
          </cell>
        </row>
        <row r="596">
          <cell r="A596" t="e">
            <v>#VALUE!</v>
          </cell>
          <cell r="B596">
            <v>0</v>
          </cell>
          <cell r="C596">
            <v>0</v>
          </cell>
          <cell r="D596" t="str">
            <v>NoData</v>
          </cell>
        </row>
        <row r="597">
          <cell r="A597" t="e">
            <v>#VALUE!</v>
          </cell>
          <cell r="B597">
            <v>0</v>
          </cell>
          <cell r="C597">
            <v>0</v>
          </cell>
          <cell r="D597" t="str">
            <v>NoData</v>
          </cell>
        </row>
        <row r="598">
          <cell r="A598" t="e">
            <v>#VALUE!</v>
          </cell>
          <cell r="B598">
            <v>0</v>
          </cell>
          <cell r="C598">
            <v>0</v>
          </cell>
          <cell r="D598" t="str">
            <v>NoData</v>
          </cell>
        </row>
        <row r="599">
          <cell r="A599" t="e">
            <v>#VALUE!</v>
          </cell>
          <cell r="B599">
            <v>0</v>
          </cell>
          <cell r="C599">
            <v>0</v>
          </cell>
          <cell r="D599" t="str">
            <v>NoData</v>
          </cell>
        </row>
        <row r="600">
          <cell r="A600" t="e">
            <v>#VALUE!</v>
          </cell>
          <cell r="B600">
            <v>0</v>
          </cell>
          <cell r="C600">
            <v>0</v>
          </cell>
          <cell r="D600" t="str">
            <v>NoData</v>
          </cell>
        </row>
        <row r="601">
          <cell r="A601" t="e">
            <v>#VALUE!</v>
          </cell>
          <cell r="B601">
            <v>0</v>
          </cell>
          <cell r="C601">
            <v>0</v>
          </cell>
          <cell r="D601" t="str">
            <v>NoData</v>
          </cell>
        </row>
        <row r="602">
          <cell r="A602" t="e">
            <v>#VALUE!</v>
          </cell>
          <cell r="B602">
            <v>0</v>
          </cell>
          <cell r="C602">
            <v>0</v>
          </cell>
          <cell r="D602" t="str">
            <v>NoData</v>
          </cell>
        </row>
        <row r="603">
          <cell r="A603" t="e">
            <v>#VALUE!</v>
          </cell>
          <cell r="B603">
            <v>0</v>
          </cell>
          <cell r="C603">
            <v>0</v>
          </cell>
          <cell r="D603" t="str">
            <v>NoData</v>
          </cell>
        </row>
        <row r="604">
          <cell r="A604" t="e">
            <v>#VALUE!</v>
          </cell>
          <cell r="B604">
            <v>0</v>
          </cell>
          <cell r="C604">
            <v>0</v>
          </cell>
          <cell r="D604" t="str">
            <v>NoData</v>
          </cell>
        </row>
        <row r="605">
          <cell r="A605" t="e">
            <v>#VALUE!</v>
          </cell>
          <cell r="B605">
            <v>0</v>
          </cell>
          <cell r="C605">
            <v>0</v>
          </cell>
          <cell r="D605" t="str">
            <v>NoData</v>
          </cell>
        </row>
        <row r="606">
          <cell r="A606" t="e">
            <v>#VALUE!</v>
          </cell>
          <cell r="B606">
            <v>0</v>
          </cell>
          <cell r="C606">
            <v>0</v>
          </cell>
          <cell r="D606" t="str">
            <v>NoData</v>
          </cell>
        </row>
        <row r="607">
          <cell r="A607" t="e">
            <v>#VALUE!</v>
          </cell>
          <cell r="B607">
            <v>0</v>
          </cell>
          <cell r="C607">
            <v>0</v>
          </cell>
          <cell r="D607" t="str">
            <v>NoData</v>
          </cell>
        </row>
        <row r="608">
          <cell r="A608" t="e">
            <v>#VALUE!</v>
          </cell>
          <cell r="B608">
            <v>0</v>
          </cell>
          <cell r="C608">
            <v>0</v>
          </cell>
          <cell r="D608" t="str">
            <v>NoData</v>
          </cell>
        </row>
        <row r="609">
          <cell r="A609" t="e">
            <v>#VALUE!</v>
          </cell>
          <cell r="B609">
            <v>0</v>
          </cell>
          <cell r="C609">
            <v>0</v>
          </cell>
          <cell r="D609" t="str">
            <v>NoData</v>
          </cell>
        </row>
        <row r="610">
          <cell r="A610" t="e">
            <v>#VALUE!</v>
          </cell>
          <cell r="B610">
            <v>0</v>
          </cell>
          <cell r="C610">
            <v>0</v>
          </cell>
          <cell r="D610" t="str">
            <v>NoData</v>
          </cell>
        </row>
        <row r="611">
          <cell r="A611" t="e">
            <v>#VALUE!</v>
          </cell>
          <cell r="B611">
            <v>0</v>
          </cell>
          <cell r="C611">
            <v>0</v>
          </cell>
          <cell r="D611" t="str">
            <v>NoData</v>
          </cell>
        </row>
        <row r="612">
          <cell r="A612" t="e">
            <v>#VALUE!</v>
          </cell>
          <cell r="B612">
            <v>0</v>
          </cell>
          <cell r="C612">
            <v>0</v>
          </cell>
          <cell r="D612" t="str">
            <v>NoData</v>
          </cell>
        </row>
        <row r="613">
          <cell r="A613" t="e">
            <v>#VALUE!</v>
          </cell>
          <cell r="B613">
            <v>0</v>
          </cell>
          <cell r="C613">
            <v>0</v>
          </cell>
          <cell r="D613" t="str">
            <v>NoData</v>
          </cell>
        </row>
        <row r="614">
          <cell r="A614" t="e">
            <v>#VALUE!</v>
          </cell>
          <cell r="B614">
            <v>0</v>
          </cell>
          <cell r="C614">
            <v>0</v>
          </cell>
          <cell r="D614" t="str">
            <v>NoData</v>
          </cell>
        </row>
        <row r="615">
          <cell r="A615" t="e">
            <v>#VALUE!</v>
          </cell>
          <cell r="B615">
            <v>0</v>
          </cell>
          <cell r="C615">
            <v>0</v>
          </cell>
          <cell r="D615" t="str">
            <v>NoData</v>
          </cell>
        </row>
        <row r="616">
          <cell r="A616" t="e">
            <v>#VALUE!</v>
          </cell>
          <cell r="B616">
            <v>0</v>
          </cell>
          <cell r="C616">
            <v>0</v>
          </cell>
          <cell r="D616" t="str">
            <v>NoData</v>
          </cell>
        </row>
        <row r="617">
          <cell r="A617" t="e">
            <v>#VALUE!</v>
          </cell>
          <cell r="B617">
            <v>0</v>
          </cell>
          <cell r="C617">
            <v>0</v>
          </cell>
          <cell r="D617" t="str">
            <v>NoData</v>
          </cell>
        </row>
        <row r="618">
          <cell r="A618" t="e">
            <v>#VALUE!</v>
          </cell>
          <cell r="B618">
            <v>0</v>
          </cell>
          <cell r="C618">
            <v>0</v>
          </cell>
          <cell r="D618" t="str">
            <v>NoData</v>
          </cell>
        </row>
        <row r="619">
          <cell r="A619" t="e">
            <v>#VALUE!</v>
          </cell>
          <cell r="B619">
            <v>0</v>
          </cell>
          <cell r="C619">
            <v>0</v>
          </cell>
          <cell r="D619" t="str">
            <v>NoData</v>
          </cell>
        </row>
        <row r="620">
          <cell r="A620" t="e">
            <v>#VALUE!</v>
          </cell>
          <cell r="B620">
            <v>0</v>
          </cell>
          <cell r="C620">
            <v>0</v>
          </cell>
          <cell r="D620" t="str">
            <v>NoData</v>
          </cell>
        </row>
        <row r="621">
          <cell r="A621" t="e">
            <v>#VALUE!</v>
          </cell>
          <cell r="B621">
            <v>0</v>
          </cell>
          <cell r="C621">
            <v>0</v>
          </cell>
          <cell r="D621" t="str">
            <v>NoData</v>
          </cell>
        </row>
        <row r="622">
          <cell r="A622" t="e">
            <v>#VALUE!</v>
          </cell>
          <cell r="B622">
            <v>0</v>
          </cell>
          <cell r="C622">
            <v>0</v>
          </cell>
          <cell r="D622" t="str">
            <v>NoData</v>
          </cell>
        </row>
        <row r="623">
          <cell r="A623" t="e">
            <v>#VALUE!</v>
          </cell>
          <cell r="B623">
            <v>0</v>
          </cell>
          <cell r="C623">
            <v>0</v>
          </cell>
          <cell r="D623" t="str">
            <v>NoData</v>
          </cell>
        </row>
        <row r="624">
          <cell r="A624" t="e">
            <v>#VALUE!</v>
          </cell>
          <cell r="B624">
            <v>0</v>
          </cell>
          <cell r="C624">
            <v>0</v>
          </cell>
          <cell r="D624" t="str">
            <v>NoData</v>
          </cell>
        </row>
        <row r="625">
          <cell r="A625" t="e">
            <v>#VALUE!</v>
          </cell>
          <cell r="B625">
            <v>0</v>
          </cell>
          <cell r="C625">
            <v>0</v>
          </cell>
          <cell r="D625" t="str">
            <v>NoData</v>
          </cell>
        </row>
        <row r="626">
          <cell r="A626" t="e">
            <v>#VALUE!</v>
          </cell>
          <cell r="B626">
            <v>0</v>
          </cell>
          <cell r="C626">
            <v>0</v>
          </cell>
          <cell r="D626" t="str">
            <v>NoData</v>
          </cell>
        </row>
        <row r="627">
          <cell r="A627" t="e">
            <v>#VALUE!</v>
          </cell>
          <cell r="B627">
            <v>0</v>
          </cell>
          <cell r="C627">
            <v>0</v>
          </cell>
          <cell r="D627" t="str">
            <v>NoData</v>
          </cell>
        </row>
        <row r="628">
          <cell r="A628" t="e">
            <v>#VALUE!</v>
          </cell>
          <cell r="B628">
            <v>0</v>
          </cell>
          <cell r="C628">
            <v>0</v>
          </cell>
          <cell r="D628" t="str">
            <v>NoData</v>
          </cell>
        </row>
        <row r="629">
          <cell r="A629" t="e">
            <v>#VALUE!</v>
          </cell>
          <cell r="B629">
            <v>0</v>
          </cell>
          <cell r="C629">
            <v>0</v>
          </cell>
          <cell r="D629" t="str">
            <v>NoData</v>
          </cell>
        </row>
        <row r="630">
          <cell r="A630" t="e">
            <v>#VALUE!</v>
          </cell>
          <cell r="B630">
            <v>0</v>
          </cell>
          <cell r="C630">
            <v>0</v>
          </cell>
          <cell r="D630" t="str">
            <v>NoData</v>
          </cell>
        </row>
        <row r="631">
          <cell r="A631" t="e">
            <v>#VALUE!</v>
          </cell>
          <cell r="B631">
            <v>0</v>
          </cell>
          <cell r="C631">
            <v>0</v>
          </cell>
          <cell r="D631" t="str">
            <v>NoData</v>
          </cell>
        </row>
        <row r="632">
          <cell r="A632" t="e">
            <v>#VALUE!</v>
          </cell>
          <cell r="B632">
            <v>0</v>
          </cell>
          <cell r="C632">
            <v>0</v>
          </cell>
          <cell r="D632" t="str">
            <v>NoData</v>
          </cell>
        </row>
        <row r="633">
          <cell r="A633" t="e">
            <v>#VALUE!</v>
          </cell>
          <cell r="B633">
            <v>0</v>
          </cell>
          <cell r="C633">
            <v>0</v>
          </cell>
          <cell r="D633" t="str">
            <v>NoData</v>
          </cell>
        </row>
        <row r="634">
          <cell r="A634" t="e">
            <v>#VALUE!</v>
          </cell>
          <cell r="B634">
            <v>0</v>
          </cell>
          <cell r="C634">
            <v>0</v>
          </cell>
          <cell r="D634" t="str">
            <v>NoData</v>
          </cell>
        </row>
        <row r="635">
          <cell r="A635" t="e">
            <v>#VALUE!</v>
          </cell>
          <cell r="B635">
            <v>0</v>
          </cell>
          <cell r="C635">
            <v>0</v>
          </cell>
          <cell r="D635" t="str">
            <v>NoData</v>
          </cell>
        </row>
        <row r="636">
          <cell r="A636" t="e">
            <v>#VALUE!</v>
          </cell>
          <cell r="B636">
            <v>0</v>
          </cell>
          <cell r="C636">
            <v>0</v>
          </cell>
          <cell r="D636" t="str">
            <v>NoData</v>
          </cell>
        </row>
        <row r="637">
          <cell r="A637" t="e">
            <v>#VALUE!</v>
          </cell>
          <cell r="B637">
            <v>0</v>
          </cell>
          <cell r="C637">
            <v>0</v>
          </cell>
          <cell r="D637" t="str">
            <v>NoData</v>
          </cell>
        </row>
        <row r="638">
          <cell r="A638" t="e">
            <v>#VALUE!</v>
          </cell>
          <cell r="B638">
            <v>0</v>
          </cell>
          <cell r="C638">
            <v>0</v>
          </cell>
          <cell r="D638" t="str">
            <v>NoData</v>
          </cell>
        </row>
        <row r="639">
          <cell r="A639" t="e">
            <v>#VALUE!</v>
          </cell>
          <cell r="B639">
            <v>0</v>
          </cell>
          <cell r="C639">
            <v>0</v>
          </cell>
          <cell r="D639" t="str">
            <v>NoData</v>
          </cell>
        </row>
        <row r="640">
          <cell r="A640" t="e">
            <v>#VALUE!</v>
          </cell>
          <cell r="B640">
            <v>0</v>
          </cell>
          <cell r="C640">
            <v>0</v>
          </cell>
          <cell r="D640" t="str">
            <v>NoData</v>
          </cell>
        </row>
        <row r="641">
          <cell r="A641" t="e">
            <v>#VALUE!</v>
          </cell>
          <cell r="B641">
            <v>0</v>
          </cell>
          <cell r="C641">
            <v>0</v>
          </cell>
          <cell r="D641" t="str">
            <v>NoData</v>
          </cell>
        </row>
        <row r="642">
          <cell r="A642" t="e">
            <v>#VALUE!</v>
          </cell>
          <cell r="B642">
            <v>0</v>
          </cell>
          <cell r="C642">
            <v>0</v>
          </cell>
          <cell r="D642" t="str">
            <v>NoData</v>
          </cell>
        </row>
        <row r="643">
          <cell r="A643" t="e">
            <v>#VALUE!</v>
          </cell>
          <cell r="B643">
            <v>0</v>
          </cell>
          <cell r="C643">
            <v>0</v>
          </cell>
          <cell r="D643" t="str">
            <v>NoData</v>
          </cell>
        </row>
        <row r="644">
          <cell r="A644" t="e">
            <v>#VALUE!</v>
          </cell>
          <cell r="B644">
            <v>0</v>
          </cell>
          <cell r="C644">
            <v>0</v>
          </cell>
          <cell r="D644" t="str">
            <v>NoData</v>
          </cell>
        </row>
        <row r="645">
          <cell r="A645" t="e">
            <v>#VALUE!</v>
          </cell>
          <cell r="B645">
            <v>0</v>
          </cell>
          <cell r="C645">
            <v>0</v>
          </cell>
          <cell r="D645" t="str">
            <v>NoData</v>
          </cell>
        </row>
        <row r="646">
          <cell r="A646" t="e">
            <v>#VALUE!</v>
          </cell>
          <cell r="B646">
            <v>0</v>
          </cell>
          <cell r="C646">
            <v>0</v>
          </cell>
          <cell r="D646" t="str">
            <v>NoData</v>
          </cell>
        </row>
        <row r="647">
          <cell r="A647" t="e">
            <v>#VALUE!</v>
          </cell>
          <cell r="B647">
            <v>0</v>
          </cell>
          <cell r="C647">
            <v>0</v>
          </cell>
          <cell r="D647" t="str">
            <v>NoData</v>
          </cell>
        </row>
        <row r="648">
          <cell r="A648" t="e">
            <v>#VALUE!</v>
          </cell>
          <cell r="B648">
            <v>0</v>
          </cell>
          <cell r="C648">
            <v>0</v>
          </cell>
          <cell r="D648" t="str">
            <v>NoData</v>
          </cell>
        </row>
        <row r="649">
          <cell r="A649" t="e">
            <v>#VALUE!</v>
          </cell>
          <cell r="B649">
            <v>0</v>
          </cell>
          <cell r="C649">
            <v>0</v>
          </cell>
          <cell r="D649" t="str">
            <v>NoData</v>
          </cell>
        </row>
        <row r="650">
          <cell r="A650" t="e">
            <v>#VALUE!</v>
          </cell>
          <cell r="B650">
            <v>0</v>
          </cell>
          <cell r="C650">
            <v>0</v>
          </cell>
          <cell r="D650" t="str">
            <v>NoData</v>
          </cell>
        </row>
        <row r="651">
          <cell r="A651" t="e">
            <v>#VALUE!</v>
          </cell>
          <cell r="B651">
            <v>0</v>
          </cell>
          <cell r="C651">
            <v>0</v>
          </cell>
          <cell r="D651" t="str">
            <v>NoData</v>
          </cell>
        </row>
        <row r="652">
          <cell r="A652" t="e">
            <v>#VALUE!</v>
          </cell>
          <cell r="B652">
            <v>0</v>
          </cell>
          <cell r="C652">
            <v>0</v>
          </cell>
          <cell r="D652" t="str">
            <v>NoData</v>
          </cell>
        </row>
        <row r="653">
          <cell r="A653" t="e">
            <v>#VALUE!</v>
          </cell>
          <cell r="B653">
            <v>0</v>
          </cell>
          <cell r="C653">
            <v>0</v>
          </cell>
          <cell r="D653" t="str">
            <v>NoData</v>
          </cell>
        </row>
        <row r="654">
          <cell r="A654" t="e">
            <v>#VALUE!</v>
          </cell>
          <cell r="B654">
            <v>0</v>
          </cell>
          <cell r="C654">
            <v>0</v>
          </cell>
          <cell r="D654" t="str">
            <v>NoData</v>
          </cell>
        </row>
        <row r="655">
          <cell r="A655" t="e">
            <v>#VALUE!</v>
          </cell>
          <cell r="B655">
            <v>0</v>
          </cell>
          <cell r="C655">
            <v>0</v>
          </cell>
          <cell r="D655" t="str">
            <v>NoData</v>
          </cell>
        </row>
        <row r="656">
          <cell r="A656" t="e">
            <v>#VALUE!</v>
          </cell>
          <cell r="B656">
            <v>0</v>
          </cell>
          <cell r="C656">
            <v>0</v>
          </cell>
          <cell r="D656" t="str">
            <v>NoData</v>
          </cell>
        </row>
        <row r="657">
          <cell r="A657" t="e">
            <v>#VALUE!</v>
          </cell>
          <cell r="B657">
            <v>0</v>
          </cell>
          <cell r="C657">
            <v>0</v>
          </cell>
          <cell r="D657" t="str">
            <v>NoData</v>
          </cell>
        </row>
        <row r="658">
          <cell r="A658" t="e">
            <v>#VALUE!</v>
          </cell>
          <cell r="B658">
            <v>0</v>
          </cell>
          <cell r="C658">
            <v>0</v>
          </cell>
          <cell r="D658" t="str">
            <v>NoData</v>
          </cell>
        </row>
        <row r="659">
          <cell r="A659" t="e">
            <v>#VALUE!</v>
          </cell>
          <cell r="B659">
            <v>0</v>
          </cell>
          <cell r="C659">
            <v>0</v>
          </cell>
          <cell r="D659" t="str">
            <v>NoData</v>
          </cell>
        </row>
        <row r="660">
          <cell r="A660" t="e">
            <v>#VALUE!</v>
          </cell>
          <cell r="B660">
            <v>0</v>
          </cell>
          <cell r="C660">
            <v>0</v>
          </cell>
          <cell r="D660" t="str">
            <v>NoData</v>
          </cell>
        </row>
        <row r="661">
          <cell r="A661" t="e">
            <v>#VALUE!</v>
          </cell>
          <cell r="B661">
            <v>0</v>
          </cell>
          <cell r="C661">
            <v>0</v>
          </cell>
          <cell r="D661" t="str">
            <v>NoData</v>
          </cell>
        </row>
        <row r="662">
          <cell r="A662" t="e">
            <v>#VALUE!</v>
          </cell>
          <cell r="B662">
            <v>0</v>
          </cell>
          <cell r="C662">
            <v>0</v>
          </cell>
          <cell r="D662" t="str">
            <v>NoData</v>
          </cell>
        </row>
        <row r="663">
          <cell r="A663" t="e">
            <v>#VALUE!</v>
          </cell>
          <cell r="B663">
            <v>0</v>
          </cell>
          <cell r="C663">
            <v>0</v>
          </cell>
          <cell r="D663" t="str">
            <v>NoData</v>
          </cell>
        </row>
        <row r="664">
          <cell r="A664" t="e">
            <v>#VALUE!</v>
          </cell>
          <cell r="B664">
            <v>0</v>
          </cell>
          <cell r="C664">
            <v>0</v>
          </cell>
          <cell r="D664" t="str">
            <v>NoData</v>
          </cell>
        </row>
        <row r="665">
          <cell r="A665" t="e">
            <v>#VALUE!</v>
          </cell>
          <cell r="B665">
            <v>0</v>
          </cell>
          <cell r="C665">
            <v>0</v>
          </cell>
          <cell r="D665" t="str">
            <v>NoData</v>
          </cell>
        </row>
        <row r="666">
          <cell r="A666" t="e">
            <v>#VALUE!</v>
          </cell>
          <cell r="B666">
            <v>0</v>
          </cell>
          <cell r="C666">
            <v>0</v>
          </cell>
          <cell r="D666" t="str">
            <v>NoData</v>
          </cell>
        </row>
        <row r="667">
          <cell r="A667" t="e">
            <v>#VALUE!</v>
          </cell>
          <cell r="B667">
            <v>0</v>
          </cell>
          <cell r="C667">
            <v>0</v>
          </cell>
          <cell r="D667" t="str">
            <v>NoData</v>
          </cell>
        </row>
        <row r="668">
          <cell r="A668" t="e">
            <v>#VALUE!</v>
          </cell>
          <cell r="B668">
            <v>0</v>
          </cell>
          <cell r="C668">
            <v>0</v>
          </cell>
          <cell r="D668" t="str">
            <v>NoData</v>
          </cell>
        </row>
        <row r="669">
          <cell r="A669" t="e">
            <v>#VALUE!</v>
          </cell>
          <cell r="B669">
            <v>0</v>
          </cell>
          <cell r="C669">
            <v>0</v>
          </cell>
          <cell r="D669" t="str">
            <v>NoData</v>
          </cell>
        </row>
        <row r="670">
          <cell r="A670" t="e">
            <v>#VALUE!</v>
          </cell>
          <cell r="B670">
            <v>0</v>
          </cell>
          <cell r="C670">
            <v>0</v>
          </cell>
          <cell r="D670" t="str">
            <v>NoData</v>
          </cell>
        </row>
        <row r="671">
          <cell r="A671" t="e">
            <v>#VALUE!</v>
          </cell>
          <cell r="B671">
            <v>0</v>
          </cell>
          <cell r="C671">
            <v>0</v>
          </cell>
          <cell r="D671" t="str">
            <v>NoData</v>
          </cell>
        </row>
        <row r="672">
          <cell r="A672" t="e">
            <v>#VALUE!</v>
          </cell>
          <cell r="B672">
            <v>0</v>
          </cell>
          <cell r="C672">
            <v>0</v>
          </cell>
          <cell r="D672" t="str">
            <v>NoData</v>
          </cell>
        </row>
        <row r="673">
          <cell r="A673" t="e">
            <v>#VALUE!</v>
          </cell>
          <cell r="B673">
            <v>0</v>
          </cell>
          <cell r="C673">
            <v>0</v>
          </cell>
          <cell r="D673" t="str">
            <v>NoData</v>
          </cell>
        </row>
        <row r="674">
          <cell r="A674" t="e">
            <v>#VALUE!</v>
          </cell>
          <cell r="B674">
            <v>0</v>
          </cell>
          <cell r="C674">
            <v>0</v>
          </cell>
          <cell r="D674" t="str">
            <v>NoData</v>
          </cell>
        </row>
        <row r="675">
          <cell r="A675" t="e">
            <v>#VALUE!</v>
          </cell>
          <cell r="B675">
            <v>0</v>
          </cell>
          <cell r="C675">
            <v>0</v>
          </cell>
          <cell r="D675" t="str">
            <v>NoData</v>
          </cell>
        </row>
        <row r="676">
          <cell r="A676" t="e">
            <v>#VALUE!</v>
          </cell>
          <cell r="B676">
            <v>0</v>
          </cell>
          <cell r="C676">
            <v>0</v>
          </cell>
          <cell r="D676" t="str">
            <v>NoData</v>
          </cell>
        </row>
        <row r="677">
          <cell r="A677" t="e">
            <v>#VALUE!</v>
          </cell>
          <cell r="B677">
            <v>0</v>
          </cell>
          <cell r="C677">
            <v>0</v>
          </cell>
          <cell r="D677" t="str">
            <v>NoData</v>
          </cell>
        </row>
        <row r="678">
          <cell r="A678" t="e">
            <v>#VALUE!</v>
          </cell>
          <cell r="B678">
            <v>0</v>
          </cell>
          <cell r="C678">
            <v>0</v>
          </cell>
          <cell r="D678" t="str">
            <v>NoData</v>
          </cell>
        </row>
        <row r="679">
          <cell r="A679" t="e">
            <v>#VALUE!</v>
          </cell>
          <cell r="B679">
            <v>0</v>
          </cell>
          <cell r="C679">
            <v>0</v>
          </cell>
          <cell r="D679" t="str">
            <v>NoData</v>
          </cell>
        </row>
        <row r="680">
          <cell r="A680" t="e">
            <v>#VALUE!</v>
          </cell>
          <cell r="B680">
            <v>0</v>
          </cell>
          <cell r="C680">
            <v>0</v>
          </cell>
          <cell r="D680" t="str">
            <v>NoData</v>
          </cell>
        </row>
        <row r="681">
          <cell r="A681" t="e">
            <v>#VALUE!</v>
          </cell>
          <cell r="B681">
            <v>0</v>
          </cell>
          <cell r="C681">
            <v>0</v>
          </cell>
          <cell r="D681" t="str">
            <v>NoData</v>
          </cell>
        </row>
        <row r="682">
          <cell r="A682" t="e">
            <v>#VALUE!</v>
          </cell>
          <cell r="B682">
            <v>0</v>
          </cell>
          <cell r="C682">
            <v>0</v>
          </cell>
          <cell r="D682" t="str">
            <v>NoData</v>
          </cell>
        </row>
        <row r="683">
          <cell r="A683" t="e">
            <v>#VALUE!</v>
          </cell>
          <cell r="B683">
            <v>0</v>
          </cell>
          <cell r="C683">
            <v>0</v>
          </cell>
          <cell r="D683" t="str">
            <v>NoData</v>
          </cell>
        </row>
        <row r="684">
          <cell r="A684" t="e">
            <v>#VALUE!</v>
          </cell>
          <cell r="B684">
            <v>0</v>
          </cell>
          <cell r="C684">
            <v>0</v>
          </cell>
          <cell r="D684" t="str">
            <v>NoData</v>
          </cell>
        </row>
        <row r="685">
          <cell r="A685" t="e">
            <v>#VALUE!</v>
          </cell>
          <cell r="B685">
            <v>0</v>
          </cell>
          <cell r="C685">
            <v>0</v>
          </cell>
          <cell r="D685" t="str">
            <v>NoData</v>
          </cell>
        </row>
        <row r="686">
          <cell r="A686" t="e">
            <v>#VALUE!</v>
          </cell>
          <cell r="B686">
            <v>0</v>
          </cell>
          <cell r="C686">
            <v>0</v>
          </cell>
          <cell r="D686" t="str">
            <v>NoData</v>
          </cell>
        </row>
        <row r="687">
          <cell r="A687" t="e">
            <v>#VALUE!</v>
          </cell>
          <cell r="B687">
            <v>0</v>
          </cell>
          <cell r="C687">
            <v>0</v>
          </cell>
          <cell r="D687" t="str">
            <v>NoData</v>
          </cell>
        </row>
        <row r="688">
          <cell r="A688" t="e">
            <v>#VALUE!</v>
          </cell>
          <cell r="B688">
            <v>0</v>
          </cell>
          <cell r="C688">
            <v>0</v>
          </cell>
          <cell r="D688" t="str">
            <v>NoData</v>
          </cell>
        </row>
        <row r="689">
          <cell r="A689" t="e">
            <v>#VALUE!</v>
          </cell>
          <cell r="B689">
            <v>0</v>
          </cell>
          <cell r="C689">
            <v>0</v>
          </cell>
          <cell r="D689" t="str">
            <v>NoData</v>
          </cell>
        </row>
        <row r="690">
          <cell r="A690" t="e">
            <v>#VALUE!</v>
          </cell>
          <cell r="B690">
            <v>0</v>
          </cell>
          <cell r="C690">
            <v>0</v>
          </cell>
          <cell r="D690" t="str">
            <v>NoData</v>
          </cell>
        </row>
        <row r="691">
          <cell r="A691" t="e">
            <v>#VALUE!</v>
          </cell>
          <cell r="B691">
            <v>0</v>
          </cell>
          <cell r="C691">
            <v>0</v>
          </cell>
          <cell r="D691" t="str">
            <v>NoData</v>
          </cell>
        </row>
        <row r="692">
          <cell r="A692" t="e">
            <v>#VALUE!</v>
          </cell>
          <cell r="B692">
            <v>0</v>
          </cell>
          <cell r="C692">
            <v>0</v>
          </cell>
          <cell r="D692" t="str">
            <v>NoData</v>
          </cell>
        </row>
        <row r="693">
          <cell r="A693" t="e">
            <v>#VALUE!</v>
          </cell>
          <cell r="B693">
            <v>0</v>
          </cell>
          <cell r="C693">
            <v>0</v>
          </cell>
          <cell r="D693" t="str">
            <v>NoData</v>
          </cell>
        </row>
        <row r="694">
          <cell r="A694" t="e">
            <v>#VALUE!</v>
          </cell>
          <cell r="B694">
            <v>0</v>
          </cell>
          <cell r="C694">
            <v>0</v>
          </cell>
          <cell r="D694" t="str">
            <v>NoData</v>
          </cell>
        </row>
        <row r="695">
          <cell r="A695" t="e">
            <v>#VALUE!</v>
          </cell>
          <cell r="B695">
            <v>0</v>
          </cell>
          <cell r="C695">
            <v>0</v>
          </cell>
          <cell r="D695" t="str">
            <v>NoData</v>
          </cell>
        </row>
        <row r="696">
          <cell r="A696" t="e">
            <v>#VALUE!</v>
          </cell>
          <cell r="B696">
            <v>0</v>
          </cell>
          <cell r="C696">
            <v>0</v>
          </cell>
          <cell r="D696" t="str">
            <v>NoData</v>
          </cell>
        </row>
        <row r="697">
          <cell r="A697" t="e">
            <v>#VALUE!</v>
          </cell>
          <cell r="B697">
            <v>0</v>
          </cell>
          <cell r="C697">
            <v>0</v>
          </cell>
          <cell r="D697" t="str">
            <v>NoData</v>
          </cell>
        </row>
        <row r="698">
          <cell r="A698" t="e">
            <v>#VALUE!</v>
          </cell>
          <cell r="B698">
            <v>0</v>
          </cell>
          <cell r="C698">
            <v>0</v>
          </cell>
          <cell r="D698" t="str">
            <v>NoData</v>
          </cell>
        </row>
        <row r="699">
          <cell r="A699" t="e">
            <v>#VALUE!</v>
          </cell>
          <cell r="B699">
            <v>0</v>
          </cell>
          <cell r="C699">
            <v>0</v>
          </cell>
          <cell r="D699" t="str">
            <v>NoData</v>
          </cell>
        </row>
        <row r="700">
          <cell r="A700" t="e">
            <v>#VALUE!</v>
          </cell>
          <cell r="B700">
            <v>0</v>
          </cell>
          <cell r="C700">
            <v>0</v>
          </cell>
          <cell r="D700" t="str">
            <v>NoData</v>
          </cell>
        </row>
        <row r="701">
          <cell r="A701" t="e">
            <v>#VALUE!</v>
          </cell>
          <cell r="B701">
            <v>0</v>
          </cell>
          <cell r="C701">
            <v>0</v>
          </cell>
          <cell r="D701" t="str">
            <v>NoData</v>
          </cell>
        </row>
        <row r="702">
          <cell r="A702" t="e">
            <v>#VALUE!</v>
          </cell>
          <cell r="B702">
            <v>0</v>
          </cell>
          <cell r="C702">
            <v>0</v>
          </cell>
          <cell r="D702" t="str">
            <v>NoData</v>
          </cell>
        </row>
        <row r="703">
          <cell r="A703" t="e">
            <v>#N/A</v>
          </cell>
          <cell r="B703" t="e">
            <v>#N/A</v>
          </cell>
          <cell r="C703" t="e">
            <v>#N/A</v>
          </cell>
          <cell r="D703" t="str">
            <v>NoData</v>
          </cell>
        </row>
        <row r="704">
          <cell r="A704" t="e">
            <v>#N/A</v>
          </cell>
          <cell r="B704" t="e">
            <v>#N/A</v>
          </cell>
          <cell r="C704" t="e">
            <v>#N/A</v>
          </cell>
          <cell r="D704" t="str">
            <v>NoData</v>
          </cell>
        </row>
        <row r="705">
          <cell r="A705" t="e">
            <v>#N/A</v>
          </cell>
          <cell r="B705" t="e">
            <v>#N/A</v>
          </cell>
          <cell r="C705" t="e">
            <v>#N/A</v>
          </cell>
          <cell r="D705" t="str">
            <v>NoData</v>
          </cell>
        </row>
        <row r="706">
          <cell r="A706" t="e">
            <v>#N/A</v>
          </cell>
          <cell r="B706" t="e">
            <v>#N/A</v>
          </cell>
          <cell r="C706" t="e">
            <v>#N/A</v>
          </cell>
          <cell r="D706" t="str">
            <v>NoData</v>
          </cell>
        </row>
        <row r="707">
          <cell r="A707" t="e">
            <v>#N/A</v>
          </cell>
          <cell r="B707" t="e">
            <v>#N/A</v>
          </cell>
          <cell r="C707" t="e">
            <v>#N/A</v>
          </cell>
          <cell r="D707" t="str">
            <v>NoData</v>
          </cell>
        </row>
        <row r="708">
          <cell r="A708" t="e">
            <v>#N/A</v>
          </cell>
          <cell r="B708" t="e">
            <v>#N/A</v>
          </cell>
          <cell r="C708" t="e">
            <v>#N/A</v>
          </cell>
          <cell r="D708" t="str">
            <v>NoData</v>
          </cell>
        </row>
        <row r="709">
          <cell r="A709" t="e">
            <v>#N/A</v>
          </cell>
          <cell r="B709" t="e">
            <v>#N/A</v>
          </cell>
          <cell r="C709" t="e">
            <v>#N/A</v>
          </cell>
          <cell r="D709" t="str">
            <v>NoData</v>
          </cell>
        </row>
        <row r="710">
          <cell r="A710" t="e">
            <v>#N/A</v>
          </cell>
          <cell r="B710" t="e">
            <v>#N/A</v>
          </cell>
          <cell r="C710" t="e">
            <v>#N/A</v>
          </cell>
          <cell r="D710" t="str">
            <v>NoData</v>
          </cell>
        </row>
        <row r="711">
          <cell r="A711" t="e">
            <v>#N/A</v>
          </cell>
          <cell r="B711" t="e">
            <v>#N/A</v>
          </cell>
          <cell r="C711" t="e">
            <v>#N/A</v>
          </cell>
          <cell r="D711" t="str">
            <v>NoData</v>
          </cell>
        </row>
        <row r="712">
          <cell r="A712" t="e">
            <v>#N/A</v>
          </cell>
          <cell r="B712" t="e">
            <v>#N/A</v>
          </cell>
          <cell r="C712" t="e">
            <v>#N/A</v>
          </cell>
          <cell r="D712" t="str">
            <v>NoData</v>
          </cell>
        </row>
        <row r="713">
          <cell r="A713" t="e">
            <v>#N/A</v>
          </cell>
          <cell r="B713" t="e">
            <v>#N/A</v>
          </cell>
          <cell r="C713" t="e">
            <v>#N/A</v>
          </cell>
          <cell r="D713" t="str">
            <v>NoData</v>
          </cell>
        </row>
        <row r="714">
          <cell r="A714" t="e">
            <v>#N/A</v>
          </cell>
          <cell r="B714" t="e">
            <v>#N/A</v>
          </cell>
          <cell r="C714" t="e">
            <v>#N/A</v>
          </cell>
          <cell r="D714" t="str">
            <v>NoData</v>
          </cell>
        </row>
        <row r="715">
          <cell r="A715" t="e">
            <v>#N/A</v>
          </cell>
          <cell r="B715" t="e">
            <v>#N/A</v>
          </cell>
          <cell r="C715" t="e">
            <v>#N/A</v>
          </cell>
          <cell r="D715" t="str">
            <v>NoData</v>
          </cell>
        </row>
        <row r="716">
          <cell r="A716" t="e">
            <v>#N/A</v>
          </cell>
          <cell r="B716" t="e">
            <v>#N/A</v>
          </cell>
          <cell r="C716" t="e">
            <v>#N/A</v>
          </cell>
          <cell r="D716" t="str">
            <v>NoData</v>
          </cell>
        </row>
        <row r="717">
          <cell r="A717" t="e">
            <v>#N/A</v>
          </cell>
          <cell r="B717" t="e">
            <v>#N/A</v>
          </cell>
          <cell r="C717" t="e">
            <v>#N/A</v>
          </cell>
          <cell r="D717" t="str">
            <v>NoData</v>
          </cell>
        </row>
        <row r="718">
          <cell r="A718" t="e">
            <v>#N/A</v>
          </cell>
          <cell r="B718" t="e">
            <v>#N/A</v>
          </cell>
          <cell r="C718" t="e">
            <v>#N/A</v>
          </cell>
          <cell r="D718" t="str">
            <v>NoData</v>
          </cell>
        </row>
        <row r="719">
          <cell r="A719" t="e">
            <v>#N/A</v>
          </cell>
          <cell r="B719" t="e">
            <v>#N/A</v>
          </cell>
          <cell r="C719" t="e">
            <v>#N/A</v>
          </cell>
          <cell r="D719" t="str">
            <v>NoData</v>
          </cell>
        </row>
        <row r="720">
          <cell r="A720" t="e">
            <v>#N/A</v>
          </cell>
          <cell r="B720" t="e">
            <v>#N/A</v>
          </cell>
          <cell r="C720" t="e">
            <v>#N/A</v>
          </cell>
          <cell r="D720" t="str">
            <v>NoData</v>
          </cell>
        </row>
        <row r="721">
          <cell r="A721" t="e">
            <v>#N/A</v>
          </cell>
          <cell r="B721" t="e">
            <v>#N/A</v>
          </cell>
          <cell r="C721" t="e">
            <v>#N/A</v>
          </cell>
          <cell r="D721" t="str">
            <v>NoData</v>
          </cell>
        </row>
        <row r="722">
          <cell r="A722" t="e">
            <v>#N/A</v>
          </cell>
          <cell r="B722" t="e">
            <v>#N/A</v>
          </cell>
          <cell r="C722" t="e">
            <v>#N/A</v>
          </cell>
          <cell r="D722" t="str">
            <v>NoData</v>
          </cell>
        </row>
        <row r="723">
          <cell r="A723" t="e">
            <v>#N/A</v>
          </cell>
          <cell r="B723" t="e">
            <v>#N/A</v>
          </cell>
          <cell r="C723" t="e">
            <v>#N/A</v>
          </cell>
          <cell r="D723" t="str">
            <v>NoData</v>
          </cell>
        </row>
        <row r="724">
          <cell r="A724" t="e">
            <v>#N/A</v>
          </cell>
          <cell r="B724" t="e">
            <v>#N/A</v>
          </cell>
          <cell r="C724" t="e">
            <v>#N/A</v>
          </cell>
          <cell r="D724" t="str">
            <v>NoData</v>
          </cell>
        </row>
        <row r="725">
          <cell r="A725" t="e">
            <v>#N/A</v>
          </cell>
          <cell r="B725" t="e">
            <v>#N/A</v>
          </cell>
          <cell r="C725" t="e">
            <v>#N/A</v>
          </cell>
          <cell r="D725" t="str">
            <v>NoData</v>
          </cell>
        </row>
        <row r="726">
          <cell r="A726" t="e">
            <v>#N/A</v>
          </cell>
          <cell r="B726" t="e">
            <v>#N/A</v>
          </cell>
          <cell r="C726" t="e">
            <v>#N/A</v>
          </cell>
          <cell r="D726" t="str">
            <v>NoData</v>
          </cell>
        </row>
        <row r="727">
          <cell r="A727" t="e">
            <v>#N/A</v>
          </cell>
          <cell r="B727" t="e">
            <v>#N/A</v>
          </cell>
          <cell r="C727" t="e">
            <v>#N/A</v>
          </cell>
          <cell r="D727" t="str">
            <v>NoData</v>
          </cell>
        </row>
        <row r="728">
          <cell r="A728" t="e">
            <v>#N/A</v>
          </cell>
          <cell r="B728" t="e">
            <v>#N/A</v>
          </cell>
          <cell r="C728" t="e">
            <v>#N/A</v>
          </cell>
          <cell r="D728" t="str">
            <v>NoData</v>
          </cell>
        </row>
        <row r="729">
          <cell r="A729" t="e">
            <v>#N/A</v>
          </cell>
          <cell r="B729" t="e">
            <v>#N/A</v>
          </cell>
          <cell r="C729" t="e">
            <v>#N/A</v>
          </cell>
          <cell r="D729" t="str">
            <v>NoData</v>
          </cell>
        </row>
        <row r="730">
          <cell r="A730" t="e">
            <v>#N/A</v>
          </cell>
          <cell r="B730" t="e">
            <v>#N/A</v>
          </cell>
          <cell r="C730" t="e">
            <v>#N/A</v>
          </cell>
          <cell r="D730" t="str">
            <v>NoData</v>
          </cell>
        </row>
        <row r="731">
          <cell r="A731" t="e">
            <v>#N/A</v>
          </cell>
          <cell r="B731" t="e">
            <v>#N/A</v>
          </cell>
          <cell r="C731" t="e">
            <v>#N/A</v>
          </cell>
          <cell r="D731" t="str">
            <v>NoData</v>
          </cell>
        </row>
        <row r="732">
          <cell r="A732" t="e">
            <v>#N/A</v>
          </cell>
          <cell r="B732" t="e">
            <v>#N/A</v>
          </cell>
          <cell r="C732" t="e">
            <v>#N/A</v>
          </cell>
          <cell r="D732" t="str">
            <v>NoData</v>
          </cell>
        </row>
        <row r="733">
          <cell r="A733" t="e">
            <v>#N/A</v>
          </cell>
          <cell r="B733" t="e">
            <v>#N/A</v>
          </cell>
          <cell r="C733" t="e">
            <v>#N/A</v>
          </cell>
          <cell r="D733" t="str">
            <v>NoData</v>
          </cell>
        </row>
        <row r="734">
          <cell r="A734" t="e">
            <v>#N/A</v>
          </cell>
          <cell r="B734" t="e">
            <v>#N/A</v>
          </cell>
          <cell r="C734" t="e">
            <v>#N/A</v>
          </cell>
          <cell r="D734" t="str">
            <v>NoData</v>
          </cell>
        </row>
        <row r="735">
          <cell r="A735" t="e">
            <v>#N/A</v>
          </cell>
          <cell r="B735" t="e">
            <v>#N/A</v>
          </cell>
          <cell r="C735" t="e">
            <v>#N/A</v>
          </cell>
          <cell r="D735" t="str">
            <v>NoData</v>
          </cell>
        </row>
        <row r="736">
          <cell r="A736" t="e">
            <v>#N/A</v>
          </cell>
          <cell r="B736" t="e">
            <v>#N/A</v>
          </cell>
          <cell r="C736" t="e">
            <v>#N/A</v>
          </cell>
          <cell r="D736" t="str">
            <v>NoData</v>
          </cell>
        </row>
        <row r="737">
          <cell r="A737" t="e">
            <v>#N/A</v>
          </cell>
          <cell r="B737" t="e">
            <v>#N/A</v>
          </cell>
          <cell r="C737" t="e">
            <v>#N/A</v>
          </cell>
          <cell r="D737" t="str">
            <v>NoData</v>
          </cell>
        </row>
        <row r="738">
          <cell r="A738" t="e">
            <v>#N/A</v>
          </cell>
          <cell r="B738" t="e">
            <v>#N/A</v>
          </cell>
          <cell r="C738" t="e">
            <v>#N/A</v>
          </cell>
          <cell r="D738" t="str">
            <v>NoData</v>
          </cell>
        </row>
        <row r="739">
          <cell r="A739" t="e">
            <v>#N/A</v>
          </cell>
          <cell r="B739" t="e">
            <v>#N/A</v>
          </cell>
          <cell r="C739" t="e">
            <v>#N/A</v>
          </cell>
          <cell r="D739" t="str">
            <v>NoData</v>
          </cell>
        </row>
        <row r="740">
          <cell r="A740" t="e">
            <v>#N/A</v>
          </cell>
          <cell r="B740" t="e">
            <v>#N/A</v>
          </cell>
          <cell r="C740" t="e">
            <v>#N/A</v>
          </cell>
          <cell r="D740" t="str">
            <v>NoData</v>
          </cell>
        </row>
        <row r="741">
          <cell r="A741" t="e">
            <v>#N/A</v>
          </cell>
          <cell r="B741" t="e">
            <v>#N/A</v>
          </cell>
          <cell r="C741" t="e">
            <v>#N/A</v>
          </cell>
          <cell r="D741" t="str">
            <v>NoData</v>
          </cell>
        </row>
        <row r="742">
          <cell r="A742" t="e">
            <v>#N/A</v>
          </cell>
          <cell r="B742" t="e">
            <v>#N/A</v>
          </cell>
          <cell r="C742" t="e">
            <v>#N/A</v>
          </cell>
          <cell r="D742" t="str">
            <v>NoData</v>
          </cell>
        </row>
        <row r="743">
          <cell r="A743" t="e">
            <v>#N/A</v>
          </cell>
          <cell r="B743" t="e">
            <v>#N/A</v>
          </cell>
          <cell r="C743" t="e">
            <v>#N/A</v>
          </cell>
          <cell r="D743" t="str">
            <v>NoData</v>
          </cell>
        </row>
        <row r="744">
          <cell r="A744" t="e">
            <v>#N/A</v>
          </cell>
          <cell r="B744" t="e">
            <v>#N/A</v>
          </cell>
          <cell r="C744" t="e">
            <v>#N/A</v>
          </cell>
          <cell r="D744" t="str">
            <v>NoData</v>
          </cell>
        </row>
        <row r="745">
          <cell r="A745" t="e">
            <v>#N/A</v>
          </cell>
          <cell r="B745" t="e">
            <v>#N/A</v>
          </cell>
          <cell r="C745" t="e">
            <v>#N/A</v>
          </cell>
          <cell r="D745" t="str">
            <v>NoData</v>
          </cell>
        </row>
        <row r="746">
          <cell r="A746" t="e">
            <v>#N/A</v>
          </cell>
          <cell r="B746" t="e">
            <v>#N/A</v>
          </cell>
          <cell r="C746" t="e">
            <v>#N/A</v>
          </cell>
          <cell r="D746" t="str">
            <v>NoData</v>
          </cell>
        </row>
        <row r="747">
          <cell r="A747" t="e">
            <v>#N/A</v>
          </cell>
          <cell r="B747" t="e">
            <v>#N/A</v>
          </cell>
          <cell r="C747" t="e">
            <v>#N/A</v>
          </cell>
          <cell r="D747" t="str">
            <v>NoData</v>
          </cell>
        </row>
        <row r="748">
          <cell r="A748" t="e">
            <v>#N/A</v>
          </cell>
          <cell r="B748" t="e">
            <v>#N/A</v>
          </cell>
          <cell r="C748" t="e">
            <v>#N/A</v>
          </cell>
          <cell r="D748" t="str">
            <v>NoData</v>
          </cell>
        </row>
        <row r="749">
          <cell r="A749" t="e">
            <v>#N/A</v>
          </cell>
          <cell r="B749" t="e">
            <v>#N/A</v>
          </cell>
          <cell r="C749" t="e">
            <v>#N/A</v>
          </cell>
          <cell r="D749" t="str">
            <v>NoData</v>
          </cell>
        </row>
        <row r="750">
          <cell r="A750" t="e">
            <v>#N/A</v>
          </cell>
          <cell r="B750" t="e">
            <v>#N/A</v>
          </cell>
          <cell r="C750" t="e">
            <v>#N/A</v>
          </cell>
          <cell r="D750" t="str">
            <v>NoData</v>
          </cell>
        </row>
        <row r="751">
          <cell r="A751" t="e">
            <v>#N/A</v>
          </cell>
          <cell r="B751" t="e">
            <v>#N/A</v>
          </cell>
          <cell r="C751" t="e">
            <v>#N/A</v>
          </cell>
          <cell r="D751" t="str">
            <v>NoData</v>
          </cell>
        </row>
        <row r="752">
          <cell r="A752" t="e">
            <v>#N/A</v>
          </cell>
          <cell r="B752" t="e">
            <v>#N/A</v>
          </cell>
          <cell r="C752" t="e">
            <v>#N/A</v>
          </cell>
          <cell r="D752" t="str">
            <v>NoData</v>
          </cell>
        </row>
        <row r="753">
          <cell r="A753" t="e">
            <v>#N/A</v>
          </cell>
          <cell r="B753" t="e">
            <v>#N/A</v>
          </cell>
          <cell r="C753" t="e">
            <v>#N/A</v>
          </cell>
          <cell r="D753" t="str">
            <v>NoData</v>
          </cell>
        </row>
        <row r="754">
          <cell r="A754" t="e">
            <v>#N/A</v>
          </cell>
          <cell r="B754" t="e">
            <v>#N/A</v>
          </cell>
          <cell r="C754" t="e">
            <v>#N/A</v>
          </cell>
          <cell r="D754" t="str">
            <v>NoData</v>
          </cell>
        </row>
        <row r="755">
          <cell r="A755" t="e">
            <v>#N/A</v>
          </cell>
          <cell r="B755" t="e">
            <v>#N/A</v>
          </cell>
          <cell r="C755" t="e">
            <v>#N/A</v>
          </cell>
          <cell r="D755" t="str">
            <v>NoData</v>
          </cell>
        </row>
        <row r="756">
          <cell r="A756" t="e">
            <v>#N/A</v>
          </cell>
          <cell r="B756" t="e">
            <v>#N/A</v>
          </cell>
          <cell r="C756" t="e">
            <v>#N/A</v>
          </cell>
          <cell r="D756" t="str">
            <v>NoData</v>
          </cell>
        </row>
        <row r="757">
          <cell r="A757" t="e">
            <v>#N/A</v>
          </cell>
          <cell r="B757" t="e">
            <v>#N/A</v>
          </cell>
          <cell r="C757" t="e">
            <v>#N/A</v>
          </cell>
          <cell r="D757" t="str">
            <v>NoData</v>
          </cell>
        </row>
        <row r="758">
          <cell r="A758" t="e">
            <v>#N/A</v>
          </cell>
          <cell r="B758" t="e">
            <v>#N/A</v>
          </cell>
          <cell r="C758" t="e">
            <v>#N/A</v>
          </cell>
          <cell r="D758" t="str">
            <v>NoData</v>
          </cell>
        </row>
        <row r="759">
          <cell r="A759" t="e">
            <v>#N/A</v>
          </cell>
          <cell r="B759" t="e">
            <v>#N/A</v>
          </cell>
          <cell r="C759" t="e">
            <v>#N/A</v>
          </cell>
          <cell r="D759" t="str">
            <v>NoData</v>
          </cell>
        </row>
        <row r="760">
          <cell r="A760" t="e">
            <v>#N/A</v>
          </cell>
          <cell r="B760" t="e">
            <v>#N/A</v>
          </cell>
          <cell r="C760" t="e">
            <v>#N/A</v>
          </cell>
          <cell r="D760" t="str">
            <v>NoData</v>
          </cell>
        </row>
        <row r="761">
          <cell r="A761" t="e">
            <v>#N/A</v>
          </cell>
          <cell r="B761" t="e">
            <v>#N/A</v>
          </cell>
          <cell r="C761" t="e">
            <v>#N/A</v>
          </cell>
          <cell r="D761" t="str">
            <v>NoData</v>
          </cell>
        </row>
        <row r="762">
          <cell r="A762" t="e">
            <v>#N/A</v>
          </cell>
          <cell r="B762" t="e">
            <v>#N/A</v>
          </cell>
          <cell r="C762" t="e">
            <v>#N/A</v>
          </cell>
          <cell r="D762" t="str">
            <v>NoData</v>
          </cell>
        </row>
        <row r="763">
          <cell r="A763" t="e">
            <v>#N/A</v>
          </cell>
          <cell r="B763" t="e">
            <v>#N/A</v>
          </cell>
          <cell r="C763" t="e">
            <v>#N/A</v>
          </cell>
          <cell r="D763" t="str">
            <v>NoData</v>
          </cell>
        </row>
        <row r="764">
          <cell r="A764" t="e">
            <v>#N/A</v>
          </cell>
          <cell r="B764" t="e">
            <v>#N/A</v>
          </cell>
          <cell r="C764" t="e">
            <v>#N/A</v>
          </cell>
          <cell r="D764" t="str">
            <v>NoData</v>
          </cell>
        </row>
        <row r="765">
          <cell r="A765" t="e">
            <v>#N/A</v>
          </cell>
          <cell r="B765" t="e">
            <v>#N/A</v>
          </cell>
          <cell r="C765" t="e">
            <v>#N/A</v>
          </cell>
          <cell r="D765" t="str">
            <v>NoData</v>
          </cell>
        </row>
        <row r="766">
          <cell r="A766" t="e">
            <v>#N/A</v>
          </cell>
          <cell r="B766" t="e">
            <v>#N/A</v>
          </cell>
          <cell r="C766" t="e">
            <v>#N/A</v>
          </cell>
          <cell r="D766" t="str">
            <v>NoData</v>
          </cell>
        </row>
        <row r="767">
          <cell r="A767" t="e">
            <v>#N/A</v>
          </cell>
          <cell r="B767" t="e">
            <v>#N/A</v>
          </cell>
          <cell r="C767" t="e">
            <v>#N/A</v>
          </cell>
          <cell r="D767" t="str">
            <v>NoData</v>
          </cell>
        </row>
        <row r="768">
          <cell r="A768" t="e">
            <v>#N/A</v>
          </cell>
          <cell r="B768" t="e">
            <v>#N/A</v>
          </cell>
          <cell r="C768" t="e">
            <v>#N/A</v>
          </cell>
          <cell r="D768" t="str">
            <v>NoData</v>
          </cell>
        </row>
        <row r="769">
          <cell r="A769" t="e">
            <v>#N/A</v>
          </cell>
          <cell r="B769" t="e">
            <v>#N/A</v>
          </cell>
          <cell r="C769" t="e">
            <v>#N/A</v>
          </cell>
          <cell r="D769" t="str">
            <v>NoData</v>
          </cell>
        </row>
        <row r="770">
          <cell r="A770" t="e">
            <v>#N/A</v>
          </cell>
          <cell r="B770" t="e">
            <v>#N/A</v>
          </cell>
          <cell r="C770" t="e">
            <v>#N/A</v>
          </cell>
          <cell r="D770" t="str">
            <v>NoData</v>
          </cell>
        </row>
        <row r="771">
          <cell r="A771" t="e">
            <v>#N/A</v>
          </cell>
          <cell r="B771" t="e">
            <v>#N/A</v>
          </cell>
          <cell r="C771" t="e">
            <v>#N/A</v>
          </cell>
          <cell r="D771" t="str">
            <v>NoData</v>
          </cell>
        </row>
        <row r="772">
          <cell r="A772" t="e">
            <v>#N/A</v>
          </cell>
          <cell r="B772" t="e">
            <v>#N/A</v>
          </cell>
          <cell r="C772" t="e">
            <v>#N/A</v>
          </cell>
          <cell r="D772" t="str">
            <v>NoData</v>
          </cell>
        </row>
        <row r="773">
          <cell r="A773" t="e">
            <v>#N/A</v>
          </cell>
          <cell r="B773" t="e">
            <v>#N/A</v>
          </cell>
          <cell r="C773" t="e">
            <v>#N/A</v>
          </cell>
          <cell r="D773" t="str">
            <v>NoData</v>
          </cell>
        </row>
        <row r="774">
          <cell r="A774" t="e">
            <v>#N/A</v>
          </cell>
          <cell r="B774" t="e">
            <v>#N/A</v>
          </cell>
          <cell r="C774" t="e">
            <v>#N/A</v>
          </cell>
          <cell r="D774" t="str">
            <v>NoData</v>
          </cell>
        </row>
      </sheetData>
      <sheetData sheetId="18">
        <row r="7">
          <cell r="A7">
            <v>36922.291666999998</v>
          </cell>
          <cell r="B7">
            <v>36922.291666666664</v>
          </cell>
          <cell r="C7">
            <v>19.27693483874976</v>
          </cell>
          <cell r="D7">
            <v>19.27693483874976</v>
          </cell>
        </row>
        <row r="8">
          <cell r="A8">
            <v>36922.333333000002</v>
          </cell>
          <cell r="B8">
            <v>36922.333333333336</v>
          </cell>
          <cell r="C8">
            <v>11.061487081879603</v>
          </cell>
          <cell r="D8">
            <v>11.061487081879603</v>
          </cell>
        </row>
        <row r="9">
          <cell r="A9">
            <v>36922.375</v>
          </cell>
          <cell r="B9">
            <v>36922.375</v>
          </cell>
          <cell r="C9">
            <v>14.07773735896113</v>
          </cell>
          <cell r="D9">
            <v>14.07773735896113</v>
          </cell>
        </row>
        <row r="10">
          <cell r="A10">
            <v>36922.416666999998</v>
          </cell>
          <cell r="B10">
            <v>36922.416666666664</v>
          </cell>
          <cell r="C10">
            <v>13.999663026215467</v>
          </cell>
          <cell r="D10">
            <v>13.999663026215467</v>
          </cell>
        </row>
        <row r="11">
          <cell r="A11">
            <v>36922.458333000002</v>
          </cell>
          <cell r="B11">
            <v>36922.458333333336</v>
          </cell>
          <cell r="C11">
            <v>18.063527787169662</v>
          </cell>
          <cell r="D11">
            <v>18.063527787169662</v>
          </cell>
        </row>
        <row r="12">
          <cell r="A12">
            <v>36922.5</v>
          </cell>
          <cell r="B12">
            <v>36922.5</v>
          </cell>
          <cell r="C12">
            <v>14.602689855545712</v>
          </cell>
          <cell r="D12">
            <v>14.602689855545712</v>
          </cell>
        </row>
        <row r="13">
          <cell r="A13">
            <v>36922.541666999998</v>
          </cell>
          <cell r="B13">
            <v>36922.541666666664</v>
          </cell>
          <cell r="C13">
            <v>17.15448292118835</v>
          </cell>
          <cell r="D13">
            <v>17.15448292118835</v>
          </cell>
        </row>
        <row r="14">
          <cell r="A14">
            <v>36922.583333000002</v>
          </cell>
          <cell r="B14">
            <v>36922.583333333336</v>
          </cell>
          <cell r="C14">
            <v>15.856994800263292</v>
          </cell>
          <cell r="D14">
            <v>15.856994800263292</v>
          </cell>
        </row>
        <row r="15">
          <cell r="A15">
            <v>36922.625</v>
          </cell>
          <cell r="B15">
            <v>36922.625</v>
          </cell>
          <cell r="C15">
            <v>17.061623129425772</v>
          </cell>
          <cell r="D15">
            <v>17.061623129425772</v>
          </cell>
        </row>
        <row r="16">
          <cell r="A16">
            <v>36922.666666999998</v>
          </cell>
          <cell r="B16">
            <v>36922.666666666664</v>
          </cell>
          <cell r="C16">
            <v>18.938749616836404</v>
          </cell>
          <cell r="D16">
            <v>18.938749616836404</v>
          </cell>
        </row>
        <row r="17">
          <cell r="A17">
            <v>36922.708333000002</v>
          </cell>
          <cell r="B17">
            <v>36922.708333333336</v>
          </cell>
          <cell r="C17">
            <v>15.729882696183134</v>
          </cell>
          <cell r="D17">
            <v>15.729882696183134</v>
          </cell>
        </row>
        <row r="18">
          <cell r="A18">
            <v>36922.75</v>
          </cell>
          <cell r="B18">
            <v>36922.75</v>
          </cell>
          <cell r="C18">
            <v>17.667994059889921</v>
          </cell>
          <cell r="D18">
            <v>17.667994059889921</v>
          </cell>
        </row>
        <row r="19">
          <cell r="A19">
            <v>36922.791666999998</v>
          </cell>
          <cell r="B19">
            <v>36922.791666666664</v>
          </cell>
          <cell r="C19">
            <v>17.035231345335006</v>
          </cell>
          <cell r="D19">
            <v>17.035231345335006</v>
          </cell>
        </row>
        <row r="20">
          <cell r="A20">
            <v>36922.833333000002</v>
          </cell>
          <cell r="B20">
            <v>36922.833333333336</v>
          </cell>
          <cell r="C20">
            <v>15.904468880131345</v>
          </cell>
          <cell r="D20">
            <v>15.904468880131345</v>
          </cell>
        </row>
        <row r="21">
          <cell r="A21">
            <v>36922.875</v>
          </cell>
          <cell r="B21">
            <v>36922.875</v>
          </cell>
          <cell r="C21">
            <v>16.549167994869066</v>
          </cell>
          <cell r="D21">
            <v>16.549167994869066</v>
          </cell>
        </row>
        <row r="22">
          <cell r="A22">
            <v>36922.916666999998</v>
          </cell>
          <cell r="B22">
            <v>36922.916666666664</v>
          </cell>
          <cell r="C22">
            <v>15.002063795682623</v>
          </cell>
          <cell r="D22">
            <v>15.002063795682623</v>
          </cell>
        </row>
        <row r="23">
          <cell r="A23">
            <v>36922.958333000002</v>
          </cell>
          <cell r="B23">
            <v>36922.958333333336</v>
          </cell>
          <cell r="C23">
            <v>18.372508955558722</v>
          </cell>
          <cell r="D23">
            <v>18.372508955558722</v>
          </cell>
        </row>
        <row r="24">
          <cell r="A24">
            <v>36923</v>
          </cell>
          <cell r="B24">
            <v>36923</v>
          </cell>
          <cell r="C24">
            <v>12.069308715327006</v>
          </cell>
          <cell r="D24">
            <v>12.069308715327006</v>
          </cell>
        </row>
        <row r="25">
          <cell r="A25">
            <v>36923.041666999998</v>
          </cell>
          <cell r="B25">
            <v>36923.041666666664</v>
          </cell>
          <cell r="C25">
            <v>14.323096200664958</v>
          </cell>
          <cell r="D25">
            <v>14.323096200664958</v>
          </cell>
        </row>
        <row r="26">
          <cell r="A26">
            <v>36923.083333000002</v>
          </cell>
          <cell r="B26">
            <v>36923.083333333336</v>
          </cell>
          <cell r="C26">
            <v>16.153920136550528</v>
          </cell>
          <cell r="D26">
            <v>16.153920136550528</v>
          </cell>
        </row>
        <row r="27">
          <cell r="A27">
            <v>36923.125</v>
          </cell>
          <cell r="B27">
            <v>36923.125</v>
          </cell>
          <cell r="C27">
            <v>17.785262368850091</v>
          </cell>
          <cell r="D27">
            <v>17.785262368850091</v>
          </cell>
        </row>
        <row r="28">
          <cell r="A28">
            <v>36923.166666999998</v>
          </cell>
          <cell r="B28">
            <v>36923.166666666664</v>
          </cell>
          <cell r="C28">
            <v>21.215647535788111</v>
          </cell>
          <cell r="D28">
            <v>21.215647535788111</v>
          </cell>
        </row>
        <row r="29">
          <cell r="A29">
            <v>36923.208333000002</v>
          </cell>
          <cell r="B29">
            <v>36923.208333333336</v>
          </cell>
          <cell r="C29">
            <v>28.619042508837932</v>
          </cell>
          <cell r="D29">
            <v>28.619042508837932</v>
          </cell>
        </row>
        <row r="30">
          <cell r="A30">
            <v>36923.25</v>
          </cell>
          <cell r="B30">
            <v>36923.25</v>
          </cell>
          <cell r="C30">
            <v>50.31274422623359</v>
          </cell>
          <cell r="D30">
            <v>50.31274422623359</v>
          </cell>
        </row>
        <row r="31">
          <cell r="A31">
            <v>36923.291666999998</v>
          </cell>
          <cell r="B31">
            <v>36923.291666666664</v>
          </cell>
          <cell r="C31">
            <v>18.252012950844431</v>
          </cell>
          <cell r="D31">
            <v>18.252012950844431</v>
          </cell>
        </row>
        <row r="32">
          <cell r="A32">
            <v>36923.333333000002</v>
          </cell>
          <cell r="B32">
            <v>36923.333333333336</v>
          </cell>
          <cell r="C32">
            <v>18.761918089575985</v>
          </cell>
          <cell r="D32">
            <v>18.761918089575985</v>
          </cell>
        </row>
        <row r="33">
          <cell r="A33">
            <v>36923.375</v>
          </cell>
          <cell r="B33">
            <v>36923.375</v>
          </cell>
          <cell r="C33">
            <v>17.449469269223794</v>
          </cell>
          <cell r="D33">
            <v>17.449469269223794</v>
          </cell>
        </row>
        <row r="34">
          <cell r="A34">
            <v>36923.416666999998</v>
          </cell>
          <cell r="B34">
            <v>36923.416666666664</v>
          </cell>
          <cell r="C34">
            <v>19.638589131202558</v>
          </cell>
          <cell r="D34">
            <v>19.638589131202558</v>
          </cell>
        </row>
        <row r="35">
          <cell r="A35">
            <v>36923.458333000002</v>
          </cell>
          <cell r="B35">
            <v>36923.458333333336</v>
          </cell>
          <cell r="C35">
            <v>17.109686077232176</v>
          </cell>
          <cell r="D35">
            <v>17.109686077232176</v>
          </cell>
        </row>
        <row r="36">
          <cell r="A36">
            <v>36923.5</v>
          </cell>
          <cell r="B36">
            <v>36923.5</v>
          </cell>
          <cell r="C36">
            <v>19.335763226493075</v>
          </cell>
          <cell r="D36">
            <v>19.335763226493075</v>
          </cell>
        </row>
        <row r="37">
          <cell r="A37">
            <v>36923.541666999998</v>
          </cell>
          <cell r="B37">
            <v>36923.541666666664</v>
          </cell>
          <cell r="C37">
            <v>30.938325590097335</v>
          </cell>
          <cell r="D37">
            <v>30.938325590097335</v>
          </cell>
        </row>
        <row r="38">
          <cell r="A38">
            <v>36923.583333000002</v>
          </cell>
          <cell r="B38">
            <v>36923.583333333336</v>
          </cell>
          <cell r="C38">
            <v>30.472960212344169</v>
          </cell>
          <cell r="D38">
            <v>30.472960212344169</v>
          </cell>
        </row>
        <row r="39">
          <cell r="A39">
            <v>36923.625</v>
          </cell>
          <cell r="B39">
            <v>36923.625</v>
          </cell>
          <cell r="C39">
            <v>25.167965334136756</v>
          </cell>
          <cell r="D39">
            <v>25.167965334136756</v>
          </cell>
        </row>
        <row r="40">
          <cell r="A40">
            <v>36923.666666999998</v>
          </cell>
          <cell r="B40">
            <v>36923.666666666664</v>
          </cell>
          <cell r="C40">
            <v>25.014921095986679</v>
          </cell>
          <cell r="D40">
            <v>25.014921095986679</v>
          </cell>
        </row>
        <row r="41">
          <cell r="A41">
            <v>36923.708333000002</v>
          </cell>
          <cell r="B41">
            <v>36923.708333333336</v>
          </cell>
          <cell r="C41">
            <v>21.633135684336235</v>
          </cell>
          <cell r="D41">
            <v>21.633135684336235</v>
          </cell>
        </row>
        <row r="42">
          <cell r="A42">
            <v>36923.75</v>
          </cell>
          <cell r="B42">
            <v>36923.75</v>
          </cell>
          <cell r="C42">
            <v>15.417067525607893</v>
          </cell>
          <cell r="D42">
            <v>15.417067525607893</v>
          </cell>
        </row>
        <row r="43">
          <cell r="A43">
            <v>36923.791666999998</v>
          </cell>
          <cell r="B43">
            <v>36923.791666666664</v>
          </cell>
          <cell r="C43">
            <v>21.805674203940189</v>
          </cell>
          <cell r="D43">
            <v>21.805674203940189</v>
          </cell>
        </row>
        <row r="44">
          <cell r="A44">
            <v>36923.833333000002</v>
          </cell>
          <cell r="B44">
            <v>36923.833333333336</v>
          </cell>
          <cell r="C44">
            <v>32.336875387569293</v>
          </cell>
          <cell r="D44">
            <v>32.336875387569293</v>
          </cell>
        </row>
        <row r="45">
          <cell r="A45">
            <v>36923.875</v>
          </cell>
          <cell r="B45">
            <v>36923.875</v>
          </cell>
          <cell r="C45">
            <v>20.761518942158709</v>
          </cell>
          <cell r="D45">
            <v>20.761518942158709</v>
          </cell>
        </row>
        <row r="46">
          <cell r="A46">
            <v>36923.916666999998</v>
          </cell>
          <cell r="B46">
            <v>36923.916666666664</v>
          </cell>
          <cell r="C46">
            <v>22.365554636042045</v>
          </cell>
          <cell r="D46">
            <v>22.365554636042045</v>
          </cell>
        </row>
        <row r="47">
          <cell r="A47">
            <v>36923.958333000002</v>
          </cell>
          <cell r="B47">
            <v>36923.958333333336</v>
          </cell>
          <cell r="C47">
            <v>16.549632659314181</v>
          </cell>
          <cell r="D47">
            <v>16.549632659314181</v>
          </cell>
        </row>
        <row r="48">
          <cell r="A48">
            <v>36924</v>
          </cell>
          <cell r="B48">
            <v>36924</v>
          </cell>
          <cell r="C48">
            <v>23.382139940013499</v>
          </cell>
          <cell r="D48">
            <v>23.382139940013499</v>
          </cell>
        </row>
        <row r="49">
          <cell r="A49">
            <v>36924.041666999998</v>
          </cell>
          <cell r="B49">
            <v>36924.041666666664</v>
          </cell>
          <cell r="C49">
            <v>18.859476635923258</v>
          </cell>
          <cell r="D49">
            <v>18.859476635923258</v>
          </cell>
        </row>
        <row r="50">
          <cell r="A50">
            <v>36924.083333000002</v>
          </cell>
          <cell r="B50">
            <v>36924.083333333336</v>
          </cell>
          <cell r="C50">
            <v>27.877818438031799</v>
          </cell>
          <cell r="D50">
            <v>27.877818438031799</v>
          </cell>
        </row>
        <row r="51">
          <cell r="A51">
            <v>36924.125</v>
          </cell>
          <cell r="B51">
            <v>36924.125</v>
          </cell>
          <cell r="C51">
            <v>23.007415095646884</v>
          </cell>
          <cell r="D51">
            <v>23.007415095646884</v>
          </cell>
        </row>
        <row r="52">
          <cell r="A52">
            <v>36924.166666999998</v>
          </cell>
          <cell r="B52">
            <v>36924.166666666664</v>
          </cell>
          <cell r="C52">
            <v>25.282420128875451</v>
          </cell>
          <cell r="D52">
            <v>25.282420128875451</v>
          </cell>
        </row>
        <row r="53">
          <cell r="A53">
            <v>36924.208333000002</v>
          </cell>
          <cell r="B53">
            <v>36924.208333333336</v>
          </cell>
          <cell r="C53">
            <v>22.059765924014407</v>
          </cell>
          <cell r="D53">
            <v>22.059765924014407</v>
          </cell>
        </row>
        <row r="54">
          <cell r="A54">
            <v>36924.25</v>
          </cell>
          <cell r="B54">
            <v>36924.25</v>
          </cell>
          <cell r="C54">
            <v>53.597680105676737</v>
          </cell>
          <cell r="D54">
            <v>53.597680105676737</v>
          </cell>
        </row>
        <row r="55">
          <cell r="A55">
            <v>36924.291666999998</v>
          </cell>
          <cell r="B55">
            <v>36924.291666666664</v>
          </cell>
          <cell r="C55">
            <v>25.944393437799864</v>
          </cell>
          <cell r="D55">
            <v>25.944393437799864</v>
          </cell>
        </row>
        <row r="56">
          <cell r="A56">
            <v>36924.333333000002</v>
          </cell>
          <cell r="B56">
            <v>36924.333333333336</v>
          </cell>
          <cell r="C56">
            <v>27.02219538750537</v>
          </cell>
          <cell r="D56">
            <v>27.02219538750537</v>
          </cell>
        </row>
        <row r="57">
          <cell r="A57">
            <v>36924.375</v>
          </cell>
          <cell r="B57">
            <v>36924.375</v>
          </cell>
          <cell r="C57">
            <v>25.505599484242317</v>
          </cell>
          <cell r="D57">
            <v>25.505599484242317</v>
          </cell>
        </row>
        <row r="58">
          <cell r="A58">
            <v>36924.416666999998</v>
          </cell>
          <cell r="B58">
            <v>36924.416666666664</v>
          </cell>
          <cell r="C58">
            <v>26.885435556512995</v>
          </cell>
          <cell r="D58">
            <v>26.885435556512995</v>
          </cell>
        </row>
        <row r="59">
          <cell r="A59">
            <v>36924.458333000002</v>
          </cell>
          <cell r="B59">
            <v>36924.458333333336</v>
          </cell>
          <cell r="C59">
            <v>26.346258780884067</v>
          </cell>
          <cell r="D59">
            <v>26.346258780884067</v>
          </cell>
        </row>
        <row r="60">
          <cell r="A60">
            <v>36924.5</v>
          </cell>
          <cell r="B60">
            <v>36924.5</v>
          </cell>
          <cell r="C60">
            <v>23.758909826127567</v>
          </cell>
          <cell r="D60">
            <v>23.758909826127567</v>
          </cell>
        </row>
        <row r="61">
          <cell r="A61">
            <v>36924.541666999998</v>
          </cell>
          <cell r="B61">
            <v>36924.541666666664</v>
          </cell>
          <cell r="C61">
            <v>21.073462135201861</v>
          </cell>
          <cell r="D61">
            <v>21.073462135201861</v>
          </cell>
        </row>
        <row r="62">
          <cell r="A62">
            <v>36924.583333000002</v>
          </cell>
          <cell r="B62">
            <v>36924.583333333336</v>
          </cell>
          <cell r="C62">
            <v>23.046630549619202</v>
          </cell>
          <cell r="D62">
            <v>23.046630549619202</v>
          </cell>
        </row>
        <row r="63">
          <cell r="A63">
            <v>36924.625</v>
          </cell>
          <cell r="B63">
            <v>36924.625</v>
          </cell>
          <cell r="C63">
            <v>26.21314804678379</v>
          </cell>
          <cell r="D63">
            <v>26.21314804678379</v>
          </cell>
        </row>
        <row r="64">
          <cell r="A64">
            <v>36924.666666999998</v>
          </cell>
          <cell r="B64">
            <v>36924.666666666664</v>
          </cell>
          <cell r="C64">
            <v>29.693890120718393</v>
          </cell>
          <cell r="D64">
            <v>29.693890120718393</v>
          </cell>
        </row>
        <row r="65">
          <cell r="A65">
            <v>36924.708333000002</v>
          </cell>
          <cell r="B65">
            <v>36924.708333333336</v>
          </cell>
          <cell r="C65">
            <v>29.543832338876221</v>
          </cell>
          <cell r="D65">
            <v>29.543832338876221</v>
          </cell>
        </row>
        <row r="66">
          <cell r="A66">
            <v>36924.75</v>
          </cell>
          <cell r="B66">
            <v>36924.75</v>
          </cell>
          <cell r="C66">
            <v>27.518608293384432</v>
          </cell>
          <cell r="D66">
            <v>27.518608293384432</v>
          </cell>
        </row>
        <row r="67">
          <cell r="A67">
            <v>36924.791666999998</v>
          </cell>
          <cell r="B67">
            <v>36924.791666666664</v>
          </cell>
          <cell r="C67">
            <v>31.215425885186708</v>
          </cell>
          <cell r="D67">
            <v>31.215425885186708</v>
          </cell>
        </row>
        <row r="68">
          <cell r="A68">
            <v>36924.833333000002</v>
          </cell>
          <cell r="B68">
            <v>36924.833333333336</v>
          </cell>
          <cell r="C68">
            <v>29.01170064384517</v>
          </cell>
          <cell r="D68">
            <v>29.01170064384517</v>
          </cell>
        </row>
        <row r="69">
          <cell r="A69">
            <v>36924.875</v>
          </cell>
          <cell r="B69">
            <v>36924.875</v>
          </cell>
          <cell r="C69">
            <v>30.87836819250494</v>
          </cell>
          <cell r="D69">
            <v>30.87836819250494</v>
          </cell>
        </row>
        <row r="70">
          <cell r="A70">
            <v>36924.916666999998</v>
          </cell>
          <cell r="B70">
            <v>36924.916666666664</v>
          </cell>
          <cell r="C70">
            <v>36.260390664124543</v>
          </cell>
          <cell r="D70">
            <v>36.260390664124543</v>
          </cell>
        </row>
        <row r="71">
          <cell r="A71">
            <v>36924.958333000002</v>
          </cell>
          <cell r="B71">
            <v>36924.958333333336</v>
          </cell>
          <cell r="C71">
            <v>27.941241280771724</v>
          </cell>
          <cell r="D71">
            <v>27.941241280771724</v>
          </cell>
        </row>
        <row r="72">
          <cell r="A72">
            <v>36925</v>
          </cell>
          <cell r="B72">
            <v>36925</v>
          </cell>
          <cell r="C72">
            <v>24.26822787894686</v>
          </cell>
          <cell r="D72">
            <v>24.26822787894686</v>
          </cell>
        </row>
        <row r="73">
          <cell r="A73">
            <v>36925.041666999998</v>
          </cell>
          <cell r="B73">
            <v>36925.041666666664</v>
          </cell>
          <cell r="C73">
            <v>23.888051480694742</v>
          </cell>
          <cell r="D73">
            <v>23.888051480694742</v>
          </cell>
        </row>
        <row r="74">
          <cell r="A74">
            <v>36925.083333000002</v>
          </cell>
          <cell r="B74">
            <v>36925.083333333336</v>
          </cell>
          <cell r="C74">
            <v>25.014465562192949</v>
          </cell>
          <cell r="D74">
            <v>25.014465562192949</v>
          </cell>
        </row>
        <row r="75">
          <cell r="A75">
            <v>36925.125</v>
          </cell>
          <cell r="B75">
            <v>36925.125</v>
          </cell>
          <cell r="C75">
            <v>28.854981758133782</v>
          </cell>
          <cell r="D75">
            <v>28.854981758133782</v>
          </cell>
        </row>
        <row r="76">
          <cell r="A76">
            <v>36925.166666999998</v>
          </cell>
          <cell r="B76">
            <v>36925.166666666664</v>
          </cell>
          <cell r="C76">
            <v>30.028956255524903</v>
          </cell>
          <cell r="D76">
            <v>30.028956255524903</v>
          </cell>
        </row>
        <row r="77">
          <cell r="A77">
            <v>36925.208333000002</v>
          </cell>
          <cell r="B77">
            <v>36925.208333333336</v>
          </cell>
          <cell r="C77">
            <v>26.079837466741761</v>
          </cell>
          <cell r="D77">
            <v>26.079837466741761</v>
          </cell>
        </row>
        <row r="78">
          <cell r="A78">
            <v>36925.25</v>
          </cell>
          <cell r="B78">
            <v>36925.25</v>
          </cell>
          <cell r="C78">
            <v>56.408703857817457</v>
          </cell>
          <cell r="D78">
            <v>56.408703857817457</v>
          </cell>
        </row>
        <row r="79">
          <cell r="A79">
            <v>36925.291666999998</v>
          </cell>
          <cell r="B79">
            <v>36925.291666666664</v>
          </cell>
          <cell r="C79">
            <v>23.842392942493365</v>
          </cell>
          <cell r="D79">
            <v>23.842392942493365</v>
          </cell>
        </row>
        <row r="80">
          <cell r="A80">
            <v>36925.333333000002</v>
          </cell>
          <cell r="B80">
            <v>36925.333333333336</v>
          </cell>
          <cell r="C80">
            <v>26.777629473279827</v>
          </cell>
          <cell r="D80">
            <v>26.777629473279827</v>
          </cell>
        </row>
        <row r="81">
          <cell r="A81">
            <v>36925.375</v>
          </cell>
          <cell r="B81">
            <v>36925.375</v>
          </cell>
          <cell r="C81">
            <v>32.829755457204605</v>
          </cell>
          <cell r="D81">
            <v>32.829755457204605</v>
          </cell>
        </row>
        <row r="82">
          <cell r="A82">
            <v>36925.416666999998</v>
          </cell>
          <cell r="B82">
            <v>36925.416666666664</v>
          </cell>
          <cell r="C82">
            <v>30.534150496351977</v>
          </cell>
          <cell r="D82">
            <v>30.534150496351977</v>
          </cell>
        </row>
        <row r="83">
          <cell r="A83">
            <v>36925.458333000002</v>
          </cell>
          <cell r="B83">
            <v>36925.458333333336</v>
          </cell>
          <cell r="C83">
            <v>28.923889938926173</v>
          </cell>
          <cell r="D83">
            <v>28.923889938926173</v>
          </cell>
        </row>
        <row r="84">
          <cell r="A84">
            <v>36925.5</v>
          </cell>
          <cell r="B84">
            <v>36925.5</v>
          </cell>
          <cell r="C84">
            <v>22.244889277312957</v>
          </cell>
          <cell r="D84">
            <v>22.244889277312957</v>
          </cell>
        </row>
        <row r="85">
          <cell r="A85">
            <v>36925.541666999998</v>
          </cell>
          <cell r="B85">
            <v>36925.541666666664</v>
          </cell>
          <cell r="C85">
            <v>24.377492386108834</v>
          </cell>
          <cell r="D85">
            <v>24.377492386108834</v>
          </cell>
        </row>
        <row r="86">
          <cell r="A86">
            <v>36925.583333000002</v>
          </cell>
          <cell r="B86">
            <v>36925.583333333336</v>
          </cell>
          <cell r="C86">
            <v>32.923034230666559</v>
          </cell>
          <cell r="D86">
            <v>32.923034230666559</v>
          </cell>
        </row>
        <row r="87">
          <cell r="A87">
            <v>36925.625</v>
          </cell>
          <cell r="B87">
            <v>36925.625</v>
          </cell>
          <cell r="C87">
            <v>44.805633492081043</v>
          </cell>
          <cell r="D87">
            <v>44.805633492081043</v>
          </cell>
        </row>
        <row r="88">
          <cell r="A88">
            <v>36925.666666999998</v>
          </cell>
          <cell r="B88">
            <v>36925.666666666664</v>
          </cell>
          <cell r="C88">
            <v>41.148832022471325</v>
          </cell>
          <cell r="D88">
            <v>41.148832022471325</v>
          </cell>
        </row>
        <row r="89">
          <cell r="A89">
            <v>36925.708333000002</v>
          </cell>
          <cell r="B89">
            <v>36925.708333333336</v>
          </cell>
          <cell r="C89">
            <v>13.648838390411315</v>
          </cell>
          <cell r="D89">
            <v>13.648838390411315</v>
          </cell>
        </row>
        <row r="90">
          <cell r="A90">
            <v>36925.75</v>
          </cell>
          <cell r="B90">
            <v>36925.75</v>
          </cell>
          <cell r="C90">
            <v>18.604875164038184</v>
          </cell>
          <cell r="D90">
            <v>18.604875164038184</v>
          </cell>
        </row>
        <row r="91">
          <cell r="A91">
            <v>36925.791666999998</v>
          </cell>
          <cell r="B91">
            <v>36925.791666666664</v>
          </cell>
          <cell r="C91">
            <v>16.22016057408543</v>
          </cell>
          <cell r="D91">
            <v>16.22016057408543</v>
          </cell>
        </row>
        <row r="92">
          <cell r="A92">
            <v>36925.833333000002</v>
          </cell>
          <cell r="B92">
            <v>36925.833333333336</v>
          </cell>
          <cell r="C92">
            <v>20.782854065066289</v>
          </cell>
          <cell r="D92">
            <v>20.782854065066289</v>
          </cell>
        </row>
        <row r="93">
          <cell r="A93">
            <v>36925.875</v>
          </cell>
          <cell r="B93">
            <v>36925.875</v>
          </cell>
          <cell r="C93">
            <v>19.729842344900927</v>
          </cell>
          <cell r="D93">
            <v>19.729842344900927</v>
          </cell>
        </row>
        <row r="94">
          <cell r="A94">
            <v>36925.916666999998</v>
          </cell>
          <cell r="B94">
            <v>36925.916666666664</v>
          </cell>
          <cell r="C94">
            <v>17.889879238954673</v>
          </cell>
          <cell r="D94">
            <v>17.889879238954673</v>
          </cell>
        </row>
        <row r="95">
          <cell r="A95">
            <v>36925.958333000002</v>
          </cell>
          <cell r="B95">
            <v>36925.958333333336</v>
          </cell>
          <cell r="C95">
            <v>21.461247338361051</v>
          </cell>
          <cell r="D95">
            <v>21.461247338361051</v>
          </cell>
        </row>
        <row r="96">
          <cell r="A96">
            <v>36926</v>
          </cell>
          <cell r="B96">
            <v>36926</v>
          </cell>
          <cell r="C96">
            <v>18.768772558975535</v>
          </cell>
          <cell r="D96">
            <v>18.768772558975535</v>
          </cell>
        </row>
        <row r="97">
          <cell r="A97">
            <v>36926.041666999998</v>
          </cell>
          <cell r="B97">
            <v>36926.041666666664</v>
          </cell>
          <cell r="C97">
            <v>19.167698030868323</v>
          </cell>
          <cell r="D97">
            <v>19.167698030868323</v>
          </cell>
        </row>
        <row r="98">
          <cell r="A98">
            <v>36926.083333000002</v>
          </cell>
          <cell r="B98">
            <v>36926.083333333336</v>
          </cell>
          <cell r="C98">
            <v>33.415182439168113</v>
          </cell>
          <cell r="D98">
            <v>33.415182439168113</v>
          </cell>
        </row>
        <row r="99">
          <cell r="A99">
            <v>36926.125</v>
          </cell>
          <cell r="B99">
            <v>36926.125</v>
          </cell>
          <cell r="C99">
            <v>39.641279725390163</v>
          </cell>
          <cell r="D99">
            <v>39.641279725390163</v>
          </cell>
        </row>
        <row r="100">
          <cell r="A100">
            <v>36926.166666999998</v>
          </cell>
          <cell r="B100">
            <v>36926.166666666664</v>
          </cell>
          <cell r="C100">
            <v>70.550662605331013</v>
          </cell>
          <cell r="D100">
            <v>70.550662605331013</v>
          </cell>
        </row>
        <row r="101">
          <cell r="A101">
            <v>36926.208333000002</v>
          </cell>
          <cell r="B101">
            <v>36926.208333333336</v>
          </cell>
          <cell r="C101">
            <v>65.158757054011716</v>
          </cell>
          <cell r="D101">
            <v>65.158757054011716</v>
          </cell>
        </row>
        <row r="102">
          <cell r="A102">
            <v>36926.25</v>
          </cell>
          <cell r="B102">
            <v>36926.25</v>
          </cell>
          <cell r="C102">
            <v>201.28650565319833</v>
          </cell>
          <cell r="D102">
            <v>201.28650565319833</v>
          </cell>
        </row>
        <row r="103">
          <cell r="A103">
            <v>36926.291666999998</v>
          </cell>
          <cell r="B103">
            <v>36926.291666666664</v>
          </cell>
          <cell r="C103">
            <v>327.16939143054105</v>
          </cell>
          <cell r="D103">
            <v>327.16939143054105</v>
          </cell>
        </row>
        <row r="104">
          <cell r="A104">
            <v>36926.333333000002</v>
          </cell>
          <cell r="B104">
            <v>36926.333333333336</v>
          </cell>
          <cell r="C104">
            <v>321.28307065986587</v>
          </cell>
          <cell r="D104">
            <v>321.28307065986587</v>
          </cell>
        </row>
        <row r="105">
          <cell r="A105">
            <v>36926.375</v>
          </cell>
          <cell r="B105">
            <v>36926.375</v>
          </cell>
          <cell r="C105">
            <v>327.93398105961046</v>
          </cell>
          <cell r="D105">
            <v>327.93398105961046</v>
          </cell>
        </row>
        <row r="106">
          <cell r="A106">
            <v>36926.416666999998</v>
          </cell>
          <cell r="B106">
            <v>36926.416666666664</v>
          </cell>
          <cell r="C106">
            <v>344.56731092237226</v>
          </cell>
          <cell r="D106">
            <v>344.56731092237226</v>
          </cell>
        </row>
        <row r="107">
          <cell r="A107">
            <v>36926.458333000002</v>
          </cell>
          <cell r="B107">
            <v>36926.458333333336</v>
          </cell>
          <cell r="C107">
            <v>351.46743515329609</v>
          </cell>
          <cell r="D107">
            <v>351.46743515329609</v>
          </cell>
        </row>
        <row r="108">
          <cell r="A108">
            <v>36926.5</v>
          </cell>
          <cell r="B108">
            <v>36926.5</v>
          </cell>
          <cell r="C108">
            <v>341.46934197770156</v>
          </cell>
          <cell r="D108">
            <v>341.46934197770156</v>
          </cell>
        </row>
        <row r="109">
          <cell r="A109">
            <v>36926.541666999998</v>
          </cell>
          <cell r="B109">
            <v>36926.541666666664</v>
          </cell>
          <cell r="C109">
            <v>228.94356759991183</v>
          </cell>
          <cell r="D109">
            <v>228.94356759991183</v>
          </cell>
        </row>
        <row r="110">
          <cell r="A110">
            <v>36926.583333000002</v>
          </cell>
          <cell r="B110">
            <v>36926.583333333336</v>
          </cell>
          <cell r="C110">
            <v>132.54371386466624</v>
          </cell>
          <cell r="D110">
            <v>132.54371386466624</v>
          </cell>
        </row>
        <row r="111">
          <cell r="A111">
            <v>36926.625</v>
          </cell>
          <cell r="B111">
            <v>36926.625</v>
          </cell>
          <cell r="C111">
            <v>45.494682971078156</v>
          </cell>
          <cell r="D111">
            <v>45.494682971078156</v>
          </cell>
        </row>
        <row r="112">
          <cell r="A112">
            <v>36926.666666999998</v>
          </cell>
          <cell r="B112">
            <v>36926.666666666664</v>
          </cell>
          <cell r="C112">
            <v>38.819995432331737</v>
          </cell>
          <cell r="D112">
            <v>38.819995432331737</v>
          </cell>
        </row>
        <row r="113">
          <cell r="A113">
            <v>36926.708333000002</v>
          </cell>
          <cell r="B113">
            <v>36926.708333333336</v>
          </cell>
          <cell r="C113">
            <v>94.642860380269795</v>
          </cell>
          <cell r="D113">
            <v>94.642860380269795</v>
          </cell>
        </row>
        <row r="114">
          <cell r="A114">
            <v>36926.75</v>
          </cell>
          <cell r="B114">
            <v>36926.75</v>
          </cell>
          <cell r="C114">
            <v>190.30534290044537</v>
          </cell>
          <cell r="D114">
            <v>190.30534290044537</v>
          </cell>
        </row>
        <row r="115">
          <cell r="A115">
            <v>36926.791666999998</v>
          </cell>
          <cell r="B115">
            <v>36926.791666666664</v>
          </cell>
          <cell r="C115">
            <v>142.35113025162755</v>
          </cell>
          <cell r="D115">
            <v>142.35113025162755</v>
          </cell>
        </row>
        <row r="116">
          <cell r="A116">
            <v>36926.833333000002</v>
          </cell>
          <cell r="B116">
            <v>36926.833333333336</v>
          </cell>
          <cell r="C116">
            <v>73.747045340357332</v>
          </cell>
          <cell r="D116">
            <v>73.747045340357332</v>
          </cell>
        </row>
        <row r="117">
          <cell r="A117">
            <v>36926.875</v>
          </cell>
          <cell r="B117">
            <v>36926.875</v>
          </cell>
          <cell r="C117">
            <v>330.53980348591068</v>
          </cell>
          <cell r="D117">
            <v>330.53980348591068</v>
          </cell>
        </row>
        <row r="118">
          <cell r="A118">
            <v>36926.916666999998</v>
          </cell>
          <cell r="B118">
            <v>36926.916666666664</v>
          </cell>
          <cell r="C118">
            <v>292.47124984247256</v>
          </cell>
          <cell r="D118">
            <v>292.47124984247256</v>
          </cell>
        </row>
        <row r="119">
          <cell r="A119">
            <v>36926.958333000002</v>
          </cell>
          <cell r="B119">
            <v>36926.958333333336</v>
          </cell>
          <cell r="C119">
            <v>307.91360666816212</v>
          </cell>
          <cell r="D119">
            <v>307.91360666816212</v>
          </cell>
        </row>
        <row r="120">
          <cell r="A120">
            <v>36927</v>
          </cell>
          <cell r="B120">
            <v>36927</v>
          </cell>
          <cell r="C120">
            <v>78.848284597372142</v>
          </cell>
          <cell r="D120">
            <v>78.848284597372142</v>
          </cell>
        </row>
        <row r="121">
          <cell r="A121">
            <v>36927.041666999998</v>
          </cell>
          <cell r="B121">
            <v>36927.041666666664</v>
          </cell>
          <cell r="C121">
            <v>58.94833717895456</v>
          </cell>
          <cell r="D121">
            <v>58.94833717895456</v>
          </cell>
        </row>
        <row r="122">
          <cell r="A122">
            <v>36927.083333000002</v>
          </cell>
          <cell r="B122">
            <v>36927.083333333336</v>
          </cell>
          <cell r="C122">
            <v>70.049147658284141</v>
          </cell>
          <cell r="D122">
            <v>70.049147658284141</v>
          </cell>
        </row>
        <row r="123">
          <cell r="A123">
            <v>36927.125</v>
          </cell>
          <cell r="B123">
            <v>36927.125</v>
          </cell>
          <cell r="C123">
            <v>42.227441128516304</v>
          </cell>
          <cell r="D123">
            <v>42.227441128516304</v>
          </cell>
        </row>
        <row r="124">
          <cell r="A124">
            <v>36927.166666999998</v>
          </cell>
          <cell r="B124">
            <v>36927.166666666664</v>
          </cell>
          <cell r="C124">
            <v>66.708538010983247</v>
          </cell>
          <cell r="D124">
            <v>66.708538010983247</v>
          </cell>
        </row>
        <row r="125">
          <cell r="A125">
            <v>36927.208333000002</v>
          </cell>
          <cell r="B125">
            <v>36927.208333333336</v>
          </cell>
          <cell r="C125">
            <v>78.83569024555149</v>
          </cell>
          <cell r="D125">
            <v>78.83569024555149</v>
          </cell>
        </row>
        <row r="126">
          <cell r="A126">
            <v>36927.25</v>
          </cell>
          <cell r="B126">
            <v>36927.25</v>
          </cell>
          <cell r="C126">
            <v>86.860784350810036</v>
          </cell>
          <cell r="D126">
            <v>86.860784350810036</v>
          </cell>
        </row>
        <row r="127">
          <cell r="A127">
            <v>36927.291666999998</v>
          </cell>
          <cell r="B127">
            <v>36927.291666666664</v>
          </cell>
          <cell r="C127">
            <v>49.47938750888931</v>
          </cell>
          <cell r="D127">
            <v>49.47938750888931</v>
          </cell>
        </row>
        <row r="128">
          <cell r="A128">
            <v>36927.333333000002</v>
          </cell>
          <cell r="B128">
            <v>36927.333333333336</v>
          </cell>
          <cell r="C128">
            <v>27.145886754566614</v>
          </cell>
          <cell r="D128">
            <v>27.145886754566614</v>
          </cell>
        </row>
        <row r="129">
          <cell r="A129">
            <v>36927.375</v>
          </cell>
          <cell r="B129">
            <v>36927.375</v>
          </cell>
          <cell r="C129">
            <v>11.208320668158459</v>
          </cell>
          <cell r="D129">
            <v>11.208320668158459</v>
          </cell>
        </row>
        <row r="130">
          <cell r="A130">
            <v>36927.416666999998</v>
          </cell>
          <cell r="B130">
            <v>36927.416666666664</v>
          </cell>
          <cell r="C130">
            <v>18.12052437412202</v>
          </cell>
          <cell r="D130">
            <v>18.12052437412202</v>
          </cell>
        </row>
        <row r="131">
          <cell r="A131">
            <v>36927.458333000002</v>
          </cell>
          <cell r="B131">
            <v>36927.458333333336</v>
          </cell>
          <cell r="C131">
            <v>8.5417970770622276</v>
          </cell>
          <cell r="D131">
            <v>0</v>
          </cell>
        </row>
        <row r="132">
          <cell r="A132">
            <v>36927.5</v>
          </cell>
          <cell r="B132">
            <v>36927.5</v>
          </cell>
          <cell r="C132">
            <v>8.7957148004985513</v>
          </cell>
          <cell r="D132">
            <v>0</v>
          </cell>
        </row>
        <row r="133">
          <cell r="A133">
            <v>36927.541666999998</v>
          </cell>
          <cell r="B133">
            <v>36927.541666666664</v>
          </cell>
          <cell r="C133">
            <v>8.8173910943481779</v>
          </cell>
          <cell r="D133">
            <v>0</v>
          </cell>
        </row>
        <row r="134">
          <cell r="A134">
            <v>36927.583333000002</v>
          </cell>
          <cell r="B134">
            <v>36927.583333333336</v>
          </cell>
          <cell r="C134">
            <v>10.24799478519988</v>
          </cell>
          <cell r="D134">
            <v>10.24799478519988</v>
          </cell>
        </row>
        <row r="135">
          <cell r="A135">
            <v>36927.625</v>
          </cell>
          <cell r="B135">
            <v>36927.625</v>
          </cell>
          <cell r="C135">
            <v>9.1877590745398745</v>
          </cell>
          <cell r="D135">
            <v>0</v>
          </cell>
        </row>
        <row r="136">
          <cell r="A136">
            <v>36927.666666999998</v>
          </cell>
          <cell r="B136">
            <v>36927.666666666664</v>
          </cell>
          <cell r="C136">
            <v>9.9493666817967092</v>
          </cell>
          <cell r="D136">
            <v>0</v>
          </cell>
        </row>
        <row r="137">
          <cell r="A137">
            <v>36927.708333000002</v>
          </cell>
          <cell r="B137">
            <v>36927.708333333336</v>
          </cell>
          <cell r="C137">
            <v>4.7227022767066957</v>
          </cell>
          <cell r="D137">
            <v>0</v>
          </cell>
        </row>
        <row r="138">
          <cell r="A138">
            <v>36927.75</v>
          </cell>
          <cell r="B138">
            <v>36927.75</v>
          </cell>
          <cell r="C138">
            <v>6.2153585746089623</v>
          </cell>
          <cell r="D138">
            <v>0</v>
          </cell>
        </row>
        <row r="139">
          <cell r="A139">
            <v>36927.791666999998</v>
          </cell>
          <cell r="B139">
            <v>36927.791666666664</v>
          </cell>
          <cell r="C139">
            <v>4.965750028351942</v>
          </cell>
          <cell r="D139">
            <v>0</v>
          </cell>
        </row>
        <row r="140">
          <cell r="A140">
            <v>36927.833333000002</v>
          </cell>
          <cell r="B140">
            <v>36927.833333333336</v>
          </cell>
          <cell r="C140">
            <v>4.0876256853606963</v>
          </cell>
          <cell r="D140">
            <v>0</v>
          </cell>
        </row>
        <row r="141">
          <cell r="A141">
            <v>36927.875</v>
          </cell>
          <cell r="B141">
            <v>36927.875</v>
          </cell>
          <cell r="C141">
            <v>3.4585160800119246</v>
          </cell>
          <cell r="D141">
            <v>0</v>
          </cell>
        </row>
        <row r="142">
          <cell r="A142">
            <v>36927.916666999998</v>
          </cell>
          <cell r="B142">
            <v>36927.916666666664</v>
          </cell>
          <cell r="C142">
            <v>2.62903775771459</v>
          </cell>
          <cell r="D142">
            <v>0</v>
          </cell>
        </row>
        <row r="143">
          <cell r="A143">
            <v>36927.958333000002</v>
          </cell>
          <cell r="B143">
            <v>36927.958333333336</v>
          </cell>
          <cell r="C143">
            <v>2.9056229810008665</v>
          </cell>
          <cell r="D143">
            <v>0</v>
          </cell>
        </row>
        <row r="144">
          <cell r="A144">
            <v>36928</v>
          </cell>
          <cell r="B144">
            <v>36928</v>
          </cell>
          <cell r="C144">
            <v>4.7661353866259253</v>
          </cell>
          <cell r="D144">
            <v>0</v>
          </cell>
        </row>
        <row r="145">
          <cell r="A145">
            <v>36928.041666999998</v>
          </cell>
          <cell r="B145">
            <v>36928.041666666664</v>
          </cell>
          <cell r="C145">
            <v>4.7558218714992213</v>
          </cell>
          <cell r="D145">
            <v>0</v>
          </cell>
        </row>
        <row r="146">
          <cell r="A146">
            <v>36928.083333000002</v>
          </cell>
          <cell r="B146">
            <v>36928.083333333336</v>
          </cell>
          <cell r="C146">
            <v>2.8382562777085436</v>
          </cell>
          <cell r="D146">
            <v>0</v>
          </cell>
        </row>
        <row r="147">
          <cell r="A147">
            <v>36928.125</v>
          </cell>
          <cell r="B147">
            <v>36928.125</v>
          </cell>
          <cell r="C147">
            <v>3.2036669639547664</v>
          </cell>
          <cell r="D147">
            <v>0</v>
          </cell>
        </row>
        <row r="148">
          <cell r="A148">
            <v>36928.166666999998</v>
          </cell>
          <cell r="B148">
            <v>36928.166666666664</v>
          </cell>
          <cell r="C148">
            <v>2.589337399303913</v>
          </cell>
          <cell r="D148">
            <v>0</v>
          </cell>
        </row>
        <row r="149">
          <cell r="A149">
            <v>36928.208333000002</v>
          </cell>
          <cell r="B149">
            <v>36928.208333333336</v>
          </cell>
          <cell r="C149">
            <v>2.4754211902618408</v>
          </cell>
          <cell r="D149">
            <v>0</v>
          </cell>
        </row>
        <row r="150">
          <cell r="A150">
            <v>36928.25</v>
          </cell>
          <cell r="B150">
            <v>36928.25</v>
          </cell>
          <cell r="C150">
            <v>37.37575342331661</v>
          </cell>
          <cell r="D150">
            <v>37.37575342331661</v>
          </cell>
        </row>
        <row r="151">
          <cell r="A151">
            <v>36928.291666999998</v>
          </cell>
          <cell r="B151">
            <v>36928.291666666664</v>
          </cell>
          <cell r="C151">
            <v>3.9636939231157302</v>
          </cell>
          <cell r="D151">
            <v>0</v>
          </cell>
        </row>
        <row r="152">
          <cell r="A152">
            <v>36928.333333000002</v>
          </cell>
          <cell r="B152">
            <v>36928.333333333336</v>
          </cell>
          <cell r="C152">
            <v>3.3079083772833648</v>
          </cell>
          <cell r="D152">
            <v>0</v>
          </cell>
        </row>
        <row r="153">
          <cell r="A153">
            <v>36928.375</v>
          </cell>
          <cell r="B153">
            <v>36928.375</v>
          </cell>
          <cell r="C153">
            <v>2.3692202235093878</v>
          </cell>
          <cell r="D153">
            <v>0</v>
          </cell>
        </row>
        <row r="154">
          <cell r="A154">
            <v>36928.416666999998</v>
          </cell>
          <cell r="B154">
            <v>36928.416666666664</v>
          </cell>
          <cell r="C154">
            <v>2.4332865317662558</v>
          </cell>
          <cell r="D154">
            <v>0</v>
          </cell>
        </row>
        <row r="155">
          <cell r="A155">
            <v>36928.458333000002</v>
          </cell>
          <cell r="B155">
            <v>36928.458333333336</v>
          </cell>
          <cell r="C155">
            <v>2.5985647637943425</v>
          </cell>
          <cell r="D155">
            <v>0</v>
          </cell>
        </row>
        <row r="156">
          <cell r="A156">
            <v>36928.5</v>
          </cell>
          <cell r="B156">
            <v>36928.5</v>
          </cell>
          <cell r="C156">
            <v>2.5572600679496924</v>
          </cell>
          <cell r="D156">
            <v>0</v>
          </cell>
        </row>
        <row r="157">
          <cell r="A157">
            <v>36928.541666999998</v>
          </cell>
          <cell r="B157">
            <v>36928.541666666664</v>
          </cell>
          <cell r="C157">
            <v>4.3804689761180837</v>
          </cell>
          <cell r="D157">
            <v>0</v>
          </cell>
        </row>
        <row r="158">
          <cell r="A158">
            <v>36928.583333000002</v>
          </cell>
          <cell r="B158">
            <v>36928.583333333336</v>
          </cell>
          <cell r="C158">
            <v>9.2615269467845849</v>
          </cell>
          <cell r="D158">
            <v>0</v>
          </cell>
        </row>
        <row r="159">
          <cell r="A159">
            <v>36928.625</v>
          </cell>
          <cell r="B159">
            <v>36928.625</v>
          </cell>
          <cell r="C159">
            <v>11.909985212565651</v>
          </cell>
          <cell r="D159">
            <v>11.909985212565651</v>
          </cell>
        </row>
        <row r="160">
          <cell r="A160">
            <v>36928.666666999998</v>
          </cell>
          <cell r="B160">
            <v>36928.666666666664</v>
          </cell>
          <cell r="C160">
            <v>7.0219148581518382</v>
          </cell>
          <cell r="D160">
            <v>0</v>
          </cell>
        </row>
        <row r="161">
          <cell r="A161">
            <v>36928.708333000002</v>
          </cell>
          <cell r="B161">
            <v>36928.708333333336</v>
          </cell>
          <cell r="C161">
            <v>11.646754001875721</v>
          </cell>
          <cell r="D161">
            <v>11.646754001875721</v>
          </cell>
        </row>
        <row r="162">
          <cell r="A162">
            <v>36928.75</v>
          </cell>
          <cell r="B162">
            <v>36928.75</v>
          </cell>
          <cell r="C162">
            <v>9.0566898279723294</v>
          </cell>
          <cell r="D162">
            <v>0</v>
          </cell>
        </row>
        <row r="163">
          <cell r="A163">
            <v>36928.791666999998</v>
          </cell>
          <cell r="B163">
            <v>36928.791666666664</v>
          </cell>
          <cell r="C163">
            <v>13.664690394953446</v>
          </cell>
          <cell r="D163">
            <v>13.664690394953446</v>
          </cell>
        </row>
        <row r="164">
          <cell r="A164">
            <v>36928.833333000002</v>
          </cell>
          <cell r="B164">
            <v>36928.833333333336</v>
          </cell>
          <cell r="C164">
            <v>11.358731847567013</v>
          </cell>
          <cell r="D164">
            <v>11.358731847567013</v>
          </cell>
        </row>
        <row r="165">
          <cell r="A165">
            <v>36928.875</v>
          </cell>
          <cell r="B165">
            <v>36928.875</v>
          </cell>
          <cell r="C165">
            <v>9.5612502003458939</v>
          </cell>
          <cell r="D165">
            <v>0</v>
          </cell>
        </row>
        <row r="166">
          <cell r="A166">
            <v>36928.916666999998</v>
          </cell>
          <cell r="B166">
            <v>36928.916666666664</v>
          </cell>
          <cell r="C166">
            <v>12.527689296586734</v>
          </cell>
          <cell r="D166">
            <v>12.527689296586734</v>
          </cell>
        </row>
        <row r="167">
          <cell r="A167">
            <v>36928.958333000002</v>
          </cell>
          <cell r="B167">
            <v>36928.958333333336</v>
          </cell>
          <cell r="C167">
            <v>12.792413899216738</v>
          </cell>
          <cell r="D167">
            <v>12.792413899216738</v>
          </cell>
        </row>
        <row r="168">
          <cell r="A168">
            <v>36929</v>
          </cell>
          <cell r="B168">
            <v>36929</v>
          </cell>
          <cell r="C168">
            <v>8.0068727823921932</v>
          </cell>
          <cell r="D168">
            <v>0</v>
          </cell>
        </row>
        <row r="169">
          <cell r="A169">
            <v>36929.041666999998</v>
          </cell>
          <cell r="B169">
            <v>36929.041666666664</v>
          </cell>
          <cell r="C169">
            <v>4.1070655029151171</v>
          </cell>
          <cell r="D169">
            <v>0</v>
          </cell>
        </row>
        <row r="170">
          <cell r="A170">
            <v>36929.083333000002</v>
          </cell>
          <cell r="B170">
            <v>36929.083333333336</v>
          </cell>
          <cell r="C170">
            <v>3.0005580545531383</v>
          </cell>
          <cell r="D170">
            <v>0</v>
          </cell>
        </row>
        <row r="171">
          <cell r="A171">
            <v>36929.125</v>
          </cell>
          <cell r="B171">
            <v>36929.125</v>
          </cell>
          <cell r="C171">
            <v>4.4468696526189646</v>
          </cell>
          <cell r="D171">
            <v>0</v>
          </cell>
        </row>
        <row r="172">
          <cell r="A172">
            <v>36929.166666999998</v>
          </cell>
          <cell r="B172">
            <v>36929.166666666664</v>
          </cell>
          <cell r="C172">
            <v>5.1566997400124865</v>
          </cell>
          <cell r="D172">
            <v>0</v>
          </cell>
        </row>
        <row r="173">
          <cell r="A173">
            <v>36929.208333000002</v>
          </cell>
          <cell r="B173">
            <v>36929.208333333336</v>
          </cell>
          <cell r="C173">
            <v>4.9925539623035329</v>
          </cell>
          <cell r="D173">
            <v>0</v>
          </cell>
        </row>
        <row r="174">
          <cell r="A174">
            <v>36929.25</v>
          </cell>
          <cell r="B174">
            <v>36929.25</v>
          </cell>
          <cell r="C174">
            <v>41.684062508487465</v>
          </cell>
          <cell r="D174">
            <v>41.684062508487465</v>
          </cell>
        </row>
        <row r="175">
          <cell r="A175">
            <v>36929.291666999998</v>
          </cell>
          <cell r="B175">
            <v>36929.291666666664</v>
          </cell>
          <cell r="C175">
            <v>5.716128085010582</v>
          </cell>
          <cell r="D175">
            <v>0</v>
          </cell>
        </row>
        <row r="176">
          <cell r="A176">
            <v>36929.333333000002</v>
          </cell>
          <cell r="B176">
            <v>36929.333333333336</v>
          </cell>
          <cell r="C176">
            <v>5.171172531445821</v>
          </cell>
          <cell r="D176">
            <v>0</v>
          </cell>
        </row>
        <row r="177">
          <cell r="A177">
            <v>36929.375</v>
          </cell>
          <cell r="B177">
            <v>36929.375</v>
          </cell>
          <cell r="C177">
            <v>5.1088480949401855</v>
          </cell>
          <cell r="D177">
            <v>0</v>
          </cell>
        </row>
        <row r="178">
          <cell r="A178">
            <v>36929.416666999998</v>
          </cell>
          <cell r="B178">
            <v>36929.416666666664</v>
          </cell>
          <cell r="C178">
            <v>6.1690929414232576</v>
          </cell>
          <cell r="D178">
            <v>0</v>
          </cell>
        </row>
        <row r="179">
          <cell r="A179">
            <v>36929.458333000002</v>
          </cell>
          <cell r="B179">
            <v>36929.458333333336</v>
          </cell>
          <cell r="C179">
            <v>5.9224015156825391</v>
          </cell>
          <cell r="D179">
            <v>0</v>
          </cell>
        </row>
        <row r="180">
          <cell r="A180">
            <v>36929.5</v>
          </cell>
          <cell r="B180">
            <v>36929.5</v>
          </cell>
          <cell r="C180">
            <v>6.8523264075714572</v>
          </cell>
          <cell r="D180">
            <v>0</v>
          </cell>
        </row>
        <row r="181">
          <cell r="A181">
            <v>36929.541666999998</v>
          </cell>
          <cell r="B181">
            <v>36929.541666666664</v>
          </cell>
          <cell r="C181">
            <v>11.221640377482286</v>
          </cell>
          <cell r="D181">
            <v>11.221640377482286</v>
          </cell>
        </row>
        <row r="182">
          <cell r="A182">
            <v>36929.583333000002</v>
          </cell>
          <cell r="B182">
            <v>36929.583333333336</v>
          </cell>
          <cell r="C182">
            <v>11.241755248678722</v>
          </cell>
          <cell r="D182">
            <v>11.241755248678722</v>
          </cell>
        </row>
        <row r="183">
          <cell r="A183">
            <v>36929.625</v>
          </cell>
          <cell r="B183">
            <v>36929.625</v>
          </cell>
          <cell r="C183">
            <v>14.114994895982477</v>
          </cell>
          <cell r="D183">
            <v>14.114994895982477</v>
          </cell>
        </row>
        <row r="184">
          <cell r="A184">
            <v>36929.666666999998</v>
          </cell>
          <cell r="B184">
            <v>36929.666666666664</v>
          </cell>
          <cell r="C184">
            <v>23.243744823832916</v>
          </cell>
          <cell r="D184">
            <v>23.243744823832916</v>
          </cell>
        </row>
        <row r="185">
          <cell r="A185">
            <v>36929.708333000002</v>
          </cell>
          <cell r="B185">
            <v>36929.708333333336</v>
          </cell>
          <cell r="C185">
            <v>20.73431080278079</v>
          </cell>
          <cell r="D185">
            <v>20.73431080278079</v>
          </cell>
        </row>
        <row r="186">
          <cell r="A186">
            <v>36929.75</v>
          </cell>
          <cell r="B186">
            <v>36929.75</v>
          </cell>
          <cell r="C186">
            <v>23.712767623527792</v>
          </cell>
          <cell r="D186">
            <v>23.712767623527792</v>
          </cell>
        </row>
        <row r="187">
          <cell r="A187">
            <v>36929.791666999998</v>
          </cell>
          <cell r="B187">
            <v>36929.791666666664</v>
          </cell>
          <cell r="C187">
            <v>15.643496156512544</v>
          </cell>
          <cell r="D187">
            <v>15.643496156512544</v>
          </cell>
        </row>
        <row r="188">
          <cell r="A188">
            <v>36929.833333000002</v>
          </cell>
          <cell r="B188">
            <v>36929.833333333336</v>
          </cell>
          <cell r="C188">
            <v>17.752462400224477</v>
          </cell>
          <cell r="D188">
            <v>17.752462400224477</v>
          </cell>
        </row>
        <row r="189">
          <cell r="A189">
            <v>36929.875</v>
          </cell>
          <cell r="B189">
            <v>36929.875</v>
          </cell>
          <cell r="C189">
            <v>22.615962185422095</v>
          </cell>
          <cell r="D189">
            <v>22.615962185422095</v>
          </cell>
        </row>
        <row r="190">
          <cell r="A190">
            <v>36929.916666999998</v>
          </cell>
          <cell r="B190">
            <v>36929.916666666664</v>
          </cell>
          <cell r="C190">
            <v>52.963472299468194</v>
          </cell>
          <cell r="D190">
            <v>52.963472299468194</v>
          </cell>
        </row>
        <row r="191">
          <cell r="A191">
            <v>36929.958333000002</v>
          </cell>
          <cell r="B191">
            <v>36929.958333333336</v>
          </cell>
          <cell r="C191">
            <v>52.912962545409492</v>
          </cell>
          <cell r="D191">
            <v>52.912962545409492</v>
          </cell>
        </row>
        <row r="192">
          <cell r="A192">
            <v>36930</v>
          </cell>
          <cell r="B192">
            <v>36930</v>
          </cell>
          <cell r="C192">
            <v>160.86171765155106</v>
          </cell>
          <cell r="D192">
            <v>160.86171765155106</v>
          </cell>
        </row>
        <row r="193">
          <cell r="A193">
            <v>36930.041666999998</v>
          </cell>
          <cell r="B193">
            <v>36930.041666666664</v>
          </cell>
          <cell r="C193">
            <v>252.92638008677284</v>
          </cell>
          <cell r="D193">
            <v>252.92638008677284</v>
          </cell>
        </row>
        <row r="194">
          <cell r="A194">
            <v>36930.083333000002</v>
          </cell>
          <cell r="B194">
            <v>36930.083333333336</v>
          </cell>
          <cell r="C194">
            <v>268.15224617189182</v>
          </cell>
          <cell r="D194">
            <v>268.15224617189182</v>
          </cell>
        </row>
        <row r="195">
          <cell r="A195">
            <v>36930.125</v>
          </cell>
          <cell r="B195">
            <v>36930.125</v>
          </cell>
          <cell r="C195">
            <v>262.76988942925146</v>
          </cell>
          <cell r="D195">
            <v>262.76988942925146</v>
          </cell>
        </row>
        <row r="196">
          <cell r="A196">
            <v>36930.166666999998</v>
          </cell>
          <cell r="B196">
            <v>36930.166666666664</v>
          </cell>
          <cell r="C196">
            <v>189.03718297629305</v>
          </cell>
          <cell r="D196">
            <v>189.03718297629305</v>
          </cell>
        </row>
        <row r="197">
          <cell r="A197">
            <v>36930.208333000002</v>
          </cell>
          <cell r="B197">
            <v>36930.208333333336</v>
          </cell>
          <cell r="C197">
            <v>129.72691098928561</v>
          </cell>
          <cell r="D197">
            <v>129.72691098928561</v>
          </cell>
        </row>
        <row r="198">
          <cell r="A198">
            <v>36930.25</v>
          </cell>
          <cell r="B198">
            <v>36930.25</v>
          </cell>
          <cell r="C198">
            <v>120.45969804930999</v>
          </cell>
          <cell r="D198">
            <v>120.45969804930999</v>
          </cell>
        </row>
        <row r="199">
          <cell r="A199">
            <v>36930.291666999998</v>
          </cell>
          <cell r="B199">
            <v>36930.291666666664</v>
          </cell>
          <cell r="C199">
            <v>90.428497193722663</v>
          </cell>
          <cell r="D199">
            <v>90.428497193722663</v>
          </cell>
        </row>
        <row r="200">
          <cell r="A200">
            <v>36930.333333000002</v>
          </cell>
          <cell r="B200">
            <v>36930.333333333336</v>
          </cell>
          <cell r="C200">
            <v>177.96814607840702</v>
          </cell>
          <cell r="D200">
            <v>177.96814607840702</v>
          </cell>
        </row>
        <row r="201">
          <cell r="A201">
            <v>36930.375</v>
          </cell>
          <cell r="B201">
            <v>36930.375</v>
          </cell>
          <cell r="C201">
            <v>249.89694525886853</v>
          </cell>
          <cell r="D201">
            <v>249.89694525886853</v>
          </cell>
        </row>
        <row r="202">
          <cell r="A202">
            <v>36930.416666999998</v>
          </cell>
          <cell r="B202">
            <v>36930.416666666664</v>
          </cell>
          <cell r="C202">
            <v>266.6963034555647</v>
          </cell>
          <cell r="D202">
            <v>266.6963034555647</v>
          </cell>
        </row>
        <row r="203">
          <cell r="A203">
            <v>36930.458333000002</v>
          </cell>
          <cell r="B203">
            <v>36930.458333333336</v>
          </cell>
          <cell r="C203">
            <v>259.62428513730788</v>
          </cell>
          <cell r="D203">
            <v>259.62428513730788</v>
          </cell>
        </row>
        <row r="204">
          <cell r="A204">
            <v>36930.5</v>
          </cell>
          <cell r="B204">
            <v>36930.5</v>
          </cell>
          <cell r="C204">
            <v>133.47687902575433</v>
          </cell>
          <cell r="D204">
            <v>133.47687902575433</v>
          </cell>
        </row>
        <row r="205">
          <cell r="A205">
            <v>36930.541666999998</v>
          </cell>
          <cell r="B205">
            <v>36930.541666666664</v>
          </cell>
          <cell r="C205">
            <v>148.92790912533667</v>
          </cell>
          <cell r="D205">
            <v>148.92790912533667</v>
          </cell>
        </row>
        <row r="206">
          <cell r="A206">
            <v>36930.583333000002</v>
          </cell>
          <cell r="B206">
            <v>36930.583333333336</v>
          </cell>
          <cell r="C206">
            <v>197.03857781155151</v>
          </cell>
          <cell r="D206">
            <v>197.03857781155151</v>
          </cell>
        </row>
        <row r="207">
          <cell r="A207">
            <v>36930.625</v>
          </cell>
          <cell r="B207">
            <v>36930.625</v>
          </cell>
          <cell r="C207">
            <v>212.15124024258816</v>
          </cell>
          <cell r="D207">
            <v>212.15124024258816</v>
          </cell>
        </row>
        <row r="208">
          <cell r="A208">
            <v>36930.666666999998</v>
          </cell>
          <cell r="B208">
            <v>36930.666666666664</v>
          </cell>
          <cell r="C208">
            <v>242.75322610541272</v>
          </cell>
          <cell r="D208">
            <v>242.75322610541272</v>
          </cell>
        </row>
        <row r="209">
          <cell r="A209">
            <v>36930.708333000002</v>
          </cell>
          <cell r="B209">
            <v>36930.708333333336</v>
          </cell>
          <cell r="C209">
            <v>109.68777680760138</v>
          </cell>
          <cell r="D209">
            <v>109.68777680760138</v>
          </cell>
        </row>
        <row r="210">
          <cell r="A210">
            <v>36930.75</v>
          </cell>
          <cell r="B210">
            <v>36930.75</v>
          </cell>
          <cell r="C210">
            <v>120.48063340407548</v>
          </cell>
          <cell r="D210">
            <v>120.48063340407548</v>
          </cell>
        </row>
        <row r="211">
          <cell r="A211">
            <v>36930.791666999998</v>
          </cell>
          <cell r="B211">
            <v>36930.791666666664</v>
          </cell>
          <cell r="C211">
            <v>114.5818707377116</v>
          </cell>
          <cell r="D211">
            <v>114.5818707377116</v>
          </cell>
        </row>
        <row r="212">
          <cell r="A212">
            <v>36930.833333000002</v>
          </cell>
          <cell r="B212">
            <v>36930.833333333336</v>
          </cell>
          <cell r="C212">
            <v>53.170197579330868</v>
          </cell>
          <cell r="D212">
            <v>53.170197579330868</v>
          </cell>
        </row>
        <row r="213">
          <cell r="A213">
            <v>36930.875</v>
          </cell>
          <cell r="B213">
            <v>36930.875</v>
          </cell>
          <cell r="C213">
            <v>38.468980114407017</v>
          </cell>
          <cell r="D213">
            <v>38.468980114407017</v>
          </cell>
        </row>
        <row r="214">
          <cell r="A214">
            <v>36930.916666999998</v>
          </cell>
          <cell r="B214">
            <v>36930.916666666664</v>
          </cell>
          <cell r="C214">
            <v>21.954940714213581</v>
          </cell>
          <cell r="D214">
            <v>21.954940714213581</v>
          </cell>
        </row>
        <row r="215">
          <cell r="A215">
            <v>36930.958333000002</v>
          </cell>
          <cell r="B215">
            <v>36930.958333333336</v>
          </cell>
          <cell r="C215">
            <v>18.103589216932903</v>
          </cell>
          <cell r="D215">
            <v>18.103589216932903</v>
          </cell>
        </row>
        <row r="216">
          <cell r="A216">
            <v>36931</v>
          </cell>
          <cell r="B216">
            <v>36931</v>
          </cell>
          <cell r="C216">
            <v>13.46121569737047</v>
          </cell>
          <cell r="D216">
            <v>13.46121569737047</v>
          </cell>
        </row>
        <row r="217">
          <cell r="A217">
            <v>36931.041666999998</v>
          </cell>
          <cell r="B217">
            <v>36931.041666666664</v>
          </cell>
          <cell r="C217">
            <v>10.459319253881771</v>
          </cell>
          <cell r="D217">
            <v>10.459319253881771</v>
          </cell>
        </row>
        <row r="218">
          <cell r="A218">
            <v>36931.083333000002</v>
          </cell>
          <cell r="B218">
            <v>36931.083333333336</v>
          </cell>
          <cell r="C218">
            <v>14.971850963901177</v>
          </cell>
          <cell r="D218">
            <v>14.971850963901177</v>
          </cell>
        </row>
        <row r="219">
          <cell r="A219">
            <v>36931.125</v>
          </cell>
          <cell r="B219">
            <v>36931.125</v>
          </cell>
          <cell r="C219">
            <v>21.215503446814768</v>
          </cell>
          <cell r="D219">
            <v>21.215503446814768</v>
          </cell>
        </row>
        <row r="220">
          <cell r="A220">
            <v>36931.166666999998</v>
          </cell>
          <cell r="B220">
            <v>36931.166666666664</v>
          </cell>
          <cell r="C220">
            <v>19.131522198824705</v>
          </cell>
          <cell r="D220">
            <v>19.131522198824705</v>
          </cell>
        </row>
        <row r="221">
          <cell r="A221">
            <v>36931.208333000002</v>
          </cell>
          <cell r="B221">
            <v>36931.208333333336</v>
          </cell>
          <cell r="C221">
            <v>17.427950724333524</v>
          </cell>
          <cell r="D221">
            <v>17.427950724333524</v>
          </cell>
        </row>
        <row r="222">
          <cell r="A222">
            <v>36931.25</v>
          </cell>
          <cell r="B222">
            <v>36931.25</v>
          </cell>
          <cell r="C222">
            <v>51.238711713366058</v>
          </cell>
          <cell r="D222">
            <v>51.238711713366058</v>
          </cell>
        </row>
        <row r="223">
          <cell r="A223">
            <v>36931.291666999998</v>
          </cell>
          <cell r="B223">
            <v>36931.291666666664</v>
          </cell>
          <cell r="C223">
            <v>14.87951624158859</v>
          </cell>
          <cell r="D223">
            <v>14.87951624158859</v>
          </cell>
        </row>
        <row r="224">
          <cell r="A224">
            <v>36931.333333000002</v>
          </cell>
          <cell r="B224">
            <v>36931.333333333336</v>
          </cell>
          <cell r="C224">
            <v>12.389394954763429</v>
          </cell>
          <cell r="D224">
            <v>12.389394954763429</v>
          </cell>
        </row>
        <row r="225">
          <cell r="A225">
            <v>36931.375</v>
          </cell>
          <cell r="B225">
            <v>36931.375</v>
          </cell>
          <cell r="C225">
            <v>32.605910438840823</v>
          </cell>
          <cell r="D225">
            <v>32.605910438840823</v>
          </cell>
        </row>
        <row r="226">
          <cell r="A226">
            <v>36931.416666999998</v>
          </cell>
          <cell r="B226">
            <v>36931.416666666664</v>
          </cell>
          <cell r="C226">
            <v>91.674569249679507</v>
          </cell>
          <cell r="D226">
            <v>91.674569249679507</v>
          </cell>
        </row>
        <row r="227">
          <cell r="A227">
            <v>36931.458333000002</v>
          </cell>
          <cell r="B227">
            <v>36931.458333333336</v>
          </cell>
          <cell r="C227">
            <v>128.11977328448123</v>
          </cell>
          <cell r="D227">
            <v>128.11977328448123</v>
          </cell>
        </row>
        <row r="228">
          <cell r="A228">
            <v>36931.5</v>
          </cell>
          <cell r="B228">
            <v>36931.5</v>
          </cell>
          <cell r="C228">
            <v>255.44269278631396</v>
          </cell>
          <cell r="D228">
            <v>255.44269278631396</v>
          </cell>
        </row>
        <row r="229">
          <cell r="A229">
            <v>36931.541666999998</v>
          </cell>
          <cell r="B229">
            <v>36931.541666666664</v>
          </cell>
          <cell r="C229">
            <v>254.85741895807382</v>
          </cell>
          <cell r="D229">
            <v>254.85741895807382</v>
          </cell>
        </row>
        <row r="230">
          <cell r="A230">
            <v>36931.583333000002</v>
          </cell>
          <cell r="B230">
            <v>36931.583333333336</v>
          </cell>
          <cell r="C230">
            <v>248.41396068594193</v>
          </cell>
          <cell r="D230">
            <v>248.41396068594193</v>
          </cell>
        </row>
        <row r="231">
          <cell r="A231">
            <v>36931.625</v>
          </cell>
          <cell r="B231">
            <v>36931.625</v>
          </cell>
          <cell r="C231">
            <v>277.90763532506162</v>
          </cell>
          <cell r="D231">
            <v>277.90763532506162</v>
          </cell>
        </row>
        <row r="232">
          <cell r="A232">
            <v>36931.666666999998</v>
          </cell>
          <cell r="B232">
            <v>36931.666666666664</v>
          </cell>
          <cell r="C232">
            <v>180.76742722877304</v>
          </cell>
          <cell r="D232">
            <v>180.76742722877304</v>
          </cell>
        </row>
        <row r="233">
          <cell r="A233">
            <v>36931.708333000002</v>
          </cell>
          <cell r="B233">
            <v>36931.708333333336</v>
          </cell>
          <cell r="C233">
            <v>157.7874547084003</v>
          </cell>
          <cell r="D233">
            <v>157.7874547084003</v>
          </cell>
        </row>
        <row r="234">
          <cell r="A234">
            <v>36931.75</v>
          </cell>
          <cell r="B234">
            <v>36931.75</v>
          </cell>
          <cell r="C234">
            <v>259.4545847773141</v>
          </cell>
          <cell r="D234">
            <v>259.4545847773141</v>
          </cell>
        </row>
        <row r="235">
          <cell r="A235">
            <v>36931.791666999998</v>
          </cell>
          <cell r="B235">
            <v>36931.791666666664</v>
          </cell>
          <cell r="C235">
            <v>292.49337116702407</v>
          </cell>
          <cell r="D235">
            <v>292.49337116702407</v>
          </cell>
        </row>
        <row r="236">
          <cell r="A236">
            <v>36931.833333000002</v>
          </cell>
          <cell r="B236">
            <v>36931.833333333336</v>
          </cell>
          <cell r="C236">
            <v>268.451340354656</v>
          </cell>
          <cell r="D236">
            <v>268.451340354656</v>
          </cell>
        </row>
        <row r="237">
          <cell r="A237">
            <v>36931.875</v>
          </cell>
          <cell r="B237">
            <v>36931.875</v>
          </cell>
          <cell r="C237">
            <v>352.61578131470264</v>
          </cell>
          <cell r="D237">
            <v>352.61578131470264</v>
          </cell>
        </row>
        <row r="238">
          <cell r="A238">
            <v>36931.916666999998</v>
          </cell>
          <cell r="B238">
            <v>36931.916666666664</v>
          </cell>
          <cell r="C238">
            <v>299.02954969045061</v>
          </cell>
          <cell r="D238">
            <v>299.02954969045061</v>
          </cell>
        </row>
        <row r="239">
          <cell r="A239">
            <v>36931.958333000002</v>
          </cell>
          <cell r="B239">
            <v>36931.958333333336</v>
          </cell>
          <cell r="C239">
            <v>245.0477787463449</v>
          </cell>
          <cell r="D239">
            <v>245.0477787463449</v>
          </cell>
        </row>
        <row r="240">
          <cell r="A240">
            <v>36932</v>
          </cell>
          <cell r="B240">
            <v>36932</v>
          </cell>
          <cell r="C240">
            <v>238.34744138931342</v>
          </cell>
          <cell r="D240">
            <v>238.34744138931342</v>
          </cell>
        </row>
        <row r="241">
          <cell r="A241">
            <v>36932.041666999998</v>
          </cell>
          <cell r="B241">
            <v>36932.041666666664</v>
          </cell>
          <cell r="C241">
            <v>237.03535470235829</v>
          </cell>
          <cell r="D241">
            <v>237.03535470235829</v>
          </cell>
        </row>
        <row r="242">
          <cell r="A242">
            <v>36932.083333000002</v>
          </cell>
          <cell r="B242">
            <v>36932.083333333336</v>
          </cell>
          <cell r="C242">
            <v>208.86695459814669</v>
          </cell>
          <cell r="D242">
            <v>208.86695459814669</v>
          </cell>
        </row>
        <row r="243">
          <cell r="A243">
            <v>36932.125</v>
          </cell>
          <cell r="B243">
            <v>36932.125</v>
          </cell>
          <cell r="C243">
            <v>188.13183915395788</v>
          </cell>
          <cell r="D243">
            <v>188.13183915395788</v>
          </cell>
        </row>
        <row r="244">
          <cell r="A244">
            <v>36932.166666999998</v>
          </cell>
          <cell r="B244">
            <v>36932.166666666664</v>
          </cell>
          <cell r="C244">
            <v>179.8003993178402</v>
          </cell>
          <cell r="D244">
            <v>179.8003993178402</v>
          </cell>
        </row>
        <row r="245">
          <cell r="A245">
            <v>36932.208333000002</v>
          </cell>
          <cell r="B245">
            <v>36932.208333333336</v>
          </cell>
          <cell r="C245">
            <v>174.70729725564479</v>
          </cell>
          <cell r="D245">
            <v>174.70729725564479</v>
          </cell>
        </row>
        <row r="246">
          <cell r="A246">
            <v>36932.25</v>
          </cell>
          <cell r="B246">
            <v>36932.25</v>
          </cell>
          <cell r="C246">
            <v>174.73209960980446</v>
          </cell>
          <cell r="D246">
            <v>174.73209960980446</v>
          </cell>
        </row>
        <row r="247">
          <cell r="A247">
            <v>36932.291666999998</v>
          </cell>
          <cell r="B247">
            <v>36932.291666666664</v>
          </cell>
          <cell r="C247">
            <v>167.37851040151452</v>
          </cell>
          <cell r="D247">
            <v>167.37851040151452</v>
          </cell>
        </row>
        <row r="248">
          <cell r="A248">
            <v>36932.333333000002</v>
          </cell>
          <cell r="B248">
            <v>36932.333333333336</v>
          </cell>
          <cell r="C248">
            <v>175.9360797435117</v>
          </cell>
          <cell r="D248">
            <v>175.9360797435117</v>
          </cell>
        </row>
        <row r="249">
          <cell r="A249">
            <v>36932.375</v>
          </cell>
          <cell r="B249">
            <v>36932.375</v>
          </cell>
          <cell r="C249">
            <v>172.2473826368047</v>
          </cell>
          <cell r="D249">
            <v>172.2473826368047</v>
          </cell>
        </row>
        <row r="250">
          <cell r="A250">
            <v>36932.416666999998</v>
          </cell>
          <cell r="B250">
            <v>36932.416666666664</v>
          </cell>
          <cell r="C250">
            <v>177.76274631650998</v>
          </cell>
          <cell r="D250">
            <v>177.76274631650998</v>
          </cell>
        </row>
        <row r="251">
          <cell r="A251">
            <v>36932.458333000002</v>
          </cell>
          <cell r="B251">
            <v>36932.458333333336</v>
          </cell>
          <cell r="C251">
            <v>154.44241434751521</v>
          </cell>
          <cell r="D251">
            <v>154.44241434751521</v>
          </cell>
        </row>
        <row r="252">
          <cell r="A252">
            <v>36932.5</v>
          </cell>
          <cell r="B252">
            <v>36932.5</v>
          </cell>
          <cell r="C252">
            <v>155.12839293630867</v>
          </cell>
          <cell r="D252">
            <v>155.12839293630867</v>
          </cell>
        </row>
        <row r="253">
          <cell r="A253">
            <v>36932.541666999998</v>
          </cell>
          <cell r="B253">
            <v>36932.541666666664</v>
          </cell>
          <cell r="C253">
            <v>89.702561690491549</v>
          </cell>
          <cell r="D253">
            <v>89.702561690491549</v>
          </cell>
        </row>
        <row r="254">
          <cell r="A254">
            <v>36932.583333000002</v>
          </cell>
          <cell r="B254">
            <v>36932.583333333336</v>
          </cell>
          <cell r="C254">
            <v>109.49745812025141</v>
          </cell>
          <cell r="D254">
            <v>109.49745812025141</v>
          </cell>
        </row>
        <row r="255">
          <cell r="A255">
            <v>36932.625</v>
          </cell>
          <cell r="B255">
            <v>36932.625</v>
          </cell>
          <cell r="C255">
            <v>90.23051781506976</v>
          </cell>
          <cell r="D255">
            <v>90.23051781506976</v>
          </cell>
        </row>
        <row r="256">
          <cell r="A256">
            <v>36932.666666999998</v>
          </cell>
          <cell r="B256">
            <v>36932.666666666664</v>
          </cell>
          <cell r="C256">
            <v>103.84154072946048</v>
          </cell>
          <cell r="D256">
            <v>103.84154072946048</v>
          </cell>
        </row>
        <row r="257">
          <cell r="A257">
            <v>36932.708333000002</v>
          </cell>
          <cell r="B257">
            <v>36932.708333333336</v>
          </cell>
          <cell r="C257">
            <v>97.442941560918953</v>
          </cell>
          <cell r="D257">
            <v>97.442941560918953</v>
          </cell>
        </row>
        <row r="258">
          <cell r="A258">
            <v>36932.75</v>
          </cell>
          <cell r="B258">
            <v>36932.75</v>
          </cell>
          <cell r="C258">
            <v>86.218097792518421</v>
          </cell>
          <cell r="D258">
            <v>86.218097792518421</v>
          </cell>
        </row>
        <row r="259">
          <cell r="A259">
            <v>36932.791666999998</v>
          </cell>
          <cell r="B259">
            <v>36932.791666666664</v>
          </cell>
          <cell r="C259">
            <v>93.149713772292699</v>
          </cell>
          <cell r="D259">
            <v>93.149713772292699</v>
          </cell>
        </row>
        <row r="260">
          <cell r="A260">
            <v>36932.833333000002</v>
          </cell>
          <cell r="B260">
            <v>36932.833333333336</v>
          </cell>
          <cell r="C260">
            <v>86.176891461748895</v>
          </cell>
          <cell r="D260">
            <v>86.176891461748895</v>
          </cell>
        </row>
        <row r="261">
          <cell r="A261">
            <v>36932.875</v>
          </cell>
          <cell r="B261">
            <v>36932.875</v>
          </cell>
          <cell r="C261">
            <v>80.16131975127999</v>
          </cell>
          <cell r="D261">
            <v>80.16131975127999</v>
          </cell>
        </row>
        <row r="262">
          <cell r="A262">
            <v>36932.916666999998</v>
          </cell>
          <cell r="B262">
            <v>36932.916666666664</v>
          </cell>
          <cell r="C262">
            <v>135.13391264433602</v>
          </cell>
          <cell r="D262">
            <v>135.13391264433602</v>
          </cell>
        </row>
        <row r="263">
          <cell r="A263">
            <v>36932.958333000002</v>
          </cell>
          <cell r="B263">
            <v>36932.958333333336</v>
          </cell>
          <cell r="C263">
            <v>172.3706885252931</v>
          </cell>
          <cell r="D263">
            <v>172.3706885252931</v>
          </cell>
        </row>
        <row r="264">
          <cell r="A264">
            <v>36933</v>
          </cell>
          <cell r="B264">
            <v>36933</v>
          </cell>
          <cell r="C264">
            <v>180.17558224390388</v>
          </cell>
          <cell r="D264">
            <v>180.17558224390388</v>
          </cell>
        </row>
        <row r="265">
          <cell r="A265">
            <v>36933.041666999998</v>
          </cell>
          <cell r="B265">
            <v>36933.041666666664</v>
          </cell>
          <cell r="C265">
            <v>173.53911002386971</v>
          </cell>
          <cell r="D265">
            <v>173.53911002386971</v>
          </cell>
        </row>
        <row r="266">
          <cell r="A266">
            <v>36933.083333000002</v>
          </cell>
          <cell r="B266">
            <v>36933.083333333336</v>
          </cell>
          <cell r="C266">
            <v>174.24228338900562</v>
          </cell>
          <cell r="D266">
            <v>174.24228338900562</v>
          </cell>
        </row>
        <row r="267">
          <cell r="A267">
            <v>36933.125</v>
          </cell>
          <cell r="B267">
            <v>36933.125</v>
          </cell>
          <cell r="C267">
            <v>173.51341660007475</v>
          </cell>
          <cell r="D267">
            <v>173.51341660007475</v>
          </cell>
        </row>
        <row r="268">
          <cell r="A268">
            <v>36933.166666999998</v>
          </cell>
          <cell r="B268">
            <v>36933.166666666664</v>
          </cell>
          <cell r="C268">
            <v>176.27246519983572</v>
          </cell>
          <cell r="D268">
            <v>176.27246519983572</v>
          </cell>
        </row>
        <row r="269">
          <cell r="A269">
            <v>36933.208333000002</v>
          </cell>
          <cell r="B269">
            <v>36933.208333333336</v>
          </cell>
          <cell r="C269">
            <v>175.57924571213462</v>
          </cell>
          <cell r="D269">
            <v>175.57924571213462</v>
          </cell>
        </row>
        <row r="270">
          <cell r="A270">
            <v>36933.25</v>
          </cell>
          <cell r="B270">
            <v>36933.25</v>
          </cell>
          <cell r="C270">
            <v>209.71005330932607</v>
          </cell>
          <cell r="D270">
            <v>209.71005330932607</v>
          </cell>
        </row>
        <row r="271">
          <cell r="A271">
            <v>36933.291666999998</v>
          </cell>
          <cell r="B271">
            <v>36933.291666666664</v>
          </cell>
          <cell r="C271">
            <v>174.48002513067604</v>
          </cell>
          <cell r="D271">
            <v>174.48002513067604</v>
          </cell>
        </row>
        <row r="272">
          <cell r="A272">
            <v>36933.333333000002</v>
          </cell>
          <cell r="B272">
            <v>36933.333333333336</v>
          </cell>
          <cell r="C272">
            <v>166.99304369975013</v>
          </cell>
          <cell r="D272">
            <v>166.99304369975013</v>
          </cell>
        </row>
        <row r="273">
          <cell r="A273">
            <v>36933.375</v>
          </cell>
          <cell r="B273">
            <v>36933.375</v>
          </cell>
          <cell r="C273">
            <v>161.92799818183158</v>
          </cell>
          <cell r="D273">
            <v>161.92799818183158</v>
          </cell>
        </row>
        <row r="274">
          <cell r="A274">
            <v>36933.416666999998</v>
          </cell>
          <cell r="B274">
            <v>36933.416666666664</v>
          </cell>
          <cell r="C274">
            <v>162.55152535686415</v>
          </cell>
          <cell r="D274">
            <v>162.55152535686415</v>
          </cell>
        </row>
        <row r="275">
          <cell r="A275">
            <v>36933.458333000002</v>
          </cell>
          <cell r="B275">
            <v>36933.458333333336</v>
          </cell>
          <cell r="C275">
            <v>163.32914468414705</v>
          </cell>
          <cell r="D275">
            <v>163.32914468414705</v>
          </cell>
        </row>
        <row r="276">
          <cell r="A276">
            <v>36933.5</v>
          </cell>
          <cell r="B276">
            <v>36933.5</v>
          </cell>
          <cell r="C276">
            <v>160.23371630577901</v>
          </cell>
          <cell r="D276">
            <v>160.23371630577901</v>
          </cell>
        </row>
        <row r="277">
          <cell r="A277">
            <v>36933.541666999998</v>
          </cell>
          <cell r="B277">
            <v>36933.541666666664</v>
          </cell>
          <cell r="C277">
            <v>161.07021379662197</v>
          </cell>
          <cell r="D277">
            <v>161.07021379662197</v>
          </cell>
        </row>
        <row r="278">
          <cell r="A278">
            <v>36933.583333000002</v>
          </cell>
          <cell r="B278">
            <v>36933.583333333336</v>
          </cell>
          <cell r="C278">
            <v>158.55860152497638</v>
          </cell>
          <cell r="D278">
            <v>158.55860152497638</v>
          </cell>
        </row>
        <row r="279">
          <cell r="A279">
            <v>36933.625</v>
          </cell>
          <cell r="B279">
            <v>36933.625</v>
          </cell>
          <cell r="C279">
            <v>169.40823047138537</v>
          </cell>
          <cell r="D279">
            <v>169.40823047138537</v>
          </cell>
        </row>
        <row r="280">
          <cell r="A280">
            <v>36933.666666999998</v>
          </cell>
          <cell r="B280">
            <v>36933.666666666664</v>
          </cell>
          <cell r="C280">
            <v>159.37056875720805</v>
          </cell>
          <cell r="D280">
            <v>159.37056875720805</v>
          </cell>
        </row>
        <row r="281">
          <cell r="A281">
            <v>36933.708333000002</v>
          </cell>
          <cell r="B281">
            <v>36933.708333333336</v>
          </cell>
          <cell r="C281">
            <v>156.67561461112402</v>
          </cell>
          <cell r="D281">
            <v>156.67561461112402</v>
          </cell>
        </row>
        <row r="282">
          <cell r="A282">
            <v>36933.75</v>
          </cell>
          <cell r="B282">
            <v>36933.75</v>
          </cell>
          <cell r="C282">
            <v>162.49951360453591</v>
          </cell>
          <cell r="D282">
            <v>162.49951360453591</v>
          </cell>
        </row>
        <row r="283">
          <cell r="A283">
            <v>36933.791666999998</v>
          </cell>
          <cell r="B283">
            <v>36933.791666666664</v>
          </cell>
          <cell r="C283">
            <v>164.85556096388939</v>
          </cell>
          <cell r="D283">
            <v>164.85556096388939</v>
          </cell>
        </row>
        <row r="284">
          <cell r="A284">
            <v>36933.833333000002</v>
          </cell>
          <cell r="B284">
            <v>36933.833333333336</v>
          </cell>
          <cell r="C284">
            <v>164.05723137825518</v>
          </cell>
          <cell r="D284">
            <v>164.05723137825518</v>
          </cell>
        </row>
        <row r="285">
          <cell r="A285">
            <v>36933.875</v>
          </cell>
          <cell r="B285">
            <v>36933.875</v>
          </cell>
          <cell r="C285">
            <v>167.0731571574203</v>
          </cell>
          <cell r="D285">
            <v>167.0731571574203</v>
          </cell>
        </row>
        <row r="286">
          <cell r="A286">
            <v>36933.916666999998</v>
          </cell>
          <cell r="B286">
            <v>36933.916666666664</v>
          </cell>
          <cell r="C286">
            <v>162.29979252816835</v>
          </cell>
          <cell r="D286">
            <v>162.29979252816835</v>
          </cell>
        </row>
        <row r="287">
          <cell r="A287">
            <v>36933.958333000002</v>
          </cell>
          <cell r="B287">
            <v>36933.958333333336</v>
          </cell>
          <cell r="C287">
            <v>166.96377357781734</v>
          </cell>
          <cell r="D287">
            <v>166.96377357781734</v>
          </cell>
        </row>
        <row r="288">
          <cell r="A288">
            <v>36934</v>
          </cell>
          <cell r="B288">
            <v>36934</v>
          </cell>
          <cell r="C288">
            <v>160.99331310219696</v>
          </cell>
          <cell r="D288">
            <v>160.99331310219696</v>
          </cell>
        </row>
        <row r="289">
          <cell r="A289">
            <v>36934.041666999998</v>
          </cell>
          <cell r="B289">
            <v>36934.041666666664</v>
          </cell>
          <cell r="C289">
            <v>156.18522894534073</v>
          </cell>
          <cell r="D289">
            <v>156.18522894534073</v>
          </cell>
        </row>
        <row r="290">
          <cell r="A290">
            <v>36934.083333000002</v>
          </cell>
          <cell r="B290">
            <v>36934.083333333336</v>
          </cell>
          <cell r="C290">
            <v>159.72988994716181</v>
          </cell>
          <cell r="D290">
            <v>159.72988994716181</v>
          </cell>
        </row>
        <row r="291">
          <cell r="A291">
            <v>36934.125</v>
          </cell>
          <cell r="B291">
            <v>36934.125</v>
          </cell>
          <cell r="C291">
            <v>166.93731973565914</v>
          </cell>
          <cell r="D291">
            <v>166.93731973565914</v>
          </cell>
        </row>
        <row r="292">
          <cell r="A292">
            <v>36934.166666999998</v>
          </cell>
          <cell r="B292">
            <v>36934.166666666664</v>
          </cell>
          <cell r="C292">
            <v>163.70752729276396</v>
          </cell>
          <cell r="D292">
            <v>163.70752729276396</v>
          </cell>
        </row>
        <row r="293">
          <cell r="A293">
            <v>36934.208333000002</v>
          </cell>
          <cell r="B293">
            <v>36934.208333333336</v>
          </cell>
          <cell r="C293">
            <v>155.96968436416745</v>
          </cell>
          <cell r="D293">
            <v>155.96968436416745</v>
          </cell>
        </row>
        <row r="294">
          <cell r="A294">
            <v>36934.25</v>
          </cell>
          <cell r="B294">
            <v>36934.25</v>
          </cell>
          <cell r="C294">
            <v>161.81436458432518</v>
          </cell>
          <cell r="D294">
            <v>161.81436458432518</v>
          </cell>
        </row>
        <row r="295">
          <cell r="A295">
            <v>36934.291666999998</v>
          </cell>
          <cell r="B295">
            <v>36934.291666666664</v>
          </cell>
          <cell r="C295">
            <v>138.3323255874775</v>
          </cell>
          <cell r="D295">
            <v>138.3323255874775</v>
          </cell>
        </row>
        <row r="296">
          <cell r="A296">
            <v>36934.333333000002</v>
          </cell>
          <cell r="B296">
            <v>36934.333333333336</v>
          </cell>
          <cell r="C296">
            <v>180.8946545613359</v>
          </cell>
          <cell r="D296">
            <v>180.8946545613359</v>
          </cell>
        </row>
        <row r="297">
          <cell r="A297">
            <v>36934.375</v>
          </cell>
          <cell r="B297">
            <v>36934.375</v>
          </cell>
          <cell r="C297">
            <v>163.44104930392277</v>
          </cell>
          <cell r="D297">
            <v>163.44104930392277</v>
          </cell>
        </row>
        <row r="298">
          <cell r="A298">
            <v>36934.416666999998</v>
          </cell>
          <cell r="B298">
            <v>36934.416666666664</v>
          </cell>
          <cell r="C298">
            <v>124.94381373576317</v>
          </cell>
          <cell r="D298">
            <v>124.94381373576317</v>
          </cell>
        </row>
        <row r="299">
          <cell r="A299">
            <v>36934.458333000002</v>
          </cell>
          <cell r="B299">
            <v>36934.458333333336</v>
          </cell>
          <cell r="C299">
            <v>70.603263209859634</v>
          </cell>
          <cell r="D299">
            <v>70.603263209859634</v>
          </cell>
        </row>
        <row r="300">
          <cell r="A300">
            <v>36934.5</v>
          </cell>
          <cell r="B300">
            <v>36934.5</v>
          </cell>
          <cell r="C300">
            <v>79.925039131621176</v>
          </cell>
          <cell r="D300">
            <v>79.925039131621176</v>
          </cell>
        </row>
        <row r="301">
          <cell r="A301">
            <v>36934.541666999998</v>
          </cell>
          <cell r="B301">
            <v>36934.541666666664</v>
          </cell>
          <cell r="C301">
            <v>67.156434240004245</v>
          </cell>
          <cell r="D301">
            <v>67.156434240004245</v>
          </cell>
        </row>
        <row r="302">
          <cell r="A302">
            <v>36934.583333000002</v>
          </cell>
          <cell r="B302">
            <v>36934.583333333336</v>
          </cell>
          <cell r="C302">
            <v>70.536915318058178</v>
          </cell>
          <cell r="D302">
            <v>70.536915318058178</v>
          </cell>
        </row>
        <row r="303">
          <cell r="A303">
            <v>36934.625</v>
          </cell>
          <cell r="B303">
            <v>36934.625</v>
          </cell>
          <cell r="C303">
            <v>29.768505331918021</v>
          </cell>
          <cell r="D303">
            <v>29.768505331918021</v>
          </cell>
        </row>
        <row r="304">
          <cell r="A304">
            <v>36934.666666999998</v>
          </cell>
          <cell r="B304">
            <v>36934.666666666664</v>
          </cell>
          <cell r="C304">
            <v>12.908329477291048</v>
          </cell>
          <cell r="D304">
            <v>12.908329477291048</v>
          </cell>
        </row>
        <row r="305">
          <cell r="A305">
            <v>36934.708333000002</v>
          </cell>
          <cell r="B305">
            <v>36934.708333333336</v>
          </cell>
          <cell r="C305">
            <v>16.558185755417028</v>
          </cell>
          <cell r="D305">
            <v>16.558185755417028</v>
          </cell>
        </row>
        <row r="306">
          <cell r="A306" t="e">
            <v>#VALUE!</v>
          </cell>
          <cell r="B306">
            <v>0</v>
          </cell>
          <cell r="C306">
            <v>0</v>
          </cell>
          <cell r="D306" t="str">
            <v>NoData</v>
          </cell>
        </row>
        <row r="307">
          <cell r="A307" t="e">
            <v>#VALUE!</v>
          </cell>
          <cell r="B307">
            <v>0</v>
          </cell>
          <cell r="C307">
            <v>0</v>
          </cell>
          <cell r="D307" t="str">
            <v>NoData</v>
          </cell>
        </row>
        <row r="308">
          <cell r="A308" t="e">
            <v>#VALUE!</v>
          </cell>
          <cell r="B308">
            <v>0</v>
          </cell>
          <cell r="C308">
            <v>0</v>
          </cell>
          <cell r="D308" t="str">
            <v>NoData</v>
          </cell>
        </row>
        <row r="309">
          <cell r="A309" t="e">
            <v>#VALUE!</v>
          </cell>
          <cell r="B309">
            <v>0</v>
          </cell>
          <cell r="C309">
            <v>0</v>
          </cell>
          <cell r="D309" t="str">
            <v>NoData</v>
          </cell>
        </row>
        <row r="310">
          <cell r="A310" t="e">
            <v>#VALUE!</v>
          </cell>
          <cell r="B310">
            <v>0</v>
          </cell>
          <cell r="C310">
            <v>0</v>
          </cell>
          <cell r="D310" t="str">
            <v>NoData</v>
          </cell>
        </row>
        <row r="311">
          <cell r="A311" t="e">
            <v>#VALUE!</v>
          </cell>
          <cell r="B311">
            <v>0</v>
          </cell>
          <cell r="C311">
            <v>0</v>
          </cell>
          <cell r="D311" t="str">
            <v>NoData</v>
          </cell>
        </row>
        <row r="312">
          <cell r="A312" t="e">
            <v>#VALUE!</v>
          </cell>
          <cell r="B312">
            <v>0</v>
          </cell>
          <cell r="C312">
            <v>0</v>
          </cell>
          <cell r="D312" t="str">
            <v>NoData</v>
          </cell>
        </row>
        <row r="313">
          <cell r="A313" t="e">
            <v>#VALUE!</v>
          </cell>
          <cell r="B313">
            <v>0</v>
          </cell>
          <cell r="C313">
            <v>0</v>
          </cell>
          <cell r="D313" t="str">
            <v>NoData</v>
          </cell>
        </row>
        <row r="314">
          <cell r="A314" t="e">
            <v>#VALUE!</v>
          </cell>
          <cell r="B314">
            <v>0</v>
          </cell>
          <cell r="C314">
            <v>0</v>
          </cell>
          <cell r="D314" t="str">
            <v>NoData</v>
          </cell>
        </row>
        <row r="315">
          <cell r="A315" t="e">
            <v>#VALUE!</v>
          </cell>
          <cell r="B315">
            <v>0</v>
          </cell>
          <cell r="C315">
            <v>0</v>
          </cell>
          <cell r="D315" t="str">
            <v>NoData</v>
          </cell>
        </row>
        <row r="316">
          <cell r="A316" t="e">
            <v>#VALUE!</v>
          </cell>
          <cell r="B316">
            <v>0</v>
          </cell>
          <cell r="C316">
            <v>0</v>
          </cell>
          <cell r="D316" t="str">
            <v>NoData</v>
          </cell>
        </row>
        <row r="317">
          <cell r="A317" t="e">
            <v>#VALUE!</v>
          </cell>
          <cell r="B317">
            <v>0</v>
          </cell>
          <cell r="C317">
            <v>0</v>
          </cell>
          <cell r="D317" t="str">
            <v>NoData</v>
          </cell>
        </row>
        <row r="318">
          <cell r="A318" t="e">
            <v>#VALUE!</v>
          </cell>
          <cell r="B318">
            <v>0</v>
          </cell>
          <cell r="C318">
            <v>0</v>
          </cell>
          <cell r="D318" t="str">
            <v>NoData</v>
          </cell>
        </row>
        <row r="319">
          <cell r="A319" t="e">
            <v>#VALUE!</v>
          </cell>
          <cell r="B319">
            <v>0</v>
          </cell>
          <cell r="C319">
            <v>0</v>
          </cell>
          <cell r="D319" t="str">
            <v>NoData</v>
          </cell>
        </row>
        <row r="320">
          <cell r="A320" t="e">
            <v>#VALUE!</v>
          </cell>
          <cell r="B320">
            <v>0</v>
          </cell>
          <cell r="C320">
            <v>0</v>
          </cell>
          <cell r="D320" t="str">
            <v>NoData</v>
          </cell>
        </row>
        <row r="321">
          <cell r="A321" t="e">
            <v>#VALUE!</v>
          </cell>
          <cell r="B321">
            <v>0</v>
          </cell>
          <cell r="C321">
            <v>0</v>
          </cell>
          <cell r="D321" t="str">
            <v>NoData</v>
          </cell>
        </row>
        <row r="322">
          <cell r="A322" t="e">
            <v>#VALUE!</v>
          </cell>
          <cell r="B322">
            <v>0</v>
          </cell>
          <cell r="C322">
            <v>0</v>
          </cell>
          <cell r="D322" t="str">
            <v>NoData</v>
          </cell>
        </row>
        <row r="323">
          <cell r="A323" t="e">
            <v>#VALUE!</v>
          </cell>
          <cell r="B323">
            <v>0</v>
          </cell>
          <cell r="C323">
            <v>0</v>
          </cell>
          <cell r="D323" t="str">
            <v>NoData</v>
          </cell>
        </row>
        <row r="324">
          <cell r="A324" t="e">
            <v>#VALUE!</v>
          </cell>
          <cell r="B324">
            <v>0</v>
          </cell>
          <cell r="C324">
            <v>0</v>
          </cell>
          <cell r="D324" t="str">
            <v>NoData</v>
          </cell>
        </row>
        <row r="325">
          <cell r="A325" t="e">
            <v>#VALUE!</v>
          </cell>
          <cell r="B325">
            <v>0</v>
          </cell>
          <cell r="C325">
            <v>0</v>
          </cell>
          <cell r="D325" t="str">
            <v>NoData</v>
          </cell>
        </row>
        <row r="326">
          <cell r="A326" t="e">
            <v>#VALUE!</v>
          </cell>
          <cell r="B326">
            <v>0</v>
          </cell>
          <cell r="C326">
            <v>0</v>
          </cell>
          <cell r="D326" t="str">
            <v>NoData</v>
          </cell>
        </row>
        <row r="327">
          <cell r="A327" t="e">
            <v>#VALUE!</v>
          </cell>
          <cell r="B327">
            <v>0</v>
          </cell>
          <cell r="C327">
            <v>0</v>
          </cell>
          <cell r="D327" t="str">
            <v>NoData</v>
          </cell>
        </row>
        <row r="328">
          <cell r="A328" t="e">
            <v>#VALUE!</v>
          </cell>
          <cell r="B328">
            <v>0</v>
          </cell>
          <cell r="C328">
            <v>0</v>
          </cell>
          <cell r="D328" t="str">
            <v>NoData</v>
          </cell>
        </row>
        <row r="329">
          <cell r="A329" t="e">
            <v>#VALUE!</v>
          </cell>
          <cell r="B329">
            <v>0</v>
          </cell>
          <cell r="C329">
            <v>0</v>
          </cell>
          <cell r="D329" t="str">
            <v>NoData</v>
          </cell>
        </row>
        <row r="330">
          <cell r="A330" t="e">
            <v>#VALUE!</v>
          </cell>
          <cell r="B330">
            <v>0</v>
          </cell>
          <cell r="C330">
            <v>0</v>
          </cell>
          <cell r="D330" t="str">
            <v>NoData</v>
          </cell>
        </row>
        <row r="331">
          <cell r="A331" t="e">
            <v>#VALUE!</v>
          </cell>
          <cell r="B331">
            <v>0</v>
          </cell>
          <cell r="C331">
            <v>0</v>
          </cell>
          <cell r="D331" t="str">
            <v>NoData</v>
          </cell>
        </row>
        <row r="332">
          <cell r="A332" t="e">
            <v>#VALUE!</v>
          </cell>
          <cell r="B332">
            <v>0</v>
          </cell>
          <cell r="C332">
            <v>0</v>
          </cell>
          <cell r="D332" t="str">
            <v>NoData</v>
          </cell>
        </row>
        <row r="333">
          <cell r="A333" t="e">
            <v>#VALUE!</v>
          </cell>
          <cell r="B333">
            <v>0</v>
          </cell>
          <cell r="C333">
            <v>0</v>
          </cell>
          <cell r="D333" t="str">
            <v>NoData</v>
          </cell>
        </row>
        <row r="334">
          <cell r="A334" t="e">
            <v>#VALUE!</v>
          </cell>
          <cell r="B334">
            <v>0</v>
          </cell>
          <cell r="C334">
            <v>0</v>
          </cell>
          <cell r="D334" t="str">
            <v>NoData</v>
          </cell>
        </row>
        <row r="335">
          <cell r="A335" t="e">
            <v>#VALUE!</v>
          </cell>
          <cell r="B335">
            <v>0</v>
          </cell>
          <cell r="C335">
            <v>0</v>
          </cell>
          <cell r="D335" t="str">
            <v>NoData</v>
          </cell>
        </row>
        <row r="336">
          <cell r="A336" t="e">
            <v>#VALUE!</v>
          </cell>
          <cell r="B336">
            <v>0</v>
          </cell>
          <cell r="C336">
            <v>0</v>
          </cell>
          <cell r="D336" t="str">
            <v>NoData</v>
          </cell>
        </row>
        <row r="337">
          <cell r="A337" t="e">
            <v>#VALUE!</v>
          </cell>
          <cell r="B337">
            <v>0</v>
          </cell>
          <cell r="C337">
            <v>0</v>
          </cell>
          <cell r="D337" t="str">
            <v>NoData</v>
          </cell>
        </row>
        <row r="338">
          <cell r="A338" t="e">
            <v>#VALUE!</v>
          </cell>
          <cell r="B338">
            <v>0</v>
          </cell>
          <cell r="C338">
            <v>0</v>
          </cell>
          <cell r="D338" t="str">
            <v>NoData</v>
          </cell>
        </row>
        <row r="339">
          <cell r="A339" t="e">
            <v>#VALUE!</v>
          </cell>
          <cell r="B339">
            <v>0</v>
          </cell>
          <cell r="C339">
            <v>0</v>
          </cell>
          <cell r="D339" t="str">
            <v>NoData</v>
          </cell>
        </row>
        <row r="340">
          <cell r="A340" t="e">
            <v>#VALUE!</v>
          </cell>
          <cell r="B340">
            <v>0</v>
          </cell>
          <cell r="C340">
            <v>0</v>
          </cell>
          <cell r="D340" t="str">
            <v>NoData</v>
          </cell>
        </row>
        <row r="341">
          <cell r="A341" t="e">
            <v>#VALUE!</v>
          </cell>
          <cell r="B341">
            <v>0</v>
          </cell>
          <cell r="C341">
            <v>0</v>
          </cell>
          <cell r="D341" t="str">
            <v>NoData</v>
          </cell>
        </row>
        <row r="342">
          <cell r="A342" t="e">
            <v>#VALUE!</v>
          </cell>
          <cell r="B342">
            <v>0</v>
          </cell>
          <cell r="C342">
            <v>0</v>
          </cell>
          <cell r="D342" t="str">
            <v>NoData</v>
          </cell>
        </row>
        <row r="343">
          <cell r="A343" t="e">
            <v>#VALUE!</v>
          </cell>
          <cell r="B343">
            <v>0</v>
          </cell>
          <cell r="C343">
            <v>0</v>
          </cell>
          <cell r="D343" t="str">
            <v>NoData</v>
          </cell>
        </row>
        <row r="344">
          <cell r="A344" t="e">
            <v>#VALUE!</v>
          </cell>
          <cell r="B344">
            <v>0</v>
          </cell>
          <cell r="C344">
            <v>0</v>
          </cell>
          <cell r="D344" t="str">
            <v>NoData</v>
          </cell>
        </row>
        <row r="345">
          <cell r="A345" t="e">
            <v>#VALUE!</v>
          </cell>
          <cell r="B345">
            <v>0</v>
          </cell>
          <cell r="C345">
            <v>0</v>
          </cell>
          <cell r="D345" t="str">
            <v>NoData</v>
          </cell>
        </row>
        <row r="346">
          <cell r="A346" t="e">
            <v>#VALUE!</v>
          </cell>
          <cell r="B346">
            <v>0</v>
          </cell>
          <cell r="C346">
            <v>0</v>
          </cell>
          <cell r="D346" t="str">
            <v>NoData</v>
          </cell>
        </row>
        <row r="347">
          <cell r="A347" t="e">
            <v>#VALUE!</v>
          </cell>
          <cell r="B347">
            <v>0</v>
          </cell>
          <cell r="C347">
            <v>0</v>
          </cell>
          <cell r="D347" t="str">
            <v>NoData</v>
          </cell>
        </row>
        <row r="348">
          <cell r="A348" t="e">
            <v>#VALUE!</v>
          </cell>
          <cell r="B348">
            <v>0</v>
          </cell>
          <cell r="C348">
            <v>0</v>
          </cell>
          <cell r="D348" t="str">
            <v>NoData</v>
          </cell>
        </row>
        <row r="349">
          <cell r="A349" t="e">
            <v>#VALUE!</v>
          </cell>
          <cell r="B349">
            <v>0</v>
          </cell>
          <cell r="C349">
            <v>0</v>
          </cell>
          <cell r="D349" t="str">
            <v>NoData</v>
          </cell>
        </row>
        <row r="350">
          <cell r="A350" t="e">
            <v>#VALUE!</v>
          </cell>
          <cell r="B350">
            <v>0</v>
          </cell>
          <cell r="C350">
            <v>0</v>
          </cell>
          <cell r="D350" t="str">
            <v>NoData</v>
          </cell>
        </row>
        <row r="351">
          <cell r="A351" t="e">
            <v>#VALUE!</v>
          </cell>
          <cell r="B351">
            <v>0</v>
          </cell>
          <cell r="C351">
            <v>0</v>
          </cell>
          <cell r="D351" t="str">
            <v>NoData</v>
          </cell>
        </row>
        <row r="352">
          <cell r="A352" t="e">
            <v>#VALUE!</v>
          </cell>
          <cell r="B352">
            <v>0</v>
          </cell>
          <cell r="C352">
            <v>0</v>
          </cell>
          <cell r="D352" t="str">
            <v>NoData</v>
          </cell>
        </row>
        <row r="353">
          <cell r="A353" t="e">
            <v>#VALUE!</v>
          </cell>
          <cell r="B353">
            <v>0</v>
          </cell>
          <cell r="C353">
            <v>0</v>
          </cell>
          <cell r="D353" t="str">
            <v>NoData</v>
          </cell>
        </row>
        <row r="354">
          <cell r="A354" t="e">
            <v>#VALUE!</v>
          </cell>
          <cell r="B354">
            <v>0</v>
          </cell>
          <cell r="C354">
            <v>0</v>
          </cell>
          <cell r="D354" t="str">
            <v>NoData</v>
          </cell>
        </row>
        <row r="355">
          <cell r="A355" t="e">
            <v>#VALUE!</v>
          </cell>
          <cell r="B355">
            <v>0</v>
          </cell>
          <cell r="C355">
            <v>0</v>
          </cell>
          <cell r="D355" t="str">
            <v>NoData</v>
          </cell>
        </row>
        <row r="356">
          <cell r="A356" t="e">
            <v>#VALUE!</v>
          </cell>
          <cell r="B356">
            <v>0</v>
          </cell>
          <cell r="C356">
            <v>0</v>
          </cell>
          <cell r="D356" t="str">
            <v>NoData</v>
          </cell>
        </row>
        <row r="357">
          <cell r="A357" t="e">
            <v>#VALUE!</v>
          </cell>
          <cell r="B357">
            <v>0</v>
          </cell>
          <cell r="C357">
            <v>0</v>
          </cell>
          <cell r="D357" t="str">
            <v>NoData</v>
          </cell>
        </row>
        <row r="358">
          <cell r="A358" t="e">
            <v>#VALUE!</v>
          </cell>
          <cell r="B358">
            <v>0</v>
          </cell>
          <cell r="C358">
            <v>0</v>
          </cell>
          <cell r="D358" t="str">
            <v>NoData</v>
          </cell>
        </row>
        <row r="359">
          <cell r="A359" t="e">
            <v>#VALUE!</v>
          </cell>
          <cell r="B359">
            <v>0</v>
          </cell>
          <cell r="C359">
            <v>0</v>
          </cell>
          <cell r="D359" t="str">
            <v>NoData</v>
          </cell>
        </row>
        <row r="360">
          <cell r="A360" t="e">
            <v>#VALUE!</v>
          </cell>
          <cell r="B360">
            <v>0</v>
          </cell>
          <cell r="C360">
            <v>0</v>
          </cell>
          <cell r="D360" t="str">
            <v>NoData</v>
          </cell>
        </row>
        <row r="361">
          <cell r="A361" t="e">
            <v>#VALUE!</v>
          </cell>
          <cell r="B361">
            <v>0</v>
          </cell>
          <cell r="C361">
            <v>0</v>
          </cell>
          <cell r="D361" t="str">
            <v>NoData</v>
          </cell>
        </row>
        <row r="362">
          <cell r="A362" t="e">
            <v>#VALUE!</v>
          </cell>
          <cell r="B362">
            <v>0</v>
          </cell>
          <cell r="C362">
            <v>0</v>
          </cell>
          <cell r="D362" t="str">
            <v>NoData</v>
          </cell>
        </row>
        <row r="363">
          <cell r="A363" t="e">
            <v>#VALUE!</v>
          </cell>
          <cell r="B363">
            <v>0</v>
          </cell>
          <cell r="C363">
            <v>0</v>
          </cell>
          <cell r="D363" t="str">
            <v>NoData</v>
          </cell>
        </row>
        <row r="364">
          <cell r="A364" t="e">
            <v>#VALUE!</v>
          </cell>
          <cell r="B364">
            <v>0</v>
          </cell>
          <cell r="C364">
            <v>0</v>
          </cell>
          <cell r="D364" t="str">
            <v>NoData</v>
          </cell>
        </row>
        <row r="365">
          <cell r="A365" t="e">
            <v>#VALUE!</v>
          </cell>
          <cell r="B365">
            <v>0</v>
          </cell>
          <cell r="C365">
            <v>0</v>
          </cell>
          <cell r="D365" t="str">
            <v>NoData</v>
          </cell>
        </row>
        <row r="366">
          <cell r="A366" t="e">
            <v>#VALUE!</v>
          </cell>
          <cell r="B366">
            <v>0</v>
          </cell>
          <cell r="C366">
            <v>0</v>
          </cell>
          <cell r="D366" t="str">
            <v>NoData</v>
          </cell>
        </row>
        <row r="367">
          <cell r="A367" t="e">
            <v>#VALUE!</v>
          </cell>
          <cell r="B367">
            <v>0</v>
          </cell>
          <cell r="C367">
            <v>0</v>
          </cell>
          <cell r="D367" t="str">
            <v>NoData</v>
          </cell>
        </row>
        <row r="368">
          <cell r="A368" t="e">
            <v>#VALUE!</v>
          </cell>
          <cell r="B368">
            <v>0</v>
          </cell>
          <cell r="C368">
            <v>0</v>
          </cell>
          <cell r="D368" t="str">
            <v>NoData</v>
          </cell>
        </row>
        <row r="369">
          <cell r="A369" t="e">
            <v>#VALUE!</v>
          </cell>
          <cell r="B369">
            <v>0</v>
          </cell>
          <cell r="C369">
            <v>0</v>
          </cell>
          <cell r="D369" t="str">
            <v>NoData</v>
          </cell>
        </row>
        <row r="370">
          <cell r="A370" t="e">
            <v>#VALUE!</v>
          </cell>
          <cell r="B370">
            <v>0</v>
          </cell>
          <cell r="C370">
            <v>0</v>
          </cell>
          <cell r="D370" t="str">
            <v>NoData</v>
          </cell>
        </row>
        <row r="371">
          <cell r="A371" t="e">
            <v>#VALUE!</v>
          </cell>
          <cell r="B371">
            <v>0</v>
          </cell>
          <cell r="C371">
            <v>0</v>
          </cell>
          <cell r="D371" t="str">
            <v>NoData</v>
          </cell>
        </row>
        <row r="372">
          <cell r="A372" t="e">
            <v>#VALUE!</v>
          </cell>
          <cell r="B372">
            <v>0</v>
          </cell>
          <cell r="C372">
            <v>0</v>
          </cell>
          <cell r="D372" t="str">
            <v>NoData</v>
          </cell>
        </row>
        <row r="373">
          <cell r="A373" t="e">
            <v>#VALUE!</v>
          </cell>
          <cell r="B373">
            <v>0</v>
          </cell>
          <cell r="C373">
            <v>0</v>
          </cell>
          <cell r="D373" t="str">
            <v>NoData</v>
          </cell>
        </row>
        <row r="374">
          <cell r="A374" t="e">
            <v>#VALUE!</v>
          </cell>
          <cell r="B374">
            <v>0</v>
          </cell>
          <cell r="C374">
            <v>0</v>
          </cell>
          <cell r="D374" t="str">
            <v>NoData</v>
          </cell>
        </row>
        <row r="375">
          <cell r="A375" t="e">
            <v>#VALUE!</v>
          </cell>
          <cell r="B375">
            <v>0</v>
          </cell>
          <cell r="C375">
            <v>0</v>
          </cell>
          <cell r="D375" t="str">
            <v>NoData</v>
          </cell>
        </row>
        <row r="376">
          <cell r="A376" t="e">
            <v>#VALUE!</v>
          </cell>
          <cell r="B376">
            <v>0</v>
          </cell>
          <cell r="C376">
            <v>0</v>
          </cell>
          <cell r="D376" t="str">
            <v>NoData</v>
          </cell>
        </row>
        <row r="377">
          <cell r="A377" t="e">
            <v>#VALUE!</v>
          </cell>
          <cell r="B377">
            <v>0</v>
          </cell>
          <cell r="C377">
            <v>0</v>
          </cell>
          <cell r="D377" t="str">
            <v>NoData</v>
          </cell>
        </row>
        <row r="378">
          <cell r="A378" t="e">
            <v>#VALUE!</v>
          </cell>
          <cell r="B378">
            <v>0</v>
          </cell>
          <cell r="C378">
            <v>0</v>
          </cell>
          <cell r="D378" t="str">
            <v>NoData</v>
          </cell>
        </row>
        <row r="379">
          <cell r="A379" t="e">
            <v>#VALUE!</v>
          </cell>
          <cell r="B379">
            <v>0</v>
          </cell>
          <cell r="C379">
            <v>0</v>
          </cell>
          <cell r="D379" t="str">
            <v>NoData</v>
          </cell>
        </row>
        <row r="380">
          <cell r="A380" t="e">
            <v>#VALUE!</v>
          </cell>
          <cell r="B380">
            <v>0</v>
          </cell>
          <cell r="C380">
            <v>0</v>
          </cell>
          <cell r="D380" t="str">
            <v>NoData</v>
          </cell>
        </row>
        <row r="381">
          <cell r="A381" t="e">
            <v>#VALUE!</v>
          </cell>
          <cell r="B381">
            <v>0</v>
          </cell>
          <cell r="C381">
            <v>0</v>
          </cell>
          <cell r="D381" t="str">
            <v>NoData</v>
          </cell>
        </row>
        <row r="382">
          <cell r="A382" t="e">
            <v>#VALUE!</v>
          </cell>
          <cell r="B382">
            <v>0</v>
          </cell>
          <cell r="C382">
            <v>0</v>
          </cell>
          <cell r="D382" t="str">
            <v>NoData</v>
          </cell>
        </row>
        <row r="383">
          <cell r="A383" t="e">
            <v>#VALUE!</v>
          </cell>
          <cell r="B383">
            <v>0</v>
          </cell>
          <cell r="C383">
            <v>0</v>
          </cell>
          <cell r="D383" t="str">
            <v>NoData</v>
          </cell>
        </row>
        <row r="384">
          <cell r="A384" t="e">
            <v>#VALUE!</v>
          </cell>
          <cell r="B384">
            <v>0</v>
          </cell>
          <cell r="C384">
            <v>0</v>
          </cell>
          <cell r="D384" t="str">
            <v>NoData</v>
          </cell>
        </row>
        <row r="385">
          <cell r="A385" t="e">
            <v>#VALUE!</v>
          </cell>
          <cell r="B385">
            <v>0</v>
          </cell>
          <cell r="C385">
            <v>0</v>
          </cell>
          <cell r="D385" t="str">
            <v>NoData</v>
          </cell>
        </row>
        <row r="386">
          <cell r="A386" t="e">
            <v>#VALUE!</v>
          </cell>
          <cell r="B386">
            <v>0</v>
          </cell>
          <cell r="C386">
            <v>0</v>
          </cell>
          <cell r="D386" t="str">
            <v>NoData</v>
          </cell>
        </row>
        <row r="387">
          <cell r="A387" t="e">
            <v>#VALUE!</v>
          </cell>
          <cell r="B387">
            <v>0</v>
          </cell>
          <cell r="C387">
            <v>0</v>
          </cell>
          <cell r="D387" t="str">
            <v>NoData</v>
          </cell>
        </row>
        <row r="388">
          <cell r="A388" t="e">
            <v>#VALUE!</v>
          </cell>
          <cell r="B388">
            <v>0</v>
          </cell>
          <cell r="C388">
            <v>0</v>
          </cell>
          <cell r="D388" t="str">
            <v>NoData</v>
          </cell>
        </row>
        <row r="389">
          <cell r="A389" t="e">
            <v>#VALUE!</v>
          </cell>
          <cell r="B389">
            <v>0</v>
          </cell>
          <cell r="C389">
            <v>0</v>
          </cell>
          <cell r="D389" t="str">
            <v>NoData</v>
          </cell>
        </row>
        <row r="390">
          <cell r="A390" t="e">
            <v>#VALUE!</v>
          </cell>
          <cell r="B390">
            <v>0</v>
          </cell>
          <cell r="C390">
            <v>0</v>
          </cell>
          <cell r="D390" t="str">
            <v>NoData</v>
          </cell>
        </row>
        <row r="391">
          <cell r="A391" t="e">
            <v>#VALUE!</v>
          </cell>
          <cell r="B391">
            <v>0</v>
          </cell>
          <cell r="C391">
            <v>0</v>
          </cell>
          <cell r="D391" t="str">
            <v>NoData</v>
          </cell>
        </row>
        <row r="392">
          <cell r="A392" t="e">
            <v>#VALUE!</v>
          </cell>
          <cell r="B392">
            <v>0</v>
          </cell>
          <cell r="C392">
            <v>0</v>
          </cell>
          <cell r="D392" t="str">
            <v>NoData</v>
          </cell>
        </row>
        <row r="393">
          <cell r="A393" t="e">
            <v>#VALUE!</v>
          </cell>
          <cell r="B393">
            <v>0</v>
          </cell>
          <cell r="C393">
            <v>0</v>
          </cell>
          <cell r="D393" t="str">
            <v>NoData</v>
          </cell>
        </row>
        <row r="394">
          <cell r="A394" t="e">
            <v>#VALUE!</v>
          </cell>
          <cell r="B394">
            <v>0</v>
          </cell>
          <cell r="C394">
            <v>0</v>
          </cell>
          <cell r="D394" t="str">
            <v>NoData</v>
          </cell>
        </row>
        <row r="395">
          <cell r="A395" t="e">
            <v>#VALUE!</v>
          </cell>
          <cell r="B395">
            <v>0</v>
          </cell>
          <cell r="C395">
            <v>0</v>
          </cell>
          <cell r="D395" t="str">
            <v>NoData</v>
          </cell>
        </row>
        <row r="396">
          <cell r="A396" t="e">
            <v>#VALUE!</v>
          </cell>
          <cell r="B396">
            <v>0</v>
          </cell>
          <cell r="C396">
            <v>0</v>
          </cell>
          <cell r="D396" t="str">
            <v>NoData</v>
          </cell>
        </row>
        <row r="397">
          <cell r="A397" t="e">
            <v>#VALUE!</v>
          </cell>
          <cell r="B397">
            <v>0</v>
          </cell>
          <cell r="C397">
            <v>0</v>
          </cell>
          <cell r="D397" t="str">
            <v>NoData</v>
          </cell>
        </row>
        <row r="398">
          <cell r="A398" t="e">
            <v>#VALUE!</v>
          </cell>
          <cell r="B398">
            <v>0</v>
          </cell>
          <cell r="C398">
            <v>0</v>
          </cell>
          <cell r="D398" t="str">
            <v>NoData</v>
          </cell>
        </row>
        <row r="399">
          <cell r="A399" t="e">
            <v>#VALUE!</v>
          </cell>
          <cell r="B399">
            <v>0</v>
          </cell>
          <cell r="C399">
            <v>0</v>
          </cell>
          <cell r="D399" t="str">
            <v>NoData</v>
          </cell>
        </row>
        <row r="400">
          <cell r="A400" t="e">
            <v>#VALUE!</v>
          </cell>
          <cell r="B400">
            <v>0</v>
          </cell>
          <cell r="C400">
            <v>0</v>
          </cell>
          <cell r="D400" t="str">
            <v>NoData</v>
          </cell>
        </row>
        <row r="401">
          <cell r="A401" t="e">
            <v>#VALUE!</v>
          </cell>
          <cell r="B401">
            <v>0</v>
          </cell>
          <cell r="C401">
            <v>0</v>
          </cell>
          <cell r="D401" t="str">
            <v>NoData</v>
          </cell>
        </row>
        <row r="402">
          <cell r="A402" t="e">
            <v>#VALUE!</v>
          </cell>
          <cell r="B402">
            <v>0</v>
          </cell>
          <cell r="C402">
            <v>0</v>
          </cell>
          <cell r="D402" t="str">
            <v>NoData</v>
          </cell>
        </row>
        <row r="403">
          <cell r="A403" t="e">
            <v>#VALUE!</v>
          </cell>
          <cell r="B403">
            <v>0</v>
          </cell>
          <cell r="C403">
            <v>0</v>
          </cell>
          <cell r="D403" t="str">
            <v>NoData</v>
          </cell>
        </row>
        <row r="404">
          <cell r="A404" t="e">
            <v>#VALUE!</v>
          </cell>
          <cell r="B404">
            <v>0</v>
          </cell>
          <cell r="C404">
            <v>0</v>
          </cell>
          <cell r="D404" t="str">
            <v>NoData</v>
          </cell>
        </row>
        <row r="405">
          <cell r="A405" t="e">
            <v>#VALUE!</v>
          </cell>
          <cell r="B405">
            <v>0</v>
          </cell>
          <cell r="C405">
            <v>0</v>
          </cell>
          <cell r="D405" t="str">
            <v>NoData</v>
          </cell>
        </row>
        <row r="406">
          <cell r="A406" t="e">
            <v>#VALUE!</v>
          </cell>
          <cell r="B406">
            <v>0</v>
          </cell>
          <cell r="C406">
            <v>0</v>
          </cell>
          <cell r="D406" t="str">
            <v>NoData</v>
          </cell>
        </row>
        <row r="407">
          <cell r="A407" t="e">
            <v>#VALUE!</v>
          </cell>
          <cell r="B407">
            <v>0</v>
          </cell>
          <cell r="C407">
            <v>0</v>
          </cell>
          <cell r="D407" t="str">
            <v>NoData</v>
          </cell>
        </row>
        <row r="408">
          <cell r="A408" t="e">
            <v>#VALUE!</v>
          </cell>
          <cell r="B408">
            <v>0</v>
          </cell>
          <cell r="C408">
            <v>0</v>
          </cell>
          <cell r="D408" t="str">
            <v>NoData</v>
          </cell>
        </row>
        <row r="409">
          <cell r="A409" t="e">
            <v>#VALUE!</v>
          </cell>
          <cell r="B409">
            <v>0</v>
          </cell>
          <cell r="C409">
            <v>0</v>
          </cell>
          <cell r="D409" t="str">
            <v>NoData</v>
          </cell>
        </row>
        <row r="410">
          <cell r="A410" t="e">
            <v>#VALUE!</v>
          </cell>
          <cell r="B410">
            <v>0</v>
          </cell>
          <cell r="C410">
            <v>0</v>
          </cell>
          <cell r="D410" t="str">
            <v>NoData</v>
          </cell>
        </row>
        <row r="411">
          <cell r="A411" t="e">
            <v>#VALUE!</v>
          </cell>
          <cell r="B411">
            <v>0</v>
          </cell>
          <cell r="C411">
            <v>0</v>
          </cell>
          <cell r="D411" t="str">
            <v>NoData</v>
          </cell>
        </row>
        <row r="412">
          <cell r="A412" t="e">
            <v>#VALUE!</v>
          </cell>
          <cell r="B412">
            <v>0</v>
          </cell>
          <cell r="C412">
            <v>0</v>
          </cell>
          <cell r="D412" t="str">
            <v>NoData</v>
          </cell>
        </row>
        <row r="413">
          <cell r="A413" t="e">
            <v>#VALUE!</v>
          </cell>
          <cell r="B413">
            <v>0</v>
          </cell>
          <cell r="C413">
            <v>0</v>
          </cell>
          <cell r="D413" t="str">
            <v>NoData</v>
          </cell>
        </row>
        <row r="414">
          <cell r="A414" t="e">
            <v>#VALUE!</v>
          </cell>
          <cell r="B414">
            <v>0</v>
          </cell>
          <cell r="C414">
            <v>0</v>
          </cell>
          <cell r="D414" t="str">
            <v>NoData</v>
          </cell>
        </row>
        <row r="415">
          <cell r="A415" t="e">
            <v>#VALUE!</v>
          </cell>
          <cell r="B415">
            <v>0</v>
          </cell>
          <cell r="C415">
            <v>0</v>
          </cell>
          <cell r="D415" t="str">
            <v>NoData</v>
          </cell>
        </row>
        <row r="416">
          <cell r="A416" t="e">
            <v>#VALUE!</v>
          </cell>
          <cell r="B416">
            <v>0</v>
          </cell>
          <cell r="C416">
            <v>0</v>
          </cell>
          <cell r="D416" t="str">
            <v>NoData</v>
          </cell>
        </row>
        <row r="417">
          <cell r="A417" t="e">
            <v>#VALUE!</v>
          </cell>
          <cell r="B417">
            <v>0</v>
          </cell>
          <cell r="C417">
            <v>0</v>
          </cell>
          <cell r="D417" t="str">
            <v>NoData</v>
          </cell>
        </row>
        <row r="418">
          <cell r="A418" t="e">
            <v>#VALUE!</v>
          </cell>
          <cell r="B418">
            <v>0</v>
          </cell>
          <cell r="C418">
            <v>0</v>
          </cell>
          <cell r="D418" t="str">
            <v>NoData</v>
          </cell>
        </row>
        <row r="419">
          <cell r="A419" t="e">
            <v>#VALUE!</v>
          </cell>
          <cell r="B419">
            <v>0</v>
          </cell>
          <cell r="C419">
            <v>0</v>
          </cell>
          <cell r="D419" t="str">
            <v>NoData</v>
          </cell>
        </row>
        <row r="420">
          <cell r="A420" t="e">
            <v>#VALUE!</v>
          </cell>
          <cell r="B420">
            <v>0</v>
          </cell>
          <cell r="C420">
            <v>0</v>
          </cell>
          <cell r="D420" t="str">
            <v>NoData</v>
          </cell>
        </row>
        <row r="421">
          <cell r="A421" t="e">
            <v>#VALUE!</v>
          </cell>
          <cell r="B421">
            <v>0</v>
          </cell>
          <cell r="C421">
            <v>0</v>
          </cell>
          <cell r="D421" t="str">
            <v>NoData</v>
          </cell>
        </row>
        <row r="422">
          <cell r="A422" t="e">
            <v>#VALUE!</v>
          </cell>
          <cell r="B422">
            <v>0</v>
          </cell>
          <cell r="C422">
            <v>0</v>
          </cell>
          <cell r="D422" t="str">
            <v>NoData</v>
          </cell>
        </row>
        <row r="423">
          <cell r="A423" t="e">
            <v>#VALUE!</v>
          </cell>
          <cell r="B423">
            <v>0</v>
          </cell>
          <cell r="C423">
            <v>0</v>
          </cell>
          <cell r="D423" t="str">
            <v>NoData</v>
          </cell>
        </row>
        <row r="424">
          <cell r="A424" t="e">
            <v>#VALUE!</v>
          </cell>
          <cell r="B424">
            <v>0</v>
          </cell>
          <cell r="C424">
            <v>0</v>
          </cell>
          <cell r="D424" t="str">
            <v>NoData</v>
          </cell>
        </row>
        <row r="425">
          <cell r="A425" t="e">
            <v>#VALUE!</v>
          </cell>
          <cell r="B425">
            <v>0</v>
          </cell>
          <cell r="C425">
            <v>0</v>
          </cell>
          <cell r="D425" t="str">
            <v>NoData</v>
          </cell>
        </row>
        <row r="426">
          <cell r="A426" t="e">
            <v>#VALUE!</v>
          </cell>
          <cell r="B426">
            <v>0</v>
          </cell>
          <cell r="C426">
            <v>0</v>
          </cell>
          <cell r="D426" t="str">
            <v>NoData</v>
          </cell>
        </row>
        <row r="427">
          <cell r="A427" t="e">
            <v>#VALUE!</v>
          </cell>
          <cell r="B427">
            <v>0</v>
          </cell>
          <cell r="C427">
            <v>0</v>
          </cell>
          <cell r="D427" t="str">
            <v>NoData</v>
          </cell>
        </row>
        <row r="428">
          <cell r="A428" t="e">
            <v>#VALUE!</v>
          </cell>
          <cell r="B428">
            <v>0</v>
          </cell>
          <cell r="C428">
            <v>0</v>
          </cell>
          <cell r="D428" t="str">
            <v>NoData</v>
          </cell>
        </row>
        <row r="429">
          <cell r="A429" t="e">
            <v>#VALUE!</v>
          </cell>
          <cell r="B429">
            <v>0</v>
          </cell>
          <cell r="C429">
            <v>0</v>
          </cell>
          <cell r="D429" t="str">
            <v>NoData</v>
          </cell>
        </row>
        <row r="430">
          <cell r="A430" t="e">
            <v>#VALUE!</v>
          </cell>
          <cell r="B430">
            <v>0</v>
          </cell>
          <cell r="C430">
            <v>0</v>
          </cell>
          <cell r="D430" t="str">
            <v>NoData</v>
          </cell>
        </row>
        <row r="431">
          <cell r="A431" t="e">
            <v>#VALUE!</v>
          </cell>
          <cell r="B431">
            <v>0</v>
          </cell>
          <cell r="C431">
            <v>0</v>
          </cell>
          <cell r="D431" t="str">
            <v>NoData</v>
          </cell>
        </row>
        <row r="432">
          <cell r="A432" t="e">
            <v>#VALUE!</v>
          </cell>
          <cell r="B432">
            <v>0</v>
          </cell>
          <cell r="C432">
            <v>0</v>
          </cell>
          <cell r="D432" t="str">
            <v>NoData</v>
          </cell>
        </row>
        <row r="433">
          <cell r="A433" t="e">
            <v>#VALUE!</v>
          </cell>
          <cell r="B433">
            <v>0</v>
          </cell>
          <cell r="C433">
            <v>0</v>
          </cell>
          <cell r="D433" t="str">
            <v>NoData</v>
          </cell>
        </row>
        <row r="434">
          <cell r="A434" t="e">
            <v>#VALUE!</v>
          </cell>
          <cell r="B434">
            <v>0</v>
          </cell>
          <cell r="C434">
            <v>0</v>
          </cell>
          <cell r="D434" t="str">
            <v>NoData</v>
          </cell>
        </row>
        <row r="435">
          <cell r="A435" t="e">
            <v>#VALUE!</v>
          </cell>
          <cell r="B435">
            <v>0</v>
          </cell>
          <cell r="C435">
            <v>0</v>
          </cell>
          <cell r="D435" t="str">
            <v>NoData</v>
          </cell>
        </row>
        <row r="436">
          <cell r="A436" t="e">
            <v>#VALUE!</v>
          </cell>
          <cell r="B436">
            <v>0</v>
          </cell>
          <cell r="C436">
            <v>0</v>
          </cell>
          <cell r="D436" t="str">
            <v>NoData</v>
          </cell>
        </row>
        <row r="437">
          <cell r="A437" t="e">
            <v>#VALUE!</v>
          </cell>
          <cell r="B437">
            <v>0</v>
          </cell>
          <cell r="C437">
            <v>0</v>
          </cell>
          <cell r="D437" t="str">
            <v>NoData</v>
          </cell>
        </row>
        <row r="438">
          <cell r="A438" t="e">
            <v>#VALUE!</v>
          </cell>
          <cell r="B438">
            <v>0</v>
          </cell>
          <cell r="C438">
            <v>0</v>
          </cell>
          <cell r="D438" t="str">
            <v>NoData</v>
          </cell>
        </row>
        <row r="439">
          <cell r="A439" t="e">
            <v>#VALUE!</v>
          </cell>
          <cell r="B439">
            <v>0</v>
          </cell>
          <cell r="C439">
            <v>0</v>
          </cell>
          <cell r="D439" t="str">
            <v>NoData</v>
          </cell>
        </row>
        <row r="440">
          <cell r="A440" t="e">
            <v>#VALUE!</v>
          </cell>
          <cell r="B440">
            <v>0</v>
          </cell>
          <cell r="C440">
            <v>0</v>
          </cell>
          <cell r="D440" t="str">
            <v>NoData</v>
          </cell>
        </row>
        <row r="441">
          <cell r="A441" t="e">
            <v>#VALUE!</v>
          </cell>
          <cell r="B441">
            <v>0</v>
          </cell>
          <cell r="C441">
            <v>0</v>
          </cell>
          <cell r="D441" t="str">
            <v>NoData</v>
          </cell>
        </row>
        <row r="442">
          <cell r="A442" t="e">
            <v>#VALUE!</v>
          </cell>
          <cell r="B442">
            <v>0</v>
          </cell>
          <cell r="C442">
            <v>0</v>
          </cell>
          <cell r="D442" t="str">
            <v>NoData</v>
          </cell>
        </row>
        <row r="443">
          <cell r="A443" t="e">
            <v>#VALUE!</v>
          </cell>
          <cell r="B443">
            <v>0</v>
          </cell>
          <cell r="C443">
            <v>0</v>
          </cell>
          <cell r="D443" t="str">
            <v>NoData</v>
          </cell>
        </row>
        <row r="444">
          <cell r="A444" t="e">
            <v>#VALUE!</v>
          </cell>
          <cell r="B444">
            <v>0</v>
          </cell>
          <cell r="C444">
            <v>0</v>
          </cell>
          <cell r="D444" t="str">
            <v>NoData</v>
          </cell>
        </row>
        <row r="445">
          <cell r="A445" t="e">
            <v>#VALUE!</v>
          </cell>
          <cell r="B445">
            <v>0</v>
          </cell>
          <cell r="C445">
            <v>0</v>
          </cell>
          <cell r="D445" t="str">
            <v>NoData</v>
          </cell>
        </row>
        <row r="446">
          <cell r="A446" t="e">
            <v>#VALUE!</v>
          </cell>
          <cell r="B446">
            <v>0</v>
          </cell>
          <cell r="C446">
            <v>0</v>
          </cell>
          <cell r="D446" t="str">
            <v>NoData</v>
          </cell>
        </row>
        <row r="447">
          <cell r="A447" t="e">
            <v>#VALUE!</v>
          </cell>
          <cell r="B447">
            <v>0</v>
          </cell>
          <cell r="C447">
            <v>0</v>
          </cell>
          <cell r="D447" t="str">
            <v>NoData</v>
          </cell>
        </row>
        <row r="448">
          <cell r="A448" t="e">
            <v>#VALUE!</v>
          </cell>
          <cell r="B448">
            <v>0</v>
          </cell>
          <cell r="C448">
            <v>0</v>
          </cell>
          <cell r="D448" t="str">
            <v>NoData</v>
          </cell>
        </row>
        <row r="449">
          <cell r="A449" t="e">
            <v>#VALUE!</v>
          </cell>
          <cell r="B449">
            <v>0</v>
          </cell>
          <cell r="C449">
            <v>0</v>
          </cell>
          <cell r="D449" t="str">
            <v>NoData</v>
          </cell>
        </row>
        <row r="450">
          <cell r="A450" t="e">
            <v>#VALUE!</v>
          </cell>
          <cell r="B450">
            <v>0</v>
          </cell>
          <cell r="C450">
            <v>0</v>
          </cell>
          <cell r="D450" t="str">
            <v>NoData</v>
          </cell>
        </row>
        <row r="451">
          <cell r="A451" t="e">
            <v>#VALUE!</v>
          </cell>
          <cell r="B451">
            <v>0</v>
          </cell>
          <cell r="C451">
            <v>0</v>
          </cell>
          <cell r="D451" t="str">
            <v>NoData</v>
          </cell>
        </row>
        <row r="452">
          <cell r="A452" t="e">
            <v>#VALUE!</v>
          </cell>
          <cell r="B452">
            <v>0</v>
          </cell>
          <cell r="C452">
            <v>0</v>
          </cell>
          <cell r="D452" t="str">
            <v>NoData</v>
          </cell>
        </row>
        <row r="453">
          <cell r="A453" t="e">
            <v>#VALUE!</v>
          </cell>
          <cell r="B453">
            <v>0</v>
          </cell>
          <cell r="C453">
            <v>0</v>
          </cell>
          <cell r="D453" t="str">
            <v>NoData</v>
          </cell>
        </row>
        <row r="454">
          <cell r="A454" t="e">
            <v>#VALUE!</v>
          </cell>
          <cell r="B454">
            <v>0</v>
          </cell>
          <cell r="C454">
            <v>0</v>
          </cell>
          <cell r="D454" t="str">
            <v>NoData</v>
          </cell>
        </row>
        <row r="455">
          <cell r="A455" t="e">
            <v>#VALUE!</v>
          </cell>
          <cell r="B455">
            <v>0</v>
          </cell>
          <cell r="C455">
            <v>0</v>
          </cell>
          <cell r="D455" t="str">
            <v>NoData</v>
          </cell>
        </row>
        <row r="456">
          <cell r="A456" t="e">
            <v>#VALUE!</v>
          </cell>
          <cell r="B456">
            <v>0</v>
          </cell>
          <cell r="C456">
            <v>0</v>
          </cell>
          <cell r="D456" t="str">
            <v>NoData</v>
          </cell>
        </row>
        <row r="457">
          <cell r="A457" t="e">
            <v>#VALUE!</v>
          </cell>
          <cell r="B457">
            <v>0</v>
          </cell>
          <cell r="C457">
            <v>0</v>
          </cell>
          <cell r="D457" t="str">
            <v>NoData</v>
          </cell>
        </row>
        <row r="458">
          <cell r="A458" t="e">
            <v>#VALUE!</v>
          </cell>
          <cell r="B458">
            <v>0</v>
          </cell>
          <cell r="C458">
            <v>0</v>
          </cell>
          <cell r="D458" t="str">
            <v>NoData</v>
          </cell>
        </row>
        <row r="459">
          <cell r="A459" t="e">
            <v>#VALUE!</v>
          </cell>
          <cell r="B459">
            <v>0</v>
          </cell>
          <cell r="C459">
            <v>0</v>
          </cell>
          <cell r="D459" t="str">
            <v>NoData</v>
          </cell>
        </row>
        <row r="460">
          <cell r="A460" t="e">
            <v>#VALUE!</v>
          </cell>
          <cell r="B460">
            <v>0</v>
          </cell>
          <cell r="C460">
            <v>0</v>
          </cell>
          <cell r="D460" t="str">
            <v>NoData</v>
          </cell>
        </row>
        <row r="461">
          <cell r="A461" t="e">
            <v>#VALUE!</v>
          </cell>
          <cell r="B461">
            <v>0</v>
          </cell>
          <cell r="C461">
            <v>0</v>
          </cell>
          <cell r="D461" t="str">
            <v>NoData</v>
          </cell>
        </row>
        <row r="462">
          <cell r="A462" t="e">
            <v>#VALUE!</v>
          </cell>
          <cell r="B462">
            <v>0</v>
          </cell>
          <cell r="C462">
            <v>0</v>
          </cell>
          <cell r="D462" t="str">
            <v>NoData</v>
          </cell>
        </row>
        <row r="463">
          <cell r="A463" t="e">
            <v>#VALUE!</v>
          </cell>
          <cell r="B463">
            <v>0</v>
          </cell>
          <cell r="C463">
            <v>0</v>
          </cell>
          <cell r="D463" t="str">
            <v>NoData</v>
          </cell>
        </row>
        <row r="464">
          <cell r="A464" t="e">
            <v>#VALUE!</v>
          </cell>
          <cell r="B464">
            <v>0</v>
          </cell>
          <cell r="C464">
            <v>0</v>
          </cell>
          <cell r="D464" t="str">
            <v>NoData</v>
          </cell>
        </row>
        <row r="465">
          <cell r="A465" t="e">
            <v>#VALUE!</v>
          </cell>
          <cell r="B465">
            <v>0</v>
          </cell>
          <cell r="C465">
            <v>0</v>
          </cell>
          <cell r="D465" t="str">
            <v>NoData</v>
          </cell>
        </row>
        <row r="466">
          <cell r="A466" t="e">
            <v>#VALUE!</v>
          </cell>
          <cell r="B466">
            <v>0</v>
          </cell>
          <cell r="C466">
            <v>0</v>
          </cell>
          <cell r="D466" t="str">
            <v>NoData</v>
          </cell>
        </row>
        <row r="467">
          <cell r="A467" t="e">
            <v>#VALUE!</v>
          </cell>
          <cell r="B467">
            <v>0</v>
          </cell>
          <cell r="C467">
            <v>0</v>
          </cell>
          <cell r="D467" t="str">
            <v>NoData</v>
          </cell>
        </row>
        <row r="468">
          <cell r="A468" t="e">
            <v>#VALUE!</v>
          </cell>
          <cell r="B468">
            <v>0</v>
          </cell>
          <cell r="C468">
            <v>0</v>
          </cell>
          <cell r="D468" t="str">
            <v>NoData</v>
          </cell>
        </row>
        <row r="469">
          <cell r="A469" t="e">
            <v>#VALUE!</v>
          </cell>
          <cell r="B469">
            <v>0</v>
          </cell>
          <cell r="C469">
            <v>0</v>
          </cell>
          <cell r="D469" t="str">
            <v>NoData</v>
          </cell>
        </row>
        <row r="470">
          <cell r="A470" t="e">
            <v>#VALUE!</v>
          </cell>
          <cell r="B470">
            <v>0</v>
          </cell>
          <cell r="C470">
            <v>0</v>
          </cell>
          <cell r="D470" t="str">
            <v>NoData</v>
          </cell>
        </row>
        <row r="471">
          <cell r="A471" t="e">
            <v>#VALUE!</v>
          </cell>
          <cell r="B471">
            <v>0</v>
          </cell>
          <cell r="C471">
            <v>0</v>
          </cell>
          <cell r="D471" t="str">
            <v>NoData</v>
          </cell>
        </row>
        <row r="472">
          <cell r="A472" t="e">
            <v>#VALUE!</v>
          </cell>
          <cell r="B472">
            <v>0</v>
          </cell>
          <cell r="C472">
            <v>0</v>
          </cell>
          <cell r="D472" t="str">
            <v>NoData</v>
          </cell>
        </row>
        <row r="473">
          <cell r="A473" t="e">
            <v>#VALUE!</v>
          </cell>
          <cell r="B473">
            <v>0</v>
          </cell>
          <cell r="C473">
            <v>0</v>
          </cell>
          <cell r="D473" t="str">
            <v>NoData</v>
          </cell>
        </row>
        <row r="474">
          <cell r="A474" t="e">
            <v>#VALUE!</v>
          </cell>
          <cell r="B474">
            <v>0</v>
          </cell>
          <cell r="C474">
            <v>0</v>
          </cell>
          <cell r="D474" t="str">
            <v>NoData</v>
          </cell>
        </row>
        <row r="475">
          <cell r="A475" t="e">
            <v>#VALUE!</v>
          </cell>
          <cell r="B475">
            <v>0</v>
          </cell>
          <cell r="C475">
            <v>0</v>
          </cell>
          <cell r="D475" t="str">
            <v>NoData</v>
          </cell>
        </row>
        <row r="476">
          <cell r="A476" t="e">
            <v>#VALUE!</v>
          </cell>
          <cell r="B476">
            <v>0</v>
          </cell>
          <cell r="C476">
            <v>0</v>
          </cell>
          <cell r="D476" t="str">
            <v>NoData</v>
          </cell>
        </row>
        <row r="477">
          <cell r="A477" t="e">
            <v>#VALUE!</v>
          </cell>
          <cell r="B477">
            <v>0</v>
          </cell>
          <cell r="C477">
            <v>0</v>
          </cell>
          <cell r="D477" t="str">
            <v>NoData</v>
          </cell>
        </row>
        <row r="478">
          <cell r="A478" t="e">
            <v>#VALUE!</v>
          </cell>
          <cell r="B478">
            <v>0</v>
          </cell>
          <cell r="C478">
            <v>0</v>
          </cell>
          <cell r="D478" t="str">
            <v>NoData</v>
          </cell>
        </row>
        <row r="479">
          <cell r="A479" t="e">
            <v>#VALUE!</v>
          </cell>
          <cell r="B479">
            <v>0</v>
          </cell>
          <cell r="C479">
            <v>0</v>
          </cell>
          <cell r="D479" t="str">
            <v>NoData</v>
          </cell>
        </row>
        <row r="480">
          <cell r="A480" t="e">
            <v>#VALUE!</v>
          </cell>
          <cell r="B480">
            <v>0</v>
          </cell>
          <cell r="C480">
            <v>0</v>
          </cell>
          <cell r="D480" t="str">
            <v>NoData</v>
          </cell>
        </row>
        <row r="481">
          <cell r="A481" t="e">
            <v>#VALUE!</v>
          </cell>
          <cell r="B481">
            <v>0</v>
          </cell>
          <cell r="C481">
            <v>0</v>
          </cell>
          <cell r="D481" t="str">
            <v>NoData</v>
          </cell>
        </row>
        <row r="482">
          <cell r="A482" t="e">
            <v>#VALUE!</v>
          </cell>
          <cell r="B482">
            <v>0</v>
          </cell>
          <cell r="C482">
            <v>0</v>
          </cell>
          <cell r="D482" t="str">
            <v>NoData</v>
          </cell>
        </row>
        <row r="483">
          <cell r="A483" t="e">
            <v>#VALUE!</v>
          </cell>
          <cell r="B483">
            <v>0</v>
          </cell>
          <cell r="C483">
            <v>0</v>
          </cell>
          <cell r="D483" t="str">
            <v>NoData</v>
          </cell>
        </row>
        <row r="484">
          <cell r="A484" t="e">
            <v>#VALUE!</v>
          </cell>
          <cell r="B484">
            <v>0</v>
          </cell>
          <cell r="C484">
            <v>0</v>
          </cell>
          <cell r="D484" t="str">
            <v>NoData</v>
          </cell>
        </row>
        <row r="485">
          <cell r="A485" t="e">
            <v>#VALUE!</v>
          </cell>
          <cell r="B485">
            <v>0</v>
          </cell>
          <cell r="C485">
            <v>0</v>
          </cell>
          <cell r="D485" t="str">
            <v>NoData</v>
          </cell>
        </row>
        <row r="486">
          <cell r="A486" t="e">
            <v>#VALUE!</v>
          </cell>
          <cell r="B486">
            <v>0</v>
          </cell>
          <cell r="C486">
            <v>0</v>
          </cell>
          <cell r="D486" t="str">
            <v>NoData</v>
          </cell>
        </row>
        <row r="487">
          <cell r="A487" t="e">
            <v>#VALUE!</v>
          </cell>
          <cell r="B487">
            <v>0</v>
          </cell>
          <cell r="C487">
            <v>0</v>
          </cell>
          <cell r="D487" t="str">
            <v>NoData</v>
          </cell>
        </row>
        <row r="488">
          <cell r="A488" t="e">
            <v>#VALUE!</v>
          </cell>
          <cell r="B488">
            <v>0</v>
          </cell>
          <cell r="C488">
            <v>0</v>
          </cell>
          <cell r="D488" t="str">
            <v>NoData</v>
          </cell>
        </row>
        <row r="489">
          <cell r="A489" t="e">
            <v>#VALUE!</v>
          </cell>
          <cell r="B489">
            <v>0</v>
          </cell>
          <cell r="C489">
            <v>0</v>
          </cell>
          <cell r="D489" t="str">
            <v>NoData</v>
          </cell>
        </row>
        <row r="490">
          <cell r="A490" t="e">
            <v>#VALUE!</v>
          </cell>
          <cell r="B490">
            <v>0</v>
          </cell>
          <cell r="C490">
            <v>0</v>
          </cell>
          <cell r="D490" t="str">
            <v>NoData</v>
          </cell>
        </row>
        <row r="491">
          <cell r="A491" t="e">
            <v>#VALUE!</v>
          </cell>
          <cell r="B491">
            <v>0</v>
          </cell>
          <cell r="C491">
            <v>0</v>
          </cell>
          <cell r="D491" t="str">
            <v>NoData</v>
          </cell>
        </row>
        <row r="492">
          <cell r="A492" t="e">
            <v>#VALUE!</v>
          </cell>
          <cell r="B492">
            <v>0</v>
          </cell>
          <cell r="C492">
            <v>0</v>
          </cell>
          <cell r="D492" t="str">
            <v>NoData</v>
          </cell>
        </row>
        <row r="493">
          <cell r="A493" t="e">
            <v>#VALUE!</v>
          </cell>
          <cell r="B493">
            <v>0</v>
          </cell>
          <cell r="C493">
            <v>0</v>
          </cell>
          <cell r="D493" t="str">
            <v>NoData</v>
          </cell>
        </row>
        <row r="494">
          <cell r="A494" t="e">
            <v>#VALUE!</v>
          </cell>
          <cell r="B494">
            <v>0</v>
          </cell>
          <cell r="C494">
            <v>0</v>
          </cell>
          <cell r="D494" t="str">
            <v>NoData</v>
          </cell>
        </row>
        <row r="495">
          <cell r="A495" t="e">
            <v>#VALUE!</v>
          </cell>
          <cell r="B495">
            <v>0</v>
          </cell>
          <cell r="C495">
            <v>0</v>
          </cell>
          <cell r="D495" t="str">
            <v>NoData</v>
          </cell>
        </row>
        <row r="496">
          <cell r="A496" t="e">
            <v>#VALUE!</v>
          </cell>
          <cell r="B496">
            <v>0</v>
          </cell>
          <cell r="C496">
            <v>0</v>
          </cell>
          <cell r="D496" t="str">
            <v>NoData</v>
          </cell>
        </row>
        <row r="497">
          <cell r="A497" t="e">
            <v>#VALUE!</v>
          </cell>
          <cell r="B497">
            <v>0</v>
          </cell>
          <cell r="C497">
            <v>0</v>
          </cell>
          <cell r="D497" t="str">
            <v>NoData</v>
          </cell>
        </row>
        <row r="498">
          <cell r="A498" t="e">
            <v>#VALUE!</v>
          </cell>
          <cell r="B498">
            <v>0</v>
          </cell>
          <cell r="C498">
            <v>0</v>
          </cell>
          <cell r="D498" t="str">
            <v>NoData</v>
          </cell>
        </row>
        <row r="499">
          <cell r="A499" t="e">
            <v>#VALUE!</v>
          </cell>
          <cell r="B499">
            <v>0</v>
          </cell>
          <cell r="C499">
            <v>0</v>
          </cell>
          <cell r="D499" t="str">
            <v>NoData</v>
          </cell>
        </row>
        <row r="500">
          <cell r="A500" t="e">
            <v>#VALUE!</v>
          </cell>
          <cell r="B500">
            <v>0</v>
          </cell>
          <cell r="C500">
            <v>0</v>
          </cell>
          <cell r="D500" t="str">
            <v>NoData</v>
          </cell>
        </row>
        <row r="501">
          <cell r="A501" t="e">
            <v>#VALUE!</v>
          </cell>
          <cell r="B501">
            <v>0</v>
          </cell>
          <cell r="C501">
            <v>0</v>
          </cell>
          <cell r="D501" t="str">
            <v>NoData</v>
          </cell>
        </row>
        <row r="502">
          <cell r="A502" t="e">
            <v>#VALUE!</v>
          </cell>
          <cell r="B502">
            <v>0</v>
          </cell>
          <cell r="C502">
            <v>0</v>
          </cell>
          <cell r="D502" t="str">
            <v>NoData</v>
          </cell>
        </row>
        <row r="503">
          <cell r="A503" t="e">
            <v>#VALUE!</v>
          </cell>
          <cell r="B503">
            <v>0</v>
          </cell>
          <cell r="C503">
            <v>0</v>
          </cell>
          <cell r="D503" t="str">
            <v>NoData</v>
          </cell>
        </row>
        <row r="504">
          <cell r="A504" t="e">
            <v>#VALUE!</v>
          </cell>
          <cell r="B504">
            <v>0</v>
          </cell>
          <cell r="C504">
            <v>0</v>
          </cell>
          <cell r="D504" t="str">
            <v>NoData</v>
          </cell>
        </row>
        <row r="505">
          <cell r="A505" t="e">
            <v>#VALUE!</v>
          </cell>
          <cell r="B505">
            <v>0</v>
          </cell>
          <cell r="C505">
            <v>0</v>
          </cell>
          <cell r="D505" t="str">
            <v>NoData</v>
          </cell>
        </row>
        <row r="506">
          <cell r="A506" t="e">
            <v>#VALUE!</v>
          </cell>
          <cell r="B506">
            <v>0</v>
          </cell>
          <cell r="C506">
            <v>0</v>
          </cell>
          <cell r="D506" t="str">
            <v>NoData</v>
          </cell>
        </row>
        <row r="507">
          <cell r="A507" t="e">
            <v>#VALUE!</v>
          </cell>
          <cell r="B507">
            <v>0</v>
          </cell>
          <cell r="C507">
            <v>0</v>
          </cell>
          <cell r="D507" t="str">
            <v>NoData</v>
          </cell>
        </row>
        <row r="508">
          <cell r="A508" t="e">
            <v>#VALUE!</v>
          </cell>
          <cell r="B508">
            <v>0</v>
          </cell>
          <cell r="C508">
            <v>0</v>
          </cell>
          <cell r="D508" t="str">
            <v>NoData</v>
          </cell>
        </row>
        <row r="509">
          <cell r="A509" t="e">
            <v>#VALUE!</v>
          </cell>
          <cell r="B509">
            <v>0</v>
          </cell>
          <cell r="C509">
            <v>0</v>
          </cell>
          <cell r="D509" t="str">
            <v>NoData</v>
          </cell>
        </row>
        <row r="510">
          <cell r="A510" t="e">
            <v>#VALUE!</v>
          </cell>
          <cell r="B510">
            <v>0</v>
          </cell>
          <cell r="C510">
            <v>0</v>
          </cell>
          <cell r="D510" t="str">
            <v>NoData</v>
          </cell>
        </row>
        <row r="511">
          <cell r="A511" t="e">
            <v>#VALUE!</v>
          </cell>
          <cell r="B511">
            <v>0</v>
          </cell>
          <cell r="C511">
            <v>0</v>
          </cell>
          <cell r="D511" t="str">
            <v>NoData</v>
          </cell>
        </row>
        <row r="512">
          <cell r="A512" t="e">
            <v>#VALUE!</v>
          </cell>
          <cell r="B512">
            <v>0</v>
          </cell>
          <cell r="C512">
            <v>0</v>
          </cell>
          <cell r="D512" t="str">
            <v>NoData</v>
          </cell>
        </row>
        <row r="513">
          <cell r="A513" t="e">
            <v>#VALUE!</v>
          </cell>
          <cell r="B513">
            <v>0</v>
          </cell>
          <cell r="C513">
            <v>0</v>
          </cell>
          <cell r="D513" t="str">
            <v>NoData</v>
          </cell>
        </row>
        <row r="514">
          <cell r="A514" t="e">
            <v>#VALUE!</v>
          </cell>
          <cell r="B514">
            <v>0</v>
          </cell>
          <cell r="C514">
            <v>0</v>
          </cell>
          <cell r="D514" t="str">
            <v>NoData</v>
          </cell>
        </row>
        <row r="515">
          <cell r="A515" t="e">
            <v>#VALUE!</v>
          </cell>
          <cell r="B515">
            <v>0</v>
          </cell>
          <cell r="C515">
            <v>0</v>
          </cell>
          <cell r="D515" t="str">
            <v>NoData</v>
          </cell>
        </row>
        <row r="516">
          <cell r="A516" t="e">
            <v>#VALUE!</v>
          </cell>
          <cell r="B516">
            <v>0</v>
          </cell>
          <cell r="C516">
            <v>0</v>
          </cell>
          <cell r="D516" t="str">
            <v>NoData</v>
          </cell>
        </row>
        <row r="517">
          <cell r="A517" t="e">
            <v>#VALUE!</v>
          </cell>
          <cell r="B517">
            <v>0</v>
          </cell>
          <cell r="C517">
            <v>0</v>
          </cell>
          <cell r="D517" t="str">
            <v>NoData</v>
          </cell>
        </row>
        <row r="518">
          <cell r="A518" t="e">
            <v>#VALUE!</v>
          </cell>
          <cell r="B518">
            <v>0</v>
          </cell>
          <cell r="C518">
            <v>0</v>
          </cell>
          <cell r="D518" t="str">
            <v>NoData</v>
          </cell>
        </row>
        <row r="519">
          <cell r="A519" t="e">
            <v>#VALUE!</v>
          </cell>
          <cell r="B519">
            <v>0</v>
          </cell>
          <cell r="C519">
            <v>0</v>
          </cell>
          <cell r="D519" t="str">
            <v>NoData</v>
          </cell>
        </row>
        <row r="520">
          <cell r="A520" t="e">
            <v>#VALUE!</v>
          </cell>
          <cell r="B520">
            <v>0</v>
          </cell>
          <cell r="C520">
            <v>0</v>
          </cell>
          <cell r="D520" t="str">
            <v>NoData</v>
          </cell>
        </row>
        <row r="521">
          <cell r="A521" t="e">
            <v>#VALUE!</v>
          </cell>
          <cell r="B521">
            <v>0</v>
          </cell>
          <cell r="C521">
            <v>0</v>
          </cell>
          <cell r="D521" t="str">
            <v>NoData</v>
          </cell>
        </row>
        <row r="522">
          <cell r="A522" t="e">
            <v>#VALUE!</v>
          </cell>
          <cell r="B522">
            <v>0</v>
          </cell>
          <cell r="C522">
            <v>0</v>
          </cell>
          <cell r="D522" t="str">
            <v>NoData</v>
          </cell>
        </row>
        <row r="523">
          <cell r="A523" t="e">
            <v>#VALUE!</v>
          </cell>
          <cell r="B523">
            <v>0</v>
          </cell>
          <cell r="C523">
            <v>0</v>
          </cell>
          <cell r="D523" t="str">
            <v>NoData</v>
          </cell>
        </row>
        <row r="524">
          <cell r="A524" t="e">
            <v>#VALUE!</v>
          </cell>
          <cell r="B524">
            <v>0</v>
          </cell>
          <cell r="C524">
            <v>0</v>
          </cell>
          <cell r="D524" t="str">
            <v>NoData</v>
          </cell>
        </row>
        <row r="525">
          <cell r="A525" t="e">
            <v>#VALUE!</v>
          </cell>
          <cell r="B525">
            <v>0</v>
          </cell>
          <cell r="C525">
            <v>0</v>
          </cell>
          <cell r="D525" t="str">
            <v>NoData</v>
          </cell>
        </row>
        <row r="526">
          <cell r="A526" t="e">
            <v>#VALUE!</v>
          </cell>
          <cell r="B526">
            <v>0</v>
          </cell>
          <cell r="C526">
            <v>0</v>
          </cell>
          <cell r="D526" t="str">
            <v>NoData</v>
          </cell>
        </row>
        <row r="527">
          <cell r="A527" t="e">
            <v>#VALUE!</v>
          </cell>
          <cell r="B527">
            <v>0</v>
          </cell>
          <cell r="C527">
            <v>0</v>
          </cell>
          <cell r="D527" t="str">
            <v>NoData</v>
          </cell>
        </row>
        <row r="528">
          <cell r="A528" t="e">
            <v>#VALUE!</v>
          </cell>
          <cell r="B528">
            <v>0</v>
          </cell>
          <cell r="C528">
            <v>0</v>
          </cell>
          <cell r="D528" t="str">
            <v>NoData</v>
          </cell>
        </row>
        <row r="529">
          <cell r="A529" t="e">
            <v>#VALUE!</v>
          </cell>
          <cell r="B529">
            <v>0</v>
          </cell>
          <cell r="C529">
            <v>0</v>
          </cell>
          <cell r="D529" t="str">
            <v>NoData</v>
          </cell>
        </row>
        <row r="530">
          <cell r="A530" t="e">
            <v>#VALUE!</v>
          </cell>
          <cell r="B530">
            <v>0</v>
          </cell>
          <cell r="C530">
            <v>0</v>
          </cell>
          <cell r="D530" t="str">
            <v>NoData</v>
          </cell>
        </row>
        <row r="531">
          <cell r="A531" t="e">
            <v>#VALUE!</v>
          </cell>
          <cell r="B531">
            <v>0</v>
          </cell>
          <cell r="C531">
            <v>0</v>
          </cell>
          <cell r="D531" t="str">
            <v>NoData</v>
          </cell>
        </row>
        <row r="532">
          <cell r="A532" t="e">
            <v>#VALUE!</v>
          </cell>
          <cell r="B532">
            <v>0</v>
          </cell>
          <cell r="C532">
            <v>0</v>
          </cell>
          <cell r="D532" t="str">
            <v>NoData</v>
          </cell>
        </row>
        <row r="533">
          <cell r="A533" t="e">
            <v>#VALUE!</v>
          </cell>
          <cell r="B533">
            <v>0</v>
          </cell>
          <cell r="C533">
            <v>0</v>
          </cell>
          <cell r="D533" t="str">
            <v>NoData</v>
          </cell>
        </row>
        <row r="534">
          <cell r="A534" t="e">
            <v>#VALUE!</v>
          </cell>
          <cell r="B534">
            <v>0</v>
          </cell>
          <cell r="C534">
            <v>0</v>
          </cell>
          <cell r="D534" t="str">
            <v>NoData</v>
          </cell>
        </row>
        <row r="535">
          <cell r="A535" t="e">
            <v>#VALUE!</v>
          </cell>
          <cell r="B535">
            <v>0</v>
          </cell>
          <cell r="C535">
            <v>0</v>
          </cell>
          <cell r="D535" t="str">
            <v>NoData</v>
          </cell>
        </row>
        <row r="536">
          <cell r="A536" t="e">
            <v>#VALUE!</v>
          </cell>
          <cell r="B536">
            <v>0</v>
          </cell>
          <cell r="C536">
            <v>0</v>
          </cell>
          <cell r="D536" t="str">
            <v>NoData</v>
          </cell>
        </row>
        <row r="537">
          <cell r="A537" t="e">
            <v>#VALUE!</v>
          </cell>
          <cell r="B537">
            <v>0</v>
          </cell>
          <cell r="C537">
            <v>0</v>
          </cell>
          <cell r="D537" t="str">
            <v>NoData</v>
          </cell>
        </row>
        <row r="538">
          <cell r="A538" t="e">
            <v>#VALUE!</v>
          </cell>
          <cell r="B538">
            <v>0</v>
          </cell>
          <cell r="C538">
            <v>0</v>
          </cell>
          <cell r="D538" t="str">
            <v>NoData</v>
          </cell>
        </row>
        <row r="539">
          <cell r="A539" t="e">
            <v>#VALUE!</v>
          </cell>
          <cell r="B539">
            <v>0</v>
          </cell>
          <cell r="C539">
            <v>0</v>
          </cell>
          <cell r="D539" t="str">
            <v>NoData</v>
          </cell>
        </row>
        <row r="540">
          <cell r="A540" t="e">
            <v>#VALUE!</v>
          </cell>
          <cell r="B540">
            <v>0</v>
          </cell>
          <cell r="C540">
            <v>0</v>
          </cell>
          <cell r="D540" t="str">
            <v>NoData</v>
          </cell>
        </row>
        <row r="541">
          <cell r="A541" t="e">
            <v>#VALUE!</v>
          </cell>
          <cell r="B541">
            <v>0</v>
          </cell>
          <cell r="C541">
            <v>0</v>
          </cell>
          <cell r="D541" t="str">
            <v>NoData</v>
          </cell>
        </row>
        <row r="542">
          <cell r="A542" t="e">
            <v>#VALUE!</v>
          </cell>
          <cell r="B542">
            <v>0</v>
          </cell>
          <cell r="C542">
            <v>0</v>
          </cell>
          <cell r="D542" t="str">
            <v>NoData</v>
          </cell>
        </row>
        <row r="543">
          <cell r="A543" t="e">
            <v>#VALUE!</v>
          </cell>
          <cell r="B543">
            <v>0</v>
          </cell>
          <cell r="C543">
            <v>0</v>
          </cell>
          <cell r="D543" t="str">
            <v>NoData</v>
          </cell>
        </row>
        <row r="544">
          <cell r="A544" t="e">
            <v>#VALUE!</v>
          </cell>
          <cell r="B544">
            <v>0</v>
          </cell>
          <cell r="C544">
            <v>0</v>
          </cell>
          <cell r="D544" t="str">
            <v>NoData</v>
          </cell>
        </row>
        <row r="545">
          <cell r="A545" t="e">
            <v>#VALUE!</v>
          </cell>
          <cell r="B545">
            <v>0</v>
          </cell>
          <cell r="C545">
            <v>0</v>
          </cell>
          <cell r="D545" t="str">
            <v>NoData</v>
          </cell>
        </row>
        <row r="546">
          <cell r="A546" t="e">
            <v>#VALUE!</v>
          </cell>
          <cell r="B546">
            <v>0</v>
          </cell>
          <cell r="C546">
            <v>0</v>
          </cell>
          <cell r="D546" t="str">
            <v>NoData</v>
          </cell>
        </row>
        <row r="547">
          <cell r="A547" t="e">
            <v>#VALUE!</v>
          </cell>
          <cell r="B547">
            <v>0</v>
          </cell>
          <cell r="C547">
            <v>0</v>
          </cell>
          <cell r="D547" t="str">
            <v>NoData</v>
          </cell>
        </row>
        <row r="548">
          <cell r="A548" t="e">
            <v>#VALUE!</v>
          </cell>
          <cell r="B548">
            <v>0</v>
          </cell>
          <cell r="C548">
            <v>0</v>
          </cell>
          <cell r="D548" t="str">
            <v>NoData</v>
          </cell>
        </row>
        <row r="549">
          <cell r="A549" t="e">
            <v>#VALUE!</v>
          </cell>
          <cell r="B549">
            <v>0</v>
          </cell>
          <cell r="C549">
            <v>0</v>
          </cell>
          <cell r="D549" t="str">
            <v>NoData</v>
          </cell>
        </row>
        <row r="550">
          <cell r="A550" t="e">
            <v>#VALUE!</v>
          </cell>
          <cell r="B550">
            <v>0</v>
          </cell>
          <cell r="C550">
            <v>0</v>
          </cell>
          <cell r="D550" t="str">
            <v>NoData</v>
          </cell>
        </row>
        <row r="551">
          <cell r="A551" t="e">
            <v>#VALUE!</v>
          </cell>
          <cell r="B551">
            <v>0</v>
          </cell>
          <cell r="C551">
            <v>0</v>
          </cell>
          <cell r="D551" t="str">
            <v>NoData</v>
          </cell>
        </row>
        <row r="552">
          <cell r="A552" t="e">
            <v>#VALUE!</v>
          </cell>
          <cell r="B552">
            <v>0</v>
          </cell>
          <cell r="C552">
            <v>0</v>
          </cell>
          <cell r="D552" t="str">
            <v>NoData</v>
          </cell>
        </row>
        <row r="553">
          <cell r="A553" t="e">
            <v>#VALUE!</v>
          </cell>
          <cell r="B553">
            <v>0</v>
          </cell>
          <cell r="C553">
            <v>0</v>
          </cell>
          <cell r="D553" t="str">
            <v>NoData</v>
          </cell>
        </row>
        <row r="554">
          <cell r="A554" t="e">
            <v>#VALUE!</v>
          </cell>
          <cell r="B554">
            <v>0</v>
          </cell>
          <cell r="C554">
            <v>0</v>
          </cell>
          <cell r="D554" t="str">
            <v>NoData</v>
          </cell>
        </row>
        <row r="555">
          <cell r="A555" t="e">
            <v>#VALUE!</v>
          </cell>
          <cell r="B555">
            <v>0</v>
          </cell>
          <cell r="C555">
            <v>0</v>
          </cell>
          <cell r="D555" t="str">
            <v>NoData</v>
          </cell>
        </row>
        <row r="556">
          <cell r="A556" t="e">
            <v>#VALUE!</v>
          </cell>
          <cell r="B556">
            <v>0</v>
          </cell>
          <cell r="C556">
            <v>0</v>
          </cell>
          <cell r="D556" t="str">
            <v>NoData</v>
          </cell>
        </row>
        <row r="557">
          <cell r="A557" t="e">
            <v>#VALUE!</v>
          </cell>
          <cell r="B557">
            <v>0</v>
          </cell>
          <cell r="C557">
            <v>0</v>
          </cell>
          <cell r="D557" t="str">
            <v>NoData</v>
          </cell>
        </row>
        <row r="558">
          <cell r="A558" t="e">
            <v>#VALUE!</v>
          </cell>
          <cell r="B558">
            <v>0</v>
          </cell>
          <cell r="C558">
            <v>0</v>
          </cell>
          <cell r="D558" t="str">
            <v>NoData</v>
          </cell>
        </row>
        <row r="559">
          <cell r="A559" t="e">
            <v>#VALUE!</v>
          </cell>
          <cell r="B559">
            <v>0</v>
          </cell>
          <cell r="C559">
            <v>0</v>
          </cell>
          <cell r="D559" t="str">
            <v>NoData</v>
          </cell>
        </row>
        <row r="560">
          <cell r="A560" t="e">
            <v>#VALUE!</v>
          </cell>
          <cell r="B560">
            <v>0</v>
          </cell>
          <cell r="C560">
            <v>0</v>
          </cell>
          <cell r="D560" t="str">
            <v>NoData</v>
          </cell>
        </row>
        <row r="561">
          <cell r="A561" t="e">
            <v>#VALUE!</v>
          </cell>
          <cell r="B561">
            <v>0</v>
          </cell>
          <cell r="C561">
            <v>0</v>
          </cell>
          <cell r="D561" t="str">
            <v>NoData</v>
          </cell>
        </row>
        <row r="562">
          <cell r="A562" t="e">
            <v>#VALUE!</v>
          </cell>
          <cell r="B562">
            <v>0</v>
          </cell>
          <cell r="C562">
            <v>0</v>
          </cell>
          <cell r="D562" t="str">
            <v>NoData</v>
          </cell>
        </row>
        <row r="563">
          <cell r="A563" t="e">
            <v>#VALUE!</v>
          </cell>
          <cell r="B563">
            <v>0</v>
          </cell>
          <cell r="C563">
            <v>0</v>
          </cell>
          <cell r="D563" t="str">
            <v>NoData</v>
          </cell>
        </row>
        <row r="564">
          <cell r="A564" t="e">
            <v>#VALUE!</v>
          </cell>
          <cell r="B564">
            <v>0</v>
          </cell>
          <cell r="C564">
            <v>0</v>
          </cell>
          <cell r="D564" t="str">
            <v>NoData</v>
          </cell>
        </row>
        <row r="565">
          <cell r="A565" t="e">
            <v>#VALUE!</v>
          </cell>
          <cell r="B565">
            <v>0</v>
          </cell>
          <cell r="C565">
            <v>0</v>
          </cell>
          <cell r="D565" t="str">
            <v>NoData</v>
          </cell>
        </row>
        <row r="566">
          <cell r="A566" t="e">
            <v>#VALUE!</v>
          </cell>
          <cell r="B566">
            <v>0</v>
          </cell>
          <cell r="C566">
            <v>0</v>
          </cell>
          <cell r="D566" t="str">
            <v>NoData</v>
          </cell>
        </row>
        <row r="567">
          <cell r="A567" t="e">
            <v>#VALUE!</v>
          </cell>
          <cell r="B567">
            <v>0</v>
          </cell>
          <cell r="C567">
            <v>0</v>
          </cell>
          <cell r="D567" t="str">
            <v>NoData</v>
          </cell>
        </row>
        <row r="568">
          <cell r="A568" t="e">
            <v>#VALUE!</v>
          </cell>
          <cell r="B568">
            <v>0</v>
          </cell>
          <cell r="C568">
            <v>0</v>
          </cell>
          <cell r="D568" t="str">
            <v>NoData</v>
          </cell>
        </row>
        <row r="569">
          <cell r="A569" t="e">
            <v>#VALUE!</v>
          </cell>
          <cell r="B569">
            <v>0</v>
          </cell>
          <cell r="C569">
            <v>0</v>
          </cell>
          <cell r="D569" t="str">
            <v>NoData</v>
          </cell>
        </row>
        <row r="570">
          <cell r="A570" t="e">
            <v>#VALUE!</v>
          </cell>
          <cell r="B570">
            <v>0</v>
          </cell>
          <cell r="C570">
            <v>0</v>
          </cell>
          <cell r="D570" t="str">
            <v>NoData</v>
          </cell>
        </row>
        <row r="571">
          <cell r="A571" t="e">
            <v>#VALUE!</v>
          </cell>
          <cell r="B571">
            <v>0</v>
          </cell>
          <cell r="C571">
            <v>0</v>
          </cell>
          <cell r="D571" t="str">
            <v>NoData</v>
          </cell>
        </row>
        <row r="572">
          <cell r="A572" t="e">
            <v>#VALUE!</v>
          </cell>
          <cell r="B572">
            <v>0</v>
          </cell>
          <cell r="C572">
            <v>0</v>
          </cell>
          <cell r="D572" t="str">
            <v>NoData</v>
          </cell>
        </row>
        <row r="573">
          <cell r="A573" t="e">
            <v>#VALUE!</v>
          </cell>
          <cell r="B573">
            <v>0</v>
          </cell>
          <cell r="C573">
            <v>0</v>
          </cell>
          <cell r="D573" t="str">
            <v>NoData</v>
          </cell>
        </row>
        <row r="574">
          <cell r="A574" t="e">
            <v>#VALUE!</v>
          </cell>
          <cell r="B574">
            <v>0</v>
          </cell>
          <cell r="C574">
            <v>0</v>
          </cell>
          <cell r="D574" t="str">
            <v>NoData</v>
          </cell>
        </row>
        <row r="575">
          <cell r="A575" t="e">
            <v>#VALUE!</v>
          </cell>
          <cell r="B575">
            <v>0</v>
          </cell>
          <cell r="C575">
            <v>0</v>
          </cell>
          <cell r="D575" t="str">
            <v>NoData</v>
          </cell>
        </row>
        <row r="576">
          <cell r="A576" t="e">
            <v>#VALUE!</v>
          </cell>
          <cell r="B576">
            <v>0</v>
          </cell>
          <cell r="C576">
            <v>0</v>
          </cell>
          <cell r="D576" t="str">
            <v>NoData</v>
          </cell>
        </row>
        <row r="577">
          <cell r="A577" t="e">
            <v>#VALUE!</v>
          </cell>
          <cell r="B577">
            <v>0</v>
          </cell>
          <cell r="C577">
            <v>0</v>
          </cell>
          <cell r="D577" t="str">
            <v>NoData</v>
          </cell>
        </row>
        <row r="578">
          <cell r="A578" t="e">
            <v>#VALUE!</v>
          </cell>
          <cell r="B578">
            <v>0</v>
          </cell>
          <cell r="C578">
            <v>0</v>
          </cell>
          <cell r="D578" t="str">
            <v>NoData</v>
          </cell>
        </row>
        <row r="579">
          <cell r="A579" t="e">
            <v>#VALUE!</v>
          </cell>
          <cell r="B579">
            <v>0</v>
          </cell>
          <cell r="C579">
            <v>0</v>
          </cell>
          <cell r="D579" t="str">
            <v>NoData</v>
          </cell>
        </row>
        <row r="580">
          <cell r="A580" t="e">
            <v>#VALUE!</v>
          </cell>
          <cell r="B580">
            <v>0</v>
          </cell>
          <cell r="C580">
            <v>0</v>
          </cell>
          <cell r="D580" t="str">
            <v>NoData</v>
          </cell>
        </row>
        <row r="581">
          <cell r="A581" t="e">
            <v>#VALUE!</v>
          </cell>
          <cell r="B581">
            <v>0</v>
          </cell>
          <cell r="C581">
            <v>0</v>
          </cell>
          <cell r="D581" t="str">
            <v>NoData</v>
          </cell>
        </row>
        <row r="582">
          <cell r="A582" t="e">
            <v>#VALUE!</v>
          </cell>
          <cell r="B582">
            <v>0</v>
          </cell>
          <cell r="C582">
            <v>0</v>
          </cell>
          <cell r="D582" t="str">
            <v>NoData</v>
          </cell>
        </row>
        <row r="583">
          <cell r="A583" t="e">
            <v>#VALUE!</v>
          </cell>
          <cell r="B583">
            <v>0</v>
          </cell>
          <cell r="C583">
            <v>0</v>
          </cell>
          <cell r="D583" t="str">
            <v>NoData</v>
          </cell>
        </row>
        <row r="584">
          <cell r="A584" t="e">
            <v>#VALUE!</v>
          </cell>
          <cell r="B584">
            <v>0</v>
          </cell>
          <cell r="C584">
            <v>0</v>
          </cell>
          <cell r="D584" t="str">
            <v>NoData</v>
          </cell>
        </row>
        <row r="585">
          <cell r="A585" t="e">
            <v>#VALUE!</v>
          </cell>
          <cell r="B585">
            <v>0</v>
          </cell>
          <cell r="C585">
            <v>0</v>
          </cell>
          <cell r="D585" t="str">
            <v>NoData</v>
          </cell>
        </row>
        <row r="586">
          <cell r="A586" t="e">
            <v>#VALUE!</v>
          </cell>
          <cell r="B586">
            <v>0</v>
          </cell>
          <cell r="C586">
            <v>0</v>
          </cell>
          <cell r="D586" t="str">
            <v>NoData</v>
          </cell>
        </row>
        <row r="587">
          <cell r="A587" t="e">
            <v>#VALUE!</v>
          </cell>
          <cell r="B587">
            <v>0</v>
          </cell>
          <cell r="C587">
            <v>0</v>
          </cell>
          <cell r="D587" t="str">
            <v>NoData</v>
          </cell>
        </row>
        <row r="588">
          <cell r="A588" t="e">
            <v>#VALUE!</v>
          </cell>
          <cell r="B588">
            <v>0</v>
          </cell>
          <cell r="C588">
            <v>0</v>
          </cell>
          <cell r="D588" t="str">
            <v>NoData</v>
          </cell>
        </row>
        <row r="589">
          <cell r="A589" t="e">
            <v>#VALUE!</v>
          </cell>
          <cell r="B589">
            <v>0</v>
          </cell>
          <cell r="C589">
            <v>0</v>
          </cell>
          <cell r="D589" t="str">
            <v>NoData</v>
          </cell>
        </row>
        <row r="590">
          <cell r="A590" t="e">
            <v>#VALUE!</v>
          </cell>
          <cell r="B590">
            <v>0</v>
          </cell>
          <cell r="C590">
            <v>0</v>
          </cell>
          <cell r="D590" t="str">
            <v>NoData</v>
          </cell>
        </row>
        <row r="591">
          <cell r="A591" t="e">
            <v>#VALUE!</v>
          </cell>
          <cell r="B591">
            <v>0</v>
          </cell>
          <cell r="C591">
            <v>0</v>
          </cell>
          <cell r="D591" t="str">
            <v>NoData</v>
          </cell>
        </row>
        <row r="592">
          <cell r="A592" t="e">
            <v>#VALUE!</v>
          </cell>
          <cell r="B592">
            <v>0</v>
          </cell>
          <cell r="C592">
            <v>0</v>
          </cell>
          <cell r="D592" t="str">
            <v>NoData</v>
          </cell>
        </row>
        <row r="593">
          <cell r="A593" t="e">
            <v>#VALUE!</v>
          </cell>
          <cell r="B593">
            <v>0</v>
          </cell>
          <cell r="C593">
            <v>0</v>
          </cell>
          <cell r="D593" t="str">
            <v>NoData</v>
          </cell>
        </row>
        <row r="594">
          <cell r="A594" t="e">
            <v>#VALUE!</v>
          </cell>
          <cell r="B594">
            <v>0</v>
          </cell>
          <cell r="C594">
            <v>0</v>
          </cell>
          <cell r="D594" t="str">
            <v>NoData</v>
          </cell>
        </row>
        <row r="595">
          <cell r="A595" t="e">
            <v>#VALUE!</v>
          </cell>
          <cell r="B595">
            <v>0</v>
          </cell>
          <cell r="C595">
            <v>0</v>
          </cell>
          <cell r="D595" t="str">
            <v>NoData</v>
          </cell>
        </row>
        <row r="596">
          <cell r="A596" t="e">
            <v>#VALUE!</v>
          </cell>
          <cell r="B596">
            <v>0</v>
          </cell>
          <cell r="C596">
            <v>0</v>
          </cell>
          <cell r="D596" t="str">
            <v>NoData</v>
          </cell>
        </row>
        <row r="597">
          <cell r="A597" t="e">
            <v>#VALUE!</v>
          </cell>
          <cell r="B597">
            <v>0</v>
          </cell>
          <cell r="C597">
            <v>0</v>
          </cell>
          <cell r="D597" t="str">
            <v>NoData</v>
          </cell>
        </row>
        <row r="598">
          <cell r="A598" t="e">
            <v>#VALUE!</v>
          </cell>
          <cell r="B598">
            <v>0</v>
          </cell>
          <cell r="C598">
            <v>0</v>
          </cell>
          <cell r="D598" t="str">
            <v>NoData</v>
          </cell>
        </row>
        <row r="599">
          <cell r="A599" t="e">
            <v>#VALUE!</v>
          </cell>
          <cell r="B599">
            <v>0</v>
          </cell>
          <cell r="C599">
            <v>0</v>
          </cell>
          <cell r="D599" t="str">
            <v>NoData</v>
          </cell>
        </row>
        <row r="600">
          <cell r="A600" t="e">
            <v>#VALUE!</v>
          </cell>
          <cell r="B600">
            <v>0</v>
          </cell>
          <cell r="C600">
            <v>0</v>
          </cell>
          <cell r="D600" t="str">
            <v>NoData</v>
          </cell>
        </row>
        <row r="601">
          <cell r="A601" t="e">
            <v>#VALUE!</v>
          </cell>
          <cell r="B601">
            <v>0</v>
          </cell>
          <cell r="C601">
            <v>0</v>
          </cell>
          <cell r="D601" t="str">
            <v>NoData</v>
          </cell>
        </row>
        <row r="602">
          <cell r="A602" t="e">
            <v>#VALUE!</v>
          </cell>
          <cell r="B602">
            <v>0</v>
          </cell>
          <cell r="C602">
            <v>0</v>
          </cell>
          <cell r="D602" t="str">
            <v>NoData</v>
          </cell>
        </row>
        <row r="603">
          <cell r="A603" t="e">
            <v>#VALUE!</v>
          </cell>
          <cell r="B603">
            <v>0</v>
          </cell>
          <cell r="C603">
            <v>0</v>
          </cell>
          <cell r="D603" t="str">
            <v>NoData</v>
          </cell>
        </row>
        <row r="604">
          <cell r="A604" t="e">
            <v>#VALUE!</v>
          </cell>
          <cell r="B604">
            <v>0</v>
          </cell>
          <cell r="C604">
            <v>0</v>
          </cell>
          <cell r="D604" t="str">
            <v>NoData</v>
          </cell>
        </row>
        <row r="605">
          <cell r="A605" t="e">
            <v>#VALUE!</v>
          </cell>
          <cell r="B605">
            <v>0</v>
          </cell>
          <cell r="C605">
            <v>0</v>
          </cell>
          <cell r="D605" t="str">
            <v>NoData</v>
          </cell>
        </row>
        <row r="606">
          <cell r="A606" t="e">
            <v>#VALUE!</v>
          </cell>
          <cell r="B606">
            <v>0</v>
          </cell>
          <cell r="C606">
            <v>0</v>
          </cell>
          <cell r="D606" t="str">
            <v>NoData</v>
          </cell>
        </row>
        <row r="607">
          <cell r="A607" t="e">
            <v>#VALUE!</v>
          </cell>
          <cell r="B607">
            <v>0</v>
          </cell>
          <cell r="C607">
            <v>0</v>
          </cell>
          <cell r="D607" t="str">
            <v>NoData</v>
          </cell>
        </row>
        <row r="608">
          <cell r="A608" t="e">
            <v>#VALUE!</v>
          </cell>
          <cell r="B608">
            <v>0</v>
          </cell>
          <cell r="C608">
            <v>0</v>
          </cell>
          <cell r="D608" t="str">
            <v>NoData</v>
          </cell>
        </row>
        <row r="609">
          <cell r="A609" t="e">
            <v>#VALUE!</v>
          </cell>
          <cell r="B609">
            <v>0</v>
          </cell>
          <cell r="C609">
            <v>0</v>
          </cell>
          <cell r="D609" t="str">
            <v>NoData</v>
          </cell>
        </row>
        <row r="610">
          <cell r="A610" t="e">
            <v>#VALUE!</v>
          </cell>
          <cell r="B610">
            <v>0</v>
          </cell>
          <cell r="C610">
            <v>0</v>
          </cell>
          <cell r="D610" t="str">
            <v>NoData</v>
          </cell>
        </row>
        <row r="611">
          <cell r="A611" t="e">
            <v>#VALUE!</v>
          </cell>
          <cell r="B611">
            <v>0</v>
          </cell>
          <cell r="C611">
            <v>0</v>
          </cell>
          <cell r="D611" t="str">
            <v>NoData</v>
          </cell>
        </row>
        <row r="612">
          <cell r="A612" t="e">
            <v>#VALUE!</v>
          </cell>
          <cell r="B612">
            <v>0</v>
          </cell>
          <cell r="C612">
            <v>0</v>
          </cell>
          <cell r="D612" t="str">
            <v>NoData</v>
          </cell>
        </row>
        <row r="613">
          <cell r="A613" t="e">
            <v>#VALUE!</v>
          </cell>
          <cell r="B613">
            <v>0</v>
          </cell>
          <cell r="C613">
            <v>0</v>
          </cell>
          <cell r="D613" t="str">
            <v>NoData</v>
          </cell>
        </row>
        <row r="614">
          <cell r="A614" t="e">
            <v>#VALUE!</v>
          </cell>
          <cell r="B614">
            <v>0</v>
          </cell>
          <cell r="C614">
            <v>0</v>
          </cell>
          <cell r="D614" t="str">
            <v>NoData</v>
          </cell>
        </row>
        <row r="615">
          <cell r="A615" t="e">
            <v>#VALUE!</v>
          </cell>
          <cell r="B615">
            <v>0</v>
          </cell>
          <cell r="C615">
            <v>0</v>
          </cell>
          <cell r="D615" t="str">
            <v>NoData</v>
          </cell>
        </row>
        <row r="616">
          <cell r="A616" t="e">
            <v>#VALUE!</v>
          </cell>
          <cell r="B616">
            <v>0</v>
          </cell>
          <cell r="C616">
            <v>0</v>
          </cell>
          <cell r="D616" t="str">
            <v>NoData</v>
          </cell>
        </row>
        <row r="617">
          <cell r="A617" t="e">
            <v>#VALUE!</v>
          </cell>
          <cell r="B617">
            <v>0</v>
          </cell>
          <cell r="C617">
            <v>0</v>
          </cell>
          <cell r="D617" t="str">
            <v>NoData</v>
          </cell>
        </row>
        <row r="618">
          <cell r="A618" t="e">
            <v>#VALUE!</v>
          </cell>
          <cell r="B618">
            <v>0</v>
          </cell>
          <cell r="C618">
            <v>0</v>
          </cell>
          <cell r="D618" t="str">
            <v>NoData</v>
          </cell>
        </row>
        <row r="619">
          <cell r="A619" t="e">
            <v>#VALUE!</v>
          </cell>
          <cell r="B619">
            <v>0</v>
          </cell>
          <cell r="C619">
            <v>0</v>
          </cell>
          <cell r="D619" t="str">
            <v>NoData</v>
          </cell>
        </row>
        <row r="620">
          <cell r="A620" t="e">
            <v>#VALUE!</v>
          </cell>
          <cell r="B620">
            <v>0</v>
          </cell>
          <cell r="C620">
            <v>0</v>
          </cell>
          <cell r="D620" t="str">
            <v>NoData</v>
          </cell>
        </row>
        <row r="621">
          <cell r="A621" t="e">
            <v>#VALUE!</v>
          </cell>
          <cell r="B621">
            <v>0</v>
          </cell>
          <cell r="C621">
            <v>0</v>
          </cell>
          <cell r="D621" t="str">
            <v>NoData</v>
          </cell>
        </row>
        <row r="622">
          <cell r="A622" t="e">
            <v>#VALUE!</v>
          </cell>
          <cell r="B622">
            <v>0</v>
          </cell>
          <cell r="C622">
            <v>0</v>
          </cell>
          <cell r="D622" t="str">
            <v>NoData</v>
          </cell>
        </row>
        <row r="623">
          <cell r="A623" t="e">
            <v>#VALUE!</v>
          </cell>
          <cell r="B623">
            <v>0</v>
          </cell>
          <cell r="C623">
            <v>0</v>
          </cell>
          <cell r="D623" t="str">
            <v>NoData</v>
          </cell>
        </row>
        <row r="624">
          <cell r="A624" t="e">
            <v>#VALUE!</v>
          </cell>
          <cell r="B624">
            <v>0</v>
          </cell>
          <cell r="C624">
            <v>0</v>
          </cell>
          <cell r="D624" t="str">
            <v>NoData</v>
          </cell>
        </row>
        <row r="625">
          <cell r="A625" t="e">
            <v>#VALUE!</v>
          </cell>
          <cell r="B625">
            <v>0</v>
          </cell>
          <cell r="C625">
            <v>0</v>
          </cell>
          <cell r="D625" t="str">
            <v>NoData</v>
          </cell>
        </row>
        <row r="626">
          <cell r="A626" t="e">
            <v>#VALUE!</v>
          </cell>
          <cell r="B626">
            <v>0</v>
          </cell>
          <cell r="C626">
            <v>0</v>
          </cell>
          <cell r="D626" t="str">
            <v>NoData</v>
          </cell>
        </row>
        <row r="627">
          <cell r="A627" t="e">
            <v>#VALUE!</v>
          </cell>
          <cell r="B627">
            <v>0</v>
          </cell>
          <cell r="C627">
            <v>0</v>
          </cell>
          <cell r="D627" t="str">
            <v>NoData</v>
          </cell>
        </row>
        <row r="628">
          <cell r="A628" t="e">
            <v>#VALUE!</v>
          </cell>
          <cell r="B628">
            <v>0</v>
          </cell>
          <cell r="C628">
            <v>0</v>
          </cell>
          <cell r="D628" t="str">
            <v>NoData</v>
          </cell>
        </row>
        <row r="629">
          <cell r="A629" t="e">
            <v>#VALUE!</v>
          </cell>
          <cell r="B629">
            <v>0</v>
          </cell>
          <cell r="C629">
            <v>0</v>
          </cell>
          <cell r="D629" t="str">
            <v>NoData</v>
          </cell>
        </row>
        <row r="630">
          <cell r="A630" t="e">
            <v>#VALUE!</v>
          </cell>
          <cell r="B630">
            <v>0</v>
          </cell>
          <cell r="C630">
            <v>0</v>
          </cell>
          <cell r="D630" t="str">
            <v>NoData</v>
          </cell>
        </row>
        <row r="631">
          <cell r="A631" t="e">
            <v>#VALUE!</v>
          </cell>
          <cell r="B631">
            <v>0</v>
          </cell>
          <cell r="C631">
            <v>0</v>
          </cell>
          <cell r="D631" t="str">
            <v>NoData</v>
          </cell>
        </row>
        <row r="632">
          <cell r="A632" t="e">
            <v>#VALUE!</v>
          </cell>
          <cell r="B632">
            <v>0</v>
          </cell>
          <cell r="C632">
            <v>0</v>
          </cell>
          <cell r="D632" t="str">
            <v>NoData</v>
          </cell>
        </row>
        <row r="633">
          <cell r="A633" t="e">
            <v>#VALUE!</v>
          </cell>
          <cell r="B633">
            <v>0</v>
          </cell>
          <cell r="C633">
            <v>0</v>
          </cell>
          <cell r="D633" t="str">
            <v>NoData</v>
          </cell>
        </row>
        <row r="634">
          <cell r="A634" t="e">
            <v>#VALUE!</v>
          </cell>
          <cell r="B634">
            <v>0</v>
          </cell>
          <cell r="C634">
            <v>0</v>
          </cell>
          <cell r="D634" t="str">
            <v>NoData</v>
          </cell>
        </row>
        <row r="635">
          <cell r="A635" t="e">
            <v>#VALUE!</v>
          </cell>
          <cell r="B635">
            <v>0</v>
          </cell>
          <cell r="C635">
            <v>0</v>
          </cell>
          <cell r="D635" t="str">
            <v>NoData</v>
          </cell>
        </row>
        <row r="636">
          <cell r="A636" t="e">
            <v>#VALUE!</v>
          </cell>
          <cell r="B636">
            <v>0</v>
          </cell>
          <cell r="C636">
            <v>0</v>
          </cell>
          <cell r="D636" t="str">
            <v>NoData</v>
          </cell>
        </row>
        <row r="637">
          <cell r="A637" t="e">
            <v>#VALUE!</v>
          </cell>
          <cell r="B637">
            <v>0</v>
          </cell>
          <cell r="C637">
            <v>0</v>
          </cell>
          <cell r="D637" t="str">
            <v>NoData</v>
          </cell>
        </row>
        <row r="638">
          <cell r="A638" t="e">
            <v>#VALUE!</v>
          </cell>
          <cell r="B638">
            <v>0</v>
          </cell>
          <cell r="C638">
            <v>0</v>
          </cell>
          <cell r="D638" t="str">
            <v>NoData</v>
          </cell>
        </row>
        <row r="639">
          <cell r="A639" t="e">
            <v>#VALUE!</v>
          </cell>
          <cell r="B639">
            <v>0</v>
          </cell>
          <cell r="C639">
            <v>0</v>
          </cell>
          <cell r="D639" t="str">
            <v>NoData</v>
          </cell>
        </row>
        <row r="640">
          <cell r="A640" t="e">
            <v>#VALUE!</v>
          </cell>
          <cell r="B640">
            <v>0</v>
          </cell>
          <cell r="C640">
            <v>0</v>
          </cell>
          <cell r="D640" t="str">
            <v>NoData</v>
          </cell>
        </row>
        <row r="641">
          <cell r="A641" t="e">
            <v>#VALUE!</v>
          </cell>
          <cell r="B641">
            <v>0</v>
          </cell>
          <cell r="C641">
            <v>0</v>
          </cell>
          <cell r="D641" t="str">
            <v>NoData</v>
          </cell>
        </row>
        <row r="642">
          <cell r="A642" t="e">
            <v>#VALUE!</v>
          </cell>
          <cell r="B642">
            <v>0</v>
          </cell>
          <cell r="C642">
            <v>0</v>
          </cell>
          <cell r="D642" t="str">
            <v>NoData</v>
          </cell>
        </row>
        <row r="643">
          <cell r="A643" t="e">
            <v>#VALUE!</v>
          </cell>
          <cell r="B643">
            <v>0</v>
          </cell>
          <cell r="C643">
            <v>0</v>
          </cell>
          <cell r="D643" t="str">
            <v>NoData</v>
          </cell>
        </row>
        <row r="644">
          <cell r="A644" t="e">
            <v>#VALUE!</v>
          </cell>
          <cell r="B644">
            <v>0</v>
          </cell>
          <cell r="C644">
            <v>0</v>
          </cell>
          <cell r="D644" t="str">
            <v>NoData</v>
          </cell>
        </row>
        <row r="645">
          <cell r="A645" t="e">
            <v>#VALUE!</v>
          </cell>
          <cell r="B645">
            <v>0</v>
          </cell>
          <cell r="C645">
            <v>0</v>
          </cell>
          <cell r="D645" t="str">
            <v>NoData</v>
          </cell>
        </row>
        <row r="646">
          <cell r="A646" t="e">
            <v>#VALUE!</v>
          </cell>
          <cell r="B646">
            <v>0</v>
          </cell>
          <cell r="C646">
            <v>0</v>
          </cell>
          <cell r="D646" t="str">
            <v>NoData</v>
          </cell>
        </row>
        <row r="647">
          <cell r="A647" t="e">
            <v>#VALUE!</v>
          </cell>
          <cell r="B647">
            <v>0</v>
          </cell>
          <cell r="C647">
            <v>0</v>
          </cell>
          <cell r="D647" t="str">
            <v>NoData</v>
          </cell>
        </row>
        <row r="648">
          <cell r="A648" t="e">
            <v>#VALUE!</v>
          </cell>
          <cell r="B648">
            <v>0</v>
          </cell>
          <cell r="C648">
            <v>0</v>
          </cell>
          <cell r="D648" t="str">
            <v>NoData</v>
          </cell>
        </row>
        <row r="649">
          <cell r="A649" t="e">
            <v>#VALUE!</v>
          </cell>
          <cell r="B649">
            <v>0</v>
          </cell>
          <cell r="C649">
            <v>0</v>
          </cell>
          <cell r="D649" t="str">
            <v>NoData</v>
          </cell>
        </row>
        <row r="650">
          <cell r="A650" t="e">
            <v>#VALUE!</v>
          </cell>
          <cell r="B650">
            <v>0</v>
          </cell>
          <cell r="C650">
            <v>0</v>
          </cell>
          <cell r="D650" t="str">
            <v>NoData</v>
          </cell>
        </row>
        <row r="651">
          <cell r="A651" t="e">
            <v>#VALUE!</v>
          </cell>
          <cell r="B651">
            <v>0</v>
          </cell>
          <cell r="C651">
            <v>0</v>
          </cell>
          <cell r="D651" t="str">
            <v>NoData</v>
          </cell>
        </row>
        <row r="652">
          <cell r="A652" t="e">
            <v>#VALUE!</v>
          </cell>
          <cell r="B652">
            <v>0</v>
          </cell>
          <cell r="C652">
            <v>0</v>
          </cell>
          <cell r="D652" t="str">
            <v>NoData</v>
          </cell>
        </row>
        <row r="653">
          <cell r="A653" t="e">
            <v>#VALUE!</v>
          </cell>
          <cell r="B653">
            <v>0</v>
          </cell>
          <cell r="C653">
            <v>0</v>
          </cell>
          <cell r="D653" t="str">
            <v>NoData</v>
          </cell>
        </row>
        <row r="654">
          <cell r="A654" t="e">
            <v>#VALUE!</v>
          </cell>
          <cell r="B654">
            <v>0</v>
          </cell>
          <cell r="C654">
            <v>0</v>
          </cell>
          <cell r="D654" t="str">
            <v>NoData</v>
          </cell>
        </row>
        <row r="655">
          <cell r="A655" t="e">
            <v>#VALUE!</v>
          </cell>
          <cell r="B655">
            <v>0</v>
          </cell>
          <cell r="C655">
            <v>0</v>
          </cell>
          <cell r="D655" t="str">
            <v>NoData</v>
          </cell>
        </row>
        <row r="656">
          <cell r="A656" t="e">
            <v>#VALUE!</v>
          </cell>
          <cell r="B656">
            <v>0</v>
          </cell>
          <cell r="C656">
            <v>0</v>
          </cell>
          <cell r="D656" t="str">
            <v>NoData</v>
          </cell>
        </row>
        <row r="657">
          <cell r="A657" t="e">
            <v>#VALUE!</v>
          </cell>
          <cell r="B657">
            <v>0</v>
          </cell>
          <cell r="C657">
            <v>0</v>
          </cell>
          <cell r="D657" t="str">
            <v>NoData</v>
          </cell>
        </row>
        <row r="658">
          <cell r="A658" t="e">
            <v>#VALUE!</v>
          </cell>
          <cell r="B658">
            <v>0</v>
          </cell>
          <cell r="C658">
            <v>0</v>
          </cell>
          <cell r="D658" t="str">
            <v>NoData</v>
          </cell>
        </row>
        <row r="659">
          <cell r="A659" t="e">
            <v>#VALUE!</v>
          </cell>
          <cell r="B659">
            <v>0</v>
          </cell>
          <cell r="C659">
            <v>0</v>
          </cell>
          <cell r="D659" t="str">
            <v>NoData</v>
          </cell>
        </row>
        <row r="660">
          <cell r="A660" t="e">
            <v>#VALUE!</v>
          </cell>
          <cell r="B660">
            <v>0</v>
          </cell>
          <cell r="C660">
            <v>0</v>
          </cell>
          <cell r="D660" t="str">
            <v>NoData</v>
          </cell>
        </row>
        <row r="661">
          <cell r="A661" t="e">
            <v>#VALUE!</v>
          </cell>
          <cell r="B661">
            <v>0</v>
          </cell>
          <cell r="C661">
            <v>0</v>
          </cell>
          <cell r="D661" t="str">
            <v>NoData</v>
          </cell>
        </row>
        <row r="662">
          <cell r="A662" t="e">
            <v>#VALUE!</v>
          </cell>
          <cell r="B662">
            <v>0</v>
          </cell>
          <cell r="C662">
            <v>0</v>
          </cell>
          <cell r="D662" t="str">
            <v>NoData</v>
          </cell>
        </row>
        <row r="663">
          <cell r="A663" t="e">
            <v>#VALUE!</v>
          </cell>
          <cell r="B663">
            <v>0</v>
          </cell>
          <cell r="C663">
            <v>0</v>
          </cell>
          <cell r="D663" t="str">
            <v>NoData</v>
          </cell>
        </row>
        <row r="664">
          <cell r="A664" t="e">
            <v>#VALUE!</v>
          </cell>
          <cell r="B664">
            <v>0</v>
          </cell>
          <cell r="C664">
            <v>0</v>
          </cell>
          <cell r="D664" t="str">
            <v>NoData</v>
          </cell>
        </row>
        <row r="665">
          <cell r="A665" t="e">
            <v>#VALUE!</v>
          </cell>
          <cell r="B665">
            <v>0</v>
          </cell>
          <cell r="C665">
            <v>0</v>
          </cell>
          <cell r="D665" t="str">
            <v>NoData</v>
          </cell>
        </row>
        <row r="666">
          <cell r="A666" t="e">
            <v>#VALUE!</v>
          </cell>
          <cell r="B666">
            <v>0</v>
          </cell>
          <cell r="C666">
            <v>0</v>
          </cell>
          <cell r="D666" t="str">
            <v>NoData</v>
          </cell>
        </row>
        <row r="667">
          <cell r="A667" t="e">
            <v>#VALUE!</v>
          </cell>
          <cell r="B667">
            <v>0</v>
          </cell>
          <cell r="C667">
            <v>0</v>
          </cell>
          <cell r="D667" t="str">
            <v>NoData</v>
          </cell>
        </row>
        <row r="668">
          <cell r="A668" t="e">
            <v>#VALUE!</v>
          </cell>
          <cell r="B668">
            <v>0</v>
          </cell>
          <cell r="C668">
            <v>0</v>
          </cell>
          <cell r="D668" t="str">
            <v>NoData</v>
          </cell>
        </row>
        <row r="669">
          <cell r="A669" t="e">
            <v>#VALUE!</v>
          </cell>
          <cell r="B669">
            <v>0</v>
          </cell>
          <cell r="C669">
            <v>0</v>
          </cell>
          <cell r="D669" t="str">
            <v>NoData</v>
          </cell>
        </row>
        <row r="670">
          <cell r="A670" t="e">
            <v>#VALUE!</v>
          </cell>
          <cell r="B670">
            <v>0</v>
          </cell>
          <cell r="C670">
            <v>0</v>
          </cell>
          <cell r="D670" t="str">
            <v>NoData</v>
          </cell>
        </row>
        <row r="671">
          <cell r="A671" t="e">
            <v>#VALUE!</v>
          </cell>
          <cell r="B671">
            <v>0</v>
          </cell>
          <cell r="C671">
            <v>0</v>
          </cell>
          <cell r="D671" t="str">
            <v>NoData</v>
          </cell>
        </row>
        <row r="672">
          <cell r="A672" t="e">
            <v>#VALUE!</v>
          </cell>
          <cell r="B672">
            <v>0</v>
          </cell>
          <cell r="C672">
            <v>0</v>
          </cell>
          <cell r="D672" t="str">
            <v>NoData</v>
          </cell>
        </row>
        <row r="673">
          <cell r="A673" t="e">
            <v>#VALUE!</v>
          </cell>
          <cell r="B673">
            <v>0</v>
          </cell>
          <cell r="C673">
            <v>0</v>
          </cell>
          <cell r="D673" t="str">
            <v>NoData</v>
          </cell>
        </row>
        <row r="674">
          <cell r="A674" t="e">
            <v>#VALUE!</v>
          </cell>
          <cell r="B674">
            <v>0</v>
          </cell>
          <cell r="C674">
            <v>0</v>
          </cell>
          <cell r="D674" t="str">
            <v>NoData</v>
          </cell>
        </row>
        <row r="675">
          <cell r="A675" t="e">
            <v>#VALUE!</v>
          </cell>
          <cell r="B675">
            <v>0</v>
          </cell>
          <cell r="C675">
            <v>0</v>
          </cell>
          <cell r="D675" t="str">
            <v>NoData</v>
          </cell>
        </row>
        <row r="676">
          <cell r="A676" t="e">
            <v>#VALUE!</v>
          </cell>
          <cell r="B676">
            <v>0</v>
          </cell>
          <cell r="C676">
            <v>0</v>
          </cell>
          <cell r="D676" t="str">
            <v>NoData</v>
          </cell>
        </row>
        <row r="677">
          <cell r="A677" t="e">
            <v>#VALUE!</v>
          </cell>
          <cell r="B677">
            <v>0</v>
          </cell>
          <cell r="C677">
            <v>0</v>
          </cell>
          <cell r="D677" t="str">
            <v>NoData</v>
          </cell>
        </row>
        <row r="678">
          <cell r="A678" t="e">
            <v>#VALUE!</v>
          </cell>
          <cell r="B678">
            <v>0</v>
          </cell>
          <cell r="C678">
            <v>0</v>
          </cell>
          <cell r="D678" t="str">
            <v>NoData</v>
          </cell>
        </row>
        <row r="679">
          <cell r="A679" t="e">
            <v>#VALUE!</v>
          </cell>
          <cell r="B679">
            <v>0</v>
          </cell>
          <cell r="C679">
            <v>0</v>
          </cell>
          <cell r="D679" t="str">
            <v>NoData</v>
          </cell>
        </row>
        <row r="680">
          <cell r="A680" t="e">
            <v>#VALUE!</v>
          </cell>
          <cell r="B680">
            <v>0</v>
          </cell>
          <cell r="C680">
            <v>0</v>
          </cell>
          <cell r="D680" t="str">
            <v>NoData</v>
          </cell>
        </row>
        <row r="681">
          <cell r="A681" t="e">
            <v>#VALUE!</v>
          </cell>
          <cell r="B681">
            <v>0</v>
          </cell>
          <cell r="C681">
            <v>0</v>
          </cell>
          <cell r="D681" t="str">
            <v>NoData</v>
          </cell>
        </row>
        <row r="682">
          <cell r="A682" t="e">
            <v>#VALUE!</v>
          </cell>
          <cell r="B682">
            <v>0</v>
          </cell>
          <cell r="C682">
            <v>0</v>
          </cell>
          <cell r="D682" t="str">
            <v>NoData</v>
          </cell>
        </row>
        <row r="683">
          <cell r="A683" t="e">
            <v>#VALUE!</v>
          </cell>
          <cell r="B683">
            <v>0</v>
          </cell>
          <cell r="C683">
            <v>0</v>
          </cell>
          <cell r="D683" t="str">
            <v>NoData</v>
          </cell>
        </row>
        <row r="684">
          <cell r="A684" t="e">
            <v>#VALUE!</v>
          </cell>
          <cell r="B684">
            <v>0</v>
          </cell>
          <cell r="C684">
            <v>0</v>
          </cell>
          <cell r="D684" t="str">
            <v>NoData</v>
          </cell>
        </row>
        <row r="685">
          <cell r="A685" t="e">
            <v>#VALUE!</v>
          </cell>
          <cell r="B685">
            <v>0</v>
          </cell>
          <cell r="C685">
            <v>0</v>
          </cell>
          <cell r="D685" t="str">
            <v>NoData</v>
          </cell>
        </row>
        <row r="686">
          <cell r="A686" t="e">
            <v>#VALUE!</v>
          </cell>
          <cell r="B686">
            <v>0</v>
          </cell>
          <cell r="C686">
            <v>0</v>
          </cell>
          <cell r="D686" t="str">
            <v>NoData</v>
          </cell>
        </row>
        <row r="687">
          <cell r="A687" t="e">
            <v>#VALUE!</v>
          </cell>
          <cell r="B687">
            <v>0</v>
          </cell>
          <cell r="C687">
            <v>0</v>
          </cell>
          <cell r="D687" t="str">
            <v>NoData</v>
          </cell>
        </row>
        <row r="688">
          <cell r="A688" t="e">
            <v>#VALUE!</v>
          </cell>
          <cell r="B688">
            <v>0</v>
          </cell>
          <cell r="C688">
            <v>0</v>
          </cell>
          <cell r="D688" t="str">
            <v>NoData</v>
          </cell>
        </row>
        <row r="689">
          <cell r="A689" t="e">
            <v>#VALUE!</v>
          </cell>
          <cell r="B689">
            <v>0</v>
          </cell>
          <cell r="C689">
            <v>0</v>
          </cell>
          <cell r="D689" t="str">
            <v>NoData</v>
          </cell>
        </row>
        <row r="690">
          <cell r="A690" t="e">
            <v>#VALUE!</v>
          </cell>
          <cell r="B690">
            <v>0</v>
          </cell>
          <cell r="C690">
            <v>0</v>
          </cell>
          <cell r="D690" t="str">
            <v>NoData</v>
          </cell>
        </row>
        <row r="691">
          <cell r="A691" t="e">
            <v>#VALUE!</v>
          </cell>
          <cell r="B691">
            <v>0</v>
          </cell>
          <cell r="C691">
            <v>0</v>
          </cell>
          <cell r="D691" t="str">
            <v>NoData</v>
          </cell>
        </row>
        <row r="692">
          <cell r="A692" t="e">
            <v>#VALUE!</v>
          </cell>
          <cell r="B692">
            <v>0</v>
          </cell>
          <cell r="C692">
            <v>0</v>
          </cell>
          <cell r="D692" t="str">
            <v>NoData</v>
          </cell>
        </row>
        <row r="693">
          <cell r="A693" t="e">
            <v>#VALUE!</v>
          </cell>
          <cell r="B693">
            <v>0</v>
          </cell>
          <cell r="C693">
            <v>0</v>
          </cell>
          <cell r="D693" t="str">
            <v>NoData</v>
          </cell>
        </row>
        <row r="694">
          <cell r="A694" t="e">
            <v>#VALUE!</v>
          </cell>
          <cell r="B694">
            <v>0</v>
          </cell>
          <cell r="C694">
            <v>0</v>
          </cell>
          <cell r="D694" t="str">
            <v>NoData</v>
          </cell>
        </row>
        <row r="695">
          <cell r="A695" t="e">
            <v>#VALUE!</v>
          </cell>
          <cell r="B695">
            <v>0</v>
          </cell>
          <cell r="C695">
            <v>0</v>
          </cell>
          <cell r="D695" t="str">
            <v>NoData</v>
          </cell>
        </row>
        <row r="696">
          <cell r="A696" t="e">
            <v>#VALUE!</v>
          </cell>
          <cell r="B696">
            <v>0</v>
          </cell>
          <cell r="C696">
            <v>0</v>
          </cell>
          <cell r="D696" t="str">
            <v>NoData</v>
          </cell>
        </row>
        <row r="697">
          <cell r="A697" t="e">
            <v>#VALUE!</v>
          </cell>
          <cell r="B697">
            <v>0</v>
          </cell>
          <cell r="C697">
            <v>0</v>
          </cell>
          <cell r="D697" t="str">
            <v>NoData</v>
          </cell>
        </row>
        <row r="698">
          <cell r="A698" t="e">
            <v>#VALUE!</v>
          </cell>
          <cell r="B698">
            <v>0</v>
          </cell>
          <cell r="C698">
            <v>0</v>
          </cell>
          <cell r="D698" t="str">
            <v>NoData</v>
          </cell>
        </row>
        <row r="699">
          <cell r="A699" t="e">
            <v>#VALUE!</v>
          </cell>
          <cell r="B699">
            <v>0</v>
          </cell>
          <cell r="C699">
            <v>0</v>
          </cell>
          <cell r="D699" t="str">
            <v>NoData</v>
          </cell>
        </row>
        <row r="700">
          <cell r="A700" t="e">
            <v>#VALUE!</v>
          </cell>
          <cell r="B700">
            <v>0</v>
          </cell>
          <cell r="C700">
            <v>0</v>
          </cell>
          <cell r="D700" t="str">
            <v>NoData</v>
          </cell>
        </row>
        <row r="701">
          <cell r="A701" t="e">
            <v>#VALUE!</v>
          </cell>
          <cell r="B701">
            <v>0</v>
          </cell>
          <cell r="C701">
            <v>0</v>
          </cell>
          <cell r="D701" t="str">
            <v>NoData</v>
          </cell>
        </row>
        <row r="702">
          <cell r="A702" t="e">
            <v>#VALUE!</v>
          </cell>
          <cell r="B702">
            <v>0</v>
          </cell>
          <cell r="C702">
            <v>0</v>
          </cell>
          <cell r="D702" t="str">
            <v>NoData</v>
          </cell>
        </row>
        <row r="703">
          <cell r="A703" t="e">
            <v>#N/A</v>
          </cell>
          <cell r="B703" t="e">
            <v>#N/A</v>
          </cell>
          <cell r="C703" t="e">
            <v>#N/A</v>
          </cell>
          <cell r="D703" t="str">
            <v>NoData</v>
          </cell>
        </row>
        <row r="704">
          <cell r="A704" t="e">
            <v>#N/A</v>
          </cell>
          <cell r="B704" t="e">
            <v>#N/A</v>
          </cell>
          <cell r="C704" t="e">
            <v>#N/A</v>
          </cell>
          <cell r="D704" t="str">
            <v>NoData</v>
          </cell>
        </row>
        <row r="705">
          <cell r="A705" t="e">
            <v>#N/A</v>
          </cell>
          <cell r="B705" t="e">
            <v>#N/A</v>
          </cell>
          <cell r="C705" t="e">
            <v>#N/A</v>
          </cell>
          <cell r="D705" t="str">
            <v>NoData</v>
          </cell>
        </row>
        <row r="706">
          <cell r="A706" t="e">
            <v>#N/A</v>
          </cell>
          <cell r="B706" t="e">
            <v>#N/A</v>
          </cell>
          <cell r="C706" t="e">
            <v>#N/A</v>
          </cell>
          <cell r="D706" t="str">
            <v>NoData</v>
          </cell>
        </row>
        <row r="707">
          <cell r="A707" t="e">
            <v>#N/A</v>
          </cell>
          <cell r="B707" t="e">
            <v>#N/A</v>
          </cell>
          <cell r="C707" t="e">
            <v>#N/A</v>
          </cell>
          <cell r="D707" t="str">
            <v>NoData</v>
          </cell>
        </row>
        <row r="708">
          <cell r="A708" t="e">
            <v>#N/A</v>
          </cell>
          <cell r="B708" t="e">
            <v>#N/A</v>
          </cell>
          <cell r="C708" t="e">
            <v>#N/A</v>
          </cell>
          <cell r="D708" t="str">
            <v>NoData</v>
          </cell>
        </row>
        <row r="709">
          <cell r="A709" t="e">
            <v>#N/A</v>
          </cell>
          <cell r="B709" t="e">
            <v>#N/A</v>
          </cell>
          <cell r="C709" t="e">
            <v>#N/A</v>
          </cell>
          <cell r="D709" t="str">
            <v>NoData</v>
          </cell>
        </row>
        <row r="710">
          <cell r="A710" t="e">
            <v>#N/A</v>
          </cell>
          <cell r="B710" t="e">
            <v>#N/A</v>
          </cell>
          <cell r="C710" t="e">
            <v>#N/A</v>
          </cell>
          <cell r="D710" t="str">
            <v>NoData</v>
          </cell>
        </row>
        <row r="711">
          <cell r="A711" t="e">
            <v>#N/A</v>
          </cell>
          <cell r="B711" t="e">
            <v>#N/A</v>
          </cell>
          <cell r="C711" t="e">
            <v>#N/A</v>
          </cell>
          <cell r="D711" t="str">
            <v>NoData</v>
          </cell>
        </row>
        <row r="712">
          <cell r="A712" t="e">
            <v>#N/A</v>
          </cell>
          <cell r="B712" t="e">
            <v>#N/A</v>
          </cell>
          <cell r="C712" t="e">
            <v>#N/A</v>
          </cell>
          <cell r="D712" t="str">
            <v>NoData</v>
          </cell>
        </row>
        <row r="713">
          <cell r="A713" t="e">
            <v>#N/A</v>
          </cell>
          <cell r="B713" t="e">
            <v>#N/A</v>
          </cell>
          <cell r="C713" t="e">
            <v>#N/A</v>
          </cell>
          <cell r="D713" t="str">
            <v>NoData</v>
          </cell>
        </row>
        <row r="714">
          <cell r="A714" t="e">
            <v>#N/A</v>
          </cell>
          <cell r="B714" t="e">
            <v>#N/A</v>
          </cell>
          <cell r="C714" t="e">
            <v>#N/A</v>
          </cell>
          <cell r="D714" t="str">
            <v>NoData</v>
          </cell>
        </row>
        <row r="715">
          <cell r="A715" t="e">
            <v>#N/A</v>
          </cell>
          <cell r="B715" t="e">
            <v>#N/A</v>
          </cell>
          <cell r="C715" t="e">
            <v>#N/A</v>
          </cell>
          <cell r="D715" t="str">
            <v>NoData</v>
          </cell>
        </row>
        <row r="716">
          <cell r="A716" t="e">
            <v>#N/A</v>
          </cell>
          <cell r="B716" t="e">
            <v>#N/A</v>
          </cell>
          <cell r="C716" t="e">
            <v>#N/A</v>
          </cell>
          <cell r="D716" t="str">
            <v>NoData</v>
          </cell>
        </row>
        <row r="717">
          <cell r="A717" t="e">
            <v>#N/A</v>
          </cell>
          <cell r="B717" t="e">
            <v>#N/A</v>
          </cell>
          <cell r="C717" t="e">
            <v>#N/A</v>
          </cell>
          <cell r="D717" t="str">
            <v>NoData</v>
          </cell>
        </row>
        <row r="718">
          <cell r="A718" t="e">
            <v>#N/A</v>
          </cell>
          <cell r="B718" t="e">
            <v>#N/A</v>
          </cell>
          <cell r="C718" t="e">
            <v>#N/A</v>
          </cell>
          <cell r="D718" t="str">
            <v>NoData</v>
          </cell>
        </row>
        <row r="719">
          <cell r="A719" t="e">
            <v>#N/A</v>
          </cell>
          <cell r="B719" t="e">
            <v>#N/A</v>
          </cell>
          <cell r="C719" t="e">
            <v>#N/A</v>
          </cell>
          <cell r="D719" t="str">
            <v>NoData</v>
          </cell>
        </row>
        <row r="720">
          <cell r="A720" t="e">
            <v>#N/A</v>
          </cell>
          <cell r="B720" t="e">
            <v>#N/A</v>
          </cell>
          <cell r="C720" t="e">
            <v>#N/A</v>
          </cell>
          <cell r="D720" t="str">
            <v>NoData</v>
          </cell>
        </row>
        <row r="721">
          <cell r="A721" t="e">
            <v>#N/A</v>
          </cell>
          <cell r="B721" t="e">
            <v>#N/A</v>
          </cell>
          <cell r="C721" t="e">
            <v>#N/A</v>
          </cell>
          <cell r="D721" t="str">
            <v>NoData</v>
          </cell>
        </row>
        <row r="722">
          <cell r="A722" t="e">
            <v>#N/A</v>
          </cell>
          <cell r="B722" t="e">
            <v>#N/A</v>
          </cell>
          <cell r="C722" t="e">
            <v>#N/A</v>
          </cell>
          <cell r="D722" t="str">
            <v>NoData</v>
          </cell>
        </row>
        <row r="723">
          <cell r="A723" t="e">
            <v>#N/A</v>
          </cell>
          <cell r="B723" t="e">
            <v>#N/A</v>
          </cell>
          <cell r="C723" t="e">
            <v>#N/A</v>
          </cell>
          <cell r="D723" t="str">
            <v>NoData</v>
          </cell>
        </row>
        <row r="724">
          <cell r="A724" t="e">
            <v>#N/A</v>
          </cell>
          <cell r="B724" t="e">
            <v>#N/A</v>
          </cell>
          <cell r="C724" t="e">
            <v>#N/A</v>
          </cell>
          <cell r="D724" t="str">
            <v>NoData</v>
          </cell>
        </row>
        <row r="725">
          <cell r="A725" t="e">
            <v>#N/A</v>
          </cell>
          <cell r="B725" t="e">
            <v>#N/A</v>
          </cell>
          <cell r="C725" t="e">
            <v>#N/A</v>
          </cell>
          <cell r="D725" t="str">
            <v>NoData</v>
          </cell>
        </row>
        <row r="726">
          <cell r="A726" t="e">
            <v>#N/A</v>
          </cell>
          <cell r="B726" t="e">
            <v>#N/A</v>
          </cell>
          <cell r="C726" t="e">
            <v>#N/A</v>
          </cell>
          <cell r="D726" t="str">
            <v>NoData</v>
          </cell>
        </row>
        <row r="727">
          <cell r="A727" t="e">
            <v>#N/A</v>
          </cell>
          <cell r="B727" t="e">
            <v>#N/A</v>
          </cell>
          <cell r="C727" t="e">
            <v>#N/A</v>
          </cell>
          <cell r="D727" t="str">
            <v>NoData</v>
          </cell>
        </row>
        <row r="728">
          <cell r="A728" t="e">
            <v>#N/A</v>
          </cell>
          <cell r="B728" t="e">
            <v>#N/A</v>
          </cell>
          <cell r="C728" t="e">
            <v>#N/A</v>
          </cell>
          <cell r="D728" t="str">
            <v>NoData</v>
          </cell>
        </row>
        <row r="729">
          <cell r="A729" t="e">
            <v>#N/A</v>
          </cell>
          <cell r="B729" t="e">
            <v>#N/A</v>
          </cell>
          <cell r="C729" t="e">
            <v>#N/A</v>
          </cell>
          <cell r="D729" t="str">
            <v>NoData</v>
          </cell>
        </row>
        <row r="730">
          <cell r="A730" t="e">
            <v>#N/A</v>
          </cell>
          <cell r="B730" t="e">
            <v>#N/A</v>
          </cell>
          <cell r="C730" t="e">
            <v>#N/A</v>
          </cell>
          <cell r="D730" t="str">
            <v>NoData</v>
          </cell>
        </row>
        <row r="731">
          <cell r="A731" t="e">
            <v>#N/A</v>
          </cell>
          <cell r="B731" t="e">
            <v>#N/A</v>
          </cell>
          <cell r="C731" t="e">
            <v>#N/A</v>
          </cell>
          <cell r="D731" t="str">
            <v>NoData</v>
          </cell>
        </row>
        <row r="732">
          <cell r="A732" t="e">
            <v>#N/A</v>
          </cell>
          <cell r="B732" t="e">
            <v>#N/A</v>
          </cell>
          <cell r="C732" t="e">
            <v>#N/A</v>
          </cell>
          <cell r="D732" t="str">
            <v>NoData</v>
          </cell>
        </row>
        <row r="733">
          <cell r="A733" t="e">
            <v>#N/A</v>
          </cell>
          <cell r="B733" t="e">
            <v>#N/A</v>
          </cell>
          <cell r="C733" t="e">
            <v>#N/A</v>
          </cell>
          <cell r="D733" t="str">
            <v>NoData</v>
          </cell>
        </row>
        <row r="734">
          <cell r="A734" t="e">
            <v>#N/A</v>
          </cell>
          <cell r="B734" t="e">
            <v>#N/A</v>
          </cell>
          <cell r="C734" t="e">
            <v>#N/A</v>
          </cell>
          <cell r="D734" t="str">
            <v>NoData</v>
          </cell>
        </row>
        <row r="735">
          <cell r="A735" t="e">
            <v>#N/A</v>
          </cell>
          <cell r="B735" t="e">
            <v>#N/A</v>
          </cell>
          <cell r="C735" t="e">
            <v>#N/A</v>
          </cell>
          <cell r="D735" t="str">
            <v>NoData</v>
          </cell>
        </row>
        <row r="736">
          <cell r="A736" t="e">
            <v>#N/A</v>
          </cell>
          <cell r="B736" t="e">
            <v>#N/A</v>
          </cell>
          <cell r="C736" t="e">
            <v>#N/A</v>
          </cell>
          <cell r="D736" t="str">
            <v>NoData</v>
          </cell>
        </row>
        <row r="737">
          <cell r="A737" t="e">
            <v>#N/A</v>
          </cell>
          <cell r="B737" t="e">
            <v>#N/A</v>
          </cell>
          <cell r="C737" t="e">
            <v>#N/A</v>
          </cell>
          <cell r="D737" t="str">
            <v>NoData</v>
          </cell>
        </row>
        <row r="738">
          <cell r="A738" t="e">
            <v>#N/A</v>
          </cell>
          <cell r="B738" t="e">
            <v>#N/A</v>
          </cell>
          <cell r="C738" t="e">
            <v>#N/A</v>
          </cell>
          <cell r="D738" t="str">
            <v>NoData</v>
          </cell>
        </row>
        <row r="739">
          <cell r="A739" t="e">
            <v>#N/A</v>
          </cell>
          <cell r="B739" t="e">
            <v>#N/A</v>
          </cell>
          <cell r="C739" t="e">
            <v>#N/A</v>
          </cell>
          <cell r="D739" t="str">
            <v>NoData</v>
          </cell>
        </row>
        <row r="740">
          <cell r="A740" t="e">
            <v>#N/A</v>
          </cell>
          <cell r="B740" t="e">
            <v>#N/A</v>
          </cell>
          <cell r="C740" t="e">
            <v>#N/A</v>
          </cell>
          <cell r="D740" t="str">
            <v>NoData</v>
          </cell>
        </row>
        <row r="741">
          <cell r="A741" t="e">
            <v>#N/A</v>
          </cell>
          <cell r="B741" t="e">
            <v>#N/A</v>
          </cell>
          <cell r="C741" t="e">
            <v>#N/A</v>
          </cell>
          <cell r="D741" t="str">
            <v>NoData</v>
          </cell>
        </row>
        <row r="742">
          <cell r="A742" t="e">
            <v>#N/A</v>
          </cell>
          <cell r="B742" t="e">
            <v>#N/A</v>
          </cell>
          <cell r="C742" t="e">
            <v>#N/A</v>
          </cell>
          <cell r="D742" t="str">
            <v>NoData</v>
          </cell>
        </row>
        <row r="743">
          <cell r="A743" t="e">
            <v>#N/A</v>
          </cell>
          <cell r="B743" t="e">
            <v>#N/A</v>
          </cell>
          <cell r="C743" t="e">
            <v>#N/A</v>
          </cell>
          <cell r="D743" t="str">
            <v>NoData</v>
          </cell>
        </row>
        <row r="744">
          <cell r="A744" t="e">
            <v>#N/A</v>
          </cell>
          <cell r="B744" t="e">
            <v>#N/A</v>
          </cell>
          <cell r="C744" t="e">
            <v>#N/A</v>
          </cell>
          <cell r="D744" t="str">
            <v>NoData</v>
          </cell>
        </row>
        <row r="745">
          <cell r="A745" t="e">
            <v>#N/A</v>
          </cell>
          <cell r="B745" t="e">
            <v>#N/A</v>
          </cell>
          <cell r="C745" t="e">
            <v>#N/A</v>
          </cell>
          <cell r="D745" t="str">
            <v>NoData</v>
          </cell>
        </row>
        <row r="746">
          <cell r="A746" t="e">
            <v>#N/A</v>
          </cell>
          <cell r="B746" t="e">
            <v>#N/A</v>
          </cell>
          <cell r="C746" t="e">
            <v>#N/A</v>
          </cell>
          <cell r="D746" t="str">
            <v>NoData</v>
          </cell>
        </row>
        <row r="747">
          <cell r="A747" t="e">
            <v>#N/A</v>
          </cell>
          <cell r="B747" t="e">
            <v>#N/A</v>
          </cell>
          <cell r="C747" t="e">
            <v>#N/A</v>
          </cell>
          <cell r="D747" t="str">
            <v>NoData</v>
          </cell>
        </row>
        <row r="748">
          <cell r="A748" t="e">
            <v>#N/A</v>
          </cell>
          <cell r="B748" t="e">
            <v>#N/A</v>
          </cell>
          <cell r="C748" t="e">
            <v>#N/A</v>
          </cell>
          <cell r="D748" t="str">
            <v>NoData</v>
          </cell>
        </row>
        <row r="749">
          <cell r="A749" t="e">
            <v>#N/A</v>
          </cell>
          <cell r="B749" t="e">
            <v>#N/A</v>
          </cell>
          <cell r="C749" t="e">
            <v>#N/A</v>
          </cell>
          <cell r="D749" t="str">
            <v>NoData</v>
          </cell>
        </row>
        <row r="750">
          <cell r="A750" t="e">
            <v>#N/A</v>
          </cell>
          <cell r="B750" t="e">
            <v>#N/A</v>
          </cell>
          <cell r="C750" t="e">
            <v>#N/A</v>
          </cell>
          <cell r="D750" t="str">
            <v>NoData</v>
          </cell>
        </row>
        <row r="751">
          <cell r="A751" t="e">
            <v>#N/A</v>
          </cell>
          <cell r="B751" t="e">
            <v>#N/A</v>
          </cell>
          <cell r="C751" t="e">
            <v>#N/A</v>
          </cell>
          <cell r="D751" t="str">
            <v>NoData</v>
          </cell>
        </row>
        <row r="752">
          <cell r="A752" t="e">
            <v>#N/A</v>
          </cell>
          <cell r="B752" t="e">
            <v>#N/A</v>
          </cell>
          <cell r="C752" t="e">
            <v>#N/A</v>
          </cell>
          <cell r="D752" t="str">
            <v>NoData</v>
          </cell>
        </row>
        <row r="753">
          <cell r="A753" t="e">
            <v>#N/A</v>
          </cell>
          <cell r="B753" t="e">
            <v>#N/A</v>
          </cell>
          <cell r="C753" t="e">
            <v>#N/A</v>
          </cell>
          <cell r="D753" t="str">
            <v>NoData</v>
          </cell>
        </row>
        <row r="754">
          <cell r="A754" t="e">
            <v>#N/A</v>
          </cell>
          <cell r="B754" t="e">
            <v>#N/A</v>
          </cell>
          <cell r="C754" t="e">
            <v>#N/A</v>
          </cell>
          <cell r="D754" t="str">
            <v>NoData</v>
          </cell>
        </row>
        <row r="755">
          <cell r="A755" t="e">
            <v>#N/A</v>
          </cell>
          <cell r="B755" t="e">
            <v>#N/A</v>
          </cell>
          <cell r="C755" t="e">
            <v>#N/A</v>
          </cell>
          <cell r="D755" t="str">
            <v>NoData</v>
          </cell>
        </row>
        <row r="756">
          <cell r="A756" t="e">
            <v>#N/A</v>
          </cell>
          <cell r="B756" t="e">
            <v>#N/A</v>
          </cell>
          <cell r="C756" t="e">
            <v>#N/A</v>
          </cell>
          <cell r="D756" t="str">
            <v>NoData</v>
          </cell>
        </row>
        <row r="757">
          <cell r="A757" t="e">
            <v>#N/A</v>
          </cell>
          <cell r="B757" t="e">
            <v>#N/A</v>
          </cell>
          <cell r="C757" t="e">
            <v>#N/A</v>
          </cell>
          <cell r="D757" t="str">
            <v>NoData</v>
          </cell>
        </row>
        <row r="758">
          <cell r="A758" t="e">
            <v>#N/A</v>
          </cell>
          <cell r="B758" t="e">
            <v>#N/A</v>
          </cell>
          <cell r="C758" t="e">
            <v>#N/A</v>
          </cell>
          <cell r="D758" t="str">
            <v>NoData</v>
          </cell>
        </row>
        <row r="759">
          <cell r="A759" t="e">
            <v>#N/A</v>
          </cell>
          <cell r="B759" t="e">
            <v>#N/A</v>
          </cell>
          <cell r="C759" t="e">
            <v>#N/A</v>
          </cell>
          <cell r="D759" t="str">
            <v>NoData</v>
          </cell>
        </row>
        <row r="760">
          <cell r="A760" t="e">
            <v>#N/A</v>
          </cell>
          <cell r="B760" t="e">
            <v>#N/A</v>
          </cell>
          <cell r="C760" t="e">
            <v>#N/A</v>
          </cell>
          <cell r="D760" t="str">
            <v>NoData</v>
          </cell>
        </row>
        <row r="761">
          <cell r="A761" t="e">
            <v>#N/A</v>
          </cell>
          <cell r="B761" t="e">
            <v>#N/A</v>
          </cell>
          <cell r="C761" t="e">
            <v>#N/A</v>
          </cell>
          <cell r="D761" t="str">
            <v>NoData</v>
          </cell>
        </row>
        <row r="762">
          <cell r="A762" t="e">
            <v>#N/A</v>
          </cell>
          <cell r="B762" t="e">
            <v>#N/A</v>
          </cell>
          <cell r="C762" t="e">
            <v>#N/A</v>
          </cell>
          <cell r="D762" t="str">
            <v>NoData</v>
          </cell>
        </row>
        <row r="763">
          <cell r="A763" t="e">
            <v>#N/A</v>
          </cell>
          <cell r="B763" t="e">
            <v>#N/A</v>
          </cell>
          <cell r="C763" t="e">
            <v>#N/A</v>
          </cell>
          <cell r="D763" t="str">
            <v>NoData</v>
          </cell>
        </row>
        <row r="764">
          <cell r="A764" t="e">
            <v>#N/A</v>
          </cell>
          <cell r="B764" t="e">
            <v>#N/A</v>
          </cell>
          <cell r="C764" t="e">
            <v>#N/A</v>
          </cell>
          <cell r="D764" t="str">
            <v>NoData</v>
          </cell>
        </row>
        <row r="765">
          <cell r="A765" t="e">
            <v>#N/A</v>
          </cell>
          <cell r="B765" t="e">
            <v>#N/A</v>
          </cell>
          <cell r="C765" t="e">
            <v>#N/A</v>
          </cell>
          <cell r="D765" t="str">
            <v>NoData</v>
          </cell>
        </row>
        <row r="766">
          <cell r="A766" t="e">
            <v>#N/A</v>
          </cell>
          <cell r="B766" t="e">
            <v>#N/A</v>
          </cell>
          <cell r="C766" t="e">
            <v>#N/A</v>
          </cell>
          <cell r="D766" t="str">
            <v>NoData</v>
          </cell>
        </row>
        <row r="767">
          <cell r="A767" t="e">
            <v>#N/A</v>
          </cell>
          <cell r="B767" t="e">
            <v>#N/A</v>
          </cell>
          <cell r="C767" t="e">
            <v>#N/A</v>
          </cell>
          <cell r="D767" t="str">
            <v>NoData</v>
          </cell>
        </row>
        <row r="768">
          <cell r="A768" t="e">
            <v>#N/A</v>
          </cell>
          <cell r="B768" t="e">
            <v>#N/A</v>
          </cell>
          <cell r="C768" t="e">
            <v>#N/A</v>
          </cell>
          <cell r="D768" t="str">
            <v>NoData</v>
          </cell>
        </row>
        <row r="769">
          <cell r="A769" t="e">
            <v>#N/A</v>
          </cell>
          <cell r="B769" t="e">
            <v>#N/A</v>
          </cell>
          <cell r="C769" t="e">
            <v>#N/A</v>
          </cell>
          <cell r="D769" t="str">
            <v>NoData</v>
          </cell>
        </row>
        <row r="770">
          <cell r="A770" t="e">
            <v>#N/A</v>
          </cell>
          <cell r="B770" t="e">
            <v>#N/A</v>
          </cell>
          <cell r="C770" t="e">
            <v>#N/A</v>
          </cell>
          <cell r="D770" t="str">
            <v>NoData</v>
          </cell>
        </row>
        <row r="771">
          <cell r="A771" t="e">
            <v>#N/A</v>
          </cell>
          <cell r="B771" t="e">
            <v>#N/A</v>
          </cell>
          <cell r="C771" t="e">
            <v>#N/A</v>
          </cell>
          <cell r="D771" t="str">
            <v>NoData</v>
          </cell>
        </row>
        <row r="772">
          <cell r="A772" t="e">
            <v>#N/A</v>
          </cell>
          <cell r="B772" t="e">
            <v>#N/A</v>
          </cell>
          <cell r="C772" t="e">
            <v>#N/A</v>
          </cell>
          <cell r="D772" t="str">
            <v>NoData</v>
          </cell>
        </row>
        <row r="773">
          <cell r="A773" t="e">
            <v>#N/A</v>
          </cell>
          <cell r="B773" t="e">
            <v>#N/A</v>
          </cell>
          <cell r="C773" t="e">
            <v>#N/A</v>
          </cell>
          <cell r="D773" t="str">
            <v>NoData</v>
          </cell>
        </row>
        <row r="774">
          <cell r="A774" t="e">
            <v>#N/A</v>
          </cell>
          <cell r="B774" t="e">
            <v>#N/A</v>
          </cell>
          <cell r="C774" t="e">
            <v>#N/A</v>
          </cell>
          <cell r="D774" t="str">
            <v>NoData</v>
          </cell>
        </row>
      </sheetData>
      <sheetData sheetId="19"/>
      <sheetData sheetId="20">
        <row r="7">
          <cell r="A7">
            <v>36922.291666999998</v>
          </cell>
          <cell r="B7">
            <v>36922.291666666664</v>
          </cell>
          <cell r="C7">
            <v>7.0686036343063154</v>
          </cell>
          <cell r="D7">
            <v>7.0686036343063154</v>
          </cell>
        </row>
        <row r="8">
          <cell r="A8">
            <v>36922.333333000002</v>
          </cell>
          <cell r="B8">
            <v>36922.333333333336</v>
          </cell>
          <cell r="C8">
            <v>5.2932512037293771</v>
          </cell>
          <cell r="D8">
            <v>5.2932512037293771</v>
          </cell>
        </row>
        <row r="9">
          <cell r="A9">
            <v>36922.375</v>
          </cell>
          <cell r="B9">
            <v>36922.375</v>
          </cell>
          <cell r="C9">
            <v>5.9306299327826562</v>
          </cell>
          <cell r="D9">
            <v>5.9306299327826562</v>
          </cell>
        </row>
        <row r="10">
          <cell r="A10">
            <v>36922.416666999998</v>
          </cell>
          <cell r="B10">
            <v>36922.416666666664</v>
          </cell>
          <cell r="C10">
            <v>6.7434638419504322</v>
          </cell>
          <cell r="D10">
            <v>6.7434638419504322</v>
          </cell>
        </row>
        <row r="11">
          <cell r="A11">
            <v>36922.458333000002</v>
          </cell>
          <cell r="B11">
            <v>36922.458333333336</v>
          </cell>
          <cell r="C11">
            <v>7.7871491110322575</v>
          </cell>
          <cell r="D11">
            <v>7.7871491110322575</v>
          </cell>
        </row>
        <row r="12">
          <cell r="A12">
            <v>36922.5</v>
          </cell>
          <cell r="B12">
            <v>36922.5</v>
          </cell>
          <cell r="C12">
            <v>8.8522054120971188</v>
          </cell>
          <cell r="D12">
            <v>8.8522054120971188</v>
          </cell>
        </row>
        <row r="13">
          <cell r="A13">
            <v>36922.541666999998</v>
          </cell>
          <cell r="B13">
            <v>36922.541666666664</v>
          </cell>
          <cell r="C13">
            <v>11.261158068142988</v>
          </cell>
          <cell r="D13">
            <v>11.261158068142988</v>
          </cell>
        </row>
        <row r="14">
          <cell r="A14">
            <v>36922.583333000002</v>
          </cell>
          <cell r="B14">
            <v>36922.583333333336</v>
          </cell>
          <cell r="C14">
            <v>11.664983981692846</v>
          </cell>
          <cell r="D14">
            <v>11.664983981692846</v>
          </cell>
        </row>
        <row r="15">
          <cell r="A15">
            <v>36922.625</v>
          </cell>
          <cell r="B15">
            <v>36922.625</v>
          </cell>
          <cell r="C15">
            <v>12.027497731584507</v>
          </cell>
          <cell r="D15">
            <v>12.027497731584507</v>
          </cell>
        </row>
        <row r="16">
          <cell r="A16">
            <v>36922.666666999998</v>
          </cell>
          <cell r="B16">
            <v>36922.666666666664</v>
          </cell>
          <cell r="C16">
            <v>13.812680609219967</v>
          </cell>
          <cell r="D16">
            <v>13.812680609219967</v>
          </cell>
        </row>
        <row r="17">
          <cell r="A17">
            <v>36922.708333000002</v>
          </cell>
          <cell r="B17">
            <v>36922.708333333336</v>
          </cell>
          <cell r="C17">
            <v>13.007177605440807</v>
          </cell>
          <cell r="D17">
            <v>13.007177605440807</v>
          </cell>
        </row>
        <row r="18">
          <cell r="A18">
            <v>36922.75</v>
          </cell>
          <cell r="B18">
            <v>36922.75</v>
          </cell>
          <cell r="C18">
            <v>9.0434193085319237</v>
          </cell>
          <cell r="D18">
            <v>9.0434193085319237</v>
          </cell>
        </row>
        <row r="19">
          <cell r="A19">
            <v>36922.791666999998</v>
          </cell>
          <cell r="B19">
            <v>36922.791666666664</v>
          </cell>
          <cell r="C19">
            <v>8.1143246727057452</v>
          </cell>
          <cell r="D19">
            <v>8.1143246727057452</v>
          </cell>
        </row>
        <row r="20">
          <cell r="A20">
            <v>36922.833333000002</v>
          </cell>
          <cell r="B20">
            <v>36922.833333333336</v>
          </cell>
          <cell r="C20">
            <v>6.7778213783982233</v>
          </cell>
          <cell r="D20">
            <v>6.7778213783982233</v>
          </cell>
        </row>
        <row r="21">
          <cell r="A21">
            <v>36922.875</v>
          </cell>
          <cell r="B21">
            <v>36922.875</v>
          </cell>
          <cell r="C21">
            <v>7.1454408623194183</v>
          </cell>
          <cell r="D21">
            <v>7.1454408623194183</v>
          </cell>
        </row>
        <row r="22">
          <cell r="A22">
            <v>36922.916666999998</v>
          </cell>
          <cell r="B22">
            <v>36922.916666666664</v>
          </cell>
          <cell r="C22">
            <v>12.062885432168461</v>
          </cell>
          <cell r="D22">
            <v>12.062885432168461</v>
          </cell>
        </row>
        <row r="23">
          <cell r="A23">
            <v>36922.958333000002</v>
          </cell>
          <cell r="B23">
            <v>36922.958333333336</v>
          </cell>
          <cell r="C23">
            <v>10.642508624047364</v>
          </cell>
          <cell r="D23">
            <v>10.642508624047364</v>
          </cell>
        </row>
        <row r="24">
          <cell r="A24">
            <v>36923</v>
          </cell>
          <cell r="B24">
            <v>36923</v>
          </cell>
          <cell r="C24">
            <v>10.969889752679913</v>
          </cell>
          <cell r="D24">
            <v>10.969889752679913</v>
          </cell>
        </row>
        <row r="25">
          <cell r="A25">
            <v>36923.041666999998</v>
          </cell>
          <cell r="B25">
            <v>36923.041666666664</v>
          </cell>
          <cell r="C25">
            <v>10.599101730151707</v>
          </cell>
          <cell r="D25">
            <v>10.599101730151707</v>
          </cell>
        </row>
        <row r="26">
          <cell r="A26">
            <v>36923.083333000002</v>
          </cell>
          <cell r="B26">
            <v>36923.083333333336</v>
          </cell>
          <cell r="C26">
            <v>9.5461296521145176</v>
          </cell>
          <cell r="D26">
            <v>9.5461296521145176</v>
          </cell>
        </row>
        <row r="27">
          <cell r="A27">
            <v>36923.125</v>
          </cell>
          <cell r="B27">
            <v>36923.125</v>
          </cell>
          <cell r="C27">
            <v>8.8413929605315609</v>
          </cell>
          <cell r="D27">
            <v>8.8413929605315609</v>
          </cell>
        </row>
        <row r="28">
          <cell r="A28">
            <v>36923.166666999998</v>
          </cell>
          <cell r="B28">
            <v>36923.166666666664</v>
          </cell>
          <cell r="C28">
            <v>6.4201618448303011</v>
          </cell>
          <cell r="D28">
            <v>6.4201618448303011</v>
          </cell>
        </row>
        <row r="29">
          <cell r="A29">
            <v>36923.208333000002</v>
          </cell>
          <cell r="B29">
            <v>36923.208333333336</v>
          </cell>
          <cell r="C29">
            <v>6.8342903388577403</v>
          </cell>
          <cell r="D29">
            <v>6.8342903388577403</v>
          </cell>
        </row>
        <row r="30">
          <cell r="A30">
            <v>36923.25</v>
          </cell>
          <cell r="B30">
            <v>36923.25</v>
          </cell>
          <cell r="C30">
            <v>6.7803756201678906</v>
          </cell>
          <cell r="D30">
            <v>6.7803756201678906</v>
          </cell>
        </row>
        <row r="31">
          <cell r="A31">
            <v>36923.291666999998</v>
          </cell>
          <cell r="B31">
            <v>36923.291666666664</v>
          </cell>
          <cell r="C31">
            <v>6.7532305992497044</v>
          </cell>
          <cell r="D31">
            <v>6.7532305992497044</v>
          </cell>
        </row>
        <row r="32">
          <cell r="A32">
            <v>36923.333333000002</v>
          </cell>
          <cell r="B32">
            <v>36923.333333333336</v>
          </cell>
          <cell r="C32">
            <v>15.895546136543553</v>
          </cell>
          <cell r="D32">
            <v>15.895546136543553</v>
          </cell>
        </row>
        <row r="33">
          <cell r="A33">
            <v>36923.375</v>
          </cell>
          <cell r="B33">
            <v>36923.375</v>
          </cell>
          <cell r="C33">
            <v>14.021762816341553</v>
          </cell>
          <cell r="D33">
            <v>14.021762816341553</v>
          </cell>
        </row>
        <row r="34">
          <cell r="A34">
            <v>36923.416666999998</v>
          </cell>
          <cell r="B34">
            <v>36923.416666666664</v>
          </cell>
          <cell r="C34">
            <v>7.9430576143132994</v>
          </cell>
          <cell r="D34">
            <v>7.9430576143132994</v>
          </cell>
        </row>
        <row r="35">
          <cell r="A35">
            <v>36923.458333000002</v>
          </cell>
          <cell r="B35">
            <v>36923.458333333336</v>
          </cell>
          <cell r="C35">
            <v>8.1641324202375802</v>
          </cell>
          <cell r="D35">
            <v>8.1641324202375802</v>
          </cell>
        </row>
        <row r="36">
          <cell r="A36">
            <v>36923.5</v>
          </cell>
          <cell r="B36">
            <v>36923.5</v>
          </cell>
          <cell r="C36">
            <v>10.431420335768518</v>
          </cell>
          <cell r="D36">
            <v>10.431420335768518</v>
          </cell>
        </row>
        <row r="37">
          <cell r="A37">
            <v>36923.541666999998</v>
          </cell>
          <cell r="B37">
            <v>36923.541666666664</v>
          </cell>
          <cell r="C37">
            <v>11.971014821445419</v>
          </cell>
          <cell r="D37">
            <v>11.971014821445419</v>
          </cell>
        </row>
        <row r="38">
          <cell r="A38">
            <v>36923.583333000002</v>
          </cell>
          <cell r="B38">
            <v>36923.583333333336</v>
          </cell>
          <cell r="C38">
            <v>11.10228722617131</v>
          </cell>
          <cell r="D38">
            <v>11.10228722617131</v>
          </cell>
        </row>
        <row r="39">
          <cell r="A39">
            <v>36923.625</v>
          </cell>
          <cell r="B39">
            <v>36923.625</v>
          </cell>
          <cell r="C39">
            <v>9.9504481986966145</v>
          </cell>
          <cell r="D39">
            <v>9.9504481986966145</v>
          </cell>
        </row>
        <row r="40">
          <cell r="A40">
            <v>36923.666666999998</v>
          </cell>
          <cell r="B40">
            <v>36923.666666666664</v>
          </cell>
          <cell r="C40">
            <v>6.2854921351616557</v>
          </cell>
          <cell r="D40">
            <v>6.2854921351616557</v>
          </cell>
        </row>
        <row r="41">
          <cell r="A41">
            <v>36923.708333000002</v>
          </cell>
          <cell r="B41">
            <v>36923.708333333336</v>
          </cell>
          <cell r="C41">
            <v>4.5328158126017382</v>
          </cell>
          <cell r="D41">
            <v>4.5328158126017382</v>
          </cell>
        </row>
        <row r="42">
          <cell r="A42">
            <v>36923.75</v>
          </cell>
          <cell r="B42">
            <v>36923.75</v>
          </cell>
          <cell r="C42">
            <v>6.3020759032642042</v>
          </cell>
          <cell r="D42">
            <v>6.3020759032642042</v>
          </cell>
        </row>
        <row r="43">
          <cell r="A43">
            <v>36923.791666999998</v>
          </cell>
          <cell r="B43">
            <v>36923.791666666664</v>
          </cell>
          <cell r="C43">
            <v>6.5835198291408981</v>
          </cell>
          <cell r="D43">
            <v>6.5835198291408981</v>
          </cell>
        </row>
        <row r="44">
          <cell r="A44">
            <v>36923.833333000002</v>
          </cell>
          <cell r="B44">
            <v>36923.833333333336</v>
          </cell>
          <cell r="C44">
            <v>6.7307577695865382</v>
          </cell>
          <cell r="D44">
            <v>6.7307577695865382</v>
          </cell>
        </row>
        <row r="45">
          <cell r="A45">
            <v>36923.875</v>
          </cell>
          <cell r="B45">
            <v>36923.875</v>
          </cell>
          <cell r="C45">
            <v>6.2328702280151278</v>
          </cell>
          <cell r="D45">
            <v>6.2328702280151278</v>
          </cell>
        </row>
        <row r="46">
          <cell r="A46">
            <v>36923.916666999998</v>
          </cell>
          <cell r="B46">
            <v>36923.916666666664</v>
          </cell>
          <cell r="C46">
            <v>6.5413219288318851</v>
          </cell>
          <cell r="D46">
            <v>6.5413219288318851</v>
          </cell>
        </row>
        <row r="47">
          <cell r="A47">
            <v>36923.958333000002</v>
          </cell>
          <cell r="B47">
            <v>36923.958333333336</v>
          </cell>
          <cell r="C47">
            <v>5.1628037076310287</v>
          </cell>
          <cell r="D47">
            <v>5.1628037076310287</v>
          </cell>
        </row>
        <row r="48">
          <cell r="A48">
            <v>36924</v>
          </cell>
          <cell r="B48">
            <v>36924</v>
          </cell>
          <cell r="C48">
            <v>3.8686463594849476</v>
          </cell>
          <cell r="D48">
            <v>3.8686463594849476</v>
          </cell>
        </row>
        <row r="49">
          <cell r="A49">
            <v>36924.041666999998</v>
          </cell>
          <cell r="B49">
            <v>36924.041666666664</v>
          </cell>
          <cell r="C49">
            <v>3.6662626592875345</v>
          </cell>
          <cell r="D49">
            <v>3.6662626592875345</v>
          </cell>
        </row>
        <row r="50">
          <cell r="A50">
            <v>36924.083333000002</v>
          </cell>
          <cell r="B50">
            <v>36924.083333333336</v>
          </cell>
          <cell r="C50">
            <v>4.6311165377720869</v>
          </cell>
          <cell r="D50">
            <v>4.6311165377720869</v>
          </cell>
        </row>
        <row r="51">
          <cell r="A51">
            <v>36924.125</v>
          </cell>
          <cell r="B51">
            <v>36924.125</v>
          </cell>
          <cell r="C51">
            <v>5.1270363701633848</v>
          </cell>
          <cell r="D51">
            <v>5.1270363701633848</v>
          </cell>
        </row>
        <row r="52">
          <cell r="A52">
            <v>36924.166666999998</v>
          </cell>
          <cell r="B52">
            <v>36924.166666666664</v>
          </cell>
          <cell r="C52">
            <v>3.4137120378028887</v>
          </cell>
          <cell r="D52">
            <v>3.4137120378028887</v>
          </cell>
        </row>
        <row r="53">
          <cell r="A53">
            <v>36924.208333000002</v>
          </cell>
          <cell r="B53">
            <v>36924.208333333336</v>
          </cell>
          <cell r="C53">
            <v>3.2794239519237576</v>
          </cell>
          <cell r="D53">
            <v>3.2794239519237576</v>
          </cell>
        </row>
        <row r="54">
          <cell r="A54">
            <v>36924.25</v>
          </cell>
          <cell r="B54">
            <v>36924.25</v>
          </cell>
          <cell r="C54">
            <v>4.1985900334287454</v>
          </cell>
          <cell r="D54">
            <v>4.1985900334287454</v>
          </cell>
        </row>
        <row r="55">
          <cell r="A55">
            <v>36924.291666999998</v>
          </cell>
          <cell r="B55">
            <v>36924.291666666664</v>
          </cell>
          <cell r="C55">
            <v>2.8609426674685028</v>
          </cell>
          <cell r="D55">
            <v>2.8609426674685028</v>
          </cell>
        </row>
        <row r="56">
          <cell r="A56">
            <v>36924.333333000002</v>
          </cell>
          <cell r="B56">
            <v>36924.333333333336</v>
          </cell>
          <cell r="C56">
            <v>3.2135673343618723</v>
          </cell>
          <cell r="D56">
            <v>3.2135673343618723</v>
          </cell>
        </row>
        <row r="57">
          <cell r="A57">
            <v>36924.375</v>
          </cell>
          <cell r="B57">
            <v>36924.375</v>
          </cell>
          <cell r="C57">
            <v>2.7496519841034717</v>
          </cell>
          <cell r="D57">
            <v>2.7496519841034717</v>
          </cell>
        </row>
        <row r="58">
          <cell r="A58">
            <v>36924.416666999998</v>
          </cell>
          <cell r="B58">
            <v>36924.416666666664</v>
          </cell>
          <cell r="C58">
            <v>5.9588785276019411</v>
          </cell>
          <cell r="D58">
            <v>5.9588785276019411</v>
          </cell>
        </row>
        <row r="59">
          <cell r="A59">
            <v>36924.458333000002</v>
          </cell>
          <cell r="B59">
            <v>36924.458333333336</v>
          </cell>
          <cell r="C59">
            <v>5.9640088498318455</v>
          </cell>
          <cell r="D59">
            <v>5.9640088498318455</v>
          </cell>
        </row>
        <row r="60">
          <cell r="A60">
            <v>36924.5</v>
          </cell>
          <cell r="B60">
            <v>36924.5</v>
          </cell>
          <cell r="C60">
            <v>6.1193198611384823</v>
          </cell>
          <cell r="D60">
            <v>6.1193198611384823</v>
          </cell>
        </row>
        <row r="61">
          <cell r="A61">
            <v>36924.541666999998</v>
          </cell>
          <cell r="B61">
            <v>36924.541666666664</v>
          </cell>
          <cell r="C61">
            <v>5.7279149488965597</v>
          </cell>
          <cell r="D61">
            <v>5.7279149488965597</v>
          </cell>
        </row>
        <row r="62">
          <cell r="A62">
            <v>36924.583333000002</v>
          </cell>
          <cell r="B62">
            <v>36924.583333333336</v>
          </cell>
          <cell r="C62">
            <v>6.2938657814246755</v>
          </cell>
          <cell r="D62">
            <v>6.2938657814246755</v>
          </cell>
        </row>
        <row r="63">
          <cell r="A63">
            <v>36924.625</v>
          </cell>
          <cell r="B63">
            <v>36924.625</v>
          </cell>
          <cell r="C63">
            <v>10.205352465927859</v>
          </cell>
          <cell r="D63">
            <v>10.205352465927859</v>
          </cell>
        </row>
        <row r="64">
          <cell r="A64">
            <v>36924.666666999998</v>
          </cell>
          <cell r="B64">
            <v>36924.666666666664</v>
          </cell>
          <cell r="C64">
            <v>9.3756403308994454</v>
          </cell>
          <cell r="D64">
            <v>9.3756403308994454</v>
          </cell>
        </row>
        <row r="65">
          <cell r="A65">
            <v>36924.708333000002</v>
          </cell>
          <cell r="B65">
            <v>36924.708333333336</v>
          </cell>
          <cell r="C65">
            <v>8.9235290027734013</v>
          </cell>
          <cell r="D65">
            <v>8.9235290027734013</v>
          </cell>
        </row>
        <row r="66">
          <cell r="A66">
            <v>36924.75</v>
          </cell>
          <cell r="B66">
            <v>36924.75</v>
          </cell>
          <cell r="C66">
            <v>7.5997503417894778</v>
          </cell>
          <cell r="D66">
            <v>7.5997503417894778</v>
          </cell>
        </row>
        <row r="67">
          <cell r="A67">
            <v>36924.791666999998</v>
          </cell>
          <cell r="B67">
            <v>36924.791666666664</v>
          </cell>
          <cell r="C67">
            <v>7.7909790653618867</v>
          </cell>
          <cell r="D67">
            <v>7.7909790653618867</v>
          </cell>
        </row>
        <row r="68">
          <cell r="A68">
            <v>36924.833333000002</v>
          </cell>
          <cell r="B68">
            <v>36924.833333333336</v>
          </cell>
          <cell r="C68">
            <v>6.25057981995558</v>
          </cell>
          <cell r="D68">
            <v>6.25057981995558</v>
          </cell>
        </row>
        <row r="69">
          <cell r="A69">
            <v>36924.875</v>
          </cell>
          <cell r="B69">
            <v>36924.875</v>
          </cell>
          <cell r="C69">
            <v>6.0515859351402996</v>
          </cell>
          <cell r="D69">
            <v>6.0515859351402996</v>
          </cell>
        </row>
        <row r="70">
          <cell r="A70">
            <v>36924.916666999998</v>
          </cell>
          <cell r="B70">
            <v>36924.916666666664</v>
          </cell>
          <cell r="C70">
            <v>5.0169553842660992</v>
          </cell>
          <cell r="D70">
            <v>5.0169553842660992</v>
          </cell>
        </row>
        <row r="71">
          <cell r="A71">
            <v>36924.958333000002</v>
          </cell>
          <cell r="B71">
            <v>36924.958333333336</v>
          </cell>
          <cell r="C71">
            <v>4.2368204208682068</v>
          </cell>
          <cell r="D71">
            <v>4.2368204208682068</v>
          </cell>
        </row>
        <row r="72">
          <cell r="A72">
            <v>36925</v>
          </cell>
          <cell r="B72">
            <v>36925</v>
          </cell>
          <cell r="C72">
            <v>6.4082477043902939</v>
          </cell>
          <cell r="D72">
            <v>6.4082477043902939</v>
          </cell>
        </row>
        <row r="73">
          <cell r="A73">
            <v>36925.041666999998</v>
          </cell>
          <cell r="B73">
            <v>36925.041666666664</v>
          </cell>
          <cell r="C73">
            <v>6.8074298145918863</v>
          </cell>
          <cell r="D73">
            <v>6.8074298145918863</v>
          </cell>
        </row>
        <row r="74">
          <cell r="A74">
            <v>36925.083333000002</v>
          </cell>
          <cell r="B74">
            <v>36925.083333333336</v>
          </cell>
          <cell r="C74">
            <v>5.7466739226117767</v>
          </cell>
          <cell r="D74">
            <v>5.7466739226117767</v>
          </cell>
        </row>
        <row r="75">
          <cell r="A75">
            <v>36925.125</v>
          </cell>
          <cell r="B75">
            <v>36925.125</v>
          </cell>
          <cell r="C75">
            <v>5.6671518757337953</v>
          </cell>
          <cell r="D75">
            <v>5.6671518757337953</v>
          </cell>
        </row>
        <row r="76">
          <cell r="A76">
            <v>36925.166666999998</v>
          </cell>
          <cell r="B76">
            <v>36925.166666666664</v>
          </cell>
          <cell r="C76">
            <v>6.2733289257941252</v>
          </cell>
          <cell r="D76">
            <v>6.2733289257941252</v>
          </cell>
        </row>
        <row r="77">
          <cell r="A77">
            <v>36925.208333000002</v>
          </cell>
          <cell r="B77">
            <v>36925.208333333336</v>
          </cell>
          <cell r="C77">
            <v>4.6858108350271594</v>
          </cell>
          <cell r="D77">
            <v>4.6858108350271594</v>
          </cell>
        </row>
        <row r="78">
          <cell r="A78">
            <v>36925.25</v>
          </cell>
          <cell r="B78">
            <v>36925.25</v>
          </cell>
          <cell r="C78">
            <v>2.5458962118370803</v>
          </cell>
          <cell r="D78">
            <v>2.5458962118370803</v>
          </cell>
        </row>
        <row r="79">
          <cell r="A79">
            <v>36925.291666999998</v>
          </cell>
          <cell r="B79">
            <v>36925.291666666664</v>
          </cell>
          <cell r="C79">
            <v>2.9151802546239831</v>
          </cell>
          <cell r="D79">
            <v>2.9151802546239831</v>
          </cell>
        </row>
        <row r="80">
          <cell r="A80">
            <v>36925.333333000002</v>
          </cell>
          <cell r="B80">
            <v>36925.333333333336</v>
          </cell>
          <cell r="C80">
            <v>2.9011029811196436</v>
          </cell>
          <cell r="D80">
            <v>2.9011029811196436</v>
          </cell>
        </row>
        <row r="81">
          <cell r="A81">
            <v>36925.375</v>
          </cell>
          <cell r="B81">
            <v>36925.375</v>
          </cell>
          <cell r="C81">
            <v>6.9429292004066783</v>
          </cell>
          <cell r="D81">
            <v>6.9429292004066783</v>
          </cell>
        </row>
        <row r="82">
          <cell r="A82">
            <v>36925.416666999998</v>
          </cell>
          <cell r="B82">
            <v>36925.416666666664</v>
          </cell>
          <cell r="C82">
            <v>4.938481224908208</v>
          </cell>
          <cell r="D82">
            <v>4.938481224908208</v>
          </cell>
        </row>
        <row r="83">
          <cell r="A83">
            <v>36925.458333000002</v>
          </cell>
          <cell r="B83">
            <v>36925.458333333336</v>
          </cell>
          <cell r="C83">
            <v>5.2022058600895846</v>
          </cell>
          <cell r="D83">
            <v>5.2022058600895846</v>
          </cell>
        </row>
        <row r="84">
          <cell r="A84">
            <v>36925.5</v>
          </cell>
          <cell r="B84">
            <v>36925.5</v>
          </cell>
          <cell r="C84">
            <v>4.91624571449562</v>
          </cell>
          <cell r="D84">
            <v>4.91624571449562</v>
          </cell>
        </row>
        <row r="85">
          <cell r="A85">
            <v>36925.541666999998</v>
          </cell>
          <cell r="B85">
            <v>36925.541666666664</v>
          </cell>
          <cell r="C85">
            <v>4.5810736341236549</v>
          </cell>
          <cell r="D85">
            <v>4.5810736341236549</v>
          </cell>
        </row>
        <row r="86">
          <cell r="A86">
            <v>36925.583333000002</v>
          </cell>
          <cell r="B86">
            <v>36925.583333333336</v>
          </cell>
          <cell r="C86">
            <v>4.4569780253571407</v>
          </cell>
          <cell r="D86">
            <v>4.4569780253571407</v>
          </cell>
        </row>
        <row r="87">
          <cell r="A87">
            <v>36925.625</v>
          </cell>
          <cell r="B87">
            <v>36925.625</v>
          </cell>
          <cell r="C87">
            <v>6.3458840689187639</v>
          </cell>
          <cell r="D87">
            <v>6.3458840689187639</v>
          </cell>
        </row>
        <row r="88">
          <cell r="A88">
            <v>36925.666666999998</v>
          </cell>
          <cell r="B88">
            <v>36925.666666666664</v>
          </cell>
          <cell r="C88">
            <v>5.8790949259233267</v>
          </cell>
          <cell r="D88">
            <v>5.8790949259233267</v>
          </cell>
        </row>
        <row r="89">
          <cell r="A89">
            <v>36925.708333000002</v>
          </cell>
          <cell r="B89">
            <v>36925.708333333336</v>
          </cell>
          <cell r="C89">
            <v>16.072224392991114</v>
          </cell>
          <cell r="D89">
            <v>16.072224392991114</v>
          </cell>
        </row>
        <row r="90">
          <cell r="A90">
            <v>36925.75</v>
          </cell>
          <cell r="B90">
            <v>36925.75</v>
          </cell>
          <cell r="C90">
            <v>15.813038087980335</v>
          </cell>
          <cell r="D90">
            <v>15.813038087980335</v>
          </cell>
        </row>
        <row r="91">
          <cell r="A91">
            <v>36925.791666999998</v>
          </cell>
          <cell r="B91">
            <v>36925.791666666664</v>
          </cell>
          <cell r="C91">
            <v>6.5474424573827807</v>
          </cell>
          <cell r="D91">
            <v>6.5474424573827807</v>
          </cell>
        </row>
        <row r="92">
          <cell r="A92">
            <v>36925.833333000002</v>
          </cell>
          <cell r="B92">
            <v>36925.833333333336</v>
          </cell>
          <cell r="C92">
            <v>7.5827044759451763</v>
          </cell>
          <cell r="D92">
            <v>7.5827044759451763</v>
          </cell>
        </row>
        <row r="93">
          <cell r="A93">
            <v>36925.875</v>
          </cell>
          <cell r="B93">
            <v>36925.875</v>
          </cell>
          <cell r="C93">
            <v>8.7137705182903105</v>
          </cell>
          <cell r="D93">
            <v>8.7137705182903105</v>
          </cell>
        </row>
        <row r="94">
          <cell r="A94">
            <v>36925.916666999998</v>
          </cell>
          <cell r="B94">
            <v>36925.916666666664</v>
          </cell>
          <cell r="C94">
            <v>7.113510739638814</v>
          </cell>
          <cell r="D94">
            <v>7.113510739638814</v>
          </cell>
        </row>
        <row r="95">
          <cell r="A95">
            <v>36925.958333000002</v>
          </cell>
          <cell r="B95">
            <v>36925.958333333336</v>
          </cell>
          <cell r="C95">
            <v>6.4069501605864527</v>
          </cell>
          <cell r="D95">
            <v>6.4069501605864527</v>
          </cell>
        </row>
        <row r="96">
          <cell r="A96">
            <v>36926</v>
          </cell>
          <cell r="B96">
            <v>36926</v>
          </cell>
          <cell r="C96">
            <v>5.7777172701917641</v>
          </cell>
          <cell r="D96">
            <v>5.7777172701917641</v>
          </cell>
        </row>
        <row r="97">
          <cell r="A97">
            <v>36926.041666999998</v>
          </cell>
          <cell r="B97">
            <v>36926.041666666664</v>
          </cell>
          <cell r="C97">
            <v>5.5511465617062115</v>
          </cell>
          <cell r="D97">
            <v>5.5511465617062115</v>
          </cell>
        </row>
        <row r="98">
          <cell r="A98">
            <v>36926.083333000002</v>
          </cell>
          <cell r="B98">
            <v>36926.083333333336</v>
          </cell>
          <cell r="C98">
            <v>5.9696466426967953</v>
          </cell>
          <cell r="D98">
            <v>5.9696466426967953</v>
          </cell>
        </row>
        <row r="99">
          <cell r="A99">
            <v>36926.125</v>
          </cell>
          <cell r="B99">
            <v>36926.125</v>
          </cell>
          <cell r="C99">
            <v>5.9285271590761228</v>
          </cell>
          <cell r="D99">
            <v>5.9285271590761228</v>
          </cell>
        </row>
        <row r="100">
          <cell r="A100">
            <v>36926.166666999998</v>
          </cell>
          <cell r="B100">
            <v>36926.166666666664</v>
          </cell>
          <cell r="C100">
            <v>7.0595998989269333</v>
          </cell>
          <cell r="D100">
            <v>7.0595998989269333</v>
          </cell>
        </row>
        <row r="101">
          <cell r="A101">
            <v>36926.208333000002</v>
          </cell>
          <cell r="B101">
            <v>36926.208333333336</v>
          </cell>
          <cell r="C101">
            <v>7.8338957375983949</v>
          </cell>
          <cell r="D101">
            <v>7.8338957375983949</v>
          </cell>
        </row>
        <row r="102">
          <cell r="A102">
            <v>36926.25</v>
          </cell>
          <cell r="B102">
            <v>36926.25</v>
          </cell>
          <cell r="C102">
            <v>7.7148567062944595</v>
          </cell>
          <cell r="D102">
            <v>7.7148567062944595</v>
          </cell>
        </row>
        <row r="103">
          <cell r="A103">
            <v>36926.291666999998</v>
          </cell>
          <cell r="B103">
            <v>36926.291666666664</v>
          </cell>
          <cell r="C103">
            <v>6.4085970254726581</v>
          </cell>
          <cell r="D103">
            <v>6.4085970254726581</v>
          </cell>
        </row>
        <row r="104">
          <cell r="A104">
            <v>36926.333333000002</v>
          </cell>
          <cell r="B104">
            <v>36926.333333333336</v>
          </cell>
          <cell r="C104">
            <v>8.3920050802440453</v>
          </cell>
          <cell r="D104">
            <v>8.3920050802440453</v>
          </cell>
        </row>
        <row r="105">
          <cell r="A105">
            <v>36926.375</v>
          </cell>
          <cell r="B105">
            <v>36926.375</v>
          </cell>
          <cell r="C105">
            <v>5.7739697254796356</v>
          </cell>
          <cell r="D105">
            <v>5.7739697254796356</v>
          </cell>
        </row>
        <row r="106">
          <cell r="A106">
            <v>36926.416666999998</v>
          </cell>
          <cell r="B106">
            <v>36926.416666666664</v>
          </cell>
          <cell r="C106">
            <v>5.7304818749960083</v>
          </cell>
          <cell r="D106">
            <v>5.7304818749960083</v>
          </cell>
        </row>
        <row r="107">
          <cell r="A107">
            <v>36926.458333000002</v>
          </cell>
          <cell r="B107">
            <v>36926.458333333336</v>
          </cell>
          <cell r="C107">
            <v>4.9745572576207167</v>
          </cell>
          <cell r="D107">
            <v>4.9745572576207167</v>
          </cell>
        </row>
        <row r="108">
          <cell r="A108">
            <v>36926.5</v>
          </cell>
          <cell r="B108">
            <v>36926.5</v>
          </cell>
          <cell r="C108">
            <v>5.2579107568759689</v>
          </cell>
          <cell r="D108">
            <v>5.2579107568759689</v>
          </cell>
        </row>
        <row r="109">
          <cell r="A109">
            <v>36926.541666999998</v>
          </cell>
          <cell r="B109">
            <v>36926.541666666664</v>
          </cell>
          <cell r="C109">
            <v>5.7262759685259796</v>
          </cell>
          <cell r="D109">
            <v>5.7262759685259796</v>
          </cell>
        </row>
        <row r="110">
          <cell r="A110">
            <v>36926.583333000002</v>
          </cell>
          <cell r="B110">
            <v>36926.583333333336</v>
          </cell>
          <cell r="C110">
            <v>6.4105208818414221</v>
          </cell>
          <cell r="D110">
            <v>6.4105208818414221</v>
          </cell>
        </row>
        <row r="111">
          <cell r="A111">
            <v>36926.625</v>
          </cell>
          <cell r="B111">
            <v>36926.625</v>
          </cell>
          <cell r="C111">
            <v>5.1193832590406281</v>
          </cell>
          <cell r="D111">
            <v>5.1193832590406281</v>
          </cell>
        </row>
        <row r="112">
          <cell r="A112">
            <v>36926.666666999998</v>
          </cell>
          <cell r="B112">
            <v>36926.666666666664</v>
          </cell>
          <cell r="C112">
            <v>5.4753915390907277</v>
          </cell>
          <cell r="D112">
            <v>5.4753915390907277</v>
          </cell>
        </row>
        <row r="113">
          <cell r="A113">
            <v>36926.708333000002</v>
          </cell>
          <cell r="B113">
            <v>36926.708333333336</v>
          </cell>
          <cell r="C113">
            <v>4.8008663488261858</v>
          </cell>
          <cell r="D113">
            <v>4.8008663488261858</v>
          </cell>
        </row>
        <row r="114">
          <cell r="A114">
            <v>36926.75</v>
          </cell>
          <cell r="B114">
            <v>36926.75</v>
          </cell>
          <cell r="C114">
            <v>5.1942393197121355</v>
          </cell>
          <cell r="D114">
            <v>5.1942393197121355</v>
          </cell>
        </row>
        <row r="115">
          <cell r="A115">
            <v>36926.791666999998</v>
          </cell>
          <cell r="B115">
            <v>36926.791666666664</v>
          </cell>
          <cell r="C115">
            <v>4.6142262117053185</v>
          </cell>
          <cell r="D115">
            <v>4.6142262117053185</v>
          </cell>
        </row>
        <row r="116">
          <cell r="A116">
            <v>36926.833333000002</v>
          </cell>
          <cell r="B116">
            <v>36926.833333333336</v>
          </cell>
          <cell r="C116">
            <v>5.6380172764056766</v>
          </cell>
          <cell r="D116">
            <v>5.6380172764056766</v>
          </cell>
        </row>
        <row r="117">
          <cell r="A117">
            <v>36926.875</v>
          </cell>
          <cell r="B117">
            <v>36926.875</v>
          </cell>
          <cell r="C117">
            <v>7.3610095840891683</v>
          </cell>
          <cell r="D117">
            <v>7.3610095840891683</v>
          </cell>
        </row>
        <row r="118">
          <cell r="A118">
            <v>36926.916666999998</v>
          </cell>
          <cell r="B118">
            <v>36926.916666666664</v>
          </cell>
          <cell r="C118">
            <v>6.3438887793554324</v>
          </cell>
          <cell r="D118">
            <v>6.3438887793554324</v>
          </cell>
        </row>
        <row r="119">
          <cell r="A119">
            <v>36926.958333000002</v>
          </cell>
          <cell r="B119">
            <v>36926.958333333336</v>
          </cell>
          <cell r="C119">
            <v>6.3037949827759059</v>
          </cell>
          <cell r="D119">
            <v>6.3037949827759059</v>
          </cell>
        </row>
        <row r="120">
          <cell r="A120">
            <v>36927</v>
          </cell>
          <cell r="B120">
            <v>36927</v>
          </cell>
          <cell r="C120">
            <v>6.2991361885053694</v>
          </cell>
          <cell r="D120">
            <v>6.2991361885053694</v>
          </cell>
        </row>
        <row r="121">
          <cell r="A121">
            <v>36927.041666999998</v>
          </cell>
          <cell r="B121">
            <v>36927.041666666664</v>
          </cell>
          <cell r="C121">
            <v>6.7837602894653584</v>
          </cell>
          <cell r="D121">
            <v>6.7837602894653584</v>
          </cell>
        </row>
        <row r="122">
          <cell r="A122">
            <v>36927.083333000002</v>
          </cell>
          <cell r="B122">
            <v>36927.083333333336</v>
          </cell>
          <cell r="C122">
            <v>6.6572602432056458</v>
          </cell>
          <cell r="D122">
            <v>6.6572602432056458</v>
          </cell>
        </row>
        <row r="123">
          <cell r="A123">
            <v>36927.125</v>
          </cell>
          <cell r="B123">
            <v>36927.125</v>
          </cell>
          <cell r="C123">
            <v>7.3264949811634255</v>
          </cell>
          <cell r="D123">
            <v>7.3264949811634255</v>
          </cell>
        </row>
        <row r="124">
          <cell r="A124">
            <v>36927.166666999998</v>
          </cell>
          <cell r="B124">
            <v>36927.166666666664</v>
          </cell>
          <cell r="C124">
            <v>6.8866906582298748</v>
          </cell>
          <cell r="D124">
            <v>6.8866906582298748</v>
          </cell>
        </row>
        <row r="125">
          <cell r="A125">
            <v>36927.208333000002</v>
          </cell>
          <cell r="B125">
            <v>36927.208333333336</v>
          </cell>
          <cell r="C125">
            <v>6.1400501807843293</v>
          </cell>
          <cell r="D125">
            <v>6.1400501807843293</v>
          </cell>
        </row>
        <row r="126">
          <cell r="A126">
            <v>36927.25</v>
          </cell>
          <cell r="B126">
            <v>36927.25</v>
          </cell>
          <cell r="C126">
            <v>6.8222145221935202</v>
          </cell>
          <cell r="D126">
            <v>6.8222145221935202</v>
          </cell>
        </row>
        <row r="127">
          <cell r="A127">
            <v>36927.291666999998</v>
          </cell>
          <cell r="B127">
            <v>36927.291666666664</v>
          </cell>
          <cell r="C127">
            <v>6.5372443148814625</v>
          </cell>
          <cell r="D127">
            <v>6.5372443148814625</v>
          </cell>
        </row>
        <row r="128">
          <cell r="A128">
            <v>36927.333333000002</v>
          </cell>
          <cell r="B128">
            <v>36927.333333333336</v>
          </cell>
          <cell r="C128">
            <v>7.3375180252821197</v>
          </cell>
          <cell r="D128">
            <v>7.3375180252821197</v>
          </cell>
        </row>
        <row r="129">
          <cell r="A129">
            <v>36927.375</v>
          </cell>
          <cell r="B129">
            <v>36927.375</v>
          </cell>
          <cell r="C129">
            <v>6.5636035164070332</v>
          </cell>
          <cell r="D129">
            <v>6.5636035164070332</v>
          </cell>
        </row>
        <row r="130">
          <cell r="A130">
            <v>36927.416666999998</v>
          </cell>
          <cell r="B130">
            <v>36927.416666666664</v>
          </cell>
          <cell r="C130">
            <v>6.2663104465611985</v>
          </cell>
          <cell r="D130">
            <v>6.2663104465611985</v>
          </cell>
        </row>
        <row r="131">
          <cell r="A131">
            <v>36927.458333000002</v>
          </cell>
          <cell r="B131">
            <v>36927.458333333336</v>
          </cell>
          <cell r="C131">
            <v>6.072319520464589</v>
          </cell>
          <cell r="D131">
            <v>6.072319520464589</v>
          </cell>
        </row>
        <row r="132">
          <cell r="A132">
            <v>36927.5</v>
          </cell>
          <cell r="B132">
            <v>36927.5</v>
          </cell>
          <cell r="C132">
            <v>6.6049520118102887</v>
          </cell>
          <cell r="D132">
            <v>6.6049520118102887</v>
          </cell>
        </row>
        <row r="133">
          <cell r="A133">
            <v>36927.541666999998</v>
          </cell>
          <cell r="B133">
            <v>36927.541666666664</v>
          </cell>
          <cell r="C133">
            <v>5.4211369767045783</v>
          </cell>
          <cell r="D133">
            <v>5.4211369767045783</v>
          </cell>
        </row>
        <row r="134">
          <cell r="A134">
            <v>36927.583333000002</v>
          </cell>
          <cell r="B134">
            <v>36927.583333333336</v>
          </cell>
          <cell r="C134">
            <v>5.488984449256864</v>
          </cell>
          <cell r="D134">
            <v>5.488984449256864</v>
          </cell>
        </row>
        <row r="135">
          <cell r="A135">
            <v>36927.625</v>
          </cell>
          <cell r="B135">
            <v>36927.625</v>
          </cell>
          <cell r="C135">
            <v>5.6032114549566403</v>
          </cell>
          <cell r="D135">
            <v>5.6032114549566403</v>
          </cell>
        </row>
        <row r="136">
          <cell r="A136">
            <v>36927.666666999998</v>
          </cell>
          <cell r="B136">
            <v>36927.666666666664</v>
          </cell>
          <cell r="C136">
            <v>5.5475257755977516</v>
          </cell>
          <cell r="D136">
            <v>5.5475257755977516</v>
          </cell>
        </row>
        <row r="137">
          <cell r="A137">
            <v>36927.708333000002</v>
          </cell>
          <cell r="B137">
            <v>36927.708333333336</v>
          </cell>
          <cell r="C137">
            <v>7.7305716809379552</v>
          </cell>
          <cell r="D137">
            <v>7.7305716809379552</v>
          </cell>
        </row>
        <row r="138">
          <cell r="A138">
            <v>36927.75</v>
          </cell>
          <cell r="B138">
            <v>36927.75</v>
          </cell>
          <cell r="C138">
            <v>6.8034392454505781</v>
          </cell>
          <cell r="D138">
            <v>6.8034392454505781</v>
          </cell>
        </row>
        <row r="139">
          <cell r="A139">
            <v>36927.791666999998</v>
          </cell>
          <cell r="B139">
            <v>36927.791666666664</v>
          </cell>
          <cell r="C139">
            <v>6.9674233723363717</v>
          </cell>
          <cell r="D139">
            <v>6.9674233723363717</v>
          </cell>
        </row>
        <row r="140">
          <cell r="A140">
            <v>36927.833333000002</v>
          </cell>
          <cell r="B140">
            <v>36927.833333333336</v>
          </cell>
          <cell r="C140">
            <v>6.9272538312136671</v>
          </cell>
          <cell r="D140">
            <v>6.9272538312136671</v>
          </cell>
        </row>
        <row r="141">
          <cell r="A141">
            <v>36927.875</v>
          </cell>
          <cell r="B141">
            <v>36927.875</v>
          </cell>
          <cell r="C141">
            <v>6.9975286765186357</v>
          </cell>
          <cell r="D141">
            <v>6.9975286765186357</v>
          </cell>
        </row>
        <row r="142">
          <cell r="A142">
            <v>36927.916666999998</v>
          </cell>
          <cell r="B142">
            <v>36927.916666666664</v>
          </cell>
          <cell r="C142">
            <v>7.2597008604274338</v>
          </cell>
          <cell r="D142">
            <v>7.2597008604274338</v>
          </cell>
        </row>
        <row r="143">
          <cell r="A143">
            <v>36927.958333000002</v>
          </cell>
          <cell r="B143">
            <v>36927.958333333336</v>
          </cell>
          <cell r="C143">
            <v>6.7987593695834354</v>
          </cell>
          <cell r="D143">
            <v>6.7987593695834354</v>
          </cell>
        </row>
        <row r="144">
          <cell r="A144">
            <v>36928</v>
          </cell>
          <cell r="B144">
            <v>36928</v>
          </cell>
          <cell r="C144">
            <v>7.480294003104988</v>
          </cell>
          <cell r="D144">
            <v>7.480294003104988</v>
          </cell>
        </row>
        <row r="145">
          <cell r="A145">
            <v>36928.041666999998</v>
          </cell>
          <cell r="B145">
            <v>36928.041666666664</v>
          </cell>
          <cell r="C145">
            <v>7.7825750006814918</v>
          </cell>
          <cell r="D145">
            <v>7.7825750006814918</v>
          </cell>
        </row>
        <row r="146">
          <cell r="A146">
            <v>36928.083333000002</v>
          </cell>
          <cell r="B146">
            <v>36928.083333333336</v>
          </cell>
          <cell r="C146">
            <v>13.5974211380026</v>
          </cell>
          <cell r="D146">
            <v>13.5974211380026</v>
          </cell>
        </row>
        <row r="147">
          <cell r="A147">
            <v>36928.125</v>
          </cell>
          <cell r="B147">
            <v>36928.125</v>
          </cell>
          <cell r="C147">
            <v>4.2922613277524588</v>
          </cell>
          <cell r="D147">
            <v>4.2922613277524588</v>
          </cell>
        </row>
        <row r="148">
          <cell r="A148">
            <v>36928.166666999998</v>
          </cell>
          <cell r="B148">
            <v>36928.166666666664</v>
          </cell>
          <cell r="C148">
            <v>4.9989979095080121</v>
          </cell>
          <cell r="D148">
            <v>4.9989979095080121</v>
          </cell>
        </row>
        <row r="149">
          <cell r="A149">
            <v>36928.208333000002</v>
          </cell>
          <cell r="B149">
            <v>36928.208333333336</v>
          </cell>
          <cell r="C149">
            <v>5.2759209242116123</v>
          </cell>
          <cell r="D149">
            <v>5.2759209242116123</v>
          </cell>
        </row>
        <row r="150">
          <cell r="A150">
            <v>36928.25</v>
          </cell>
          <cell r="B150">
            <v>36928.25</v>
          </cell>
          <cell r="C150">
            <v>5.9736895773823226</v>
          </cell>
          <cell r="D150">
            <v>5.9736895773823226</v>
          </cell>
        </row>
        <row r="151">
          <cell r="A151">
            <v>36928.291666999998</v>
          </cell>
          <cell r="B151">
            <v>36928.291666666664</v>
          </cell>
          <cell r="C151">
            <v>5.5572119836165381</v>
          </cell>
          <cell r="D151">
            <v>5.5572119836165381</v>
          </cell>
        </row>
        <row r="152">
          <cell r="A152">
            <v>36928.333333000002</v>
          </cell>
          <cell r="B152">
            <v>36928.333333333336</v>
          </cell>
          <cell r="C152">
            <v>4.9570013502217574</v>
          </cell>
          <cell r="D152">
            <v>4.9570013502217574</v>
          </cell>
        </row>
        <row r="153">
          <cell r="A153">
            <v>36928.375</v>
          </cell>
          <cell r="B153">
            <v>36928.375</v>
          </cell>
          <cell r="C153">
            <v>5.6968880256053973</v>
          </cell>
          <cell r="D153">
            <v>5.6968880256053973</v>
          </cell>
        </row>
        <row r="154">
          <cell r="A154">
            <v>36928.416666999998</v>
          </cell>
          <cell r="B154">
            <v>36928.416666666664</v>
          </cell>
          <cell r="C154">
            <v>5.4806445502452146</v>
          </cell>
          <cell r="D154">
            <v>5.4806445502452146</v>
          </cell>
        </row>
        <row r="155">
          <cell r="A155">
            <v>36928.458333000002</v>
          </cell>
          <cell r="B155">
            <v>36928.458333333336</v>
          </cell>
          <cell r="C155">
            <v>5.9558245573936315</v>
          </cell>
          <cell r="D155">
            <v>5.9558245573936315</v>
          </cell>
        </row>
        <row r="156">
          <cell r="A156">
            <v>36928.5</v>
          </cell>
          <cell r="B156">
            <v>36928.5</v>
          </cell>
          <cell r="C156">
            <v>5.1630704973362747</v>
          </cell>
          <cell r="D156">
            <v>5.1630704973362747</v>
          </cell>
        </row>
        <row r="157">
          <cell r="A157">
            <v>36928.541666999998</v>
          </cell>
          <cell r="B157">
            <v>36928.541666666664</v>
          </cell>
          <cell r="C157">
            <v>5.3357292601093462</v>
          </cell>
          <cell r="D157">
            <v>5.3357292601093462</v>
          </cell>
        </row>
        <row r="158">
          <cell r="A158">
            <v>36928.583333000002</v>
          </cell>
          <cell r="B158">
            <v>36928.583333333336</v>
          </cell>
          <cell r="C158">
            <v>4.5676458046613231</v>
          </cell>
          <cell r="D158">
            <v>4.5676458046613231</v>
          </cell>
        </row>
        <row r="159">
          <cell r="A159">
            <v>36928.625</v>
          </cell>
          <cell r="B159">
            <v>36928.625</v>
          </cell>
          <cell r="C159">
            <v>3.8228840903076513</v>
          </cell>
          <cell r="D159">
            <v>3.8228840903076513</v>
          </cell>
        </row>
        <row r="160">
          <cell r="A160">
            <v>36928.666666999998</v>
          </cell>
          <cell r="B160">
            <v>36928.666666666664</v>
          </cell>
          <cell r="C160">
            <v>3.03811410621232</v>
          </cell>
          <cell r="D160">
            <v>3.03811410621232</v>
          </cell>
        </row>
        <row r="161">
          <cell r="A161">
            <v>36928.708333000002</v>
          </cell>
          <cell r="B161">
            <v>36928.708333333336</v>
          </cell>
          <cell r="C161">
            <v>4.9929040393846353</v>
          </cell>
          <cell r="D161">
            <v>4.9929040393846353</v>
          </cell>
        </row>
        <row r="162">
          <cell r="A162">
            <v>36928.75</v>
          </cell>
          <cell r="B162">
            <v>36928.75</v>
          </cell>
          <cell r="C162">
            <v>4.9687506155859502</v>
          </cell>
          <cell r="D162">
            <v>4.9687506155859502</v>
          </cell>
        </row>
        <row r="163">
          <cell r="A163">
            <v>36928.791666999998</v>
          </cell>
          <cell r="B163">
            <v>36928.791666666664</v>
          </cell>
          <cell r="C163">
            <v>5.8388965051691288</v>
          </cell>
          <cell r="D163">
            <v>5.8388965051691288</v>
          </cell>
        </row>
        <row r="164">
          <cell r="A164">
            <v>36928.833333000002</v>
          </cell>
          <cell r="B164">
            <v>36928.833333333336</v>
          </cell>
          <cell r="C164">
            <v>5.6953691044071855</v>
          </cell>
          <cell r="D164">
            <v>5.6953691044071855</v>
          </cell>
        </row>
        <row r="165">
          <cell r="A165">
            <v>36928.875</v>
          </cell>
          <cell r="B165">
            <v>36928.875</v>
          </cell>
          <cell r="C165">
            <v>5.3805503434774522</v>
          </cell>
          <cell r="D165">
            <v>5.3805503434774522</v>
          </cell>
        </row>
        <row r="166">
          <cell r="A166">
            <v>36928.916666999998</v>
          </cell>
          <cell r="B166">
            <v>36928.916666666664</v>
          </cell>
          <cell r="C166">
            <v>5.2944080680221166</v>
          </cell>
          <cell r="D166">
            <v>5.2944080680221166</v>
          </cell>
        </row>
        <row r="167">
          <cell r="A167">
            <v>36928.958333000002</v>
          </cell>
          <cell r="B167">
            <v>36928.958333333336</v>
          </cell>
          <cell r="C167">
            <v>5.1133908984418888</v>
          </cell>
          <cell r="D167">
            <v>5.1133908984418888</v>
          </cell>
        </row>
        <row r="168">
          <cell r="A168">
            <v>36929</v>
          </cell>
          <cell r="B168">
            <v>36929</v>
          </cell>
          <cell r="C168">
            <v>4.9978749188659002</v>
          </cell>
          <cell r="D168">
            <v>4.9978749188659002</v>
          </cell>
        </row>
        <row r="169">
          <cell r="A169">
            <v>36929.041666999998</v>
          </cell>
          <cell r="B169">
            <v>36929.041666666664</v>
          </cell>
          <cell r="C169">
            <v>5.0087516772205953</v>
          </cell>
          <cell r="D169">
            <v>5.0087516772205953</v>
          </cell>
        </row>
        <row r="170">
          <cell r="A170">
            <v>36929.083333000002</v>
          </cell>
          <cell r="B170">
            <v>36929.083333333336</v>
          </cell>
          <cell r="C170">
            <v>5.2416065049855431</v>
          </cell>
          <cell r="D170">
            <v>5.2416065049855431</v>
          </cell>
        </row>
        <row r="171">
          <cell r="A171">
            <v>36929.125</v>
          </cell>
          <cell r="B171">
            <v>36929.125</v>
          </cell>
          <cell r="C171">
            <v>5.5464598345429001</v>
          </cell>
          <cell r="D171">
            <v>5.5464598345429001</v>
          </cell>
        </row>
        <row r="172">
          <cell r="A172">
            <v>36929.166666999998</v>
          </cell>
          <cell r="B172">
            <v>36929.166666666664</v>
          </cell>
          <cell r="C172">
            <v>5.7110426819740354</v>
          </cell>
          <cell r="D172">
            <v>5.7110426819740354</v>
          </cell>
        </row>
        <row r="173">
          <cell r="A173">
            <v>36929.208333000002</v>
          </cell>
          <cell r="B173">
            <v>36929.208333333336</v>
          </cell>
          <cell r="C173">
            <v>4.7794557638037771</v>
          </cell>
          <cell r="D173">
            <v>4.7794557638037771</v>
          </cell>
        </row>
        <row r="174">
          <cell r="A174">
            <v>36929.25</v>
          </cell>
          <cell r="B174">
            <v>36929.25</v>
          </cell>
          <cell r="C174">
            <v>5.2589762220164875</v>
          </cell>
          <cell r="D174">
            <v>5.2589762220164875</v>
          </cell>
        </row>
        <row r="175">
          <cell r="A175">
            <v>36929.291666999998</v>
          </cell>
          <cell r="B175">
            <v>36929.291666666664</v>
          </cell>
          <cell r="C175">
            <v>7.0308605960106538</v>
          </cell>
          <cell r="D175">
            <v>7.0308605960106538</v>
          </cell>
        </row>
        <row r="176">
          <cell r="A176">
            <v>36929.333333000002</v>
          </cell>
          <cell r="B176">
            <v>36929.333333333336</v>
          </cell>
          <cell r="C176">
            <v>8.5720930567555342</v>
          </cell>
          <cell r="D176">
            <v>8.5720930567555342</v>
          </cell>
        </row>
        <row r="177">
          <cell r="A177">
            <v>36929.375</v>
          </cell>
          <cell r="B177">
            <v>36929.375</v>
          </cell>
          <cell r="C177">
            <v>5.0782159399951121</v>
          </cell>
          <cell r="D177">
            <v>5.0782159399951121</v>
          </cell>
        </row>
        <row r="178">
          <cell r="A178">
            <v>36929.416666999998</v>
          </cell>
          <cell r="B178">
            <v>36929.416666666664</v>
          </cell>
          <cell r="C178">
            <v>5.4929938808583287</v>
          </cell>
          <cell r="D178">
            <v>5.4929938808583287</v>
          </cell>
        </row>
        <row r="179">
          <cell r="A179">
            <v>36929.458333000002</v>
          </cell>
          <cell r="B179">
            <v>36929.458333333336</v>
          </cell>
          <cell r="C179">
            <v>5.0692752870495648</v>
          </cell>
          <cell r="D179">
            <v>5.0692752870495648</v>
          </cell>
        </row>
        <row r="180">
          <cell r="A180">
            <v>36929.5</v>
          </cell>
          <cell r="B180">
            <v>36929.5</v>
          </cell>
          <cell r="C180">
            <v>6.1555504693916552</v>
          </cell>
          <cell r="D180">
            <v>6.1555504693916552</v>
          </cell>
        </row>
        <row r="181">
          <cell r="A181">
            <v>36929.541666999998</v>
          </cell>
          <cell r="B181">
            <v>36929.541666666664</v>
          </cell>
          <cell r="C181">
            <v>4.3644372346618479</v>
          </cell>
          <cell r="D181">
            <v>4.3644372346618479</v>
          </cell>
        </row>
        <row r="182">
          <cell r="A182">
            <v>36929.583333000002</v>
          </cell>
          <cell r="B182">
            <v>36929.583333333336</v>
          </cell>
          <cell r="C182">
            <v>3.9401774686623838</v>
          </cell>
          <cell r="D182">
            <v>3.9401774686623838</v>
          </cell>
        </row>
        <row r="183">
          <cell r="A183">
            <v>36929.625</v>
          </cell>
          <cell r="B183">
            <v>36929.625</v>
          </cell>
          <cell r="C183">
            <v>4.3320042267731962</v>
          </cell>
          <cell r="D183">
            <v>4.3320042267731962</v>
          </cell>
        </row>
        <row r="184">
          <cell r="A184">
            <v>36929.666666999998</v>
          </cell>
          <cell r="B184">
            <v>36929.666666666664</v>
          </cell>
          <cell r="C184">
            <v>5.5239635596986805</v>
          </cell>
          <cell r="D184">
            <v>5.5239635596986805</v>
          </cell>
        </row>
        <row r="185">
          <cell r="A185">
            <v>36929.708333000002</v>
          </cell>
          <cell r="B185">
            <v>36929.708333333336</v>
          </cell>
          <cell r="C185">
            <v>5.0235500643994513</v>
          </cell>
          <cell r="D185">
            <v>5.0235500643994513</v>
          </cell>
        </row>
        <row r="186">
          <cell r="A186">
            <v>36929.75</v>
          </cell>
          <cell r="B186">
            <v>36929.75</v>
          </cell>
          <cell r="C186">
            <v>4.9513918135567394</v>
          </cell>
          <cell r="D186">
            <v>4.9513918135567394</v>
          </cell>
        </row>
        <row r="187">
          <cell r="A187">
            <v>36929.791666999998</v>
          </cell>
          <cell r="B187">
            <v>36929.791666666664</v>
          </cell>
          <cell r="C187">
            <v>5.0283995997102977</v>
          </cell>
          <cell r="D187">
            <v>5.0283995997102977</v>
          </cell>
        </row>
        <row r="188">
          <cell r="A188">
            <v>36929.833333000002</v>
          </cell>
          <cell r="B188">
            <v>36929.833333333336</v>
          </cell>
          <cell r="C188">
            <v>5.7830268238347227</v>
          </cell>
          <cell r="D188">
            <v>5.7830268238347227</v>
          </cell>
        </row>
        <row r="189">
          <cell r="A189">
            <v>36929.875</v>
          </cell>
          <cell r="B189">
            <v>36929.875</v>
          </cell>
          <cell r="C189">
            <v>5.0255127694612947</v>
          </cell>
          <cell r="D189">
            <v>5.0255127694612947</v>
          </cell>
        </row>
        <row r="190">
          <cell r="A190">
            <v>36929.916666999998</v>
          </cell>
          <cell r="B190">
            <v>36929.916666666664</v>
          </cell>
          <cell r="C190">
            <v>5.6318614044805626</v>
          </cell>
          <cell r="D190">
            <v>5.6318614044805626</v>
          </cell>
        </row>
        <row r="191">
          <cell r="A191">
            <v>36929.958333000002</v>
          </cell>
          <cell r="B191">
            <v>36929.958333333336</v>
          </cell>
          <cell r="C191">
            <v>6.2623863283388133</v>
          </cell>
          <cell r="D191">
            <v>6.2623863283388133</v>
          </cell>
        </row>
        <row r="192">
          <cell r="A192">
            <v>36930</v>
          </cell>
          <cell r="B192">
            <v>36930</v>
          </cell>
          <cell r="C192">
            <v>5.5689084519497918</v>
          </cell>
          <cell r="D192">
            <v>5.5689084519497918</v>
          </cell>
        </row>
        <row r="193">
          <cell r="A193">
            <v>36930.041666999998</v>
          </cell>
          <cell r="B193">
            <v>36930.041666666664</v>
          </cell>
          <cell r="C193">
            <v>5.2737309623629978</v>
          </cell>
          <cell r="D193">
            <v>5.2737309623629978</v>
          </cell>
        </row>
        <row r="194">
          <cell r="A194">
            <v>36930.083333000002</v>
          </cell>
          <cell r="B194">
            <v>36930.083333333336</v>
          </cell>
          <cell r="C194">
            <v>4.9631327199628794</v>
          </cell>
          <cell r="D194">
            <v>4.9631327199628794</v>
          </cell>
        </row>
        <row r="195">
          <cell r="A195">
            <v>36930.125</v>
          </cell>
          <cell r="B195">
            <v>36930.125</v>
          </cell>
          <cell r="C195">
            <v>5.1416860699534599</v>
          </cell>
          <cell r="D195">
            <v>5.1416860699534599</v>
          </cell>
        </row>
        <row r="196">
          <cell r="A196">
            <v>36930.166666999998</v>
          </cell>
          <cell r="B196">
            <v>36930.166666666664</v>
          </cell>
          <cell r="C196">
            <v>5.3803625594394351</v>
          </cell>
          <cell r="D196">
            <v>5.3803625594394351</v>
          </cell>
        </row>
        <row r="197">
          <cell r="A197">
            <v>36930.208333000002</v>
          </cell>
          <cell r="B197">
            <v>36930.208333333336</v>
          </cell>
          <cell r="C197">
            <v>5.1105875197148398</v>
          </cell>
          <cell r="D197">
            <v>5.1105875197148398</v>
          </cell>
        </row>
        <row r="198">
          <cell r="A198">
            <v>36930.25</v>
          </cell>
          <cell r="B198">
            <v>36930.25</v>
          </cell>
          <cell r="C198">
            <v>5.912040243053629</v>
          </cell>
          <cell r="D198">
            <v>5.912040243053629</v>
          </cell>
        </row>
        <row r="199">
          <cell r="A199">
            <v>36930.291666999998</v>
          </cell>
          <cell r="B199">
            <v>36930.291666666664</v>
          </cell>
          <cell r="C199">
            <v>5.0753791886639918</v>
          </cell>
          <cell r="D199">
            <v>5.0753791886639918</v>
          </cell>
        </row>
        <row r="200">
          <cell r="A200">
            <v>36930.333333000002</v>
          </cell>
          <cell r="B200">
            <v>36930.333333333336</v>
          </cell>
          <cell r="C200">
            <v>5.5327823123302462</v>
          </cell>
          <cell r="D200">
            <v>5.5327823123302462</v>
          </cell>
        </row>
        <row r="201">
          <cell r="A201">
            <v>36930.375</v>
          </cell>
          <cell r="B201">
            <v>36930.375</v>
          </cell>
          <cell r="C201">
            <v>4.834571836359844</v>
          </cell>
          <cell r="D201">
            <v>4.834571836359844</v>
          </cell>
        </row>
        <row r="202">
          <cell r="A202">
            <v>36930.416666999998</v>
          </cell>
          <cell r="B202">
            <v>36930.416666666664</v>
          </cell>
          <cell r="C202">
            <v>4.1727570043124791</v>
          </cell>
          <cell r="D202">
            <v>4.1727570043124791</v>
          </cell>
        </row>
        <row r="203">
          <cell r="A203">
            <v>36930.458333000002</v>
          </cell>
          <cell r="B203">
            <v>36930.458333333336</v>
          </cell>
          <cell r="C203">
            <v>5.3142860584938605</v>
          </cell>
          <cell r="D203">
            <v>5.3142860584938605</v>
          </cell>
        </row>
        <row r="204">
          <cell r="A204">
            <v>36930.5</v>
          </cell>
          <cell r="B204">
            <v>36930.5</v>
          </cell>
          <cell r="C204">
            <v>4.4116068726787825</v>
          </cell>
          <cell r="D204">
            <v>4.4116068726787825</v>
          </cell>
        </row>
        <row r="205">
          <cell r="A205">
            <v>36930.541666999998</v>
          </cell>
          <cell r="B205">
            <v>36930.541666666664</v>
          </cell>
          <cell r="C205">
            <v>4.663426049698792</v>
          </cell>
          <cell r="D205">
            <v>4.663426049698792</v>
          </cell>
        </row>
        <row r="206">
          <cell r="A206">
            <v>36930.583333000002</v>
          </cell>
          <cell r="B206">
            <v>36930.583333333336</v>
          </cell>
          <cell r="C206">
            <v>5.3874054082122926</v>
          </cell>
          <cell r="D206">
            <v>5.3874054082122926</v>
          </cell>
        </row>
        <row r="207">
          <cell r="A207">
            <v>36930.625</v>
          </cell>
          <cell r="B207">
            <v>36930.625</v>
          </cell>
          <cell r="C207">
            <v>5.8336230609517266</v>
          </cell>
          <cell r="D207">
            <v>5.8336230609517266</v>
          </cell>
        </row>
        <row r="208">
          <cell r="A208">
            <v>36930.666666999998</v>
          </cell>
          <cell r="B208">
            <v>36930.666666666664</v>
          </cell>
          <cell r="C208">
            <v>7.0752839984380103</v>
          </cell>
          <cell r="D208">
            <v>7.0752839984380103</v>
          </cell>
        </row>
        <row r="209">
          <cell r="A209">
            <v>36930.708333000002</v>
          </cell>
          <cell r="B209">
            <v>36930.708333333336</v>
          </cell>
          <cell r="C209">
            <v>5.1931516089410739</v>
          </cell>
          <cell r="D209">
            <v>5.1931516089410739</v>
          </cell>
        </row>
        <row r="210">
          <cell r="A210">
            <v>36930.75</v>
          </cell>
          <cell r="B210">
            <v>36930.75</v>
          </cell>
          <cell r="C210">
            <v>4.7398394894304916</v>
          </cell>
          <cell r="D210">
            <v>4.7398394894304916</v>
          </cell>
        </row>
        <row r="211">
          <cell r="A211">
            <v>36930.791666999998</v>
          </cell>
          <cell r="B211">
            <v>36930.791666666664</v>
          </cell>
          <cell r="C211">
            <v>5.8016467050137797</v>
          </cell>
          <cell r="D211">
            <v>5.8016467050137797</v>
          </cell>
        </row>
        <row r="212">
          <cell r="A212">
            <v>36930.833333000002</v>
          </cell>
          <cell r="B212">
            <v>36930.833333333336</v>
          </cell>
          <cell r="C212">
            <v>4.9457090122936194</v>
          </cell>
          <cell r="D212">
            <v>4.9457090122936194</v>
          </cell>
        </row>
        <row r="213">
          <cell r="A213">
            <v>36930.875</v>
          </cell>
          <cell r="B213">
            <v>36930.875</v>
          </cell>
          <cell r="C213">
            <v>6.5827346515377654</v>
          </cell>
          <cell r="D213">
            <v>6.5827346515377654</v>
          </cell>
        </row>
        <row r="214">
          <cell r="A214">
            <v>36930.916666999998</v>
          </cell>
          <cell r="B214">
            <v>36930.916666666664</v>
          </cell>
          <cell r="C214">
            <v>8.4121345161061267</v>
          </cell>
          <cell r="D214">
            <v>8.4121345161061267</v>
          </cell>
        </row>
        <row r="215">
          <cell r="A215">
            <v>36930.958333000002</v>
          </cell>
          <cell r="B215">
            <v>36930.958333333336</v>
          </cell>
          <cell r="C215">
            <v>13.451016526923526</v>
          </cell>
          <cell r="D215">
            <v>13.451016526923526</v>
          </cell>
        </row>
        <row r="216">
          <cell r="A216">
            <v>36931</v>
          </cell>
          <cell r="B216">
            <v>36931</v>
          </cell>
          <cell r="C216">
            <v>7.261387570788548</v>
          </cell>
          <cell r="D216">
            <v>7.261387570788548</v>
          </cell>
        </row>
        <row r="217">
          <cell r="A217">
            <v>36931.041666999998</v>
          </cell>
          <cell r="B217">
            <v>36931.041666666664</v>
          </cell>
          <cell r="C217">
            <v>7.2413602646830366</v>
          </cell>
          <cell r="D217">
            <v>7.2413602646830366</v>
          </cell>
        </row>
        <row r="218">
          <cell r="A218">
            <v>36931.083333000002</v>
          </cell>
          <cell r="B218">
            <v>36931.083333333336</v>
          </cell>
          <cell r="C218">
            <v>5.7923233748450587</v>
          </cell>
          <cell r="D218">
            <v>5.7923233748450587</v>
          </cell>
        </row>
        <row r="219">
          <cell r="A219">
            <v>36931.125</v>
          </cell>
          <cell r="B219">
            <v>36931.125</v>
          </cell>
          <cell r="C219">
            <v>4.3896214843256649</v>
          </cell>
          <cell r="D219">
            <v>4.3896214843256649</v>
          </cell>
        </row>
        <row r="220">
          <cell r="A220">
            <v>36931.166666999998</v>
          </cell>
          <cell r="B220">
            <v>36931.166666666664</v>
          </cell>
          <cell r="C220">
            <v>5.2645727132076034</v>
          </cell>
          <cell r="D220">
            <v>5.2645727132076034</v>
          </cell>
        </row>
        <row r="221">
          <cell r="A221">
            <v>36931.208333000002</v>
          </cell>
          <cell r="B221">
            <v>36931.208333333336</v>
          </cell>
          <cell r="C221">
            <v>5.3073897158657299</v>
          </cell>
          <cell r="D221">
            <v>5.3073897158657299</v>
          </cell>
        </row>
        <row r="222">
          <cell r="A222">
            <v>36931.25</v>
          </cell>
          <cell r="B222">
            <v>36931.25</v>
          </cell>
          <cell r="C222">
            <v>4.9961737478855612</v>
          </cell>
          <cell r="D222">
            <v>4.9961737478855612</v>
          </cell>
        </row>
        <row r="223">
          <cell r="A223">
            <v>36931.291666999998</v>
          </cell>
          <cell r="B223">
            <v>36931.291666666664</v>
          </cell>
          <cell r="C223">
            <v>5.9933434353677848</v>
          </cell>
          <cell r="D223">
            <v>5.9933434353677848</v>
          </cell>
        </row>
        <row r="224">
          <cell r="A224">
            <v>36931.333333000002</v>
          </cell>
          <cell r="B224">
            <v>36931.333333333336</v>
          </cell>
          <cell r="C224">
            <v>5.125415007405751</v>
          </cell>
          <cell r="D224">
            <v>5.125415007405751</v>
          </cell>
        </row>
        <row r="225">
          <cell r="A225">
            <v>36931.375</v>
          </cell>
          <cell r="B225">
            <v>36931.375</v>
          </cell>
          <cell r="C225">
            <v>4.3060488754213671</v>
          </cell>
          <cell r="D225">
            <v>4.3060488754213671</v>
          </cell>
        </row>
        <row r="226">
          <cell r="A226">
            <v>36931.416666999998</v>
          </cell>
          <cell r="B226">
            <v>36931.416666666664</v>
          </cell>
          <cell r="C226">
            <v>5.7505676421341629</v>
          </cell>
          <cell r="D226">
            <v>5.7505676421341629</v>
          </cell>
        </row>
        <row r="227">
          <cell r="A227">
            <v>36931.458333000002</v>
          </cell>
          <cell r="B227">
            <v>36931.458333333336</v>
          </cell>
          <cell r="C227">
            <v>5.3497184180479547</v>
          </cell>
          <cell r="D227">
            <v>5.3497184180479547</v>
          </cell>
        </row>
        <row r="228">
          <cell r="A228">
            <v>36931.5</v>
          </cell>
          <cell r="B228">
            <v>36931.5</v>
          </cell>
          <cell r="C228">
            <v>5.3598279393212911</v>
          </cell>
          <cell r="D228">
            <v>5.3598279393212911</v>
          </cell>
        </row>
        <row r="229">
          <cell r="A229">
            <v>36931.541666999998</v>
          </cell>
          <cell r="B229">
            <v>36931.541666666664</v>
          </cell>
          <cell r="C229">
            <v>8.2448747034282679</v>
          </cell>
          <cell r="D229">
            <v>8.2448747034282679</v>
          </cell>
        </row>
        <row r="230">
          <cell r="A230">
            <v>36931.583333000002</v>
          </cell>
          <cell r="B230">
            <v>36931.583333333336</v>
          </cell>
          <cell r="C230">
            <v>6.4134728377846901</v>
          </cell>
          <cell r="D230">
            <v>6.4134728377846901</v>
          </cell>
        </row>
        <row r="231">
          <cell r="A231">
            <v>36931.625</v>
          </cell>
          <cell r="B231">
            <v>36931.625</v>
          </cell>
          <cell r="C231">
            <v>5.8154489610231543</v>
          </cell>
          <cell r="D231">
            <v>5.8154489610231543</v>
          </cell>
        </row>
        <row r="232">
          <cell r="A232">
            <v>36931.666666999998</v>
          </cell>
          <cell r="B232">
            <v>36931.666666666664</v>
          </cell>
          <cell r="C232">
            <v>6.4630688626572503</v>
          </cell>
          <cell r="D232">
            <v>6.4630688626572503</v>
          </cell>
        </row>
        <row r="233">
          <cell r="A233">
            <v>36931.708333000002</v>
          </cell>
          <cell r="B233">
            <v>36931.708333333336</v>
          </cell>
          <cell r="C233">
            <v>3.9882083272545015</v>
          </cell>
          <cell r="D233">
            <v>3.9882083272545015</v>
          </cell>
        </row>
        <row r="234">
          <cell r="A234">
            <v>36931.75</v>
          </cell>
          <cell r="B234">
            <v>36931.75</v>
          </cell>
          <cell r="C234">
            <v>4.7546851350102104</v>
          </cell>
          <cell r="D234">
            <v>4.7546851350102104</v>
          </cell>
        </row>
        <row r="235">
          <cell r="A235">
            <v>36931.791666999998</v>
          </cell>
          <cell r="B235">
            <v>36931.791666666664</v>
          </cell>
          <cell r="C235">
            <v>4.1301173056966505</v>
          </cell>
          <cell r="D235">
            <v>4.1301173056966505</v>
          </cell>
        </row>
        <row r="236">
          <cell r="A236">
            <v>36931.833333000002</v>
          </cell>
          <cell r="B236">
            <v>36931.833333333336</v>
          </cell>
          <cell r="C236">
            <v>4.0517879301643447</v>
          </cell>
          <cell r="D236">
            <v>4.0517879301643447</v>
          </cell>
        </row>
        <row r="237">
          <cell r="A237">
            <v>36931.875</v>
          </cell>
          <cell r="B237">
            <v>36931.875</v>
          </cell>
          <cell r="C237">
            <v>4.2626422939896704</v>
          </cell>
          <cell r="D237">
            <v>4.2626422939896704</v>
          </cell>
        </row>
        <row r="238">
          <cell r="A238">
            <v>36931.916666999998</v>
          </cell>
          <cell r="B238">
            <v>36931.916666666664</v>
          </cell>
          <cell r="C238">
            <v>3.9423103358459834</v>
          </cell>
          <cell r="D238">
            <v>3.9423103358459834</v>
          </cell>
        </row>
        <row r="239">
          <cell r="A239">
            <v>36931.958333000002</v>
          </cell>
          <cell r="B239">
            <v>36931.958333333336</v>
          </cell>
          <cell r="C239">
            <v>3.7043855580819849</v>
          </cell>
          <cell r="D239">
            <v>3.7043855580819849</v>
          </cell>
        </row>
        <row r="240">
          <cell r="A240">
            <v>36932</v>
          </cell>
          <cell r="B240">
            <v>36932</v>
          </cell>
          <cell r="C240">
            <v>7.0456455622751442</v>
          </cell>
          <cell r="D240">
            <v>7.0456455622751442</v>
          </cell>
        </row>
        <row r="241">
          <cell r="A241">
            <v>36932.041666999998</v>
          </cell>
          <cell r="B241">
            <v>36932.041666666664</v>
          </cell>
          <cell r="C241">
            <v>5.8494967977047772</v>
          </cell>
          <cell r="D241">
            <v>5.8494967977047772</v>
          </cell>
        </row>
        <row r="242">
          <cell r="A242">
            <v>36932.083333000002</v>
          </cell>
          <cell r="B242">
            <v>36932.083333333336</v>
          </cell>
          <cell r="C242">
            <v>4.9684784861462203</v>
          </cell>
          <cell r="D242">
            <v>4.9684784861462203</v>
          </cell>
        </row>
        <row r="243">
          <cell r="A243">
            <v>36932.125</v>
          </cell>
          <cell r="B243">
            <v>36932.125</v>
          </cell>
          <cell r="C243">
            <v>5.0451026180313541</v>
          </cell>
          <cell r="D243">
            <v>5.0451026180313541</v>
          </cell>
        </row>
        <row r="244">
          <cell r="A244">
            <v>36932.166666999998</v>
          </cell>
          <cell r="B244">
            <v>36932.166666666664</v>
          </cell>
          <cell r="C244">
            <v>4.631632943565168</v>
          </cell>
          <cell r="D244">
            <v>4.631632943565168</v>
          </cell>
        </row>
        <row r="245">
          <cell r="A245">
            <v>36932.208333000002</v>
          </cell>
          <cell r="B245">
            <v>36932.208333333336</v>
          </cell>
          <cell r="C245">
            <v>4.7243369979618608</v>
          </cell>
          <cell r="D245">
            <v>4.7243369979618608</v>
          </cell>
        </row>
        <row r="246">
          <cell r="A246">
            <v>36932.25</v>
          </cell>
          <cell r="B246">
            <v>36932.25</v>
          </cell>
          <cell r="C246">
            <v>11.258044833998889</v>
          </cell>
          <cell r="D246">
            <v>11.258044833998889</v>
          </cell>
        </row>
        <row r="247">
          <cell r="A247">
            <v>36932.291666999998</v>
          </cell>
          <cell r="B247">
            <v>36932.291666666664</v>
          </cell>
          <cell r="C247">
            <v>4.973764188949211</v>
          </cell>
          <cell r="D247">
            <v>4.973764188949211</v>
          </cell>
        </row>
        <row r="248">
          <cell r="A248">
            <v>36932.333333000002</v>
          </cell>
          <cell r="B248">
            <v>36932.333333333336</v>
          </cell>
          <cell r="C248">
            <v>4.424390196092526</v>
          </cell>
          <cell r="D248">
            <v>4.424390196092526</v>
          </cell>
        </row>
        <row r="249">
          <cell r="A249">
            <v>36932.375</v>
          </cell>
          <cell r="B249">
            <v>36932.375</v>
          </cell>
          <cell r="C249">
            <v>4.6724741019759808</v>
          </cell>
          <cell r="D249">
            <v>4.6724741019759808</v>
          </cell>
        </row>
        <row r="250">
          <cell r="A250">
            <v>36932.416666999998</v>
          </cell>
          <cell r="B250">
            <v>36932.416666666664</v>
          </cell>
          <cell r="C250">
            <v>3.8773134636349411</v>
          </cell>
          <cell r="D250">
            <v>3.8773134636349411</v>
          </cell>
        </row>
        <row r="251">
          <cell r="A251">
            <v>36932.458333000002</v>
          </cell>
          <cell r="B251">
            <v>36932.458333333336</v>
          </cell>
          <cell r="C251">
            <v>3.3192317775475311</v>
          </cell>
          <cell r="D251">
            <v>3.3192317775475311</v>
          </cell>
        </row>
        <row r="252">
          <cell r="A252">
            <v>36932.5</v>
          </cell>
          <cell r="B252">
            <v>36932.5</v>
          </cell>
          <cell r="C252">
            <v>7.5331895963661308</v>
          </cell>
          <cell r="D252">
            <v>7.5331895963661308</v>
          </cell>
        </row>
        <row r="253">
          <cell r="A253">
            <v>36932.541666999998</v>
          </cell>
          <cell r="B253">
            <v>36932.541666666664</v>
          </cell>
          <cell r="C253">
            <v>11.968622715698553</v>
          </cell>
          <cell r="D253">
            <v>11.968622715698553</v>
          </cell>
        </row>
        <row r="254">
          <cell r="A254">
            <v>36932.583333000002</v>
          </cell>
          <cell r="B254">
            <v>36932.583333333336</v>
          </cell>
          <cell r="C254">
            <v>20.867796573553836</v>
          </cell>
          <cell r="D254">
            <v>20.867796573553836</v>
          </cell>
        </row>
        <row r="255">
          <cell r="A255">
            <v>36932.625</v>
          </cell>
          <cell r="B255">
            <v>36932.625</v>
          </cell>
          <cell r="C255">
            <v>21.122030901379055</v>
          </cell>
          <cell r="D255">
            <v>21.122030901379055</v>
          </cell>
        </row>
        <row r="256">
          <cell r="A256">
            <v>36932.666666999998</v>
          </cell>
          <cell r="B256">
            <v>36932.666666666664</v>
          </cell>
          <cell r="C256">
            <v>21.164089614677486</v>
          </cell>
          <cell r="D256">
            <v>21.164089614677486</v>
          </cell>
        </row>
        <row r="257">
          <cell r="A257">
            <v>36932.708333000002</v>
          </cell>
          <cell r="B257">
            <v>36932.708333333336</v>
          </cell>
          <cell r="C257">
            <v>21.256098688528219</v>
          </cell>
          <cell r="D257">
            <v>21.256098688528219</v>
          </cell>
        </row>
        <row r="258">
          <cell r="A258">
            <v>36932.75</v>
          </cell>
          <cell r="B258">
            <v>36932.75</v>
          </cell>
          <cell r="C258">
            <v>21.257018362628092</v>
          </cell>
          <cell r="D258">
            <v>21.257018362628092</v>
          </cell>
        </row>
        <row r="259">
          <cell r="A259">
            <v>36932.791666999998</v>
          </cell>
          <cell r="B259">
            <v>36932.791666666664</v>
          </cell>
          <cell r="C259">
            <v>21.244733810424805</v>
          </cell>
          <cell r="D259">
            <v>21.244733810424805</v>
          </cell>
        </row>
        <row r="260">
          <cell r="A260">
            <v>36932.833333000002</v>
          </cell>
          <cell r="B260">
            <v>36932.833333333336</v>
          </cell>
          <cell r="C260">
            <v>21.244733810424805</v>
          </cell>
          <cell r="D260">
            <v>21.244733810424805</v>
          </cell>
        </row>
        <row r="261">
          <cell r="A261">
            <v>36932.875</v>
          </cell>
          <cell r="B261">
            <v>36932.875</v>
          </cell>
          <cell r="C261">
            <v>21.259530816409683</v>
          </cell>
          <cell r="D261">
            <v>21.259530816409683</v>
          </cell>
        </row>
        <row r="262">
          <cell r="A262">
            <v>36932.916666999998</v>
          </cell>
          <cell r="B262">
            <v>36932.916666666664</v>
          </cell>
          <cell r="C262">
            <v>21.318388485868415</v>
          </cell>
          <cell r="D262">
            <v>21.318388485868415</v>
          </cell>
        </row>
        <row r="263">
          <cell r="A263">
            <v>36932.958333000002</v>
          </cell>
          <cell r="B263">
            <v>36932.958333333336</v>
          </cell>
          <cell r="C263">
            <v>21.318470001220703</v>
          </cell>
          <cell r="D263">
            <v>21.318470001220703</v>
          </cell>
        </row>
        <row r="264">
          <cell r="A264">
            <v>36933</v>
          </cell>
          <cell r="B264">
            <v>36933</v>
          </cell>
          <cell r="C264">
            <v>21.318470001220703</v>
          </cell>
          <cell r="D264">
            <v>21.318470001220703</v>
          </cell>
        </row>
        <row r="265">
          <cell r="A265">
            <v>36933.041666999998</v>
          </cell>
          <cell r="B265">
            <v>36933.041666666664</v>
          </cell>
          <cell r="C265">
            <v>21.266425143039619</v>
          </cell>
          <cell r="D265">
            <v>21.266425143039619</v>
          </cell>
        </row>
        <row r="266">
          <cell r="A266">
            <v>36933.083333000002</v>
          </cell>
          <cell r="B266">
            <v>36933.083333333336</v>
          </cell>
          <cell r="C266">
            <v>21.248245239257813</v>
          </cell>
          <cell r="D266">
            <v>21.248245239257813</v>
          </cell>
        </row>
        <row r="267">
          <cell r="A267">
            <v>36933.125</v>
          </cell>
          <cell r="B267">
            <v>36933.125</v>
          </cell>
          <cell r="C267">
            <v>21.248245239257813</v>
          </cell>
          <cell r="D267">
            <v>21.248245239257813</v>
          </cell>
        </row>
        <row r="268">
          <cell r="A268">
            <v>36933.166666999998</v>
          </cell>
          <cell r="B268">
            <v>36933.166666666664</v>
          </cell>
          <cell r="C268">
            <v>21.248245239257813</v>
          </cell>
          <cell r="D268">
            <v>21.248245239257813</v>
          </cell>
        </row>
        <row r="269">
          <cell r="A269">
            <v>36933.208333000002</v>
          </cell>
          <cell r="B269">
            <v>36933.208333333336</v>
          </cell>
          <cell r="C269">
            <v>21.248245239257813</v>
          </cell>
          <cell r="D269">
            <v>21.248245239257813</v>
          </cell>
        </row>
        <row r="270">
          <cell r="A270">
            <v>36933.25</v>
          </cell>
          <cell r="B270">
            <v>36933.25</v>
          </cell>
          <cell r="C270">
            <v>21.248245239257813</v>
          </cell>
          <cell r="D270">
            <v>21.248245239257813</v>
          </cell>
        </row>
        <row r="271">
          <cell r="A271">
            <v>36933.291666999998</v>
          </cell>
          <cell r="B271">
            <v>36933.291666666664</v>
          </cell>
          <cell r="C271">
            <v>21.278153223885429</v>
          </cell>
          <cell r="D271">
            <v>21.278153223885429</v>
          </cell>
        </row>
        <row r="272">
          <cell r="A272">
            <v>36933.333333000002</v>
          </cell>
          <cell r="B272">
            <v>36933.333333333336</v>
          </cell>
          <cell r="C272">
            <v>21.317592620849609</v>
          </cell>
          <cell r="D272">
            <v>21.317592620849609</v>
          </cell>
        </row>
        <row r="273">
          <cell r="A273">
            <v>36933.375</v>
          </cell>
          <cell r="B273">
            <v>36933.375</v>
          </cell>
          <cell r="C273">
            <v>21.317592620849609</v>
          </cell>
          <cell r="D273">
            <v>21.317592620849609</v>
          </cell>
        </row>
        <row r="274">
          <cell r="A274">
            <v>36933.416666999998</v>
          </cell>
          <cell r="B274">
            <v>36933.416666666664</v>
          </cell>
          <cell r="C274">
            <v>21.317592620849613</v>
          </cell>
          <cell r="D274">
            <v>21.317592620849613</v>
          </cell>
        </row>
        <row r="275">
          <cell r="A275">
            <v>36933.458333000002</v>
          </cell>
          <cell r="B275">
            <v>36933.458333333336</v>
          </cell>
          <cell r="C275">
            <v>21.317592620849609</v>
          </cell>
          <cell r="D275">
            <v>21.317592620849609</v>
          </cell>
        </row>
        <row r="276">
          <cell r="A276">
            <v>36933.5</v>
          </cell>
          <cell r="B276">
            <v>36933.5</v>
          </cell>
          <cell r="C276">
            <v>21.317211549948329</v>
          </cell>
          <cell r="D276">
            <v>21.317211549948329</v>
          </cell>
        </row>
        <row r="277">
          <cell r="A277">
            <v>36933.541666999998</v>
          </cell>
          <cell r="B277">
            <v>36933.541666666664</v>
          </cell>
          <cell r="C277">
            <v>21.263203002795869</v>
          </cell>
          <cell r="D277">
            <v>21.263203002795869</v>
          </cell>
        </row>
        <row r="278">
          <cell r="A278">
            <v>36933.583333000002</v>
          </cell>
          <cell r="B278">
            <v>36933.583333333336</v>
          </cell>
          <cell r="C278">
            <v>21.199491220074261</v>
          </cell>
          <cell r="D278">
            <v>21.199491220074261</v>
          </cell>
        </row>
        <row r="279">
          <cell r="A279">
            <v>36933.625</v>
          </cell>
          <cell r="B279">
            <v>36933.625</v>
          </cell>
          <cell r="C279">
            <v>21.192943572998047</v>
          </cell>
          <cell r="D279">
            <v>21.192943572998047</v>
          </cell>
        </row>
        <row r="280">
          <cell r="A280">
            <v>36933.666666999998</v>
          </cell>
          <cell r="B280">
            <v>36933.666666666664</v>
          </cell>
          <cell r="C280">
            <v>21.192943572998047</v>
          </cell>
          <cell r="D280">
            <v>21.192943572998047</v>
          </cell>
        </row>
        <row r="281">
          <cell r="A281">
            <v>36933.708333000002</v>
          </cell>
          <cell r="B281">
            <v>36933.708333333336</v>
          </cell>
          <cell r="C281">
            <v>21.192943572998047</v>
          </cell>
          <cell r="D281">
            <v>21.192943572998047</v>
          </cell>
        </row>
        <row r="282">
          <cell r="A282">
            <v>36933.75</v>
          </cell>
          <cell r="B282">
            <v>36933.75</v>
          </cell>
          <cell r="C282">
            <v>21.192943572998047</v>
          </cell>
          <cell r="D282">
            <v>21.192943572998047</v>
          </cell>
        </row>
        <row r="283">
          <cell r="A283">
            <v>36933.791666999998</v>
          </cell>
          <cell r="B283">
            <v>36933.791666666664</v>
          </cell>
          <cell r="C283">
            <v>21.192943572998047</v>
          </cell>
          <cell r="D283">
            <v>21.192943572998047</v>
          </cell>
        </row>
        <row r="284">
          <cell r="A284">
            <v>36933.833333000002</v>
          </cell>
          <cell r="B284">
            <v>36933.833333333336</v>
          </cell>
          <cell r="C284">
            <v>21.192943572998047</v>
          </cell>
          <cell r="D284">
            <v>21.192943572998047</v>
          </cell>
        </row>
        <row r="285">
          <cell r="A285">
            <v>36933.875</v>
          </cell>
          <cell r="B285">
            <v>36933.875</v>
          </cell>
          <cell r="C285">
            <v>21.192943572998047</v>
          </cell>
          <cell r="D285">
            <v>21.192943572998047</v>
          </cell>
        </row>
        <row r="286">
          <cell r="A286">
            <v>36933.916666999998</v>
          </cell>
          <cell r="B286">
            <v>36933.916666666664</v>
          </cell>
          <cell r="C286">
            <v>21.192943572998047</v>
          </cell>
          <cell r="D286">
            <v>21.192943572998047</v>
          </cell>
        </row>
        <row r="287">
          <cell r="A287">
            <v>36933.958333000002</v>
          </cell>
          <cell r="B287">
            <v>36933.958333333336</v>
          </cell>
          <cell r="C287">
            <v>21.181149774776966</v>
          </cell>
          <cell r="D287">
            <v>21.181149774776966</v>
          </cell>
        </row>
        <row r="288">
          <cell r="A288">
            <v>36934</v>
          </cell>
          <cell r="B288">
            <v>36934</v>
          </cell>
          <cell r="C288">
            <v>21.133330358279675</v>
          </cell>
          <cell r="D288">
            <v>21.133330358279675</v>
          </cell>
        </row>
        <row r="289">
          <cell r="A289">
            <v>36934.041666999998</v>
          </cell>
          <cell r="B289">
            <v>36934.041666666664</v>
          </cell>
          <cell r="C289">
            <v>21.133251190185547</v>
          </cell>
          <cell r="D289">
            <v>21.133251190185547</v>
          </cell>
        </row>
        <row r="290">
          <cell r="A290">
            <v>36934.083333000002</v>
          </cell>
          <cell r="B290">
            <v>36934.083333333336</v>
          </cell>
          <cell r="C290">
            <v>21.133251190185547</v>
          </cell>
          <cell r="D290">
            <v>21.133251190185547</v>
          </cell>
        </row>
        <row r="291">
          <cell r="A291">
            <v>36934.125</v>
          </cell>
          <cell r="B291">
            <v>36934.125</v>
          </cell>
          <cell r="C291">
            <v>21.133251190185547</v>
          </cell>
          <cell r="D291">
            <v>21.133251190185547</v>
          </cell>
        </row>
        <row r="292">
          <cell r="A292">
            <v>36934.166666999998</v>
          </cell>
          <cell r="B292">
            <v>36934.166666666664</v>
          </cell>
          <cell r="C292">
            <v>21.133251190185547</v>
          </cell>
          <cell r="D292">
            <v>21.133251190185547</v>
          </cell>
        </row>
        <row r="293">
          <cell r="A293">
            <v>36934.208333000002</v>
          </cell>
          <cell r="B293">
            <v>36934.208333333336</v>
          </cell>
          <cell r="C293">
            <v>21.133251190185547</v>
          </cell>
          <cell r="D293">
            <v>21.133251190185547</v>
          </cell>
        </row>
        <row r="294">
          <cell r="A294">
            <v>36934.25</v>
          </cell>
          <cell r="B294">
            <v>36934.25</v>
          </cell>
          <cell r="C294">
            <v>21.133251190185547</v>
          </cell>
          <cell r="D294">
            <v>21.133251190185547</v>
          </cell>
        </row>
        <row r="295">
          <cell r="A295">
            <v>36934.291666999998</v>
          </cell>
          <cell r="B295">
            <v>36934.291666666664</v>
          </cell>
          <cell r="C295">
            <v>21.133845137554129</v>
          </cell>
          <cell r="D295">
            <v>21.133845137554129</v>
          </cell>
        </row>
        <row r="296">
          <cell r="A296">
            <v>36934.333333000002</v>
          </cell>
          <cell r="B296">
            <v>36934.333333333336</v>
          </cell>
          <cell r="C296">
            <v>21.184277059914951</v>
          </cell>
          <cell r="D296">
            <v>21.184277059914951</v>
          </cell>
        </row>
        <row r="297">
          <cell r="A297">
            <v>36934.375</v>
          </cell>
          <cell r="B297">
            <v>36934.375</v>
          </cell>
          <cell r="C297">
            <v>21.192943572998047</v>
          </cell>
          <cell r="D297">
            <v>21.192943572998047</v>
          </cell>
        </row>
        <row r="298">
          <cell r="A298">
            <v>36934.416666999998</v>
          </cell>
          <cell r="B298">
            <v>36934.416666666664</v>
          </cell>
          <cell r="C298">
            <v>21.192943572998047</v>
          </cell>
          <cell r="D298">
            <v>21.192943572998047</v>
          </cell>
        </row>
        <row r="299">
          <cell r="A299">
            <v>36934.458333000002</v>
          </cell>
          <cell r="B299">
            <v>36934.458333333336</v>
          </cell>
          <cell r="C299">
            <v>21.192943572998047</v>
          </cell>
          <cell r="D299">
            <v>21.192943572998047</v>
          </cell>
        </row>
        <row r="300">
          <cell r="A300">
            <v>36934.5</v>
          </cell>
          <cell r="B300">
            <v>36934.5</v>
          </cell>
          <cell r="C300">
            <v>21.192940312915542</v>
          </cell>
          <cell r="D300">
            <v>21.192940312915542</v>
          </cell>
        </row>
        <row r="301">
          <cell r="A301">
            <v>36934.541666999998</v>
          </cell>
          <cell r="B301">
            <v>36934.541666666664</v>
          </cell>
          <cell r="C301">
            <v>21.138513864464066</v>
          </cell>
          <cell r="D301">
            <v>21.138513864464066</v>
          </cell>
        </row>
        <row r="302">
          <cell r="A302">
            <v>36934.583333000002</v>
          </cell>
          <cell r="B302">
            <v>36934.583333333336</v>
          </cell>
          <cell r="C302">
            <v>21.122718811035156</v>
          </cell>
          <cell r="D302">
            <v>21.122718811035156</v>
          </cell>
        </row>
        <row r="303">
          <cell r="A303">
            <v>36934.625</v>
          </cell>
          <cell r="B303">
            <v>36934.625</v>
          </cell>
          <cell r="C303">
            <v>21.122718811035156</v>
          </cell>
          <cell r="D303">
            <v>21.122718811035156</v>
          </cell>
        </row>
        <row r="304">
          <cell r="A304">
            <v>36934.666666999998</v>
          </cell>
          <cell r="B304">
            <v>36934.666666666664</v>
          </cell>
          <cell r="C304">
            <v>21.122718811035156</v>
          </cell>
          <cell r="D304">
            <v>21.122718811035156</v>
          </cell>
        </row>
        <row r="305">
          <cell r="A305">
            <v>36934.708333000002</v>
          </cell>
          <cell r="B305">
            <v>36934.708333333336</v>
          </cell>
          <cell r="C305">
            <v>21.122718811035156</v>
          </cell>
          <cell r="D305">
            <v>21.122718811035156</v>
          </cell>
        </row>
        <row r="306">
          <cell r="A306" t="e">
            <v>#VALUE!</v>
          </cell>
          <cell r="B306">
            <v>0</v>
          </cell>
          <cell r="C306">
            <v>0</v>
          </cell>
          <cell r="D306" t="str">
            <v>NoData</v>
          </cell>
        </row>
        <row r="307">
          <cell r="A307" t="e">
            <v>#VALUE!</v>
          </cell>
          <cell r="B307">
            <v>0</v>
          </cell>
          <cell r="C307">
            <v>0</v>
          </cell>
          <cell r="D307" t="str">
            <v>NoData</v>
          </cell>
        </row>
        <row r="308">
          <cell r="A308" t="e">
            <v>#VALUE!</v>
          </cell>
          <cell r="B308">
            <v>0</v>
          </cell>
          <cell r="C308">
            <v>0</v>
          </cell>
          <cell r="D308" t="str">
            <v>NoData</v>
          </cell>
        </row>
        <row r="309">
          <cell r="A309" t="e">
            <v>#VALUE!</v>
          </cell>
          <cell r="B309">
            <v>0</v>
          </cell>
          <cell r="C309">
            <v>0</v>
          </cell>
          <cell r="D309" t="str">
            <v>NoData</v>
          </cell>
        </row>
        <row r="310">
          <cell r="A310" t="e">
            <v>#VALUE!</v>
          </cell>
          <cell r="B310">
            <v>0</v>
          </cell>
          <cell r="C310">
            <v>0</v>
          </cell>
          <cell r="D310" t="str">
            <v>NoData</v>
          </cell>
        </row>
        <row r="311">
          <cell r="A311" t="e">
            <v>#VALUE!</v>
          </cell>
          <cell r="B311">
            <v>0</v>
          </cell>
          <cell r="C311">
            <v>0</v>
          </cell>
          <cell r="D311" t="str">
            <v>NoData</v>
          </cell>
        </row>
        <row r="312">
          <cell r="A312" t="e">
            <v>#VALUE!</v>
          </cell>
          <cell r="B312">
            <v>0</v>
          </cell>
          <cell r="C312">
            <v>0</v>
          </cell>
          <cell r="D312" t="str">
            <v>NoData</v>
          </cell>
        </row>
        <row r="313">
          <cell r="A313" t="e">
            <v>#VALUE!</v>
          </cell>
          <cell r="B313">
            <v>0</v>
          </cell>
          <cell r="C313">
            <v>0</v>
          </cell>
          <cell r="D313" t="str">
            <v>NoData</v>
          </cell>
        </row>
        <row r="314">
          <cell r="A314" t="e">
            <v>#VALUE!</v>
          </cell>
          <cell r="B314">
            <v>0</v>
          </cell>
          <cell r="C314">
            <v>0</v>
          </cell>
          <cell r="D314" t="str">
            <v>NoData</v>
          </cell>
        </row>
        <row r="315">
          <cell r="A315" t="e">
            <v>#VALUE!</v>
          </cell>
          <cell r="B315">
            <v>0</v>
          </cell>
          <cell r="C315">
            <v>0</v>
          </cell>
          <cell r="D315" t="str">
            <v>NoData</v>
          </cell>
        </row>
        <row r="316">
          <cell r="A316" t="e">
            <v>#VALUE!</v>
          </cell>
          <cell r="B316">
            <v>0</v>
          </cell>
          <cell r="C316">
            <v>0</v>
          </cell>
          <cell r="D316" t="str">
            <v>NoData</v>
          </cell>
        </row>
        <row r="317">
          <cell r="A317" t="e">
            <v>#VALUE!</v>
          </cell>
          <cell r="B317">
            <v>0</v>
          </cell>
          <cell r="C317">
            <v>0</v>
          </cell>
          <cell r="D317" t="str">
            <v>NoData</v>
          </cell>
        </row>
        <row r="318">
          <cell r="A318" t="e">
            <v>#VALUE!</v>
          </cell>
          <cell r="B318">
            <v>0</v>
          </cell>
          <cell r="C318">
            <v>0</v>
          </cell>
          <cell r="D318" t="str">
            <v>NoData</v>
          </cell>
        </row>
        <row r="319">
          <cell r="A319" t="e">
            <v>#VALUE!</v>
          </cell>
          <cell r="B319">
            <v>0</v>
          </cell>
          <cell r="C319">
            <v>0</v>
          </cell>
          <cell r="D319" t="str">
            <v>NoData</v>
          </cell>
        </row>
        <row r="320">
          <cell r="A320" t="e">
            <v>#VALUE!</v>
          </cell>
          <cell r="B320">
            <v>0</v>
          </cell>
          <cell r="C320">
            <v>0</v>
          </cell>
          <cell r="D320" t="str">
            <v>NoData</v>
          </cell>
        </row>
        <row r="321">
          <cell r="A321" t="e">
            <v>#VALUE!</v>
          </cell>
          <cell r="B321">
            <v>0</v>
          </cell>
          <cell r="C321">
            <v>0</v>
          </cell>
          <cell r="D321" t="str">
            <v>NoData</v>
          </cell>
        </row>
        <row r="322">
          <cell r="A322" t="e">
            <v>#VALUE!</v>
          </cell>
          <cell r="B322">
            <v>0</v>
          </cell>
          <cell r="C322">
            <v>0</v>
          </cell>
          <cell r="D322" t="str">
            <v>NoData</v>
          </cell>
        </row>
        <row r="323">
          <cell r="A323" t="e">
            <v>#VALUE!</v>
          </cell>
          <cell r="B323">
            <v>0</v>
          </cell>
          <cell r="C323">
            <v>0</v>
          </cell>
          <cell r="D323" t="str">
            <v>NoData</v>
          </cell>
        </row>
        <row r="324">
          <cell r="A324" t="e">
            <v>#VALUE!</v>
          </cell>
          <cell r="B324">
            <v>0</v>
          </cell>
          <cell r="C324">
            <v>0</v>
          </cell>
          <cell r="D324" t="str">
            <v>NoData</v>
          </cell>
        </row>
        <row r="325">
          <cell r="A325" t="e">
            <v>#VALUE!</v>
          </cell>
          <cell r="B325">
            <v>0</v>
          </cell>
          <cell r="C325">
            <v>0</v>
          </cell>
          <cell r="D325" t="str">
            <v>NoData</v>
          </cell>
        </row>
        <row r="326">
          <cell r="A326" t="e">
            <v>#VALUE!</v>
          </cell>
          <cell r="B326">
            <v>0</v>
          </cell>
          <cell r="C326">
            <v>0</v>
          </cell>
          <cell r="D326" t="str">
            <v>NoData</v>
          </cell>
        </row>
        <row r="327">
          <cell r="A327" t="e">
            <v>#VALUE!</v>
          </cell>
          <cell r="B327">
            <v>0</v>
          </cell>
          <cell r="C327">
            <v>0</v>
          </cell>
          <cell r="D327" t="str">
            <v>NoData</v>
          </cell>
        </row>
        <row r="328">
          <cell r="A328" t="e">
            <v>#VALUE!</v>
          </cell>
          <cell r="B328">
            <v>0</v>
          </cell>
          <cell r="C328">
            <v>0</v>
          </cell>
          <cell r="D328" t="str">
            <v>NoData</v>
          </cell>
        </row>
        <row r="329">
          <cell r="A329" t="e">
            <v>#VALUE!</v>
          </cell>
          <cell r="B329">
            <v>0</v>
          </cell>
          <cell r="C329">
            <v>0</v>
          </cell>
          <cell r="D329" t="str">
            <v>NoData</v>
          </cell>
        </row>
        <row r="330">
          <cell r="A330" t="e">
            <v>#VALUE!</v>
          </cell>
          <cell r="B330">
            <v>0</v>
          </cell>
          <cell r="C330">
            <v>0</v>
          </cell>
          <cell r="D330" t="str">
            <v>NoData</v>
          </cell>
        </row>
        <row r="331">
          <cell r="A331" t="e">
            <v>#VALUE!</v>
          </cell>
          <cell r="B331">
            <v>0</v>
          </cell>
          <cell r="C331">
            <v>0</v>
          </cell>
          <cell r="D331" t="str">
            <v>NoData</v>
          </cell>
        </row>
        <row r="332">
          <cell r="A332" t="e">
            <v>#VALUE!</v>
          </cell>
          <cell r="B332">
            <v>0</v>
          </cell>
          <cell r="C332">
            <v>0</v>
          </cell>
          <cell r="D332" t="str">
            <v>NoData</v>
          </cell>
        </row>
        <row r="333">
          <cell r="A333" t="e">
            <v>#VALUE!</v>
          </cell>
          <cell r="B333">
            <v>0</v>
          </cell>
          <cell r="C333">
            <v>0</v>
          </cell>
          <cell r="D333" t="str">
            <v>NoData</v>
          </cell>
        </row>
        <row r="334">
          <cell r="A334" t="e">
            <v>#VALUE!</v>
          </cell>
          <cell r="B334">
            <v>0</v>
          </cell>
          <cell r="C334">
            <v>0</v>
          </cell>
          <cell r="D334" t="str">
            <v>NoData</v>
          </cell>
        </row>
        <row r="335">
          <cell r="A335" t="e">
            <v>#VALUE!</v>
          </cell>
          <cell r="B335">
            <v>0</v>
          </cell>
          <cell r="C335">
            <v>0</v>
          </cell>
          <cell r="D335" t="str">
            <v>NoData</v>
          </cell>
        </row>
        <row r="336">
          <cell r="A336" t="e">
            <v>#VALUE!</v>
          </cell>
          <cell r="B336">
            <v>0</v>
          </cell>
          <cell r="C336">
            <v>0</v>
          </cell>
          <cell r="D336" t="str">
            <v>NoData</v>
          </cell>
        </row>
        <row r="337">
          <cell r="A337" t="e">
            <v>#VALUE!</v>
          </cell>
          <cell r="B337">
            <v>0</v>
          </cell>
          <cell r="C337">
            <v>0</v>
          </cell>
          <cell r="D337" t="str">
            <v>NoData</v>
          </cell>
        </row>
        <row r="338">
          <cell r="A338" t="e">
            <v>#VALUE!</v>
          </cell>
          <cell r="B338">
            <v>0</v>
          </cell>
          <cell r="C338">
            <v>0</v>
          </cell>
          <cell r="D338" t="str">
            <v>NoData</v>
          </cell>
        </row>
        <row r="339">
          <cell r="A339" t="e">
            <v>#VALUE!</v>
          </cell>
          <cell r="B339">
            <v>0</v>
          </cell>
          <cell r="C339">
            <v>0</v>
          </cell>
          <cell r="D339" t="str">
            <v>NoData</v>
          </cell>
        </row>
        <row r="340">
          <cell r="A340" t="e">
            <v>#VALUE!</v>
          </cell>
          <cell r="B340">
            <v>0</v>
          </cell>
          <cell r="C340">
            <v>0</v>
          </cell>
          <cell r="D340" t="str">
            <v>NoData</v>
          </cell>
        </row>
        <row r="341">
          <cell r="A341" t="e">
            <v>#VALUE!</v>
          </cell>
          <cell r="B341">
            <v>0</v>
          </cell>
          <cell r="C341">
            <v>0</v>
          </cell>
          <cell r="D341" t="str">
            <v>NoData</v>
          </cell>
        </row>
        <row r="342">
          <cell r="A342" t="e">
            <v>#VALUE!</v>
          </cell>
          <cell r="B342">
            <v>0</v>
          </cell>
          <cell r="C342">
            <v>0</v>
          </cell>
          <cell r="D342" t="str">
            <v>NoData</v>
          </cell>
        </row>
        <row r="343">
          <cell r="A343" t="e">
            <v>#VALUE!</v>
          </cell>
          <cell r="B343">
            <v>0</v>
          </cell>
          <cell r="C343">
            <v>0</v>
          </cell>
          <cell r="D343" t="str">
            <v>NoData</v>
          </cell>
        </row>
        <row r="344">
          <cell r="A344" t="e">
            <v>#VALUE!</v>
          </cell>
          <cell r="B344">
            <v>0</v>
          </cell>
          <cell r="C344">
            <v>0</v>
          </cell>
          <cell r="D344" t="str">
            <v>NoData</v>
          </cell>
        </row>
        <row r="345">
          <cell r="A345" t="e">
            <v>#VALUE!</v>
          </cell>
          <cell r="B345">
            <v>0</v>
          </cell>
          <cell r="C345">
            <v>0</v>
          </cell>
          <cell r="D345" t="str">
            <v>NoData</v>
          </cell>
        </row>
        <row r="346">
          <cell r="A346" t="e">
            <v>#VALUE!</v>
          </cell>
          <cell r="B346">
            <v>0</v>
          </cell>
          <cell r="C346">
            <v>0</v>
          </cell>
          <cell r="D346" t="str">
            <v>NoData</v>
          </cell>
        </row>
        <row r="347">
          <cell r="A347" t="e">
            <v>#VALUE!</v>
          </cell>
          <cell r="B347">
            <v>0</v>
          </cell>
          <cell r="C347">
            <v>0</v>
          </cell>
          <cell r="D347" t="str">
            <v>NoData</v>
          </cell>
        </row>
        <row r="348">
          <cell r="A348" t="e">
            <v>#VALUE!</v>
          </cell>
          <cell r="B348">
            <v>0</v>
          </cell>
          <cell r="C348">
            <v>0</v>
          </cell>
          <cell r="D348" t="str">
            <v>NoData</v>
          </cell>
        </row>
        <row r="349">
          <cell r="A349" t="e">
            <v>#VALUE!</v>
          </cell>
          <cell r="B349">
            <v>0</v>
          </cell>
          <cell r="C349">
            <v>0</v>
          </cell>
          <cell r="D349" t="str">
            <v>NoData</v>
          </cell>
        </row>
        <row r="350">
          <cell r="A350" t="e">
            <v>#VALUE!</v>
          </cell>
          <cell r="B350">
            <v>0</v>
          </cell>
          <cell r="C350">
            <v>0</v>
          </cell>
          <cell r="D350" t="str">
            <v>NoData</v>
          </cell>
        </row>
        <row r="351">
          <cell r="A351" t="e">
            <v>#VALUE!</v>
          </cell>
          <cell r="B351">
            <v>0</v>
          </cell>
          <cell r="C351">
            <v>0</v>
          </cell>
          <cell r="D351" t="str">
            <v>NoData</v>
          </cell>
        </row>
        <row r="352">
          <cell r="A352" t="e">
            <v>#VALUE!</v>
          </cell>
          <cell r="B352">
            <v>0</v>
          </cell>
          <cell r="C352">
            <v>0</v>
          </cell>
          <cell r="D352" t="str">
            <v>NoData</v>
          </cell>
        </row>
        <row r="353">
          <cell r="A353" t="e">
            <v>#VALUE!</v>
          </cell>
          <cell r="B353">
            <v>0</v>
          </cell>
          <cell r="C353">
            <v>0</v>
          </cell>
          <cell r="D353" t="str">
            <v>NoData</v>
          </cell>
        </row>
        <row r="354">
          <cell r="A354" t="e">
            <v>#VALUE!</v>
          </cell>
          <cell r="B354">
            <v>0</v>
          </cell>
          <cell r="C354">
            <v>0</v>
          </cell>
          <cell r="D354" t="str">
            <v>NoData</v>
          </cell>
        </row>
        <row r="355">
          <cell r="A355" t="e">
            <v>#VALUE!</v>
          </cell>
          <cell r="B355">
            <v>0</v>
          </cell>
          <cell r="C355">
            <v>0</v>
          </cell>
          <cell r="D355" t="str">
            <v>NoData</v>
          </cell>
        </row>
        <row r="356">
          <cell r="A356" t="e">
            <v>#VALUE!</v>
          </cell>
          <cell r="B356">
            <v>0</v>
          </cell>
          <cell r="C356">
            <v>0</v>
          </cell>
          <cell r="D356" t="str">
            <v>NoData</v>
          </cell>
        </row>
        <row r="357">
          <cell r="A357" t="e">
            <v>#VALUE!</v>
          </cell>
          <cell r="B357">
            <v>0</v>
          </cell>
          <cell r="C357">
            <v>0</v>
          </cell>
          <cell r="D357" t="str">
            <v>NoData</v>
          </cell>
        </row>
        <row r="358">
          <cell r="A358" t="e">
            <v>#VALUE!</v>
          </cell>
          <cell r="B358">
            <v>0</v>
          </cell>
          <cell r="C358">
            <v>0</v>
          </cell>
          <cell r="D358" t="str">
            <v>NoData</v>
          </cell>
        </row>
        <row r="359">
          <cell r="A359" t="e">
            <v>#VALUE!</v>
          </cell>
          <cell r="B359">
            <v>0</v>
          </cell>
          <cell r="C359">
            <v>0</v>
          </cell>
          <cell r="D359" t="str">
            <v>NoData</v>
          </cell>
        </row>
        <row r="360">
          <cell r="A360" t="e">
            <v>#VALUE!</v>
          </cell>
          <cell r="B360">
            <v>0</v>
          </cell>
          <cell r="C360">
            <v>0</v>
          </cell>
          <cell r="D360" t="str">
            <v>NoData</v>
          </cell>
        </row>
        <row r="361">
          <cell r="A361" t="e">
            <v>#VALUE!</v>
          </cell>
          <cell r="B361">
            <v>0</v>
          </cell>
          <cell r="C361">
            <v>0</v>
          </cell>
          <cell r="D361" t="str">
            <v>NoData</v>
          </cell>
        </row>
        <row r="362">
          <cell r="A362" t="e">
            <v>#VALUE!</v>
          </cell>
          <cell r="B362">
            <v>0</v>
          </cell>
          <cell r="C362">
            <v>0</v>
          </cell>
          <cell r="D362" t="str">
            <v>NoData</v>
          </cell>
        </row>
        <row r="363">
          <cell r="A363" t="e">
            <v>#VALUE!</v>
          </cell>
          <cell r="B363">
            <v>0</v>
          </cell>
          <cell r="C363">
            <v>0</v>
          </cell>
          <cell r="D363" t="str">
            <v>NoData</v>
          </cell>
        </row>
        <row r="364">
          <cell r="A364" t="e">
            <v>#VALUE!</v>
          </cell>
          <cell r="B364">
            <v>0</v>
          </cell>
          <cell r="C364">
            <v>0</v>
          </cell>
          <cell r="D364" t="str">
            <v>NoData</v>
          </cell>
        </row>
        <row r="365">
          <cell r="A365" t="e">
            <v>#VALUE!</v>
          </cell>
          <cell r="B365">
            <v>0</v>
          </cell>
          <cell r="C365">
            <v>0</v>
          </cell>
          <cell r="D365" t="str">
            <v>NoData</v>
          </cell>
        </row>
        <row r="366">
          <cell r="A366" t="e">
            <v>#VALUE!</v>
          </cell>
          <cell r="B366">
            <v>0</v>
          </cell>
          <cell r="C366">
            <v>0</v>
          </cell>
          <cell r="D366" t="str">
            <v>NoData</v>
          </cell>
        </row>
        <row r="367">
          <cell r="A367" t="e">
            <v>#VALUE!</v>
          </cell>
          <cell r="B367">
            <v>0</v>
          </cell>
          <cell r="C367">
            <v>0</v>
          </cell>
          <cell r="D367" t="str">
            <v>NoData</v>
          </cell>
        </row>
        <row r="368">
          <cell r="A368" t="e">
            <v>#VALUE!</v>
          </cell>
          <cell r="B368">
            <v>0</v>
          </cell>
          <cell r="C368">
            <v>0</v>
          </cell>
          <cell r="D368" t="str">
            <v>NoData</v>
          </cell>
        </row>
        <row r="369">
          <cell r="A369" t="e">
            <v>#VALUE!</v>
          </cell>
          <cell r="B369">
            <v>0</v>
          </cell>
          <cell r="C369">
            <v>0</v>
          </cell>
          <cell r="D369" t="str">
            <v>NoData</v>
          </cell>
        </row>
        <row r="370">
          <cell r="A370" t="e">
            <v>#VALUE!</v>
          </cell>
          <cell r="B370">
            <v>0</v>
          </cell>
          <cell r="C370">
            <v>0</v>
          </cell>
          <cell r="D370" t="str">
            <v>NoData</v>
          </cell>
        </row>
        <row r="371">
          <cell r="A371" t="e">
            <v>#VALUE!</v>
          </cell>
          <cell r="B371">
            <v>0</v>
          </cell>
          <cell r="C371">
            <v>0</v>
          </cell>
          <cell r="D371" t="str">
            <v>NoData</v>
          </cell>
        </row>
        <row r="372">
          <cell r="A372" t="e">
            <v>#VALUE!</v>
          </cell>
          <cell r="B372">
            <v>0</v>
          </cell>
          <cell r="C372">
            <v>0</v>
          </cell>
          <cell r="D372" t="str">
            <v>NoData</v>
          </cell>
        </row>
        <row r="373">
          <cell r="A373" t="e">
            <v>#VALUE!</v>
          </cell>
          <cell r="B373">
            <v>0</v>
          </cell>
          <cell r="C373">
            <v>0</v>
          </cell>
          <cell r="D373" t="str">
            <v>NoData</v>
          </cell>
        </row>
        <row r="374">
          <cell r="A374" t="e">
            <v>#VALUE!</v>
          </cell>
          <cell r="B374">
            <v>0</v>
          </cell>
          <cell r="C374">
            <v>0</v>
          </cell>
          <cell r="D374" t="str">
            <v>NoData</v>
          </cell>
        </row>
        <row r="375">
          <cell r="A375" t="e">
            <v>#VALUE!</v>
          </cell>
          <cell r="B375">
            <v>0</v>
          </cell>
          <cell r="C375">
            <v>0</v>
          </cell>
          <cell r="D375" t="str">
            <v>NoData</v>
          </cell>
        </row>
        <row r="376">
          <cell r="A376" t="e">
            <v>#VALUE!</v>
          </cell>
          <cell r="B376">
            <v>0</v>
          </cell>
          <cell r="C376">
            <v>0</v>
          </cell>
          <cell r="D376" t="str">
            <v>NoData</v>
          </cell>
        </row>
        <row r="377">
          <cell r="A377" t="e">
            <v>#VALUE!</v>
          </cell>
          <cell r="B377">
            <v>0</v>
          </cell>
          <cell r="C377">
            <v>0</v>
          </cell>
          <cell r="D377" t="str">
            <v>NoData</v>
          </cell>
        </row>
        <row r="378">
          <cell r="A378" t="e">
            <v>#VALUE!</v>
          </cell>
          <cell r="B378">
            <v>0</v>
          </cell>
          <cell r="C378">
            <v>0</v>
          </cell>
          <cell r="D378" t="str">
            <v>NoData</v>
          </cell>
        </row>
        <row r="379">
          <cell r="A379" t="e">
            <v>#VALUE!</v>
          </cell>
          <cell r="B379">
            <v>0</v>
          </cell>
          <cell r="C379">
            <v>0</v>
          </cell>
          <cell r="D379" t="str">
            <v>NoData</v>
          </cell>
        </row>
        <row r="380">
          <cell r="A380" t="e">
            <v>#VALUE!</v>
          </cell>
          <cell r="B380">
            <v>0</v>
          </cell>
          <cell r="C380">
            <v>0</v>
          </cell>
          <cell r="D380" t="str">
            <v>NoData</v>
          </cell>
        </row>
        <row r="381">
          <cell r="A381" t="e">
            <v>#VALUE!</v>
          </cell>
          <cell r="B381">
            <v>0</v>
          </cell>
          <cell r="C381">
            <v>0</v>
          </cell>
          <cell r="D381" t="str">
            <v>NoData</v>
          </cell>
        </row>
        <row r="382">
          <cell r="A382" t="e">
            <v>#VALUE!</v>
          </cell>
          <cell r="B382">
            <v>0</v>
          </cell>
          <cell r="C382">
            <v>0</v>
          </cell>
          <cell r="D382" t="str">
            <v>NoData</v>
          </cell>
        </row>
        <row r="383">
          <cell r="A383" t="e">
            <v>#VALUE!</v>
          </cell>
          <cell r="B383">
            <v>0</v>
          </cell>
          <cell r="C383">
            <v>0</v>
          </cell>
          <cell r="D383" t="str">
            <v>NoData</v>
          </cell>
        </row>
        <row r="384">
          <cell r="A384" t="e">
            <v>#VALUE!</v>
          </cell>
          <cell r="B384">
            <v>0</v>
          </cell>
          <cell r="C384">
            <v>0</v>
          </cell>
          <cell r="D384" t="str">
            <v>NoData</v>
          </cell>
        </row>
        <row r="385">
          <cell r="A385" t="e">
            <v>#VALUE!</v>
          </cell>
          <cell r="B385">
            <v>0</v>
          </cell>
          <cell r="C385">
            <v>0</v>
          </cell>
          <cell r="D385" t="str">
            <v>NoData</v>
          </cell>
        </row>
        <row r="386">
          <cell r="A386" t="e">
            <v>#VALUE!</v>
          </cell>
          <cell r="B386">
            <v>0</v>
          </cell>
          <cell r="C386">
            <v>0</v>
          </cell>
          <cell r="D386" t="str">
            <v>NoData</v>
          </cell>
        </row>
        <row r="387">
          <cell r="A387" t="e">
            <v>#VALUE!</v>
          </cell>
          <cell r="B387">
            <v>0</v>
          </cell>
          <cell r="C387">
            <v>0</v>
          </cell>
          <cell r="D387" t="str">
            <v>NoData</v>
          </cell>
        </row>
        <row r="388">
          <cell r="A388" t="e">
            <v>#VALUE!</v>
          </cell>
          <cell r="B388">
            <v>0</v>
          </cell>
          <cell r="C388">
            <v>0</v>
          </cell>
          <cell r="D388" t="str">
            <v>NoData</v>
          </cell>
        </row>
        <row r="389">
          <cell r="A389" t="e">
            <v>#VALUE!</v>
          </cell>
          <cell r="B389">
            <v>0</v>
          </cell>
          <cell r="C389">
            <v>0</v>
          </cell>
          <cell r="D389" t="str">
            <v>NoData</v>
          </cell>
        </row>
        <row r="390">
          <cell r="A390" t="e">
            <v>#VALUE!</v>
          </cell>
          <cell r="B390">
            <v>0</v>
          </cell>
          <cell r="C390">
            <v>0</v>
          </cell>
          <cell r="D390" t="str">
            <v>NoData</v>
          </cell>
        </row>
        <row r="391">
          <cell r="A391" t="e">
            <v>#VALUE!</v>
          </cell>
          <cell r="B391">
            <v>0</v>
          </cell>
          <cell r="C391">
            <v>0</v>
          </cell>
          <cell r="D391" t="str">
            <v>NoData</v>
          </cell>
        </row>
        <row r="392">
          <cell r="A392" t="e">
            <v>#VALUE!</v>
          </cell>
          <cell r="B392">
            <v>0</v>
          </cell>
          <cell r="C392">
            <v>0</v>
          </cell>
          <cell r="D392" t="str">
            <v>NoData</v>
          </cell>
        </row>
        <row r="393">
          <cell r="A393" t="e">
            <v>#VALUE!</v>
          </cell>
          <cell r="B393">
            <v>0</v>
          </cell>
          <cell r="C393">
            <v>0</v>
          </cell>
          <cell r="D393" t="str">
            <v>NoData</v>
          </cell>
        </row>
        <row r="394">
          <cell r="A394" t="e">
            <v>#VALUE!</v>
          </cell>
          <cell r="B394">
            <v>0</v>
          </cell>
          <cell r="C394">
            <v>0</v>
          </cell>
          <cell r="D394" t="str">
            <v>NoData</v>
          </cell>
        </row>
        <row r="395">
          <cell r="A395" t="e">
            <v>#VALUE!</v>
          </cell>
          <cell r="B395">
            <v>0</v>
          </cell>
          <cell r="C395">
            <v>0</v>
          </cell>
          <cell r="D395" t="str">
            <v>NoData</v>
          </cell>
        </row>
        <row r="396">
          <cell r="A396" t="e">
            <v>#VALUE!</v>
          </cell>
          <cell r="B396">
            <v>0</v>
          </cell>
          <cell r="C396">
            <v>0</v>
          </cell>
          <cell r="D396" t="str">
            <v>NoData</v>
          </cell>
        </row>
        <row r="397">
          <cell r="A397" t="e">
            <v>#VALUE!</v>
          </cell>
          <cell r="B397">
            <v>0</v>
          </cell>
          <cell r="C397">
            <v>0</v>
          </cell>
          <cell r="D397" t="str">
            <v>NoData</v>
          </cell>
        </row>
        <row r="398">
          <cell r="A398" t="e">
            <v>#VALUE!</v>
          </cell>
          <cell r="B398">
            <v>0</v>
          </cell>
          <cell r="C398">
            <v>0</v>
          </cell>
          <cell r="D398" t="str">
            <v>NoData</v>
          </cell>
        </row>
        <row r="399">
          <cell r="A399" t="e">
            <v>#VALUE!</v>
          </cell>
          <cell r="B399">
            <v>0</v>
          </cell>
          <cell r="C399">
            <v>0</v>
          </cell>
          <cell r="D399" t="str">
            <v>NoData</v>
          </cell>
        </row>
        <row r="400">
          <cell r="A400" t="e">
            <v>#VALUE!</v>
          </cell>
          <cell r="B400">
            <v>0</v>
          </cell>
          <cell r="C400">
            <v>0</v>
          </cell>
          <cell r="D400" t="str">
            <v>NoData</v>
          </cell>
        </row>
        <row r="401">
          <cell r="A401" t="e">
            <v>#VALUE!</v>
          </cell>
          <cell r="B401">
            <v>0</v>
          </cell>
          <cell r="C401">
            <v>0</v>
          </cell>
          <cell r="D401" t="str">
            <v>NoData</v>
          </cell>
        </row>
        <row r="402">
          <cell r="A402" t="e">
            <v>#VALUE!</v>
          </cell>
          <cell r="B402">
            <v>0</v>
          </cell>
          <cell r="C402">
            <v>0</v>
          </cell>
          <cell r="D402" t="str">
            <v>NoData</v>
          </cell>
        </row>
        <row r="403">
          <cell r="A403" t="e">
            <v>#VALUE!</v>
          </cell>
          <cell r="B403">
            <v>0</v>
          </cell>
          <cell r="C403">
            <v>0</v>
          </cell>
          <cell r="D403" t="str">
            <v>NoData</v>
          </cell>
        </row>
        <row r="404">
          <cell r="A404" t="e">
            <v>#VALUE!</v>
          </cell>
          <cell r="B404">
            <v>0</v>
          </cell>
          <cell r="C404">
            <v>0</v>
          </cell>
          <cell r="D404" t="str">
            <v>NoData</v>
          </cell>
        </row>
        <row r="405">
          <cell r="A405" t="e">
            <v>#VALUE!</v>
          </cell>
          <cell r="B405">
            <v>0</v>
          </cell>
          <cell r="C405">
            <v>0</v>
          </cell>
          <cell r="D405" t="str">
            <v>NoData</v>
          </cell>
        </row>
        <row r="406">
          <cell r="A406" t="e">
            <v>#VALUE!</v>
          </cell>
          <cell r="B406">
            <v>0</v>
          </cell>
          <cell r="C406">
            <v>0</v>
          </cell>
          <cell r="D406" t="str">
            <v>NoData</v>
          </cell>
        </row>
        <row r="407">
          <cell r="A407" t="e">
            <v>#VALUE!</v>
          </cell>
          <cell r="B407">
            <v>0</v>
          </cell>
          <cell r="C407">
            <v>0</v>
          </cell>
          <cell r="D407" t="str">
            <v>NoData</v>
          </cell>
        </row>
        <row r="408">
          <cell r="A408" t="e">
            <v>#VALUE!</v>
          </cell>
          <cell r="B408">
            <v>0</v>
          </cell>
          <cell r="C408">
            <v>0</v>
          </cell>
          <cell r="D408" t="str">
            <v>NoData</v>
          </cell>
        </row>
        <row r="409">
          <cell r="A409" t="e">
            <v>#VALUE!</v>
          </cell>
          <cell r="B409">
            <v>0</v>
          </cell>
          <cell r="C409">
            <v>0</v>
          </cell>
          <cell r="D409" t="str">
            <v>NoData</v>
          </cell>
        </row>
        <row r="410">
          <cell r="A410" t="e">
            <v>#VALUE!</v>
          </cell>
          <cell r="B410">
            <v>0</v>
          </cell>
          <cell r="C410">
            <v>0</v>
          </cell>
          <cell r="D410" t="str">
            <v>NoData</v>
          </cell>
        </row>
        <row r="411">
          <cell r="A411" t="e">
            <v>#VALUE!</v>
          </cell>
          <cell r="B411">
            <v>0</v>
          </cell>
          <cell r="C411">
            <v>0</v>
          </cell>
          <cell r="D411" t="str">
            <v>NoData</v>
          </cell>
        </row>
        <row r="412">
          <cell r="A412" t="e">
            <v>#VALUE!</v>
          </cell>
          <cell r="B412">
            <v>0</v>
          </cell>
          <cell r="C412">
            <v>0</v>
          </cell>
          <cell r="D412" t="str">
            <v>NoData</v>
          </cell>
        </row>
        <row r="413">
          <cell r="A413" t="e">
            <v>#VALUE!</v>
          </cell>
          <cell r="B413">
            <v>0</v>
          </cell>
          <cell r="C413">
            <v>0</v>
          </cell>
          <cell r="D413" t="str">
            <v>NoData</v>
          </cell>
        </row>
        <row r="414">
          <cell r="A414" t="e">
            <v>#VALUE!</v>
          </cell>
          <cell r="B414">
            <v>0</v>
          </cell>
          <cell r="C414">
            <v>0</v>
          </cell>
          <cell r="D414" t="str">
            <v>NoData</v>
          </cell>
        </row>
        <row r="415">
          <cell r="A415" t="e">
            <v>#VALUE!</v>
          </cell>
          <cell r="B415">
            <v>0</v>
          </cell>
          <cell r="C415">
            <v>0</v>
          </cell>
          <cell r="D415" t="str">
            <v>NoData</v>
          </cell>
        </row>
        <row r="416">
          <cell r="A416" t="e">
            <v>#VALUE!</v>
          </cell>
          <cell r="B416">
            <v>0</v>
          </cell>
          <cell r="C416">
            <v>0</v>
          </cell>
          <cell r="D416" t="str">
            <v>NoData</v>
          </cell>
        </row>
        <row r="417">
          <cell r="A417" t="e">
            <v>#VALUE!</v>
          </cell>
          <cell r="B417">
            <v>0</v>
          </cell>
          <cell r="C417">
            <v>0</v>
          </cell>
          <cell r="D417" t="str">
            <v>NoData</v>
          </cell>
        </row>
        <row r="418">
          <cell r="A418" t="e">
            <v>#VALUE!</v>
          </cell>
          <cell r="B418">
            <v>0</v>
          </cell>
          <cell r="C418">
            <v>0</v>
          </cell>
          <cell r="D418" t="str">
            <v>NoData</v>
          </cell>
        </row>
        <row r="419">
          <cell r="A419" t="e">
            <v>#VALUE!</v>
          </cell>
          <cell r="B419">
            <v>0</v>
          </cell>
          <cell r="C419">
            <v>0</v>
          </cell>
          <cell r="D419" t="str">
            <v>NoData</v>
          </cell>
        </row>
        <row r="420">
          <cell r="A420" t="e">
            <v>#VALUE!</v>
          </cell>
          <cell r="B420">
            <v>0</v>
          </cell>
          <cell r="C420">
            <v>0</v>
          </cell>
          <cell r="D420" t="str">
            <v>NoData</v>
          </cell>
        </row>
        <row r="421">
          <cell r="A421" t="e">
            <v>#VALUE!</v>
          </cell>
          <cell r="B421">
            <v>0</v>
          </cell>
          <cell r="C421">
            <v>0</v>
          </cell>
          <cell r="D421" t="str">
            <v>NoData</v>
          </cell>
        </row>
        <row r="422">
          <cell r="A422" t="e">
            <v>#VALUE!</v>
          </cell>
          <cell r="B422">
            <v>0</v>
          </cell>
          <cell r="C422">
            <v>0</v>
          </cell>
          <cell r="D422" t="str">
            <v>NoData</v>
          </cell>
        </row>
        <row r="423">
          <cell r="A423" t="e">
            <v>#VALUE!</v>
          </cell>
          <cell r="B423">
            <v>0</v>
          </cell>
          <cell r="C423">
            <v>0</v>
          </cell>
          <cell r="D423" t="str">
            <v>NoData</v>
          </cell>
        </row>
        <row r="424">
          <cell r="A424" t="e">
            <v>#VALUE!</v>
          </cell>
          <cell r="B424">
            <v>0</v>
          </cell>
          <cell r="C424">
            <v>0</v>
          </cell>
          <cell r="D424" t="str">
            <v>NoData</v>
          </cell>
        </row>
        <row r="425">
          <cell r="A425" t="e">
            <v>#VALUE!</v>
          </cell>
          <cell r="B425">
            <v>0</v>
          </cell>
          <cell r="C425">
            <v>0</v>
          </cell>
          <cell r="D425" t="str">
            <v>NoData</v>
          </cell>
        </row>
        <row r="426">
          <cell r="A426" t="e">
            <v>#VALUE!</v>
          </cell>
          <cell r="B426">
            <v>0</v>
          </cell>
          <cell r="C426">
            <v>0</v>
          </cell>
          <cell r="D426" t="str">
            <v>NoData</v>
          </cell>
        </row>
        <row r="427">
          <cell r="A427" t="e">
            <v>#VALUE!</v>
          </cell>
          <cell r="B427">
            <v>0</v>
          </cell>
          <cell r="C427">
            <v>0</v>
          </cell>
          <cell r="D427" t="str">
            <v>NoData</v>
          </cell>
        </row>
        <row r="428">
          <cell r="A428" t="e">
            <v>#VALUE!</v>
          </cell>
          <cell r="B428">
            <v>0</v>
          </cell>
          <cell r="C428">
            <v>0</v>
          </cell>
          <cell r="D428" t="str">
            <v>NoData</v>
          </cell>
        </row>
        <row r="429">
          <cell r="A429" t="e">
            <v>#VALUE!</v>
          </cell>
          <cell r="B429">
            <v>0</v>
          </cell>
          <cell r="C429">
            <v>0</v>
          </cell>
          <cell r="D429" t="str">
            <v>NoData</v>
          </cell>
        </row>
        <row r="430">
          <cell r="A430" t="e">
            <v>#VALUE!</v>
          </cell>
          <cell r="B430">
            <v>0</v>
          </cell>
          <cell r="C430">
            <v>0</v>
          </cell>
          <cell r="D430" t="str">
            <v>NoData</v>
          </cell>
        </row>
        <row r="431">
          <cell r="A431" t="e">
            <v>#VALUE!</v>
          </cell>
          <cell r="B431">
            <v>0</v>
          </cell>
          <cell r="C431">
            <v>0</v>
          </cell>
          <cell r="D431" t="str">
            <v>NoData</v>
          </cell>
        </row>
        <row r="432">
          <cell r="A432" t="e">
            <v>#VALUE!</v>
          </cell>
          <cell r="B432">
            <v>0</v>
          </cell>
          <cell r="C432">
            <v>0</v>
          </cell>
          <cell r="D432" t="str">
            <v>NoData</v>
          </cell>
        </row>
        <row r="433">
          <cell r="A433" t="e">
            <v>#VALUE!</v>
          </cell>
          <cell r="B433">
            <v>0</v>
          </cell>
          <cell r="C433">
            <v>0</v>
          </cell>
          <cell r="D433" t="str">
            <v>NoData</v>
          </cell>
        </row>
        <row r="434">
          <cell r="A434" t="e">
            <v>#VALUE!</v>
          </cell>
          <cell r="B434">
            <v>0</v>
          </cell>
          <cell r="C434">
            <v>0</v>
          </cell>
          <cell r="D434" t="str">
            <v>NoData</v>
          </cell>
        </row>
        <row r="435">
          <cell r="A435" t="e">
            <v>#VALUE!</v>
          </cell>
          <cell r="B435">
            <v>0</v>
          </cell>
          <cell r="C435">
            <v>0</v>
          </cell>
          <cell r="D435" t="str">
            <v>NoData</v>
          </cell>
        </row>
        <row r="436">
          <cell r="A436" t="e">
            <v>#VALUE!</v>
          </cell>
          <cell r="B436">
            <v>0</v>
          </cell>
          <cell r="C436">
            <v>0</v>
          </cell>
          <cell r="D436" t="str">
            <v>NoData</v>
          </cell>
        </row>
        <row r="437">
          <cell r="A437" t="e">
            <v>#VALUE!</v>
          </cell>
          <cell r="B437">
            <v>0</v>
          </cell>
          <cell r="C437">
            <v>0</v>
          </cell>
          <cell r="D437" t="str">
            <v>NoData</v>
          </cell>
        </row>
        <row r="438">
          <cell r="A438" t="e">
            <v>#VALUE!</v>
          </cell>
          <cell r="B438">
            <v>0</v>
          </cell>
          <cell r="C438">
            <v>0</v>
          </cell>
          <cell r="D438" t="str">
            <v>NoData</v>
          </cell>
        </row>
        <row r="439">
          <cell r="A439" t="e">
            <v>#VALUE!</v>
          </cell>
          <cell r="B439">
            <v>0</v>
          </cell>
          <cell r="C439">
            <v>0</v>
          </cell>
          <cell r="D439" t="str">
            <v>NoData</v>
          </cell>
        </row>
        <row r="440">
          <cell r="A440" t="e">
            <v>#VALUE!</v>
          </cell>
          <cell r="B440">
            <v>0</v>
          </cell>
          <cell r="C440">
            <v>0</v>
          </cell>
          <cell r="D440" t="str">
            <v>NoData</v>
          </cell>
        </row>
        <row r="441">
          <cell r="A441" t="e">
            <v>#VALUE!</v>
          </cell>
          <cell r="B441">
            <v>0</v>
          </cell>
          <cell r="C441">
            <v>0</v>
          </cell>
          <cell r="D441" t="str">
            <v>NoData</v>
          </cell>
        </row>
        <row r="442">
          <cell r="A442" t="e">
            <v>#VALUE!</v>
          </cell>
          <cell r="B442">
            <v>0</v>
          </cell>
          <cell r="C442">
            <v>0</v>
          </cell>
          <cell r="D442" t="str">
            <v>NoData</v>
          </cell>
        </row>
        <row r="443">
          <cell r="A443" t="e">
            <v>#VALUE!</v>
          </cell>
          <cell r="B443">
            <v>0</v>
          </cell>
          <cell r="C443">
            <v>0</v>
          </cell>
          <cell r="D443" t="str">
            <v>NoData</v>
          </cell>
        </row>
        <row r="444">
          <cell r="A444" t="e">
            <v>#VALUE!</v>
          </cell>
          <cell r="B444">
            <v>0</v>
          </cell>
          <cell r="C444">
            <v>0</v>
          </cell>
          <cell r="D444" t="str">
            <v>NoData</v>
          </cell>
        </row>
        <row r="445">
          <cell r="A445" t="e">
            <v>#VALUE!</v>
          </cell>
          <cell r="B445">
            <v>0</v>
          </cell>
          <cell r="C445">
            <v>0</v>
          </cell>
          <cell r="D445" t="str">
            <v>NoData</v>
          </cell>
        </row>
        <row r="446">
          <cell r="A446" t="e">
            <v>#VALUE!</v>
          </cell>
          <cell r="B446">
            <v>0</v>
          </cell>
          <cell r="C446">
            <v>0</v>
          </cell>
          <cell r="D446" t="str">
            <v>NoData</v>
          </cell>
        </row>
        <row r="447">
          <cell r="A447" t="e">
            <v>#VALUE!</v>
          </cell>
          <cell r="B447">
            <v>0</v>
          </cell>
          <cell r="C447">
            <v>0</v>
          </cell>
          <cell r="D447" t="str">
            <v>NoData</v>
          </cell>
        </row>
        <row r="448">
          <cell r="A448" t="e">
            <v>#VALUE!</v>
          </cell>
          <cell r="B448">
            <v>0</v>
          </cell>
          <cell r="C448">
            <v>0</v>
          </cell>
          <cell r="D448" t="str">
            <v>NoData</v>
          </cell>
        </row>
        <row r="449">
          <cell r="A449" t="e">
            <v>#VALUE!</v>
          </cell>
          <cell r="B449">
            <v>0</v>
          </cell>
          <cell r="C449">
            <v>0</v>
          </cell>
          <cell r="D449" t="str">
            <v>NoData</v>
          </cell>
        </row>
        <row r="450">
          <cell r="A450" t="e">
            <v>#VALUE!</v>
          </cell>
          <cell r="B450">
            <v>0</v>
          </cell>
          <cell r="C450">
            <v>0</v>
          </cell>
          <cell r="D450" t="str">
            <v>NoData</v>
          </cell>
        </row>
        <row r="451">
          <cell r="A451" t="e">
            <v>#VALUE!</v>
          </cell>
          <cell r="B451">
            <v>0</v>
          </cell>
          <cell r="C451">
            <v>0</v>
          </cell>
          <cell r="D451" t="str">
            <v>NoData</v>
          </cell>
        </row>
        <row r="452">
          <cell r="A452" t="e">
            <v>#VALUE!</v>
          </cell>
          <cell r="B452">
            <v>0</v>
          </cell>
          <cell r="C452">
            <v>0</v>
          </cell>
          <cell r="D452" t="str">
            <v>NoData</v>
          </cell>
        </row>
        <row r="453">
          <cell r="A453" t="e">
            <v>#VALUE!</v>
          </cell>
          <cell r="B453">
            <v>0</v>
          </cell>
          <cell r="C453">
            <v>0</v>
          </cell>
          <cell r="D453" t="str">
            <v>NoData</v>
          </cell>
        </row>
        <row r="454">
          <cell r="A454" t="e">
            <v>#VALUE!</v>
          </cell>
          <cell r="B454">
            <v>0</v>
          </cell>
          <cell r="C454">
            <v>0</v>
          </cell>
          <cell r="D454" t="str">
            <v>NoData</v>
          </cell>
        </row>
        <row r="455">
          <cell r="A455" t="e">
            <v>#VALUE!</v>
          </cell>
          <cell r="B455">
            <v>0</v>
          </cell>
          <cell r="C455">
            <v>0</v>
          </cell>
          <cell r="D455" t="str">
            <v>NoData</v>
          </cell>
        </row>
        <row r="456">
          <cell r="A456" t="e">
            <v>#VALUE!</v>
          </cell>
          <cell r="B456">
            <v>0</v>
          </cell>
          <cell r="C456">
            <v>0</v>
          </cell>
          <cell r="D456" t="str">
            <v>NoData</v>
          </cell>
        </row>
        <row r="457">
          <cell r="A457" t="e">
            <v>#VALUE!</v>
          </cell>
          <cell r="B457">
            <v>0</v>
          </cell>
          <cell r="C457">
            <v>0</v>
          </cell>
          <cell r="D457" t="str">
            <v>NoData</v>
          </cell>
        </row>
        <row r="458">
          <cell r="A458" t="e">
            <v>#VALUE!</v>
          </cell>
          <cell r="B458">
            <v>0</v>
          </cell>
          <cell r="C458">
            <v>0</v>
          </cell>
          <cell r="D458" t="str">
            <v>NoData</v>
          </cell>
        </row>
        <row r="459">
          <cell r="A459" t="e">
            <v>#VALUE!</v>
          </cell>
          <cell r="B459">
            <v>0</v>
          </cell>
          <cell r="C459">
            <v>0</v>
          </cell>
          <cell r="D459" t="str">
            <v>NoData</v>
          </cell>
        </row>
        <row r="460">
          <cell r="A460" t="e">
            <v>#VALUE!</v>
          </cell>
          <cell r="B460">
            <v>0</v>
          </cell>
          <cell r="C460">
            <v>0</v>
          </cell>
          <cell r="D460" t="str">
            <v>NoData</v>
          </cell>
        </row>
        <row r="461">
          <cell r="A461" t="e">
            <v>#VALUE!</v>
          </cell>
          <cell r="B461">
            <v>0</v>
          </cell>
          <cell r="C461">
            <v>0</v>
          </cell>
          <cell r="D461" t="str">
            <v>NoData</v>
          </cell>
        </row>
        <row r="462">
          <cell r="A462" t="e">
            <v>#VALUE!</v>
          </cell>
          <cell r="B462">
            <v>0</v>
          </cell>
          <cell r="C462">
            <v>0</v>
          </cell>
          <cell r="D462" t="str">
            <v>NoData</v>
          </cell>
        </row>
        <row r="463">
          <cell r="A463" t="e">
            <v>#VALUE!</v>
          </cell>
          <cell r="B463">
            <v>0</v>
          </cell>
          <cell r="C463">
            <v>0</v>
          </cell>
          <cell r="D463" t="str">
            <v>NoData</v>
          </cell>
        </row>
        <row r="464">
          <cell r="A464" t="e">
            <v>#VALUE!</v>
          </cell>
          <cell r="B464">
            <v>0</v>
          </cell>
          <cell r="C464">
            <v>0</v>
          </cell>
          <cell r="D464" t="str">
            <v>NoData</v>
          </cell>
        </row>
        <row r="465">
          <cell r="A465" t="e">
            <v>#VALUE!</v>
          </cell>
          <cell r="B465">
            <v>0</v>
          </cell>
          <cell r="C465">
            <v>0</v>
          </cell>
          <cell r="D465" t="str">
            <v>NoData</v>
          </cell>
        </row>
        <row r="466">
          <cell r="A466" t="e">
            <v>#VALUE!</v>
          </cell>
          <cell r="B466">
            <v>0</v>
          </cell>
          <cell r="C466">
            <v>0</v>
          </cell>
          <cell r="D466" t="str">
            <v>NoData</v>
          </cell>
        </row>
        <row r="467">
          <cell r="A467" t="e">
            <v>#VALUE!</v>
          </cell>
          <cell r="B467">
            <v>0</v>
          </cell>
          <cell r="C467">
            <v>0</v>
          </cell>
          <cell r="D467" t="str">
            <v>NoData</v>
          </cell>
        </row>
        <row r="468">
          <cell r="A468" t="e">
            <v>#VALUE!</v>
          </cell>
          <cell r="B468">
            <v>0</v>
          </cell>
          <cell r="C468">
            <v>0</v>
          </cell>
          <cell r="D468" t="str">
            <v>NoData</v>
          </cell>
        </row>
        <row r="469">
          <cell r="A469" t="e">
            <v>#VALUE!</v>
          </cell>
          <cell r="B469">
            <v>0</v>
          </cell>
          <cell r="C469">
            <v>0</v>
          </cell>
          <cell r="D469" t="str">
            <v>NoData</v>
          </cell>
        </row>
        <row r="470">
          <cell r="A470" t="e">
            <v>#VALUE!</v>
          </cell>
          <cell r="B470">
            <v>0</v>
          </cell>
          <cell r="C470">
            <v>0</v>
          </cell>
          <cell r="D470" t="str">
            <v>NoData</v>
          </cell>
        </row>
        <row r="471">
          <cell r="A471" t="e">
            <v>#VALUE!</v>
          </cell>
          <cell r="B471">
            <v>0</v>
          </cell>
          <cell r="C471">
            <v>0</v>
          </cell>
          <cell r="D471" t="str">
            <v>NoData</v>
          </cell>
        </row>
        <row r="472">
          <cell r="A472" t="e">
            <v>#VALUE!</v>
          </cell>
          <cell r="B472">
            <v>0</v>
          </cell>
          <cell r="C472">
            <v>0</v>
          </cell>
          <cell r="D472" t="str">
            <v>NoData</v>
          </cell>
        </row>
        <row r="473">
          <cell r="A473" t="e">
            <v>#VALUE!</v>
          </cell>
          <cell r="B473">
            <v>0</v>
          </cell>
          <cell r="C473">
            <v>0</v>
          </cell>
          <cell r="D473" t="str">
            <v>NoData</v>
          </cell>
        </row>
        <row r="474">
          <cell r="A474" t="e">
            <v>#VALUE!</v>
          </cell>
          <cell r="B474">
            <v>0</v>
          </cell>
          <cell r="C474">
            <v>0</v>
          </cell>
          <cell r="D474" t="str">
            <v>NoData</v>
          </cell>
        </row>
        <row r="475">
          <cell r="A475" t="e">
            <v>#VALUE!</v>
          </cell>
          <cell r="B475">
            <v>0</v>
          </cell>
          <cell r="C475">
            <v>0</v>
          </cell>
          <cell r="D475" t="str">
            <v>NoData</v>
          </cell>
        </row>
        <row r="476">
          <cell r="A476" t="e">
            <v>#VALUE!</v>
          </cell>
          <cell r="B476">
            <v>0</v>
          </cell>
          <cell r="C476">
            <v>0</v>
          </cell>
          <cell r="D476" t="str">
            <v>NoData</v>
          </cell>
        </row>
        <row r="477">
          <cell r="A477" t="e">
            <v>#VALUE!</v>
          </cell>
          <cell r="B477">
            <v>0</v>
          </cell>
          <cell r="C477">
            <v>0</v>
          </cell>
          <cell r="D477" t="str">
            <v>NoData</v>
          </cell>
        </row>
        <row r="478">
          <cell r="A478" t="e">
            <v>#VALUE!</v>
          </cell>
          <cell r="B478">
            <v>0</v>
          </cell>
          <cell r="C478">
            <v>0</v>
          </cell>
          <cell r="D478" t="str">
            <v>NoData</v>
          </cell>
        </row>
        <row r="479">
          <cell r="A479" t="e">
            <v>#VALUE!</v>
          </cell>
          <cell r="B479">
            <v>0</v>
          </cell>
          <cell r="C479">
            <v>0</v>
          </cell>
          <cell r="D479" t="str">
            <v>NoData</v>
          </cell>
        </row>
        <row r="480">
          <cell r="A480" t="e">
            <v>#VALUE!</v>
          </cell>
          <cell r="B480">
            <v>0</v>
          </cell>
          <cell r="C480">
            <v>0</v>
          </cell>
          <cell r="D480" t="str">
            <v>NoData</v>
          </cell>
        </row>
        <row r="481">
          <cell r="A481" t="e">
            <v>#VALUE!</v>
          </cell>
          <cell r="B481">
            <v>0</v>
          </cell>
          <cell r="C481">
            <v>0</v>
          </cell>
          <cell r="D481" t="str">
            <v>NoData</v>
          </cell>
        </row>
        <row r="482">
          <cell r="A482" t="e">
            <v>#VALUE!</v>
          </cell>
          <cell r="B482">
            <v>0</v>
          </cell>
          <cell r="C482">
            <v>0</v>
          </cell>
          <cell r="D482" t="str">
            <v>NoData</v>
          </cell>
        </row>
        <row r="483">
          <cell r="A483" t="e">
            <v>#VALUE!</v>
          </cell>
          <cell r="B483">
            <v>0</v>
          </cell>
          <cell r="C483">
            <v>0</v>
          </cell>
          <cell r="D483" t="str">
            <v>NoData</v>
          </cell>
        </row>
        <row r="484">
          <cell r="A484" t="e">
            <v>#VALUE!</v>
          </cell>
          <cell r="B484">
            <v>0</v>
          </cell>
          <cell r="C484">
            <v>0</v>
          </cell>
          <cell r="D484" t="str">
            <v>NoData</v>
          </cell>
        </row>
        <row r="485">
          <cell r="A485" t="e">
            <v>#VALUE!</v>
          </cell>
          <cell r="B485">
            <v>0</v>
          </cell>
          <cell r="C485">
            <v>0</v>
          </cell>
          <cell r="D485" t="str">
            <v>NoData</v>
          </cell>
        </row>
        <row r="486">
          <cell r="A486" t="e">
            <v>#VALUE!</v>
          </cell>
          <cell r="B486">
            <v>0</v>
          </cell>
          <cell r="C486">
            <v>0</v>
          </cell>
          <cell r="D486" t="str">
            <v>NoData</v>
          </cell>
        </row>
        <row r="487">
          <cell r="A487" t="e">
            <v>#VALUE!</v>
          </cell>
          <cell r="B487">
            <v>0</v>
          </cell>
          <cell r="C487">
            <v>0</v>
          </cell>
          <cell r="D487" t="str">
            <v>NoData</v>
          </cell>
        </row>
        <row r="488">
          <cell r="A488" t="e">
            <v>#VALUE!</v>
          </cell>
          <cell r="B488">
            <v>0</v>
          </cell>
          <cell r="C488">
            <v>0</v>
          </cell>
          <cell r="D488" t="str">
            <v>NoData</v>
          </cell>
        </row>
        <row r="489">
          <cell r="A489" t="e">
            <v>#VALUE!</v>
          </cell>
          <cell r="B489">
            <v>0</v>
          </cell>
          <cell r="C489">
            <v>0</v>
          </cell>
          <cell r="D489" t="str">
            <v>NoData</v>
          </cell>
        </row>
        <row r="490">
          <cell r="A490" t="e">
            <v>#VALUE!</v>
          </cell>
          <cell r="B490">
            <v>0</v>
          </cell>
          <cell r="C490">
            <v>0</v>
          </cell>
          <cell r="D490" t="str">
            <v>NoData</v>
          </cell>
        </row>
        <row r="491">
          <cell r="A491" t="e">
            <v>#VALUE!</v>
          </cell>
          <cell r="B491">
            <v>0</v>
          </cell>
          <cell r="C491">
            <v>0</v>
          </cell>
          <cell r="D491" t="str">
            <v>NoData</v>
          </cell>
        </row>
        <row r="492">
          <cell r="A492" t="e">
            <v>#VALUE!</v>
          </cell>
          <cell r="B492">
            <v>0</v>
          </cell>
          <cell r="C492">
            <v>0</v>
          </cell>
          <cell r="D492" t="str">
            <v>NoData</v>
          </cell>
        </row>
        <row r="493">
          <cell r="A493" t="e">
            <v>#VALUE!</v>
          </cell>
          <cell r="B493">
            <v>0</v>
          </cell>
          <cell r="C493">
            <v>0</v>
          </cell>
          <cell r="D493" t="str">
            <v>NoData</v>
          </cell>
        </row>
        <row r="494">
          <cell r="A494" t="e">
            <v>#VALUE!</v>
          </cell>
          <cell r="B494">
            <v>0</v>
          </cell>
          <cell r="C494">
            <v>0</v>
          </cell>
          <cell r="D494" t="str">
            <v>NoData</v>
          </cell>
        </row>
        <row r="495">
          <cell r="A495" t="e">
            <v>#VALUE!</v>
          </cell>
          <cell r="B495">
            <v>0</v>
          </cell>
          <cell r="C495">
            <v>0</v>
          </cell>
          <cell r="D495" t="str">
            <v>NoData</v>
          </cell>
        </row>
        <row r="496">
          <cell r="A496" t="e">
            <v>#VALUE!</v>
          </cell>
          <cell r="B496">
            <v>0</v>
          </cell>
          <cell r="C496">
            <v>0</v>
          </cell>
          <cell r="D496" t="str">
            <v>NoData</v>
          </cell>
        </row>
        <row r="497">
          <cell r="A497" t="e">
            <v>#VALUE!</v>
          </cell>
          <cell r="B497">
            <v>0</v>
          </cell>
          <cell r="C497">
            <v>0</v>
          </cell>
          <cell r="D497" t="str">
            <v>NoData</v>
          </cell>
        </row>
        <row r="498">
          <cell r="A498" t="e">
            <v>#VALUE!</v>
          </cell>
          <cell r="B498">
            <v>0</v>
          </cell>
          <cell r="C498">
            <v>0</v>
          </cell>
          <cell r="D498" t="str">
            <v>NoData</v>
          </cell>
        </row>
        <row r="499">
          <cell r="A499" t="e">
            <v>#VALUE!</v>
          </cell>
          <cell r="B499">
            <v>0</v>
          </cell>
          <cell r="C499">
            <v>0</v>
          </cell>
          <cell r="D499" t="str">
            <v>NoData</v>
          </cell>
        </row>
        <row r="500">
          <cell r="A500" t="e">
            <v>#VALUE!</v>
          </cell>
          <cell r="B500">
            <v>0</v>
          </cell>
          <cell r="C500">
            <v>0</v>
          </cell>
          <cell r="D500" t="str">
            <v>NoData</v>
          </cell>
        </row>
        <row r="501">
          <cell r="A501" t="e">
            <v>#VALUE!</v>
          </cell>
          <cell r="B501">
            <v>0</v>
          </cell>
          <cell r="C501">
            <v>0</v>
          </cell>
          <cell r="D501" t="str">
            <v>NoData</v>
          </cell>
        </row>
        <row r="502">
          <cell r="A502" t="e">
            <v>#VALUE!</v>
          </cell>
          <cell r="B502">
            <v>0</v>
          </cell>
          <cell r="C502">
            <v>0</v>
          </cell>
          <cell r="D502" t="str">
            <v>NoData</v>
          </cell>
        </row>
        <row r="503">
          <cell r="A503" t="e">
            <v>#VALUE!</v>
          </cell>
          <cell r="B503">
            <v>0</v>
          </cell>
          <cell r="C503">
            <v>0</v>
          </cell>
          <cell r="D503" t="str">
            <v>NoData</v>
          </cell>
        </row>
        <row r="504">
          <cell r="A504" t="e">
            <v>#VALUE!</v>
          </cell>
          <cell r="B504">
            <v>0</v>
          </cell>
          <cell r="C504">
            <v>0</v>
          </cell>
          <cell r="D504" t="str">
            <v>NoData</v>
          </cell>
        </row>
        <row r="505">
          <cell r="A505" t="e">
            <v>#VALUE!</v>
          </cell>
          <cell r="B505">
            <v>0</v>
          </cell>
          <cell r="C505">
            <v>0</v>
          </cell>
          <cell r="D505" t="str">
            <v>NoData</v>
          </cell>
        </row>
        <row r="506">
          <cell r="A506" t="e">
            <v>#VALUE!</v>
          </cell>
          <cell r="B506">
            <v>0</v>
          </cell>
          <cell r="C506">
            <v>0</v>
          </cell>
          <cell r="D506" t="str">
            <v>NoData</v>
          </cell>
        </row>
        <row r="507">
          <cell r="A507" t="e">
            <v>#VALUE!</v>
          </cell>
          <cell r="B507">
            <v>0</v>
          </cell>
          <cell r="C507">
            <v>0</v>
          </cell>
          <cell r="D507" t="str">
            <v>NoData</v>
          </cell>
        </row>
        <row r="508">
          <cell r="A508" t="e">
            <v>#VALUE!</v>
          </cell>
          <cell r="B508">
            <v>0</v>
          </cell>
          <cell r="C508">
            <v>0</v>
          </cell>
          <cell r="D508" t="str">
            <v>NoData</v>
          </cell>
        </row>
        <row r="509">
          <cell r="A509" t="e">
            <v>#VALUE!</v>
          </cell>
          <cell r="B509">
            <v>0</v>
          </cell>
          <cell r="C509">
            <v>0</v>
          </cell>
          <cell r="D509" t="str">
            <v>NoData</v>
          </cell>
        </row>
        <row r="510">
          <cell r="A510" t="e">
            <v>#VALUE!</v>
          </cell>
          <cell r="B510">
            <v>0</v>
          </cell>
          <cell r="C510">
            <v>0</v>
          </cell>
          <cell r="D510" t="str">
            <v>NoData</v>
          </cell>
        </row>
        <row r="511">
          <cell r="A511" t="e">
            <v>#VALUE!</v>
          </cell>
          <cell r="B511">
            <v>0</v>
          </cell>
          <cell r="C511">
            <v>0</v>
          </cell>
          <cell r="D511" t="str">
            <v>NoData</v>
          </cell>
        </row>
        <row r="512">
          <cell r="A512" t="e">
            <v>#VALUE!</v>
          </cell>
          <cell r="B512">
            <v>0</v>
          </cell>
          <cell r="C512">
            <v>0</v>
          </cell>
          <cell r="D512" t="str">
            <v>NoData</v>
          </cell>
        </row>
        <row r="513">
          <cell r="A513" t="e">
            <v>#VALUE!</v>
          </cell>
          <cell r="B513">
            <v>0</v>
          </cell>
          <cell r="C513">
            <v>0</v>
          </cell>
          <cell r="D513" t="str">
            <v>NoData</v>
          </cell>
        </row>
        <row r="514">
          <cell r="A514" t="e">
            <v>#VALUE!</v>
          </cell>
          <cell r="B514">
            <v>0</v>
          </cell>
          <cell r="C514">
            <v>0</v>
          </cell>
          <cell r="D514" t="str">
            <v>NoData</v>
          </cell>
        </row>
        <row r="515">
          <cell r="A515" t="e">
            <v>#VALUE!</v>
          </cell>
          <cell r="B515">
            <v>0</v>
          </cell>
          <cell r="C515">
            <v>0</v>
          </cell>
          <cell r="D515" t="str">
            <v>NoData</v>
          </cell>
        </row>
        <row r="516">
          <cell r="A516" t="e">
            <v>#VALUE!</v>
          </cell>
          <cell r="B516">
            <v>0</v>
          </cell>
          <cell r="C516">
            <v>0</v>
          </cell>
          <cell r="D516" t="str">
            <v>NoData</v>
          </cell>
        </row>
        <row r="517">
          <cell r="A517" t="e">
            <v>#VALUE!</v>
          </cell>
          <cell r="B517">
            <v>0</v>
          </cell>
          <cell r="C517">
            <v>0</v>
          </cell>
          <cell r="D517" t="str">
            <v>NoData</v>
          </cell>
        </row>
        <row r="518">
          <cell r="A518" t="e">
            <v>#VALUE!</v>
          </cell>
          <cell r="B518">
            <v>0</v>
          </cell>
          <cell r="C518">
            <v>0</v>
          </cell>
          <cell r="D518" t="str">
            <v>NoData</v>
          </cell>
        </row>
        <row r="519">
          <cell r="A519" t="e">
            <v>#VALUE!</v>
          </cell>
          <cell r="B519">
            <v>0</v>
          </cell>
          <cell r="C519">
            <v>0</v>
          </cell>
          <cell r="D519" t="str">
            <v>NoData</v>
          </cell>
        </row>
        <row r="520">
          <cell r="A520" t="e">
            <v>#VALUE!</v>
          </cell>
          <cell r="B520">
            <v>0</v>
          </cell>
          <cell r="C520">
            <v>0</v>
          </cell>
          <cell r="D520" t="str">
            <v>NoData</v>
          </cell>
        </row>
        <row r="521">
          <cell r="A521" t="e">
            <v>#VALUE!</v>
          </cell>
          <cell r="B521">
            <v>0</v>
          </cell>
          <cell r="C521">
            <v>0</v>
          </cell>
          <cell r="D521" t="str">
            <v>NoData</v>
          </cell>
        </row>
        <row r="522">
          <cell r="A522" t="e">
            <v>#VALUE!</v>
          </cell>
          <cell r="B522">
            <v>0</v>
          </cell>
          <cell r="C522">
            <v>0</v>
          </cell>
          <cell r="D522" t="str">
            <v>NoData</v>
          </cell>
        </row>
        <row r="523">
          <cell r="A523" t="e">
            <v>#VALUE!</v>
          </cell>
          <cell r="B523">
            <v>0</v>
          </cell>
          <cell r="C523">
            <v>0</v>
          </cell>
          <cell r="D523" t="str">
            <v>NoData</v>
          </cell>
        </row>
        <row r="524">
          <cell r="A524" t="e">
            <v>#VALUE!</v>
          </cell>
          <cell r="B524">
            <v>0</v>
          </cell>
          <cell r="C524">
            <v>0</v>
          </cell>
          <cell r="D524" t="str">
            <v>NoData</v>
          </cell>
        </row>
        <row r="525">
          <cell r="A525" t="e">
            <v>#VALUE!</v>
          </cell>
          <cell r="B525">
            <v>0</v>
          </cell>
          <cell r="C525">
            <v>0</v>
          </cell>
          <cell r="D525" t="str">
            <v>NoData</v>
          </cell>
        </row>
        <row r="526">
          <cell r="A526" t="e">
            <v>#VALUE!</v>
          </cell>
          <cell r="B526">
            <v>0</v>
          </cell>
          <cell r="C526">
            <v>0</v>
          </cell>
          <cell r="D526" t="str">
            <v>NoData</v>
          </cell>
        </row>
        <row r="527">
          <cell r="A527" t="e">
            <v>#VALUE!</v>
          </cell>
          <cell r="B527">
            <v>0</v>
          </cell>
          <cell r="C527">
            <v>0</v>
          </cell>
          <cell r="D527" t="str">
            <v>NoData</v>
          </cell>
        </row>
        <row r="528">
          <cell r="A528" t="e">
            <v>#VALUE!</v>
          </cell>
          <cell r="B528">
            <v>0</v>
          </cell>
          <cell r="C528">
            <v>0</v>
          </cell>
          <cell r="D528" t="str">
            <v>NoData</v>
          </cell>
        </row>
        <row r="529">
          <cell r="A529" t="e">
            <v>#VALUE!</v>
          </cell>
          <cell r="B529">
            <v>0</v>
          </cell>
          <cell r="C529">
            <v>0</v>
          </cell>
          <cell r="D529" t="str">
            <v>NoData</v>
          </cell>
        </row>
        <row r="530">
          <cell r="A530" t="e">
            <v>#VALUE!</v>
          </cell>
          <cell r="B530">
            <v>0</v>
          </cell>
          <cell r="C530">
            <v>0</v>
          </cell>
          <cell r="D530" t="str">
            <v>NoData</v>
          </cell>
        </row>
        <row r="531">
          <cell r="A531" t="e">
            <v>#VALUE!</v>
          </cell>
          <cell r="B531">
            <v>0</v>
          </cell>
          <cell r="C531">
            <v>0</v>
          </cell>
          <cell r="D531" t="str">
            <v>NoData</v>
          </cell>
        </row>
        <row r="532">
          <cell r="A532" t="e">
            <v>#VALUE!</v>
          </cell>
          <cell r="B532">
            <v>0</v>
          </cell>
          <cell r="C532">
            <v>0</v>
          </cell>
          <cell r="D532" t="str">
            <v>NoData</v>
          </cell>
        </row>
        <row r="533">
          <cell r="A533" t="e">
            <v>#VALUE!</v>
          </cell>
          <cell r="B533">
            <v>0</v>
          </cell>
          <cell r="C533">
            <v>0</v>
          </cell>
          <cell r="D533" t="str">
            <v>NoData</v>
          </cell>
        </row>
        <row r="534">
          <cell r="A534" t="e">
            <v>#VALUE!</v>
          </cell>
          <cell r="B534">
            <v>0</v>
          </cell>
          <cell r="C534">
            <v>0</v>
          </cell>
          <cell r="D534" t="str">
            <v>NoData</v>
          </cell>
        </row>
        <row r="535">
          <cell r="A535" t="e">
            <v>#VALUE!</v>
          </cell>
          <cell r="B535">
            <v>0</v>
          </cell>
          <cell r="C535">
            <v>0</v>
          </cell>
          <cell r="D535" t="str">
            <v>NoData</v>
          </cell>
        </row>
        <row r="536">
          <cell r="A536" t="e">
            <v>#VALUE!</v>
          </cell>
          <cell r="B536">
            <v>0</v>
          </cell>
          <cell r="C536">
            <v>0</v>
          </cell>
          <cell r="D536" t="str">
            <v>NoData</v>
          </cell>
        </row>
        <row r="537">
          <cell r="A537" t="e">
            <v>#VALUE!</v>
          </cell>
          <cell r="B537">
            <v>0</v>
          </cell>
          <cell r="C537">
            <v>0</v>
          </cell>
          <cell r="D537" t="str">
            <v>NoData</v>
          </cell>
        </row>
        <row r="538">
          <cell r="A538" t="e">
            <v>#VALUE!</v>
          </cell>
          <cell r="B538">
            <v>0</v>
          </cell>
          <cell r="C538">
            <v>0</v>
          </cell>
          <cell r="D538" t="str">
            <v>NoData</v>
          </cell>
        </row>
        <row r="539">
          <cell r="A539" t="e">
            <v>#VALUE!</v>
          </cell>
          <cell r="B539">
            <v>0</v>
          </cell>
          <cell r="C539">
            <v>0</v>
          </cell>
          <cell r="D539" t="str">
            <v>NoData</v>
          </cell>
        </row>
        <row r="540">
          <cell r="A540" t="e">
            <v>#VALUE!</v>
          </cell>
          <cell r="B540">
            <v>0</v>
          </cell>
          <cell r="C540">
            <v>0</v>
          </cell>
          <cell r="D540" t="str">
            <v>NoData</v>
          </cell>
        </row>
        <row r="541">
          <cell r="A541" t="e">
            <v>#VALUE!</v>
          </cell>
          <cell r="B541">
            <v>0</v>
          </cell>
          <cell r="C541">
            <v>0</v>
          </cell>
          <cell r="D541" t="str">
            <v>NoData</v>
          </cell>
        </row>
        <row r="542">
          <cell r="A542" t="e">
            <v>#VALUE!</v>
          </cell>
          <cell r="B542">
            <v>0</v>
          </cell>
          <cell r="C542">
            <v>0</v>
          </cell>
          <cell r="D542" t="str">
            <v>NoData</v>
          </cell>
        </row>
        <row r="543">
          <cell r="A543" t="e">
            <v>#VALUE!</v>
          </cell>
          <cell r="B543">
            <v>0</v>
          </cell>
          <cell r="C543">
            <v>0</v>
          </cell>
          <cell r="D543" t="str">
            <v>NoData</v>
          </cell>
        </row>
        <row r="544">
          <cell r="A544" t="e">
            <v>#VALUE!</v>
          </cell>
          <cell r="B544">
            <v>0</v>
          </cell>
          <cell r="C544">
            <v>0</v>
          </cell>
          <cell r="D544" t="str">
            <v>NoData</v>
          </cell>
        </row>
        <row r="545">
          <cell r="A545" t="e">
            <v>#VALUE!</v>
          </cell>
          <cell r="B545">
            <v>0</v>
          </cell>
          <cell r="C545">
            <v>0</v>
          </cell>
          <cell r="D545" t="str">
            <v>NoData</v>
          </cell>
        </row>
        <row r="546">
          <cell r="A546" t="e">
            <v>#VALUE!</v>
          </cell>
          <cell r="B546">
            <v>0</v>
          </cell>
          <cell r="C546">
            <v>0</v>
          </cell>
          <cell r="D546" t="str">
            <v>NoData</v>
          </cell>
        </row>
        <row r="547">
          <cell r="A547" t="e">
            <v>#VALUE!</v>
          </cell>
          <cell r="B547">
            <v>0</v>
          </cell>
          <cell r="C547">
            <v>0</v>
          </cell>
          <cell r="D547" t="str">
            <v>NoData</v>
          </cell>
        </row>
        <row r="548">
          <cell r="A548" t="e">
            <v>#VALUE!</v>
          </cell>
          <cell r="B548">
            <v>0</v>
          </cell>
          <cell r="C548">
            <v>0</v>
          </cell>
          <cell r="D548" t="str">
            <v>NoData</v>
          </cell>
        </row>
        <row r="549">
          <cell r="A549" t="e">
            <v>#VALUE!</v>
          </cell>
          <cell r="B549">
            <v>0</v>
          </cell>
          <cell r="C549">
            <v>0</v>
          </cell>
          <cell r="D549" t="str">
            <v>NoData</v>
          </cell>
        </row>
        <row r="550">
          <cell r="A550" t="e">
            <v>#VALUE!</v>
          </cell>
          <cell r="B550">
            <v>0</v>
          </cell>
          <cell r="C550">
            <v>0</v>
          </cell>
          <cell r="D550" t="str">
            <v>NoData</v>
          </cell>
        </row>
        <row r="551">
          <cell r="A551" t="e">
            <v>#VALUE!</v>
          </cell>
          <cell r="B551">
            <v>0</v>
          </cell>
          <cell r="C551">
            <v>0</v>
          </cell>
          <cell r="D551" t="str">
            <v>NoData</v>
          </cell>
        </row>
        <row r="552">
          <cell r="A552" t="e">
            <v>#VALUE!</v>
          </cell>
          <cell r="B552">
            <v>0</v>
          </cell>
          <cell r="C552">
            <v>0</v>
          </cell>
          <cell r="D552" t="str">
            <v>NoData</v>
          </cell>
        </row>
        <row r="553">
          <cell r="A553" t="e">
            <v>#VALUE!</v>
          </cell>
          <cell r="B553">
            <v>0</v>
          </cell>
          <cell r="C553">
            <v>0</v>
          </cell>
          <cell r="D553" t="str">
            <v>NoData</v>
          </cell>
        </row>
        <row r="554">
          <cell r="A554" t="e">
            <v>#VALUE!</v>
          </cell>
          <cell r="B554">
            <v>0</v>
          </cell>
          <cell r="C554">
            <v>0</v>
          </cell>
          <cell r="D554" t="str">
            <v>NoData</v>
          </cell>
        </row>
        <row r="555">
          <cell r="A555" t="e">
            <v>#VALUE!</v>
          </cell>
          <cell r="B555">
            <v>0</v>
          </cell>
          <cell r="C555">
            <v>0</v>
          </cell>
          <cell r="D555" t="str">
            <v>NoData</v>
          </cell>
        </row>
        <row r="556">
          <cell r="A556" t="e">
            <v>#VALUE!</v>
          </cell>
          <cell r="B556">
            <v>0</v>
          </cell>
          <cell r="C556">
            <v>0</v>
          </cell>
          <cell r="D556" t="str">
            <v>NoData</v>
          </cell>
        </row>
        <row r="557">
          <cell r="A557" t="e">
            <v>#VALUE!</v>
          </cell>
          <cell r="B557">
            <v>0</v>
          </cell>
          <cell r="C557">
            <v>0</v>
          </cell>
          <cell r="D557" t="str">
            <v>NoData</v>
          </cell>
        </row>
        <row r="558">
          <cell r="A558" t="e">
            <v>#VALUE!</v>
          </cell>
          <cell r="B558">
            <v>0</v>
          </cell>
          <cell r="C558">
            <v>0</v>
          </cell>
          <cell r="D558" t="str">
            <v>NoData</v>
          </cell>
        </row>
        <row r="559">
          <cell r="A559" t="e">
            <v>#VALUE!</v>
          </cell>
          <cell r="B559">
            <v>0</v>
          </cell>
          <cell r="C559">
            <v>0</v>
          </cell>
          <cell r="D559" t="str">
            <v>NoData</v>
          </cell>
        </row>
        <row r="560">
          <cell r="A560" t="e">
            <v>#VALUE!</v>
          </cell>
          <cell r="B560">
            <v>0</v>
          </cell>
          <cell r="C560">
            <v>0</v>
          </cell>
          <cell r="D560" t="str">
            <v>NoData</v>
          </cell>
        </row>
        <row r="561">
          <cell r="A561" t="e">
            <v>#VALUE!</v>
          </cell>
          <cell r="B561">
            <v>0</v>
          </cell>
          <cell r="C561">
            <v>0</v>
          </cell>
          <cell r="D561" t="str">
            <v>NoData</v>
          </cell>
        </row>
        <row r="562">
          <cell r="A562" t="e">
            <v>#VALUE!</v>
          </cell>
          <cell r="B562">
            <v>0</v>
          </cell>
          <cell r="C562">
            <v>0</v>
          </cell>
          <cell r="D562" t="str">
            <v>NoData</v>
          </cell>
        </row>
        <row r="563">
          <cell r="A563" t="e">
            <v>#VALUE!</v>
          </cell>
          <cell r="B563">
            <v>0</v>
          </cell>
          <cell r="C563">
            <v>0</v>
          </cell>
          <cell r="D563" t="str">
            <v>NoData</v>
          </cell>
        </row>
        <row r="564">
          <cell r="A564" t="e">
            <v>#VALUE!</v>
          </cell>
          <cell r="B564">
            <v>0</v>
          </cell>
          <cell r="C564">
            <v>0</v>
          </cell>
          <cell r="D564" t="str">
            <v>NoData</v>
          </cell>
        </row>
        <row r="565">
          <cell r="A565" t="e">
            <v>#VALUE!</v>
          </cell>
          <cell r="B565">
            <v>0</v>
          </cell>
          <cell r="C565">
            <v>0</v>
          </cell>
          <cell r="D565" t="str">
            <v>NoData</v>
          </cell>
        </row>
        <row r="566">
          <cell r="A566" t="e">
            <v>#VALUE!</v>
          </cell>
          <cell r="B566">
            <v>0</v>
          </cell>
          <cell r="C566">
            <v>0</v>
          </cell>
          <cell r="D566" t="str">
            <v>NoData</v>
          </cell>
        </row>
        <row r="567">
          <cell r="A567" t="e">
            <v>#VALUE!</v>
          </cell>
          <cell r="B567">
            <v>0</v>
          </cell>
          <cell r="C567">
            <v>0</v>
          </cell>
          <cell r="D567" t="str">
            <v>NoData</v>
          </cell>
        </row>
        <row r="568">
          <cell r="A568" t="e">
            <v>#VALUE!</v>
          </cell>
          <cell r="B568">
            <v>0</v>
          </cell>
          <cell r="C568">
            <v>0</v>
          </cell>
          <cell r="D568" t="str">
            <v>NoData</v>
          </cell>
        </row>
        <row r="569">
          <cell r="A569" t="e">
            <v>#VALUE!</v>
          </cell>
          <cell r="B569">
            <v>0</v>
          </cell>
          <cell r="C569">
            <v>0</v>
          </cell>
          <cell r="D569" t="str">
            <v>NoData</v>
          </cell>
        </row>
        <row r="570">
          <cell r="A570" t="e">
            <v>#VALUE!</v>
          </cell>
          <cell r="B570">
            <v>0</v>
          </cell>
          <cell r="C570">
            <v>0</v>
          </cell>
          <cell r="D570" t="str">
            <v>NoData</v>
          </cell>
        </row>
        <row r="571">
          <cell r="A571" t="e">
            <v>#VALUE!</v>
          </cell>
          <cell r="B571">
            <v>0</v>
          </cell>
          <cell r="C571">
            <v>0</v>
          </cell>
          <cell r="D571" t="str">
            <v>NoData</v>
          </cell>
        </row>
        <row r="572">
          <cell r="A572" t="e">
            <v>#VALUE!</v>
          </cell>
          <cell r="B572">
            <v>0</v>
          </cell>
          <cell r="C572">
            <v>0</v>
          </cell>
          <cell r="D572" t="str">
            <v>NoData</v>
          </cell>
        </row>
        <row r="573">
          <cell r="A573" t="e">
            <v>#VALUE!</v>
          </cell>
          <cell r="B573">
            <v>0</v>
          </cell>
          <cell r="C573">
            <v>0</v>
          </cell>
          <cell r="D573" t="str">
            <v>NoData</v>
          </cell>
        </row>
        <row r="574">
          <cell r="A574" t="e">
            <v>#VALUE!</v>
          </cell>
          <cell r="B574">
            <v>0</v>
          </cell>
          <cell r="C574">
            <v>0</v>
          </cell>
          <cell r="D574" t="str">
            <v>NoData</v>
          </cell>
        </row>
        <row r="575">
          <cell r="A575" t="e">
            <v>#VALUE!</v>
          </cell>
          <cell r="B575">
            <v>0</v>
          </cell>
          <cell r="C575">
            <v>0</v>
          </cell>
          <cell r="D575" t="str">
            <v>NoData</v>
          </cell>
        </row>
        <row r="576">
          <cell r="A576" t="e">
            <v>#VALUE!</v>
          </cell>
          <cell r="B576">
            <v>0</v>
          </cell>
          <cell r="C576">
            <v>0</v>
          </cell>
          <cell r="D576" t="str">
            <v>NoData</v>
          </cell>
        </row>
        <row r="577">
          <cell r="A577" t="e">
            <v>#VALUE!</v>
          </cell>
          <cell r="B577">
            <v>0</v>
          </cell>
          <cell r="C577">
            <v>0</v>
          </cell>
          <cell r="D577" t="str">
            <v>NoData</v>
          </cell>
        </row>
        <row r="578">
          <cell r="A578" t="e">
            <v>#VALUE!</v>
          </cell>
          <cell r="B578">
            <v>0</v>
          </cell>
          <cell r="C578">
            <v>0</v>
          </cell>
          <cell r="D578" t="str">
            <v>NoData</v>
          </cell>
        </row>
        <row r="579">
          <cell r="A579" t="e">
            <v>#VALUE!</v>
          </cell>
          <cell r="B579">
            <v>0</v>
          </cell>
          <cell r="C579">
            <v>0</v>
          </cell>
          <cell r="D579" t="str">
            <v>NoData</v>
          </cell>
        </row>
        <row r="580">
          <cell r="A580" t="e">
            <v>#VALUE!</v>
          </cell>
          <cell r="B580">
            <v>0</v>
          </cell>
          <cell r="C580">
            <v>0</v>
          </cell>
          <cell r="D580" t="str">
            <v>NoData</v>
          </cell>
        </row>
        <row r="581">
          <cell r="A581" t="e">
            <v>#VALUE!</v>
          </cell>
          <cell r="B581">
            <v>0</v>
          </cell>
          <cell r="C581">
            <v>0</v>
          </cell>
          <cell r="D581" t="str">
            <v>NoData</v>
          </cell>
        </row>
        <row r="582">
          <cell r="A582" t="e">
            <v>#VALUE!</v>
          </cell>
          <cell r="B582">
            <v>0</v>
          </cell>
          <cell r="C582">
            <v>0</v>
          </cell>
          <cell r="D582" t="str">
            <v>NoData</v>
          </cell>
        </row>
        <row r="583">
          <cell r="A583" t="e">
            <v>#VALUE!</v>
          </cell>
          <cell r="B583">
            <v>0</v>
          </cell>
          <cell r="C583">
            <v>0</v>
          </cell>
          <cell r="D583" t="str">
            <v>NoData</v>
          </cell>
        </row>
        <row r="584">
          <cell r="A584" t="e">
            <v>#VALUE!</v>
          </cell>
          <cell r="B584">
            <v>0</v>
          </cell>
          <cell r="C584">
            <v>0</v>
          </cell>
          <cell r="D584" t="str">
            <v>NoData</v>
          </cell>
        </row>
        <row r="585">
          <cell r="A585" t="e">
            <v>#VALUE!</v>
          </cell>
          <cell r="B585">
            <v>0</v>
          </cell>
          <cell r="C585">
            <v>0</v>
          </cell>
          <cell r="D585" t="str">
            <v>NoData</v>
          </cell>
        </row>
        <row r="586">
          <cell r="A586" t="e">
            <v>#VALUE!</v>
          </cell>
          <cell r="B586">
            <v>0</v>
          </cell>
          <cell r="C586">
            <v>0</v>
          </cell>
          <cell r="D586" t="str">
            <v>NoData</v>
          </cell>
        </row>
        <row r="587">
          <cell r="A587" t="e">
            <v>#VALUE!</v>
          </cell>
          <cell r="B587">
            <v>0</v>
          </cell>
          <cell r="C587">
            <v>0</v>
          </cell>
          <cell r="D587" t="str">
            <v>NoData</v>
          </cell>
        </row>
        <row r="588">
          <cell r="A588" t="e">
            <v>#VALUE!</v>
          </cell>
          <cell r="B588">
            <v>0</v>
          </cell>
          <cell r="C588">
            <v>0</v>
          </cell>
          <cell r="D588" t="str">
            <v>NoData</v>
          </cell>
        </row>
        <row r="589">
          <cell r="A589" t="e">
            <v>#VALUE!</v>
          </cell>
          <cell r="B589">
            <v>0</v>
          </cell>
          <cell r="C589">
            <v>0</v>
          </cell>
          <cell r="D589" t="str">
            <v>NoData</v>
          </cell>
        </row>
        <row r="590">
          <cell r="A590" t="e">
            <v>#VALUE!</v>
          </cell>
          <cell r="B590">
            <v>0</v>
          </cell>
          <cell r="C590">
            <v>0</v>
          </cell>
          <cell r="D590" t="str">
            <v>NoData</v>
          </cell>
        </row>
        <row r="591">
          <cell r="A591" t="e">
            <v>#VALUE!</v>
          </cell>
          <cell r="B591">
            <v>0</v>
          </cell>
          <cell r="C591">
            <v>0</v>
          </cell>
          <cell r="D591" t="str">
            <v>NoData</v>
          </cell>
        </row>
        <row r="592">
          <cell r="A592" t="e">
            <v>#VALUE!</v>
          </cell>
          <cell r="B592">
            <v>0</v>
          </cell>
          <cell r="C592">
            <v>0</v>
          </cell>
          <cell r="D592" t="str">
            <v>NoData</v>
          </cell>
        </row>
        <row r="593">
          <cell r="A593" t="e">
            <v>#VALUE!</v>
          </cell>
          <cell r="B593">
            <v>0</v>
          </cell>
          <cell r="C593">
            <v>0</v>
          </cell>
          <cell r="D593" t="str">
            <v>NoData</v>
          </cell>
        </row>
        <row r="594">
          <cell r="A594" t="e">
            <v>#VALUE!</v>
          </cell>
          <cell r="B594">
            <v>0</v>
          </cell>
          <cell r="C594">
            <v>0</v>
          </cell>
          <cell r="D594" t="str">
            <v>NoData</v>
          </cell>
        </row>
        <row r="595">
          <cell r="A595" t="e">
            <v>#VALUE!</v>
          </cell>
          <cell r="B595">
            <v>0</v>
          </cell>
          <cell r="C595">
            <v>0</v>
          </cell>
          <cell r="D595" t="str">
            <v>NoData</v>
          </cell>
        </row>
        <row r="596">
          <cell r="A596" t="e">
            <v>#VALUE!</v>
          </cell>
          <cell r="B596">
            <v>0</v>
          </cell>
          <cell r="C596">
            <v>0</v>
          </cell>
          <cell r="D596" t="str">
            <v>NoData</v>
          </cell>
        </row>
        <row r="597">
          <cell r="A597" t="e">
            <v>#VALUE!</v>
          </cell>
          <cell r="B597">
            <v>0</v>
          </cell>
          <cell r="C597">
            <v>0</v>
          </cell>
          <cell r="D597" t="str">
            <v>NoData</v>
          </cell>
        </row>
        <row r="598">
          <cell r="A598" t="e">
            <v>#VALUE!</v>
          </cell>
          <cell r="B598">
            <v>0</v>
          </cell>
          <cell r="C598">
            <v>0</v>
          </cell>
          <cell r="D598" t="str">
            <v>NoData</v>
          </cell>
        </row>
        <row r="599">
          <cell r="A599" t="e">
            <v>#VALUE!</v>
          </cell>
          <cell r="B599">
            <v>0</v>
          </cell>
          <cell r="C599">
            <v>0</v>
          </cell>
          <cell r="D599" t="str">
            <v>NoData</v>
          </cell>
        </row>
        <row r="600">
          <cell r="A600" t="e">
            <v>#VALUE!</v>
          </cell>
          <cell r="B600">
            <v>0</v>
          </cell>
          <cell r="C600">
            <v>0</v>
          </cell>
          <cell r="D600" t="str">
            <v>NoData</v>
          </cell>
        </row>
        <row r="601">
          <cell r="A601" t="e">
            <v>#VALUE!</v>
          </cell>
          <cell r="B601">
            <v>0</v>
          </cell>
          <cell r="C601">
            <v>0</v>
          </cell>
          <cell r="D601" t="str">
            <v>NoData</v>
          </cell>
        </row>
        <row r="602">
          <cell r="A602" t="e">
            <v>#VALUE!</v>
          </cell>
          <cell r="B602">
            <v>0</v>
          </cell>
          <cell r="C602">
            <v>0</v>
          </cell>
          <cell r="D602" t="str">
            <v>NoData</v>
          </cell>
        </row>
        <row r="603">
          <cell r="A603" t="e">
            <v>#VALUE!</v>
          </cell>
          <cell r="B603">
            <v>0</v>
          </cell>
          <cell r="C603">
            <v>0</v>
          </cell>
          <cell r="D603" t="str">
            <v>NoData</v>
          </cell>
        </row>
        <row r="604">
          <cell r="A604" t="e">
            <v>#VALUE!</v>
          </cell>
          <cell r="B604">
            <v>0</v>
          </cell>
          <cell r="C604">
            <v>0</v>
          </cell>
          <cell r="D604" t="str">
            <v>NoData</v>
          </cell>
        </row>
        <row r="605">
          <cell r="A605" t="e">
            <v>#VALUE!</v>
          </cell>
          <cell r="B605">
            <v>0</v>
          </cell>
          <cell r="C605">
            <v>0</v>
          </cell>
          <cell r="D605" t="str">
            <v>NoData</v>
          </cell>
        </row>
        <row r="606">
          <cell r="A606" t="e">
            <v>#VALUE!</v>
          </cell>
          <cell r="B606">
            <v>0</v>
          </cell>
          <cell r="C606">
            <v>0</v>
          </cell>
          <cell r="D606" t="str">
            <v>NoData</v>
          </cell>
        </row>
        <row r="607">
          <cell r="A607" t="e">
            <v>#VALUE!</v>
          </cell>
          <cell r="B607">
            <v>0</v>
          </cell>
          <cell r="C607">
            <v>0</v>
          </cell>
          <cell r="D607" t="str">
            <v>NoData</v>
          </cell>
        </row>
        <row r="608">
          <cell r="A608" t="e">
            <v>#VALUE!</v>
          </cell>
          <cell r="B608">
            <v>0</v>
          </cell>
          <cell r="C608">
            <v>0</v>
          </cell>
          <cell r="D608" t="str">
            <v>NoData</v>
          </cell>
        </row>
        <row r="609">
          <cell r="A609" t="e">
            <v>#VALUE!</v>
          </cell>
          <cell r="B609">
            <v>0</v>
          </cell>
          <cell r="C609">
            <v>0</v>
          </cell>
          <cell r="D609" t="str">
            <v>NoData</v>
          </cell>
        </row>
        <row r="610">
          <cell r="A610" t="e">
            <v>#VALUE!</v>
          </cell>
          <cell r="B610">
            <v>0</v>
          </cell>
          <cell r="C610">
            <v>0</v>
          </cell>
          <cell r="D610" t="str">
            <v>NoData</v>
          </cell>
        </row>
        <row r="611">
          <cell r="A611" t="e">
            <v>#VALUE!</v>
          </cell>
          <cell r="B611">
            <v>0</v>
          </cell>
          <cell r="C611">
            <v>0</v>
          </cell>
          <cell r="D611" t="str">
            <v>NoData</v>
          </cell>
        </row>
        <row r="612">
          <cell r="A612" t="e">
            <v>#VALUE!</v>
          </cell>
          <cell r="B612">
            <v>0</v>
          </cell>
          <cell r="C612">
            <v>0</v>
          </cell>
          <cell r="D612" t="str">
            <v>NoData</v>
          </cell>
        </row>
        <row r="613">
          <cell r="A613" t="e">
            <v>#VALUE!</v>
          </cell>
          <cell r="B613">
            <v>0</v>
          </cell>
          <cell r="C613">
            <v>0</v>
          </cell>
          <cell r="D613" t="str">
            <v>NoData</v>
          </cell>
        </row>
        <row r="614">
          <cell r="A614" t="e">
            <v>#VALUE!</v>
          </cell>
          <cell r="B614">
            <v>0</v>
          </cell>
          <cell r="C614">
            <v>0</v>
          </cell>
          <cell r="D614" t="str">
            <v>NoData</v>
          </cell>
        </row>
        <row r="615">
          <cell r="A615" t="e">
            <v>#VALUE!</v>
          </cell>
          <cell r="B615">
            <v>0</v>
          </cell>
          <cell r="C615">
            <v>0</v>
          </cell>
          <cell r="D615" t="str">
            <v>NoData</v>
          </cell>
        </row>
        <row r="616">
          <cell r="A616" t="e">
            <v>#VALUE!</v>
          </cell>
          <cell r="B616">
            <v>0</v>
          </cell>
          <cell r="C616">
            <v>0</v>
          </cell>
          <cell r="D616" t="str">
            <v>NoData</v>
          </cell>
        </row>
        <row r="617">
          <cell r="A617" t="e">
            <v>#VALUE!</v>
          </cell>
          <cell r="B617">
            <v>0</v>
          </cell>
          <cell r="C617">
            <v>0</v>
          </cell>
          <cell r="D617" t="str">
            <v>NoData</v>
          </cell>
        </row>
        <row r="618">
          <cell r="A618" t="e">
            <v>#VALUE!</v>
          </cell>
          <cell r="B618">
            <v>0</v>
          </cell>
          <cell r="C618">
            <v>0</v>
          </cell>
          <cell r="D618" t="str">
            <v>NoData</v>
          </cell>
        </row>
        <row r="619">
          <cell r="A619" t="e">
            <v>#VALUE!</v>
          </cell>
          <cell r="B619">
            <v>0</v>
          </cell>
          <cell r="C619">
            <v>0</v>
          </cell>
          <cell r="D619" t="str">
            <v>NoData</v>
          </cell>
        </row>
        <row r="620">
          <cell r="A620" t="e">
            <v>#VALUE!</v>
          </cell>
          <cell r="B620">
            <v>0</v>
          </cell>
          <cell r="C620">
            <v>0</v>
          </cell>
          <cell r="D620" t="str">
            <v>NoData</v>
          </cell>
        </row>
        <row r="621">
          <cell r="A621" t="e">
            <v>#VALUE!</v>
          </cell>
          <cell r="B621">
            <v>0</v>
          </cell>
          <cell r="C621">
            <v>0</v>
          </cell>
          <cell r="D621" t="str">
            <v>NoData</v>
          </cell>
        </row>
        <row r="622">
          <cell r="A622" t="e">
            <v>#VALUE!</v>
          </cell>
          <cell r="B622">
            <v>0</v>
          </cell>
          <cell r="C622">
            <v>0</v>
          </cell>
          <cell r="D622" t="str">
            <v>NoData</v>
          </cell>
        </row>
        <row r="623">
          <cell r="A623" t="e">
            <v>#VALUE!</v>
          </cell>
          <cell r="B623">
            <v>0</v>
          </cell>
          <cell r="C623">
            <v>0</v>
          </cell>
          <cell r="D623" t="str">
            <v>NoData</v>
          </cell>
        </row>
        <row r="624">
          <cell r="A624" t="e">
            <v>#VALUE!</v>
          </cell>
          <cell r="B624">
            <v>0</v>
          </cell>
          <cell r="C624">
            <v>0</v>
          </cell>
          <cell r="D624" t="str">
            <v>NoData</v>
          </cell>
        </row>
        <row r="625">
          <cell r="A625" t="e">
            <v>#VALUE!</v>
          </cell>
          <cell r="B625">
            <v>0</v>
          </cell>
          <cell r="C625">
            <v>0</v>
          </cell>
          <cell r="D625" t="str">
            <v>NoData</v>
          </cell>
        </row>
        <row r="626">
          <cell r="A626" t="e">
            <v>#VALUE!</v>
          </cell>
          <cell r="B626">
            <v>0</v>
          </cell>
          <cell r="C626">
            <v>0</v>
          </cell>
          <cell r="D626" t="str">
            <v>NoData</v>
          </cell>
        </row>
        <row r="627">
          <cell r="A627" t="e">
            <v>#VALUE!</v>
          </cell>
          <cell r="B627">
            <v>0</v>
          </cell>
          <cell r="C627">
            <v>0</v>
          </cell>
          <cell r="D627" t="str">
            <v>NoData</v>
          </cell>
        </row>
        <row r="628">
          <cell r="A628" t="e">
            <v>#VALUE!</v>
          </cell>
          <cell r="B628">
            <v>0</v>
          </cell>
          <cell r="C628">
            <v>0</v>
          </cell>
          <cell r="D628" t="str">
            <v>NoData</v>
          </cell>
        </row>
        <row r="629">
          <cell r="A629" t="e">
            <v>#VALUE!</v>
          </cell>
          <cell r="B629">
            <v>0</v>
          </cell>
          <cell r="C629">
            <v>0</v>
          </cell>
          <cell r="D629" t="str">
            <v>NoData</v>
          </cell>
        </row>
        <row r="630">
          <cell r="A630" t="e">
            <v>#VALUE!</v>
          </cell>
          <cell r="B630">
            <v>0</v>
          </cell>
          <cell r="C630">
            <v>0</v>
          </cell>
          <cell r="D630" t="str">
            <v>NoData</v>
          </cell>
        </row>
        <row r="631">
          <cell r="A631" t="e">
            <v>#VALUE!</v>
          </cell>
          <cell r="B631">
            <v>0</v>
          </cell>
          <cell r="C631">
            <v>0</v>
          </cell>
          <cell r="D631" t="str">
            <v>NoData</v>
          </cell>
        </row>
        <row r="632">
          <cell r="A632" t="e">
            <v>#VALUE!</v>
          </cell>
          <cell r="B632">
            <v>0</v>
          </cell>
          <cell r="C632">
            <v>0</v>
          </cell>
          <cell r="D632" t="str">
            <v>NoData</v>
          </cell>
        </row>
        <row r="633">
          <cell r="A633" t="e">
            <v>#VALUE!</v>
          </cell>
          <cell r="B633">
            <v>0</v>
          </cell>
          <cell r="C633">
            <v>0</v>
          </cell>
          <cell r="D633" t="str">
            <v>NoData</v>
          </cell>
        </row>
        <row r="634">
          <cell r="A634" t="e">
            <v>#VALUE!</v>
          </cell>
          <cell r="B634">
            <v>0</v>
          </cell>
          <cell r="C634">
            <v>0</v>
          </cell>
          <cell r="D634" t="str">
            <v>NoData</v>
          </cell>
        </row>
        <row r="635">
          <cell r="A635" t="e">
            <v>#VALUE!</v>
          </cell>
          <cell r="B635">
            <v>0</v>
          </cell>
          <cell r="C635">
            <v>0</v>
          </cell>
          <cell r="D635" t="str">
            <v>NoData</v>
          </cell>
        </row>
        <row r="636">
          <cell r="A636" t="e">
            <v>#VALUE!</v>
          </cell>
          <cell r="B636">
            <v>0</v>
          </cell>
          <cell r="C636">
            <v>0</v>
          </cell>
          <cell r="D636" t="str">
            <v>NoData</v>
          </cell>
        </row>
        <row r="637">
          <cell r="A637" t="e">
            <v>#VALUE!</v>
          </cell>
          <cell r="B637">
            <v>0</v>
          </cell>
          <cell r="C637">
            <v>0</v>
          </cell>
          <cell r="D637" t="str">
            <v>NoData</v>
          </cell>
        </row>
        <row r="638">
          <cell r="A638" t="e">
            <v>#VALUE!</v>
          </cell>
          <cell r="B638">
            <v>0</v>
          </cell>
          <cell r="C638">
            <v>0</v>
          </cell>
          <cell r="D638" t="str">
            <v>NoData</v>
          </cell>
        </row>
        <row r="639">
          <cell r="A639" t="e">
            <v>#VALUE!</v>
          </cell>
          <cell r="B639">
            <v>0</v>
          </cell>
          <cell r="C639">
            <v>0</v>
          </cell>
          <cell r="D639" t="str">
            <v>NoData</v>
          </cell>
        </row>
        <row r="640">
          <cell r="A640" t="e">
            <v>#VALUE!</v>
          </cell>
          <cell r="B640">
            <v>0</v>
          </cell>
          <cell r="C640">
            <v>0</v>
          </cell>
          <cell r="D640" t="str">
            <v>NoData</v>
          </cell>
        </row>
        <row r="641">
          <cell r="A641" t="e">
            <v>#VALUE!</v>
          </cell>
          <cell r="B641">
            <v>0</v>
          </cell>
          <cell r="C641">
            <v>0</v>
          </cell>
          <cell r="D641" t="str">
            <v>NoData</v>
          </cell>
        </row>
        <row r="642">
          <cell r="A642" t="e">
            <v>#VALUE!</v>
          </cell>
          <cell r="B642">
            <v>0</v>
          </cell>
          <cell r="C642">
            <v>0</v>
          </cell>
          <cell r="D642" t="str">
            <v>NoData</v>
          </cell>
        </row>
        <row r="643">
          <cell r="A643" t="e">
            <v>#VALUE!</v>
          </cell>
          <cell r="B643">
            <v>0</v>
          </cell>
          <cell r="C643">
            <v>0</v>
          </cell>
          <cell r="D643" t="str">
            <v>NoData</v>
          </cell>
        </row>
        <row r="644">
          <cell r="A644" t="e">
            <v>#VALUE!</v>
          </cell>
          <cell r="B644">
            <v>0</v>
          </cell>
          <cell r="C644">
            <v>0</v>
          </cell>
          <cell r="D644" t="str">
            <v>NoData</v>
          </cell>
        </row>
        <row r="645">
          <cell r="A645" t="e">
            <v>#VALUE!</v>
          </cell>
          <cell r="B645">
            <v>0</v>
          </cell>
          <cell r="C645">
            <v>0</v>
          </cell>
          <cell r="D645" t="str">
            <v>NoData</v>
          </cell>
        </row>
        <row r="646">
          <cell r="A646" t="e">
            <v>#VALUE!</v>
          </cell>
          <cell r="B646">
            <v>0</v>
          </cell>
          <cell r="C646">
            <v>0</v>
          </cell>
          <cell r="D646" t="str">
            <v>NoData</v>
          </cell>
        </row>
        <row r="647">
          <cell r="A647" t="e">
            <v>#VALUE!</v>
          </cell>
          <cell r="B647">
            <v>0</v>
          </cell>
          <cell r="C647">
            <v>0</v>
          </cell>
          <cell r="D647" t="str">
            <v>NoData</v>
          </cell>
        </row>
        <row r="648">
          <cell r="A648" t="e">
            <v>#VALUE!</v>
          </cell>
          <cell r="B648">
            <v>0</v>
          </cell>
          <cell r="C648">
            <v>0</v>
          </cell>
          <cell r="D648" t="str">
            <v>NoData</v>
          </cell>
        </row>
        <row r="649">
          <cell r="A649" t="e">
            <v>#VALUE!</v>
          </cell>
          <cell r="B649">
            <v>0</v>
          </cell>
          <cell r="C649">
            <v>0</v>
          </cell>
          <cell r="D649" t="str">
            <v>NoData</v>
          </cell>
        </row>
        <row r="650">
          <cell r="A650" t="e">
            <v>#VALUE!</v>
          </cell>
          <cell r="B650">
            <v>0</v>
          </cell>
          <cell r="C650">
            <v>0</v>
          </cell>
          <cell r="D650" t="str">
            <v>NoData</v>
          </cell>
        </row>
        <row r="651">
          <cell r="A651" t="e">
            <v>#VALUE!</v>
          </cell>
          <cell r="B651">
            <v>0</v>
          </cell>
          <cell r="C651">
            <v>0</v>
          </cell>
          <cell r="D651" t="str">
            <v>NoData</v>
          </cell>
        </row>
        <row r="652">
          <cell r="A652" t="e">
            <v>#VALUE!</v>
          </cell>
          <cell r="B652">
            <v>0</v>
          </cell>
          <cell r="C652">
            <v>0</v>
          </cell>
          <cell r="D652" t="str">
            <v>NoData</v>
          </cell>
        </row>
        <row r="653">
          <cell r="A653" t="e">
            <v>#VALUE!</v>
          </cell>
          <cell r="B653">
            <v>0</v>
          </cell>
          <cell r="C653">
            <v>0</v>
          </cell>
          <cell r="D653" t="str">
            <v>NoData</v>
          </cell>
        </row>
        <row r="654">
          <cell r="A654" t="e">
            <v>#VALUE!</v>
          </cell>
          <cell r="B654">
            <v>0</v>
          </cell>
          <cell r="C654">
            <v>0</v>
          </cell>
          <cell r="D654" t="str">
            <v>NoData</v>
          </cell>
        </row>
        <row r="655">
          <cell r="A655" t="e">
            <v>#VALUE!</v>
          </cell>
          <cell r="B655">
            <v>0</v>
          </cell>
          <cell r="C655">
            <v>0</v>
          </cell>
          <cell r="D655" t="str">
            <v>NoData</v>
          </cell>
        </row>
        <row r="656">
          <cell r="A656" t="e">
            <v>#VALUE!</v>
          </cell>
          <cell r="B656">
            <v>0</v>
          </cell>
          <cell r="C656">
            <v>0</v>
          </cell>
          <cell r="D656" t="str">
            <v>NoData</v>
          </cell>
        </row>
        <row r="657">
          <cell r="A657" t="e">
            <v>#VALUE!</v>
          </cell>
          <cell r="B657">
            <v>0</v>
          </cell>
          <cell r="C657">
            <v>0</v>
          </cell>
          <cell r="D657" t="str">
            <v>NoData</v>
          </cell>
        </row>
        <row r="658">
          <cell r="A658" t="e">
            <v>#VALUE!</v>
          </cell>
          <cell r="B658">
            <v>0</v>
          </cell>
          <cell r="C658">
            <v>0</v>
          </cell>
          <cell r="D658" t="str">
            <v>NoData</v>
          </cell>
        </row>
        <row r="659">
          <cell r="A659" t="e">
            <v>#VALUE!</v>
          </cell>
          <cell r="B659">
            <v>0</v>
          </cell>
          <cell r="C659">
            <v>0</v>
          </cell>
          <cell r="D659" t="str">
            <v>NoData</v>
          </cell>
        </row>
        <row r="660">
          <cell r="A660" t="e">
            <v>#VALUE!</v>
          </cell>
          <cell r="B660">
            <v>0</v>
          </cell>
          <cell r="C660">
            <v>0</v>
          </cell>
          <cell r="D660" t="str">
            <v>NoData</v>
          </cell>
        </row>
        <row r="661">
          <cell r="A661" t="e">
            <v>#VALUE!</v>
          </cell>
          <cell r="B661">
            <v>0</v>
          </cell>
          <cell r="C661">
            <v>0</v>
          </cell>
          <cell r="D661" t="str">
            <v>NoData</v>
          </cell>
        </row>
        <row r="662">
          <cell r="A662" t="e">
            <v>#VALUE!</v>
          </cell>
          <cell r="B662">
            <v>0</v>
          </cell>
          <cell r="C662">
            <v>0</v>
          </cell>
          <cell r="D662" t="str">
            <v>NoData</v>
          </cell>
        </row>
        <row r="663">
          <cell r="A663" t="e">
            <v>#VALUE!</v>
          </cell>
          <cell r="B663">
            <v>0</v>
          </cell>
          <cell r="C663">
            <v>0</v>
          </cell>
          <cell r="D663" t="str">
            <v>NoData</v>
          </cell>
        </row>
        <row r="664">
          <cell r="A664" t="e">
            <v>#VALUE!</v>
          </cell>
          <cell r="B664">
            <v>0</v>
          </cell>
          <cell r="C664">
            <v>0</v>
          </cell>
          <cell r="D664" t="str">
            <v>NoData</v>
          </cell>
        </row>
        <row r="665">
          <cell r="A665" t="e">
            <v>#VALUE!</v>
          </cell>
          <cell r="B665">
            <v>0</v>
          </cell>
          <cell r="C665">
            <v>0</v>
          </cell>
          <cell r="D665" t="str">
            <v>NoData</v>
          </cell>
        </row>
        <row r="666">
          <cell r="A666" t="e">
            <v>#VALUE!</v>
          </cell>
          <cell r="B666">
            <v>0</v>
          </cell>
          <cell r="C666">
            <v>0</v>
          </cell>
          <cell r="D666" t="str">
            <v>NoData</v>
          </cell>
        </row>
        <row r="667">
          <cell r="A667" t="e">
            <v>#VALUE!</v>
          </cell>
          <cell r="B667">
            <v>0</v>
          </cell>
          <cell r="C667">
            <v>0</v>
          </cell>
          <cell r="D667" t="str">
            <v>NoData</v>
          </cell>
        </row>
        <row r="668">
          <cell r="A668" t="e">
            <v>#VALUE!</v>
          </cell>
          <cell r="B668">
            <v>0</v>
          </cell>
          <cell r="C668">
            <v>0</v>
          </cell>
          <cell r="D668" t="str">
            <v>NoData</v>
          </cell>
        </row>
        <row r="669">
          <cell r="A669" t="e">
            <v>#VALUE!</v>
          </cell>
          <cell r="B669">
            <v>0</v>
          </cell>
          <cell r="C669">
            <v>0</v>
          </cell>
          <cell r="D669" t="str">
            <v>NoData</v>
          </cell>
        </row>
        <row r="670">
          <cell r="A670" t="e">
            <v>#VALUE!</v>
          </cell>
          <cell r="B670">
            <v>0</v>
          </cell>
          <cell r="C670">
            <v>0</v>
          </cell>
          <cell r="D670" t="str">
            <v>NoData</v>
          </cell>
        </row>
        <row r="671">
          <cell r="A671" t="e">
            <v>#VALUE!</v>
          </cell>
          <cell r="B671">
            <v>0</v>
          </cell>
          <cell r="C671">
            <v>0</v>
          </cell>
          <cell r="D671" t="str">
            <v>NoData</v>
          </cell>
        </row>
        <row r="672">
          <cell r="A672" t="e">
            <v>#VALUE!</v>
          </cell>
          <cell r="B672">
            <v>0</v>
          </cell>
          <cell r="C672">
            <v>0</v>
          </cell>
          <cell r="D672" t="str">
            <v>NoData</v>
          </cell>
        </row>
        <row r="673">
          <cell r="A673" t="e">
            <v>#VALUE!</v>
          </cell>
          <cell r="B673">
            <v>0</v>
          </cell>
          <cell r="C673">
            <v>0</v>
          </cell>
          <cell r="D673" t="str">
            <v>NoData</v>
          </cell>
        </row>
        <row r="674">
          <cell r="A674" t="e">
            <v>#VALUE!</v>
          </cell>
          <cell r="B674">
            <v>0</v>
          </cell>
          <cell r="C674">
            <v>0</v>
          </cell>
          <cell r="D674" t="str">
            <v>NoData</v>
          </cell>
        </row>
        <row r="675">
          <cell r="A675" t="e">
            <v>#VALUE!</v>
          </cell>
          <cell r="B675">
            <v>0</v>
          </cell>
          <cell r="C675">
            <v>0</v>
          </cell>
          <cell r="D675" t="str">
            <v>NoData</v>
          </cell>
        </row>
        <row r="676">
          <cell r="A676" t="e">
            <v>#VALUE!</v>
          </cell>
          <cell r="B676">
            <v>0</v>
          </cell>
          <cell r="C676">
            <v>0</v>
          </cell>
          <cell r="D676" t="str">
            <v>NoData</v>
          </cell>
        </row>
        <row r="677">
          <cell r="A677" t="e">
            <v>#VALUE!</v>
          </cell>
          <cell r="B677">
            <v>0</v>
          </cell>
          <cell r="C677">
            <v>0</v>
          </cell>
          <cell r="D677" t="str">
            <v>NoData</v>
          </cell>
        </row>
        <row r="678">
          <cell r="A678" t="e">
            <v>#VALUE!</v>
          </cell>
          <cell r="B678">
            <v>0</v>
          </cell>
          <cell r="C678">
            <v>0</v>
          </cell>
          <cell r="D678" t="str">
            <v>NoData</v>
          </cell>
        </row>
        <row r="679">
          <cell r="A679" t="e">
            <v>#VALUE!</v>
          </cell>
          <cell r="B679">
            <v>0</v>
          </cell>
          <cell r="C679">
            <v>0</v>
          </cell>
          <cell r="D679" t="str">
            <v>NoData</v>
          </cell>
        </row>
        <row r="680">
          <cell r="A680" t="e">
            <v>#VALUE!</v>
          </cell>
          <cell r="B680">
            <v>0</v>
          </cell>
          <cell r="C680">
            <v>0</v>
          </cell>
          <cell r="D680" t="str">
            <v>NoData</v>
          </cell>
        </row>
        <row r="681">
          <cell r="A681" t="e">
            <v>#VALUE!</v>
          </cell>
          <cell r="B681">
            <v>0</v>
          </cell>
          <cell r="C681">
            <v>0</v>
          </cell>
          <cell r="D681" t="str">
            <v>NoData</v>
          </cell>
        </row>
        <row r="682">
          <cell r="A682" t="e">
            <v>#VALUE!</v>
          </cell>
          <cell r="B682">
            <v>0</v>
          </cell>
          <cell r="C682">
            <v>0</v>
          </cell>
          <cell r="D682" t="str">
            <v>NoData</v>
          </cell>
        </row>
        <row r="683">
          <cell r="A683" t="e">
            <v>#VALUE!</v>
          </cell>
          <cell r="B683">
            <v>0</v>
          </cell>
          <cell r="C683">
            <v>0</v>
          </cell>
          <cell r="D683" t="str">
            <v>NoData</v>
          </cell>
        </row>
        <row r="684">
          <cell r="A684" t="e">
            <v>#VALUE!</v>
          </cell>
          <cell r="B684">
            <v>0</v>
          </cell>
          <cell r="C684">
            <v>0</v>
          </cell>
          <cell r="D684" t="str">
            <v>NoData</v>
          </cell>
        </row>
        <row r="685">
          <cell r="A685" t="e">
            <v>#VALUE!</v>
          </cell>
          <cell r="B685">
            <v>0</v>
          </cell>
          <cell r="C685">
            <v>0</v>
          </cell>
          <cell r="D685" t="str">
            <v>NoData</v>
          </cell>
        </row>
        <row r="686">
          <cell r="A686" t="e">
            <v>#VALUE!</v>
          </cell>
          <cell r="B686">
            <v>0</v>
          </cell>
          <cell r="C686">
            <v>0</v>
          </cell>
          <cell r="D686" t="str">
            <v>NoData</v>
          </cell>
        </row>
        <row r="687">
          <cell r="A687" t="e">
            <v>#VALUE!</v>
          </cell>
          <cell r="B687">
            <v>0</v>
          </cell>
          <cell r="C687">
            <v>0</v>
          </cell>
          <cell r="D687" t="str">
            <v>NoData</v>
          </cell>
        </row>
        <row r="688">
          <cell r="A688" t="e">
            <v>#VALUE!</v>
          </cell>
          <cell r="B688">
            <v>0</v>
          </cell>
          <cell r="C688">
            <v>0</v>
          </cell>
          <cell r="D688" t="str">
            <v>NoData</v>
          </cell>
        </row>
        <row r="689">
          <cell r="A689" t="e">
            <v>#VALUE!</v>
          </cell>
          <cell r="B689">
            <v>0</v>
          </cell>
          <cell r="C689">
            <v>0</v>
          </cell>
          <cell r="D689" t="str">
            <v>NoData</v>
          </cell>
        </row>
        <row r="690">
          <cell r="A690" t="e">
            <v>#VALUE!</v>
          </cell>
          <cell r="B690">
            <v>0</v>
          </cell>
          <cell r="C690">
            <v>0</v>
          </cell>
          <cell r="D690" t="str">
            <v>NoData</v>
          </cell>
        </row>
        <row r="691">
          <cell r="A691" t="e">
            <v>#VALUE!</v>
          </cell>
          <cell r="B691">
            <v>0</v>
          </cell>
          <cell r="C691">
            <v>0</v>
          </cell>
          <cell r="D691" t="str">
            <v>NoData</v>
          </cell>
        </row>
        <row r="692">
          <cell r="A692" t="e">
            <v>#VALUE!</v>
          </cell>
          <cell r="B692">
            <v>0</v>
          </cell>
          <cell r="C692">
            <v>0</v>
          </cell>
          <cell r="D692" t="str">
            <v>NoData</v>
          </cell>
        </row>
        <row r="693">
          <cell r="A693" t="e">
            <v>#VALUE!</v>
          </cell>
          <cell r="B693">
            <v>0</v>
          </cell>
          <cell r="C693">
            <v>0</v>
          </cell>
          <cell r="D693" t="str">
            <v>NoData</v>
          </cell>
        </row>
        <row r="694">
          <cell r="A694" t="e">
            <v>#VALUE!</v>
          </cell>
          <cell r="B694">
            <v>0</v>
          </cell>
          <cell r="C694">
            <v>0</v>
          </cell>
          <cell r="D694" t="str">
            <v>NoData</v>
          </cell>
        </row>
        <row r="695">
          <cell r="A695" t="e">
            <v>#VALUE!</v>
          </cell>
          <cell r="B695">
            <v>0</v>
          </cell>
          <cell r="C695">
            <v>0</v>
          </cell>
          <cell r="D695" t="str">
            <v>NoData</v>
          </cell>
        </row>
        <row r="696">
          <cell r="A696" t="e">
            <v>#VALUE!</v>
          </cell>
          <cell r="B696">
            <v>0</v>
          </cell>
          <cell r="C696">
            <v>0</v>
          </cell>
          <cell r="D696" t="str">
            <v>NoData</v>
          </cell>
        </row>
        <row r="697">
          <cell r="A697" t="e">
            <v>#VALUE!</v>
          </cell>
          <cell r="B697">
            <v>0</v>
          </cell>
          <cell r="C697">
            <v>0</v>
          </cell>
          <cell r="D697" t="str">
            <v>NoData</v>
          </cell>
        </row>
        <row r="698">
          <cell r="A698" t="e">
            <v>#VALUE!</v>
          </cell>
          <cell r="B698">
            <v>0</v>
          </cell>
          <cell r="C698">
            <v>0</v>
          </cell>
          <cell r="D698" t="str">
            <v>NoData</v>
          </cell>
        </row>
        <row r="699">
          <cell r="A699" t="e">
            <v>#VALUE!</v>
          </cell>
          <cell r="B699">
            <v>0</v>
          </cell>
          <cell r="C699">
            <v>0</v>
          </cell>
          <cell r="D699" t="str">
            <v>NoData</v>
          </cell>
        </row>
        <row r="700">
          <cell r="A700" t="e">
            <v>#VALUE!</v>
          </cell>
          <cell r="B700">
            <v>0</v>
          </cell>
          <cell r="C700">
            <v>0</v>
          </cell>
          <cell r="D700" t="str">
            <v>NoData</v>
          </cell>
        </row>
        <row r="701">
          <cell r="A701" t="e">
            <v>#VALUE!</v>
          </cell>
          <cell r="B701">
            <v>0</v>
          </cell>
          <cell r="C701">
            <v>0</v>
          </cell>
          <cell r="D701" t="str">
            <v>NoData</v>
          </cell>
        </row>
        <row r="702">
          <cell r="A702" t="e">
            <v>#VALUE!</v>
          </cell>
          <cell r="B702">
            <v>0</v>
          </cell>
          <cell r="C702">
            <v>0</v>
          </cell>
          <cell r="D702" t="str">
            <v>NoData</v>
          </cell>
        </row>
        <row r="703">
          <cell r="A703" t="e">
            <v>#N/A</v>
          </cell>
          <cell r="B703" t="e">
            <v>#N/A</v>
          </cell>
          <cell r="C703" t="e">
            <v>#N/A</v>
          </cell>
          <cell r="D703" t="str">
            <v>NoData</v>
          </cell>
        </row>
        <row r="704">
          <cell r="A704" t="e">
            <v>#N/A</v>
          </cell>
          <cell r="B704" t="e">
            <v>#N/A</v>
          </cell>
          <cell r="C704" t="e">
            <v>#N/A</v>
          </cell>
          <cell r="D704" t="str">
            <v>NoData</v>
          </cell>
        </row>
        <row r="705">
          <cell r="A705" t="e">
            <v>#N/A</v>
          </cell>
          <cell r="B705" t="e">
            <v>#N/A</v>
          </cell>
          <cell r="C705" t="e">
            <v>#N/A</v>
          </cell>
          <cell r="D705" t="str">
            <v>NoData</v>
          </cell>
        </row>
        <row r="706">
          <cell r="A706" t="e">
            <v>#N/A</v>
          </cell>
          <cell r="B706" t="e">
            <v>#N/A</v>
          </cell>
          <cell r="C706" t="e">
            <v>#N/A</v>
          </cell>
          <cell r="D706" t="str">
            <v>NoData</v>
          </cell>
        </row>
        <row r="707">
          <cell r="A707" t="e">
            <v>#N/A</v>
          </cell>
          <cell r="B707" t="e">
            <v>#N/A</v>
          </cell>
          <cell r="C707" t="e">
            <v>#N/A</v>
          </cell>
          <cell r="D707" t="str">
            <v>NoData</v>
          </cell>
        </row>
        <row r="708">
          <cell r="A708" t="e">
            <v>#N/A</v>
          </cell>
          <cell r="B708" t="e">
            <v>#N/A</v>
          </cell>
          <cell r="C708" t="e">
            <v>#N/A</v>
          </cell>
          <cell r="D708" t="str">
            <v>NoData</v>
          </cell>
        </row>
        <row r="709">
          <cell r="A709" t="e">
            <v>#N/A</v>
          </cell>
          <cell r="B709" t="e">
            <v>#N/A</v>
          </cell>
          <cell r="C709" t="e">
            <v>#N/A</v>
          </cell>
          <cell r="D709" t="str">
            <v>NoData</v>
          </cell>
        </row>
        <row r="710">
          <cell r="A710" t="e">
            <v>#N/A</v>
          </cell>
          <cell r="B710" t="e">
            <v>#N/A</v>
          </cell>
          <cell r="C710" t="e">
            <v>#N/A</v>
          </cell>
          <cell r="D710" t="str">
            <v>NoData</v>
          </cell>
        </row>
        <row r="711">
          <cell r="A711" t="e">
            <v>#N/A</v>
          </cell>
          <cell r="B711" t="e">
            <v>#N/A</v>
          </cell>
          <cell r="C711" t="e">
            <v>#N/A</v>
          </cell>
          <cell r="D711" t="str">
            <v>NoData</v>
          </cell>
        </row>
        <row r="712">
          <cell r="A712" t="e">
            <v>#N/A</v>
          </cell>
          <cell r="B712" t="e">
            <v>#N/A</v>
          </cell>
          <cell r="C712" t="e">
            <v>#N/A</v>
          </cell>
          <cell r="D712" t="str">
            <v>NoData</v>
          </cell>
        </row>
        <row r="713">
          <cell r="A713" t="e">
            <v>#N/A</v>
          </cell>
          <cell r="B713" t="e">
            <v>#N/A</v>
          </cell>
          <cell r="C713" t="e">
            <v>#N/A</v>
          </cell>
          <cell r="D713" t="str">
            <v>NoData</v>
          </cell>
        </row>
        <row r="714">
          <cell r="A714" t="e">
            <v>#N/A</v>
          </cell>
          <cell r="B714" t="e">
            <v>#N/A</v>
          </cell>
          <cell r="C714" t="e">
            <v>#N/A</v>
          </cell>
          <cell r="D714" t="str">
            <v>NoData</v>
          </cell>
        </row>
        <row r="715">
          <cell r="A715" t="e">
            <v>#N/A</v>
          </cell>
          <cell r="B715" t="e">
            <v>#N/A</v>
          </cell>
          <cell r="C715" t="e">
            <v>#N/A</v>
          </cell>
          <cell r="D715" t="str">
            <v>NoData</v>
          </cell>
        </row>
        <row r="716">
          <cell r="A716" t="e">
            <v>#N/A</v>
          </cell>
          <cell r="B716" t="e">
            <v>#N/A</v>
          </cell>
          <cell r="C716" t="e">
            <v>#N/A</v>
          </cell>
          <cell r="D716" t="str">
            <v>NoData</v>
          </cell>
        </row>
        <row r="717">
          <cell r="A717" t="e">
            <v>#N/A</v>
          </cell>
          <cell r="B717" t="e">
            <v>#N/A</v>
          </cell>
          <cell r="C717" t="e">
            <v>#N/A</v>
          </cell>
          <cell r="D717" t="str">
            <v>NoData</v>
          </cell>
        </row>
        <row r="718">
          <cell r="A718" t="e">
            <v>#N/A</v>
          </cell>
          <cell r="B718" t="e">
            <v>#N/A</v>
          </cell>
          <cell r="C718" t="e">
            <v>#N/A</v>
          </cell>
          <cell r="D718" t="str">
            <v>NoData</v>
          </cell>
        </row>
        <row r="719">
          <cell r="A719" t="e">
            <v>#N/A</v>
          </cell>
          <cell r="B719" t="e">
            <v>#N/A</v>
          </cell>
          <cell r="C719" t="e">
            <v>#N/A</v>
          </cell>
          <cell r="D719" t="str">
            <v>NoData</v>
          </cell>
        </row>
        <row r="720">
          <cell r="A720" t="e">
            <v>#N/A</v>
          </cell>
          <cell r="B720" t="e">
            <v>#N/A</v>
          </cell>
          <cell r="C720" t="e">
            <v>#N/A</v>
          </cell>
          <cell r="D720" t="str">
            <v>NoData</v>
          </cell>
        </row>
        <row r="721">
          <cell r="A721" t="e">
            <v>#N/A</v>
          </cell>
          <cell r="B721" t="e">
            <v>#N/A</v>
          </cell>
          <cell r="C721" t="e">
            <v>#N/A</v>
          </cell>
          <cell r="D721" t="str">
            <v>NoData</v>
          </cell>
        </row>
        <row r="722">
          <cell r="A722" t="e">
            <v>#N/A</v>
          </cell>
          <cell r="B722" t="e">
            <v>#N/A</v>
          </cell>
          <cell r="C722" t="e">
            <v>#N/A</v>
          </cell>
          <cell r="D722" t="str">
            <v>NoData</v>
          </cell>
        </row>
        <row r="723">
          <cell r="A723" t="e">
            <v>#N/A</v>
          </cell>
          <cell r="B723" t="e">
            <v>#N/A</v>
          </cell>
          <cell r="C723" t="e">
            <v>#N/A</v>
          </cell>
          <cell r="D723" t="str">
            <v>NoData</v>
          </cell>
        </row>
        <row r="724">
          <cell r="A724" t="e">
            <v>#N/A</v>
          </cell>
          <cell r="B724" t="e">
            <v>#N/A</v>
          </cell>
          <cell r="C724" t="e">
            <v>#N/A</v>
          </cell>
          <cell r="D724" t="str">
            <v>NoData</v>
          </cell>
        </row>
        <row r="725">
          <cell r="A725" t="e">
            <v>#N/A</v>
          </cell>
          <cell r="B725" t="e">
            <v>#N/A</v>
          </cell>
          <cell r="C725" t="e">
            <v>#N/A</v>
          </cell>
          <cell r="D725" t="str">
            <v>NoData</v>
          </cell>
        </row>
        <row r="726">
          <cell r="A726" t="e">
            <v>#N/A</v>
          </cell>
          <cell r="B726" t="e">
            <v>#N/A</v>
          </cell>
          <cell r="C726" t="e">
            <v>#N/A</v>
          </cell>
          <cell r="D726" t="str">
            <v>NoData</v>
          </cell>
        </row>
        <row r="727">
          <cell r="A727" t="e">
            <v>#N/A</v>
          </cell>
          <cell r="B727" t="e">
            <v>#N/A</v>
          </cell>
          <cell r="C727" t="e">
            <v>#N/A</v>
          </cell>
          <cell r="D727" t="str">
            <v>NoData</v>
          </cell>
        </row>
        <row r="728">
          <cell r="A728" t="e">
            <v>#N/A</v>
          </cell>
          <cell r="B728" t="e">
            <v>#N/A</v>
          </cell>
          <cell r="C728" t="e">
            <v>#N/A</v>
          </cell>
          <cell r="D728" t="str">
            <v>NoData</v>
          </cell>
        </row>
        <row r="729">
          <cell r="A729" t="e">
            <v>#N/A</v>
          </cell>
          <cell r="B729" t="e">
            <v>#N/A</v>
          </cell>
          <cell r="C729" t="e">
            <v>#N/A</v>
          </cell>
          <cell r="D729" t="str">
            <v>NoData</v>
          </cell>
        </row>
        <row r="730">
          <cell r="A730" t="e">
            <v>#N/A</v>
          </cell>
          <cell r="B730" t="e">
            <v>#N/A</v>
          </cell>
          <cell r="C730" t="e">
            <v>#N/A</v>
          </cell>
          <cell r="D730" t="str">
            <v>NoData</v>
          </cell>
        </row>
        <row r="731">
          <cell r="A731" t="e">
            <v>#N/A</v>
          </cell>
          <cell r="B731" t="e">
            <v>#N/A</v>
          </cell>
          <cell r="C731" t="e">
            <v>#N/A</v>
          </cell>
          <cell r="D731" t="str">
            <v>NoData</v>
          </cell>
        </row>
        <row r="732">
          <cell r="A732" t="e">
            <v>#N/A</v>
          </cell>
          <cell r="B732" t="e">
            <v>#N/A</v>
          </cell>
          <cell r="C732" t="e">
            <v>#N/A</v>
          </cell>
          <cell r="D732" t="str">
            <v>NoData</v>
          </cell>
        </row>
        <row r="733">
          <cell r="A733" t="e">
            <v>#N/A</v>
          </cell>
          <cell r="B733" t="e">
            <v>#N/A</v>
          </cell>
          <cell r="C733" t="e">
            <v>#N/A</v>
          </cell>
          <cell r="D733" t="str">
            <v>NoData</v>
          </cell>
        </row>
        <row r="734">
          <cell r="A734" t="e">
            <v>#N/A</v>
          </cell>
          <cell r="B734" t="e">
            <v>#N/A</v>
          </cell>
          <cell r="C734" t="e">
            <v>#N/A</v>
          </cell>
          <cell r="D734" t="str">
            <v>NoData</v>
          </cell>
        </row>
        <row r="735">
          <cell r="A735" t="e">
            <v>#N/A</v>
          </cell>
          <cell r="B735" t="e">
            <v>#N/A</v>
          </cell>
          <cell r="C735" t="e">
            <v>#N/A</v>
          </cell>
          <cell r="D735" t="str">
            <v>NoData</v>
          </cell>
        </row>
        <row r="736">
          <cell r="A736" t="e">
            <v>#N/A</v>
          </cell>
          <cell r="B736" t="e">
            <v>#N/A</v>
          </cell>
          <cell r="C736" t="e">
            <v>#N/A</v>
          </cell>
          <cell r="D736" t="str">
            <v>NoData</v>
          </cell>
        </row>
        <row r="737">
          <cell r="A737" t="e">
            <v>#N/A</v>
          </cell>
          <cell r="B737" t="e">
            <v>#N/A</v>
          </cell>
          <cell r="C737" t="e">
            <v>#N/A</v>
          </cell>
          <cell r="D737" t="str">
            <v>NoData</v>
          </cell>
        </row>
        <row r="738">
          <cell r="A738" t="e">
            <v>#N/A</v>
          </cell>
          <cell r="B738" t="e">
            <v>#N/A</v>
          </cell>
          <cell r="C738" t="e">
            <v>#N/A</v>
          </cell>
          <cell r="D738" t="str">
            <v>NoData</v>
          </cell>
        </row>
        <row r="739">
          <cell r="A739" t="e">
            <v>#N/A</v>
          </cell>
          <cell r="B739" t="e">
            <v>#N/A</v>
          </cell>
          <cell r="C739" t="e">
            <v>#N/A</v>
          </cell>
          <cell r="D739" t="str">
            <v>NoData</v>
          </cell>
        </row>
        <row r="740">
          <cell r="A740" t="e">
            <v>#N/A</v>
          </cell>
          <cell r="B740" t="e">
            <v>#N/A</v>
          </cell>
          <cell r="C740" t="e">
            <v>#N/A</v>
          </cell>
          <cell r="D740" t="str">
            <v>NoData</v>
          </cell>
        </row>
        <row r="741">
          <cell r="A741" t="e">
            <v>#N/A</v>
          </cell>
          <cell r="B741" t="e">
            <v>#N/A</v>
          </cell>
          <cell r="C741" t="e">
            <v>#N/A</v>
          </cell>
          <cell r="D741" t="str">
            <v>NoData</v>
          </cell>
        </row>
        <row r="742">
          <cell r="A742" t="e">
            <v>#N/A</v>
          </cell>
          <cell r="B742" t="e">
            <v>#N/A</v>
          </cell>
          <cell r="C742" t="e">
            <v>#N/A</v>
          </cell>
          <cell r="D742" t="str">
            <v>NoData</v>
          </cell>
        </row>
        <row r="743">
          <cell r="A743" t="e">
            <v>#N/A</v>
          </cell>
          <cell r="B743" t="e">
            <v>#N/A</v>
          </cell>
          <cell r="C743" t="e">
            <v>#N/A</v>
          </cell>
          <cell r="D743" t="str">
            <v>NoData</v>
          </cell>
        </row>
        <row r="744">
          <cell r="A744" t="e">
            <v>#N/A</v>
          </cell>
          <cell r="B744" t="e">
            <v>#N/A</v>
          </cell>
          <cell r="C744" t="e">
            <v>#N/A</v>
          </cell>
          <cell r="D744" t="str">
            <v>NoData</v>
          </cell>
        </row>
        <row r="745">
          <cell r="A745" t="e">
            <v>#N/A</v>
          </cell>
          <cell r="B745" t="e">
            <v>#N/A</v>
          </cell>
          <cell r="C745" t="e">
            <v>#N/A</v>
          </cell>
          <cell r="D745" t="str">
            <v>NoData</v>
          </cell>
        </row>
        <row r="746">
          <cell r="A746" t="e">
            <v>#N/A</v>
          </cell>
          <cell r="B746" t="e">
            <v>#N/A</v>
          </cell>
          <cell r="C746" t="e">
            <v>#N/A</v>
          </cell>
          <cell r="D746" t="str">
            <v>NoData</v>
          </cell>
        </row>
        <row r="747">
          <cell r="A747" t="e">
            <v>#N/A</v>
          </cell>
          <cell r="B747" t="e">
            <v>#N/A</v>
          </cell>
          <cell r="C747" t="e">
            <v>#N/A</v>
          </cell>
          <cell r="D747" t="str">
            <v>NoData</v>
          </cell>
        </row>
        <row r="748">
          <cell r="A748" t="e">
            <v>#N/A</v>
          </cell>
          <cell r="B748" t="e">
            <v>#N/A</v>
          </cell>
          <cell r="C748" t="e">
            <v>#N/A</v>
          </cell>
          <cell r="D748" t="str">
            <v>NoData</v>
          </cell>
        </row>
        <row r="749">
          <cell r="A749" t="e">
            <v>#N/A</v>
          </cell>
          <cell r="B749" t="e">
            <v>#N/A</v>
          </cell>
          <cell r="C749" t="e">
            <v>#N/A</v>
          </cell>
          <cell r="D749" t="str">
            <v>NoData</v>
          </cell>
        </row>
        <row r="750">
          <cell r="A750" t="e">
            <v>#N/A</v>
          </cell>
          <cell r="B750" t="e">
            <v>#N/A</v>
          </cell>
          <cell r="C750" t="e">
            <v>#N/A</v>
          </cell>
          <cell r="D750" t="str">
            <v>NoData</v>
          </cell>
        </row>
        <row r="751">
          <cell r="A751" t="e">
            <v>#N/A</v>
          </cell>
          <cell r="B751" t="e">
            <v>#N/A</v>
          </cell>
          <cell r="C751" t="e">
            <v>#N/A</v>
          </cell>
          <cell r="D751" t="str">
            <v>NoData</v>
          </cell>
        </row>
        <row r="752">
          <cell r="A752" t="e">
            <v>#N/A</v>
          </cell>
          <cell r="B752" t="e">
            <v>#N/A</v>
          </cell>
          <cell r="C752" t="e">
            <v>#N/A</v>
          </cell>
          <cell r="D752" t="str">
            <v>NoData</v>
          </cell>
        </row>
        <row r="753">
          <cell r="A753" t="e">
            <v>#N/A</v>
          </cell>
          <cell r="B753" t="e">
            <v>#N/A</v>
          </cell>
          <cell r="C753" t="e">
            <v>#N/A</v>
          </cell>
          <cell r="D753" t="str">
            <v>NoData</v>
          </cell>
        </row>
        <row r="754">
          <cell r="A754" t="e">
            <v>#N/A</v>
          </cell>
          <cell r="B754" t="e">
            <v>#N/A</v>
          </cell>
          <cell r="C754" t="e">
            <v>#N/A</v>
          </cell>
          <cell r="D754" t="str">
            <v>NoData</v>
          </cell>
        </row>
        <row r="755">
          <cell r="A755" t="e">
            <v>#N/A</v>
          </cell>
          <cell r="B755" t="e">
            <v>#N/A</v>
          </cell>
          <cell r="C755" t="e">
            <v>#N/A</v>
          </cell>
          <cell r="D755" t="str">
            <v>NoData</v>
          </cell>
        </row>
        <row r="756">
          <cell r="A756" t="e">
            <v>#N/A</v>
          </cell>
          <cell r="B756" t="e">
            <v>#N/A</v>
          </cell>
          <cell r="C756" t="e">
            <v>#N/A</v>
          </cell>
          <cell r="D756" t="str">
            <v>NoData</v>
          </cell>
        </row>
        <row r="757">
          <cell r="A757" t="e">
            <v>#N/A</v>
          </cell>
          <cell r="B757" t="e">
            <v>#N/A</v>
          </cell>
          <cell r="C757" t="e">
            <v>#N/A</v>
          </cell>
          <cell r="D757" t="str">
            <v>NoData</v>
          </cell>
        </row>
        <row r="758">
          <cell r="A758" t="e">
            <v>#N/A</v>
          </cell>
          <cell r="B758" t="e">
            <v>#N/A</v>
          </cell>
          <cell r="C758" t="e">
            <v>#N/A</v>
          </cell>
          <cell r="D758" t="str">
            <v>NoData</v>
          </cell>
        </row>
        <row r="759">
          <cell r="A759" t="e">
            <v>#N/A</v>
          </cell>
          <cell r="B759" t="e">
            <v>#N/A</v>
          </cell>
          <cell r="C759" t="e">
            <v>#N/A</v>
          </cell>
          <cell r="D759" t="str">
            <v>NoData</v>
          </cell>
        </row>
        <row r="760">
          <cell r="A760" t="e">
            <v>#N/A</v>
          </cell>
          <cell r="B760" t="e">
            <v>#N/A</v>
          </cell>
          <cell r="C760" t="e">
            <v>#N/A</v>
          </cell>
          <cell r="D760" t="str">
            <v>NoData</v>
          </cell>
        </row>
        <row r="761">
          <cell r="A761" t="e">
            <v>#N/A</v>
          </cell>
          <cell r="B761" t="e">
            <v>#N/A</v>
          </cell>
          <cell r="C761" t="e">
            <v>#N/A</v>
          </cell>
          <cell r="D761" t="str">
            <v>NoData</v>
          </cell>
        </row>
        <row r="762">
          <cell r="A762" t="e">
            <v>#N/A</v>
          </cell>
          <cell r="B762" t="e">
            <v>#N/A</v>
          </cell>
          <cell r="C762" t="e">
            <v>#N/A</v>
          </cell>
          <cell r="D762" t="str">
            <v>NoData</v>
          </cell>
        </row>
        <row r="763">
          <cell r="A763" t="e">
            <v>#N/A</v>
          </cell>
          <cell r="B763" t="e">
            <v>#N/A</v>
          </cell>
          <cell r="C763" t="e">
            <v>#N/A</v>
          </cell>
          <cell r="D763" t="str">
            <v>NoData</v>
          </cell>
        </row>
        <row r="764">
          <cell r="A764" t="e">
            <v>#N/A</v>
          </cell>
          <cell r="B764" t="e">
            <v>#N/A</v>
          </cell>
          <cell r="C764" t="e">
            <v>#N/A</v>
          </cell>
          <cell r="D764" t="str">
            <v>NoData</v>
          </cell>
        </row>
        <row r="765">
          <cell r="A765" t="e">
            <v>#N/A</v>
          </cell>
          <cell r="B765" t="e">
            <v>#N/A</v>
          </cell>
          <cell r="C765" t="e">
            <v>#N/A</v>
          </cell>
          <cell r="D765" t="str">
            <v>NoData</v>
          </cell>
        </row>
        <row r="766">
          <cell r="A766" t="e">
            <v>#N/A</v>
          </cell>
          <cell r="B766" t="e">
            <v>#N/A</v>
          </cell>
          <cell r="C766" t="e">
            <v>#N/A</v>
          </cell>
          <cell r="D766" t="str">
            <v>NoData</v>
          </cell>
        </row>
        <row r="767">
          <cell r="A767" t="e">
            <v>#N/A</v>
          </cell>
          <cell r="B767" t="e">
            <v>#N/A</v>
          </cell>
          <cell r="C767" t="e">
            <v>#N/A</v>
          </cell>
          <cell r="D767" t="str">
            <v>NoData</v>
          </cell>
        </row>
        <row r="768">
          <cell r="A768" t="e">
            <v>#N/A</v>
          </cell>
          <cell r="B768" t="e">
            <v>#N/A</v>
          </cell>
          <cell r="C768" t="e">
            <v>#N/A</v>
          </cell>
          <cell r="D768" t="str">
            <v>NoData</v>
          </cell>
        </row>
        <row r="769">
          <cell r="A769" t="e">
            <v>#N/A</v>
          </cell>
          <cell r="B769" t="e">
            <v>#N/A</v>
          </cell>
          <cell r="C769" t="e">
            <v>#N/A</v>
          </cell>
          <cell r="D769" t="str">
            <v>NoData</v>
          </cell>
        </row>
        <row r="770">
          <cell r="A770" t="e">
            <v>#N/A</v>
          </cell>
          <cell r="B770" t="e">
            <v>#N/A</v>
          </cell>
          <cell r="C770" t="e">
            <v>#N/A</v>
          </cell>
          <cell r="D770" t="str">
            <v>NoData</v>
          </cell>
        </row>
        <row r="771">
          <cell r="A771" t="e">
            <v>#N/A</v>
          </cell>
          <cell r="B771" t="e">
            <v>#N/A</v>
          </cell>
          <cell r="C771" t="e">
            <v>#N/A</v>
          </cell>
          <cell r="D771" t="str">
            <v>NoData</v>
          </cell>
        </row>
        <row r="772">
          <cell r="A772" t="e">
            <v>#N/A</v>
          </cell>
          <cell r="B772" t="e">
            <v>#N/A</v>
          </cell>
          <cell r="C772" t="e">
            <v>#N/A</v>
          </cell>
          <cell r="D772" t="str">
            <v>NoData</v>
          </cell>
        </row>
        <row r="773">
          <cell r="A773" t="e">
            <v>#N/A</v>
          </cell>
          <cell r="B773" t="e">
            <v>#N/A</v>
          </cell>
          <cell r="C773" t="e">
            <v>#N/A</v>
          </cell>
          <cell r="D773" t="str">
            <v>NoData</v>
          </cell>
        </row>
        <row r="774">
          <cell r="A774" t="e">
            <v>#N/A</v>
          </cell>
          <cell r="B774" t="e">
            <v>#N/A</v>
          </cell>
          <cell r="C774" t="e">
            <v>#N/A</v>
          </cell>
          <cell r="D774" t="str">
            <v>NoData</v>
          </cell>
        </row>
      </sheetData>
      <sheetData sheetId="21"/>
      <sheetData sheetId="22">
        <row r="36">
          <cell r="B36">
            <v>2</v>
          </cell>
        </row>
        <row r="37">
          <cell r="B37" t="b">
            <v>0</v>
          </cell>
        </row>
        <row r="38">
          <cell r="B38" t="b">
            <v>0</v>
          </cell>
        </row>
        <row r="39">
          <cell r="B39" t="b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. Ratios"/>
      <sheetName val="Intermediates Properties"/>
      <sheetName val="Standard Data"/>
      <sheetName val="Legend"/>
      <sheetName val="Equipment"/>
      <sheetName val="Chemical Database"/>
      <sheetName val="HAP List"/>
      <sheetName val="Chemicals from notes"/>
    </sheetNames>
    <sheetDataSet>
      <sheetData sheetId="0"/>
      <sheetData sheetId="1">
        <row r="4">
          <cell r="B4" t="str">
            <v>1280 Bott-50 Quaternary Amines</v>
          </cell>
          <cell r="C4" t="str">
            <v>Quaternary Amines</v>
          </cell>
          <cell r="D4">
            <v>0.5</v>
          </cell>
          <cell r="E4">
            <v>32.18</v>
          </cell>
          <cell r="F4">
            <v>7.4636800000000001</v>
          </cell>
          <cell r="G4">
            <v>0.89600000000000002</v>
          </cell>
          <cell r="H4">
            <v>2</v>
          </cell>
          <cell r="I4">
            <v>293.14999999999998</v>
          </cell>
          <cell r="J4">
            <v>1E-3</v>
          </cell>
          <cell r="K4">
            <v>0.94130297216622483</v>
          </cell>
          <cell r="M4">
            <v>5.3117860538498855E-4</v>
          </cell>
        </row>
        <row r="5">
          <cell r="B5" t="str">
            <v>1280 Bott-50 Methanol</v>
          </cell>
          <cell r="C5" t="str">
            <v>Methanol</v>
          </cell>
          <cell r="D5">
            <v>0.5</v>
          </cell>
          <cell r="E5" t="str">
            <v xml:space="preserve"> </v>
          </cell>
          <cell r="H5">
            <v>1</v>
          </cell>
          <cell r="I5">
            <v>293.14999999999998</v>
          </cell>
          <cell r="J5">
            <v>1.8816059443324498</v>
          </cell>
          <cell r="M5">
            <v>0.99946882139461501</v>
          </cell>
        </row>
        <row r="6">
          <cell r="B6" t="str">
            <v>1280 Bott-75 Quaternary Amines</v>
          </cell>
          <cell r="C6" t="str">
            <v>Quaternary Amines</v>
          </cell>
          <cell r="D6">
            <v>0.75</v>
          </cell>
          <cell r="E6">
            <v>32.18</v>
          </cell>
          <cell r="F6">
            <v>7.896840000000001</v>
          </cell>
          <cell r="G6">
            <v>0.94799999999999995</v>
          </cell>
          <cell r="H6">
            <v>2</v>
          </cell>
          <cell r="I6">
            <v>293.14999999999998</v>
          </cell>
          <cell r="J6">
            <v>1E-3</v>
          </cell>
          <cell r="K6">
            <v>0.47115148608311241</v>
          </cell>
          <cell r="M6">
            <v>5.3117860538498855E-4</v>
          </cell>
        </row>
        <row r="7">
          <cell r="B7" t="str">
            <v>1280 Bott-75 Methanol</v>
          </cell>
          <cell r="C7" t="str">
            <v>Methanol</v>
          </cell>
          <cell r="D7">
            <v>0.25</v>
          </cell>
          <cell r="H7">
            <v>1</v>
          </cell>
          <cell r="I7">
            <v>293.14999999999998</v>
          </cell>
          <cell r="J7">
            <v>1.8816059443324498</v>
          </cell>
          <cell r="M7">
            <v>0.99946882139461501</v>
          </cell>
        </row>
        <row r="8">
          <cell r="B8" t="str">
            <v>Xylene/Methanol Xylene</v>
          </cell>
          <cell r="C8" t="str">
            <v>Xylene</v>
          </cell>
          <cell r="D8">
            <v>0.5</v>
          </cell>
          <cell r="E8">
            <v>38.32</v>
          </cell>
          <cell r="F8">
            <v>6.9222299999999999</v>
          </cell>
          <cell r="G8">
            <v>0.83099999999999996</v>
          </cell>
          <cell r="H8">
            <v>2</v>
          </cell>
          <cell r="I8">
            <v>293.14999999999998</v>
          </cell>
          <cell r="J8">
            <v>0.17403157894736843</v>
          </cell>
          <cell r="K8">
            <v>1.027818761639909</v>
          </cell>
          <cell r="M8">
            <v>8.4660635436201295E-2</v>
          </cell>
        </row>
        <row r="9">
          <cell r="B9" t="str">
            <v>Xylene/Methanol Methanol</v>
          </cell>
          <cell r="C9" t="str">
            <v>Methanol</v>
          </cell>
          <cell r="D9">
            <v>0.5</v>
          </cell>
          <cell r="H9">
            <v>1</v>
          </cell>
          <cell r="I9">
            <v>293.14999999999998</v>
          </cell>
          <cell r="J9">
            <v>1.8816059443324498</v>
          </cell>
          <cell r="M9">
            <v>0.91533936456379872</v>
          </cell>
        </row>
        <row r="10">
          <cell r="B10" t="str">
            <v>Intracap B Kerosene</v>
          </cell>
          <cell r="C10" t="str">
            <v>Kerosene</v>
          </cell>
          <cell r="D10">
            <v>0.3</v>
          </cell>
          <cell r="E10">
            <v>194.5</v>
          </cell>
          <cell r="F10">
            <v>6.6852415000000001</v>
          </cell>
          <cell r="G10">
            <v>0.80254999999999987</v>
          </cell>
          <cell r="H10">
            <v>2</v>
          </cell>
          <cell r="I10">
            <v>293.14999999999998</v>
          </cell>
          <cell r="J10">
            <v>1.9336842105263156E-2</v>
          </cell>
          <cell r="K10">
            <v>1.2801052631578946E-2</v>
          </cell>
          <cell r="L10">
            <v>30</v>
          </cell>
          <cell r="M10">
            <v>0.65913168281306067</v>
          </cell>
        </row>
        <row r="11">
          <cell r="B11" t="str">
            <v>Intracap B Corsamine PC</v>
          </cell>
          <cell r="C11" t="str">
            <v>Corsamine PC</v>
          </cell>
          <cell r="D11">
            <v>0.7</v>
          </cell>
          <cell r="H11">
            <v>2</v>
          </cell>
          <cell r="I11">
            <v>293.14999999999998</v>
          </cell>
          <cell r="J11">
            <v>0.01</v>
          </cell>
          <cell r="L11">
            <v>70</v>
          </cell>
          <cell r="M11">
            <v>0.34086831718693938</v>
          </cell>
        </row>
        <row r="12">
          <cell r="B12" t="str">
            <v>Max Seal Intermediate Calcium Chloride Brine</v>
          </cell>
          <cell r="C12" t="str">
            <v>Calcium Chloride Brine</v>
          </cell>
          <cell r="D12">
            <v>0.8</v>
          </cell>
          <cell r="E12">
            <v>96.852800000000002</v>
          </cell>
          <cell r="F12">
            <v>13.96428</v>
          </cell>
          <cell r="G12">
            <v>0.71600000000000008</v>
          </cell>
          <cell r="H12">
            <v>2</v>
          </cell>
          <cell r="I12">
            <v>293.14999999999998</v>
          </cell>
          <cell r="J12">
            <v>1E-4</v>
          </cell>
          <cell r="K12">
            <v>1E-4</v>
          </cell>
          <cell r="L12">
            <v>1</v>
          </cell>
          <cell r="M12">
            <v>0.5</v>
          </cell>
        </row>
        <row r="13">
          <cell r="B13" t="str">
            <v>Max Seal Intermediate Magnesium Oxide</v>
          </cell>
          <cell r="C13" t="str">
            <v>Magnesium Oxide</v>
          </cell>
          <cell r="D13">
            <v>0.2</v>
          </cell>
          <cell r="H13">
            <v>2</v>
          </cell>
          <cell r="I13">
            <v>293.14999999999998</v>
          </cell>
          <cell r="J13">
            <v>1E-4</v>
          </cell>
          <cell r="L13">
            <v>0.25</v>
          </cell>
          <cell r="M13">
            <v>0.5</v>
          </cell>
        </row>
        <row r="14">
          <cell r="B14" t="str">
            <v>Special Seal Intermediate 1 Calcium Chloride Brine</v>
          </cell>
          <cell r="C14" t="str">
            <v>Calcium Chloride Brine</v>
          </cell>
          <cell r="D14">
            <v>0.8</v>
          </cell>
          <cell r="E14">
            <v>96.852800000000002</v>
          </cell>
          <cell r="F14">
            <v>13.96428</v>
          </cell>
          <cell r="G14">
            <v>0.71600000000000008</v>
          </cell>
          <cell r="H14">
            <v>2</v>
          </cell>
          <cell r="I14">
            <v>293.14999999999998</v>
          </cell>
          <cell r="J14">
            <v>1E-4</v>
          </cell>
          <cell r="K14">
            <v>1E-4</v>
          </cell>
          <cell r="L14">
            <v>1</v>
          </cell>
          <cell r="M14">
            <v>0.5</v>
          </cell>
        </row>
        <row r="15">
          <cell r="B15" t="str">
            <v>Special Seal Intermediate 1 Magnesium Oxide</v>
          </cell>
          <cell r="C15" t="str">
            <v>Magnesium Oxide</v>
          </cell>
          <cell r="D15">
            <v>0.2</v>
          </cell>
          <cell r="H15">
            <v>2</v>
          </cell>
          <cell r="I15">
            <v>293.14999999999998</v>
          </cell>
          <cell r="J15">
            <v>1E-4</v>
          </cell>
          <cell r="L15">
            <v>0.25</v>
          </cell>
          <cell r="M15">
            <v>0.5</v>
          </cell>
        </row>
        <row r="16">
          <cell r="B16" t="str">
            <v>Special Seal Intermediate 2 Calcium Chloride Brine</v>
          </cell>
          <cell r="C16" t="str">
            <v>Calcium Chloride Brine</v>
          </cell>
          <cell r="D16">
            <v>0.8</v>
          </cell>
          <cell r="E16">
            <v>138.78880000000001</v>
          </cell>
          <cell r="F16">
            <v>9.7659599999999998</v>
          </cell>
          <cell r="G16">
            <v>0.21200000000000002</v>
          </cell>
          <cell r="H16">
            <v>2</v>
          </cell>
          <cell r="I16">
            <v>293.14999999999998</v>
          </cell>
          <cell r="J16">
            <v>1E-4</v>
          </cell>
          <cell r="K16">
            <v>2.0800000000000003E-3</v>
          </cell>
          <cell r="L16">
            <v>16</v>
          </cell>
          <cell r="M16">
            <v>9.9009900990099011E-3</v>
          </cell>
        </row>
        <row r="17">
          <cell r="B17" t="str">
            <v>Special Seal Intermediate 2 Product 86</v>
          </cell>
          <cell r="C17" t="str">
            <v>Product 86</v>
          </cell>
          <cell r="D17">
            <v>0.2</v>
          </cell>
          <cell r="H17">
            <v>2</v>
          </cell>
          <cell r="I17">
            <v>293.14999999999998</v>
          </cell>
          <cell r="J17">
            <v>0.01</v>
          </cell>
          <cell r="L17">
            <v>4</v>
          </cell>
          <cell r="M17">
            <v>0.9900990099009902</v>
          </cell>
        </row>
        <row r="18">
          <cell r="B18" t="str">
            <v>RCI-01214 Intermediate Water</v>
          </cell>
          <cell r="C18" t="str">
            <v>Water</v>
          </cell>
          <cell r="D18">
            <v>0.94998287084618016</v>
          </cell>
          <cell r="E18">
            <v>23.709155190133604</v>
          </cell>
          <cell r="F18">
            <v>8.650814868105515</v>
          </cell>
          <cell r="G18">
            <v>1.0385131894484412</v>
          </cell>
          <cell r="H18">
            <v>3</v>
          </cell>
          <cell r="I18">
            <v>293.14999999999998</v>
          </cell>
          <cell r="J18">
            <v>0.33919612527127735</v>
          </cell>
          <cell r="K18">
            <v>0.3227306801566468</v>
          </cell>
          <cell r="L18">
            <v>55.46</v>
          </cell>
          <cell r="M18">
            <v>0.97136279793416558</v>
          </cell>
        </row>
        <row r="19">
          <cell r="B19" t="str">
            <v>RCI-01214 Intermediate Ammonium Sulfate Tech 50#</v>
          </cell>
          <cell r="C19" t="str">
            <v>Ammonium Sulfate Tech 50#</v>
          </cell>
          <cell r="D19">
            <v>5.0017129153819798E-2</v>
          </cell>
          <cell r="H19">
            <v>2</v>
          </cell>
          <cell r="I19">
            <v>293.14999999999998</v>
          </cell>
          <cell r="J19">
            <v>0.01</v>
          </cell>
          <cell r="L19">
            <v>2.92</v>
          </cell>
          <cell r="M19">
            <v>2.8637202065834425E-2</v>
          </cell>
        </row>
        <row r="20">
          <cell r="B20" t="str">
            <v>Corsacap CC-301 Intermediate Water</v>
          </cell>
          <cell r="C20" t="str">
            <v>Water</v>
          </cell>
          <cell r="D20">
            <v>0.57863879683915365</v>
          </cell>
          <cell r="E20">
            <v>159.91728947234259</v>
          </cell>
          <cell r="F20">
            <v>13.147382066106296</v>
          </cell>
          <cell r="G20">
            <v>1.5452855339026255</v>
          </cell>
          <cell r="H20">
            <v>3</v>
          </cell>
          <cell r="I20">
            <v>293.14999999999998</v>
          </cell>
          <cell r="J20">
            <v>0.33919612527127735</v>
          </cell>
          <cell r="K20">
            <v>0.22115110688986933</v>
          </cell>
          <cell r="L20">
            <v>22.7</v>
          </cell>
          <cell r="M20">
            <v>0.74263496884924884</v>
          </cell>
        </row>
        <row r="21">
          <cell r="B21" t="str">
            <v>Corsacap CC-301 Intermediate Gelatin B</v>
          </cell>
          <cell r="C21" t="str">
            <v>Gelatin B</v>
          </cell>
          <cell r="D21">
            <v>3.7726229926076979E-2</v>
          </cell>
          <cell r="H21">
            <v>2</v>
          </cell>
          <cell r="I21">
            <v>293.14999999999998</v>
          </cell>
          <cell r="J21">
            <v>1E-4</v>
          </cell>
          <cell r="L21">
            <v>1.48</v>
          </cell>
          <cell r="M21">
            <v>2.1893969698365956E-4</v>
          </cell>
        </row>
        <row r="22">
          <cell r="B22" t="str">
            <v>Corsacap CC-301 Intermediate Barium Sulfate</v>
          </cell>
          <cell r="C22" t="str">
            <v>Barium Sulfate</v>
          </cell>
          <cell r="D22">
            <v>0.17180729033902625</v>
          </cell>
          <cell r="H22">
            <v>2</v>
          </cell>
          <cell r="I22">
            <v>293.14999999999998</v>
          </cell>
          <cell r="J22">
            <v>1E-4</v>
          </cell>
          <cell r="L22">
            <v>6.74</v>
          </cell>
          <cell r="M22">
            <v>2.1893969698365956E-4</v>
          </cell>
        </row>
        <row r="23">
          <cell r="B23" t="str">
            <v>Corsacap CC-301 Intermediate Hydrogen Chloride</v>
          </cell>
          <cell r="C23" t="str">
            <v>Hydrogen Chloride</v>
          </cell>
          <cell r="D23">
            <v>0</v>
          </cell>
          <cell r="H23">
            <v>2</v>
          </cell>
          <cell r="I23">
            <v>293.14999999999998</v>
          </cell>
          <cell r="J23" t="str">
            <v xml:space="preserve"> </v>
          </cell>
          <cell r="L23">
            <v>0</v>
          </cell>
          <cell r="M23" t="e">
            <v>#VALUE!</v>
          </cell>
        </row>
        <row r="24">
          <cell r="B24" t="str">
            <v>Corsacap CC-301 Intermediate Intercap E</v>
          </cell>
          <cell r="C24" t="str">
            <v>Intercap E</v>
          </cell>
          <cell r="D24">
            <v>0.21182768289574305</v>
          </cell>
          <cell r="H24">
            <v>2</v>
          </cell>
          <cell r="I24">
            <v>293.14999999999998</v>
          </cell>
          <cell r="J24">
            <v>0.11735064736842106</v>
          </cell>
          <cell r="L24">
            <v>8.31</v>
          </cell>
          <cell r="M24">
            <v>0.25692715175678393</v>
          </cell>
        </row>
        <row r="25">
          <cell r="B25" t="str">
            <v>Encaptron 95 Intermediate Water</v>
          </cell>
          <cell r="C25" t="str">
            <v>Water</v>
          </cell>
          <cell r="D25">
            <v>0.57863879683915365</v>
          </cell>
          <cell r="E25">
            <v>159.91728947234259</v>
          </cell>
          <cell r="F25">
            <v>13.147382066106296</v>
          </cell>
          <cell r="G25">
            <v>1.5452855339026255</v>
          </cell>
          <cell r="H25">
            <v>3</v>
          </cell>
          <cell r="I25">
            <v>293.14999999999998</v>
          </cell>
          <cell r="J25">
            <v>0.33919612527127735</v>
          </cell>
          <cell r="K25">
            <v>0.22115110688986933</v>
          </cell>
          <cell r="L25">
            <v>22.7</v>
          </cell>
          <cell r="M25">
            <v>0.74263496884924884</v>
          </cell>
        </row>
        <row r="26">
          <cell r="B26" t="str">
            <v>Encaptron 95 Intermediate Gelatin B</v>
          </cell>
          <cell r="C26" t="str">
            <v>Gelatin B</v>
          </cell>
          <cell r="D26">
            <v>3.7726229926076979E-2</v>
          </cell>
          <cell r="H26">
            <v>2</v>
          </cell>
          <cell r="I26">
            <v>293.14999999999998</v>
          </cell>
          <cell r="J26">
            <v>1E-4</v>
          </cell>
          <cell r="L26">
            <v>1.48</v>
          </cell>
          <cell r="M26">
            <v>2.1893969698365956E-4</v>
          </cell>
        </row>
        <row r="27">
          <cell r="B27" t="str">
            <v>Encaptron 95 Intermediate Barium Sulfate</v>
          </cell>
          <cell r="C27" t="str">
            <v>Barium Sulfate</v>
          </cell>
          <cell r="D27">
            <v>0.17180729033902625</v>
          </cell>
          <cell r="H27">
            <v>2</v>
          </cell>
          <cell r="I27">
            <v>293.14999999999998</v>
          </cell>
          <cell r="J27">
            <v>1E-4</v>
          </cell>
          <cell r="L27">
            <v>6.74</v>
          </cell>
          <cell r="M27">
            <v>2.1893969698365956E-4</v>
          </cell>
        </row>
        <row r="28">
          <cell r="B28" t="str">
            <v>Encaptron 95 Intermediate Hydrogen Chloride</v>
          </cell>
          <cell r="C28" t="str">
            <v>Hydrogen Chloride</v>
          </cell>
          <cell r="D28">
            <v>0</v>
          </cell>
          <cell r="H28">
            <v>2</v>
          </cell>
          <cell r="I28">
            <v>293.14999999999998</v>
          </cell>
          <cell r="J28" t="str">
            <v xml:space="preserve"> </v>
          </cell>
          <cell r="L28">
            <v>0</v>
          </cell>
          <cell r="M28" t="e">
            <v>#VALUE!</v>
          </cell>
        </row>
        <row r="29">
          <cell r="B29" t="str">
            <v>Encaptron 95 Intermediate Intercap E</v>
          </cell>
          <cell r="C29" t="str">
            <v>Intercap E</v>
          </cell>
          <cell r="D29">
            <v>0.21182768289574305</v>
          </cell>
          <cell r="H29">
            <v>2</v>
          </cell>
          <cell r="I29">
            <v>293.14999999999998</v>
          </cell>
          <cell r="J29">
            <v>0.11735064736842106</v>
          </cell>
          <cell r="L29">
            <v>8.31</v>
          </cell>
          <cell r="M29">
            <v>0.25692715175678393</v>
          </cell>
        </row>
        <row r="30">
          <cell r="B30" t="str">
            <v>Captron 75 Intermediate Water</v>
          </cell>
          <cell r="C30" t="str">
            <v>Water</v>
          </cell>
          <cell r="D30">
            <v>0.49731124973112506</v>
          </cell>
          <cell r="E30">
            <v>139.45582387610239</v>
          </cell>
          <cell r="F30">
            <v>13.601353904280492</v>
          </cell>
          <cell r="G30">
            <v>1.6328155947515595</v>
          </cell>
          <cell r="H30">
            <v>3</v>
          </cell>
          <cell r="I30">
            <v>293.14999999999998</v>
          </cell>
          <cell r="J30">
            <v>0.33919612527127735</v>
          </cell>
          <cell r="K30">
            <v>0.17219419332869179</v>
          </cell>
          <cell r="L30">
            <v>23.12</v>
          </cell>
          <cell r="M30">
            <v>0.93408784727685323</v>
          </cell>
        </row>
        <row r="31">
          <cell r="B31" t="str">
            <v>Captron 75 Intermediate Gelatin B</v>
          </cell>
          <cell r="C31" t="str">
            <v>Gelatin B</v>
          </cell>
          <cell r="D31">
            <v>2.4306302430630245E-2</v>
          </cell>
          <cell r="H31">
            <v>2</v>
          </cell>
          <cell r="I31">
            <v>293.14999999999998</v>
          </cell>
          <cell r="J31">
            <v>1E-4</v>
          </cell>
          <cell r="L31">
            <v>1.1299999999999999</v>
          </cell>
          <cell r="M31">
            <v>2.7538281769280297E-4</v>
          </cell>
        </row>
        <row r="32">
          <cell r="B32" t="str">
            <v>Captron 75 Intermediate Barium Sulfate</v>
          </cell>
          <cell r="C32" t="str">
            <v>Barium Sulfate</v>
          </cell>
          <cell r="D32">
            <v>0.18864271886427189</v>
          </cell>
          <cell r="H32">
            <v>2</v>
          </cell>
          <cell r="I32">
            <v>293.14999999999998</v>
          </cell>
          <cell r="J32">
            <v>1E-4</v>
          </cell>
          <cell r="L32">
            <v>8.77</v>
          </cell>
          <cell r="M32">
            <v>2.7538281769280297E-4</v>
          </cell>
        </row>
        <row r="33">
          <cell r="B33" t="str">
            <v>Captron 75 Intermediate Intracap A</v>
          </cell>
          <cell r="C33" t="str">
            <v>Intracap A</v>
          </cell>
          <cell r="D33">
            <v>0.1189503118950312</v>
          </cell>
          <cell r="H33">
            <v>2</v>
          </cell>
          <cell r="I33">
            <v>293.14999999999998</v>
          </cell>
          <cell r="J33">
            <v>1.0933684210526318E-2</v>
          </cell>
          <cell r="L33">
            <v>5.53</v>
          </cell>
          <cell r="M33">
            <v>3.0109487656580471E-2</v>
          </cell>
        </row>
        <row r="34">
          <cell r="B34" t="str">
            <v>Captron 75 Intermediate Intracap B</v>
          </cell>
          <cell r="C34" t="str">
            <v>Intracap B</v>
          </cell>
          <cell r="D34">
            <v>0.17078941707894174</v>
          </cell>
          <cell r="H34">
            <v>2</v>
          </cell>
          <cell r="I34">
            <v>293.14999999999998</v>
          </cell>
          <cell r="J34">
            <v>1.2801052631578946E-2</v>
          </cell>
          <cell r="L34">
            <v>7.94</v>
          </cell>
          <cell r="M34">
            <v>3.5251899431180803E-2</v>
          </cell>
        </row>
        <row r="35">
          <cell r="B35" t="str">
            <v>Corsacap SC-501 Intermediate Water</v>
          </cell>
          <cell r="C35" t="str">
            <v>Water</v>
          </cell>
          <cell r="D35">
            <v>0.49731124973112506</v>
          </cell>
          <cell r="E35">
            <v>139.45582387610239</v>
          </cell>
          <cell r="F35">
            <v>13.601353904280492</v>
          </cell>
          <cell r="G35">
            <v>1.6328155947515595</v>
          </cell>
          <cell r="H35">
            <v>3</v>
          </cell>
          <cell r="I35">
            <v>293.14999999999998</v>
          </cell>
          <cell r="J35">
            <v>0.33919612527127735</v>
          </cell>
          <cell r="K35">
            <v>0.17219419332869179</v>
          </cell>
          <cell r="L35">
            <v>23.12</v>
          </cell>
          <cell r="M35">
            <v>0.93408784727685323</v>
          </cell>
        </row>
        <row r="36">
          <cell r="B36" t="str">
            <v>Corsacap SC-501 Intermediate Gelatin B</v>
          </cell>
          <cell r="C36" t="str">
            <v>Gelatin B</v>
          </cell>
          <cell r="D36">
            <v>2.4306302430630245E-2</v>
          </cell>
          <cell r="H36">
            <v>2</v>
          </cell>
          <cell r="I36">
            <v>293.14999999999998</v>
          </cell>
          <cell r="J36">
            <v>1E-4</v>
          </cell>
          <cell r="L36">
            <v>1.1299999999999999</v>
          </cell>
          <cell r="M36">
            <v>2.7538281769280297E-4</v>
          </cell>
        </row>
        <row r="37">
          <cell r="B37" t="str">
            <v>Corsacap SC-501 Intermediate Barium Sulfate</v>
          </cell>
          <cell r="C37" t="str">
            <v>Barium Sulfate</v>
          </cell>
          <cell r="D37">
            <v>0.18864271886427189</v>
          </cell>
          <cell r="H37">
            <v>2</v>
          </cell>
          <cell r="I37">
            <v>293.14999999999998</v>
          </cell>
          <cell r="J37">
            <v>1E-4</v>
          </cell>
          <cell r="L37">
            <v>8.77</v>
          </cell>
          <cell r="M37">
            <v>2.7538281769280297E-4</v>
          </cell>
        </row>
        <row r="38">
          <cell r="B38" t="str">
            <v>Corsacap SC-501 Intermediate Intracap A</v>
          </cell>
          <cell r="C38" t="str">
            <v>Intracap A</v>
          </cell>
          <cell r="D38">
            <v>0.1189503118950312</v>
          </cell>
          <cell r="H38">
            <v>2</v>
          </cell>
          <cell r="I38">
            <v>293.14999999999998</v>
          </cell>
          <cell r="J38">
            <v>1.0933684210526318E-2</v>
          </cell>
          <cell r="L38">
            <v>5.53</v>
          </cell>
          <cell r="M38">
            <v>3.0109487656580471E-2</v>
          </cell>
        </row>
        <row r="39">
          <cell r="B39" t="str">
            <v>Corsacap SC-501 Intermediate Intracap B</v>
          </cell>
          <cell r="C39" t="str">
            <v>Intracap B</v>
          </cell>
          <cell r="D39">
            <v>0.17078941707894174</v>
          </cell>
          <cell r="H39">
            <v>2</v>
          </cell>
          <cell r="I39">
            <v>293.14999999999998</v>
          </cell>
          <cell r="J39">
            <v>1.2801052631578946E-2</v>
          </cell>
          <cell r="L39">
            <v>7.94</v>
          </cell>
          <cell r="M39">
            <v>3.5251899431180803E-2</v>
          </cell>
        </row>
        <row r="40">
          <cell r="B40" t="str">
            <v>SI-4415 Intermediate Water</v>
          </cell>
          <cell r="C40" t="str">
            <v>Water</v>
          </cell>
          <cell r="D40">
            <v>0.49731124973112506</v>
          </cell>
          <cell r="E40">
            <v>196.14754252527428</v>
          </cell>
          <cell r="F40">
            <v>13.626125306732632</v>
          </cell>
          <cell r="G40">
            <v>1.6357893525489353</v>
          </cell>
          <cell r="H40">
            <v>3</v>
          </cell>
          <cell r="I40">
            <v>293.14999999999998</v>
          </cell>
          <cell r="J40">
            <v>0.33919612527127735</v>
          </cell>
          <cell r="K40">
            <v>0.17208313130063821</v>
          </cell>
          <cell r="L40">
            <v>23.12</v>
          </cell>
          <cell r="M40">
            <v>0.9364957707159498</v>
          </cell>
        </row>
        <row r="41">
          <cell r="B41" t="str">
            <v>SI-4415 Intermediate Gelatin B</v>
          </cell>
          <cell r="C41" t="str">
            <v>Gelatin B</v>
          </cell>
          <cell r="D41">
            <v>2.4306302430630245E-2</v>
          </cell>
          <cell r="H41">
            <v>2</v>
          </cell>
          <cell r="I41">
            <v>293.14999999999998</v>
          </cell>
          <cell r="J41">
            <v>1E-4</v>
          </cell>
          <cell r="L41">
            <v>1.1299999999999999</v>
          </cell>
          <cell r="M41">
            <v>2.7609270889134501E-4</v>
          </cell>
        </row>
        <row r="42">
          <cell r="B42" t="str">
            <v>SI-4415 Intermediate Barium Sulfate</v>
          </cell>
          <cell r="C42" t="str">
            <v>Barium Sulfate</v>
          </cell>
          <cell r="D42">
            <v>0.18864271886427189</v>
          </cell>
          <cell r="H42">
            <v>2</v>
          </cell>
          <cell r="I42">
            <v>293.14999999999998</v>
          </cell>
          <cell r="J42">
            <v>1E-4</v>
          </cell>
          <cell r="L42">
            <v>8.77</v>
          </cell>
          <cell r="M42">
            <v>2.7609270889134501E-4</v>
          </cell>
        </row>
        <row r="43">
          <cell r="B43" t="str">
            <v>SI-4415 Intermediate Briquest 462-23K</v>
          </cell>
          <cell r="C43" t="str">
            <v>Briquest 462-23K</v>
          </cell>
          <cell r="D43">
            <v>0.1189503118950312</v>
          </cell>
          <cell r="H43">
            <v>2</v>
          </cell>
          <cell r="I43">
            <v>293.14999999999998</v>
          </cell>
          <cell r="J43">
            <v>0.01</v>
          </cell>
          <cell r="L43">
            <v>5.53</v>
          </cell>
          <cell r="M43">
            <v>2.7609270889134504E-2</v>
          </cell>
        </row>
        <row r="44">
          <cell r="B44" t="str">
            <v>SI-4415 Intermediate Intracap B</v>
          </cell>
          <cell r="C44" t="str">
            <v>Intracap B</v>
          </cell>
          <cell r="D44">
            <v>0.17078941707894174</v>
          </cell>
          <cell r="H44">
            <v>2</v>
          </cell>
          <cell r="I44">
            <v>293.14999999999998</v>
          </cell>
          <cell r="J44">
            <v>1.2801052631578946E-2</v>
          </cell>
          <cell r="L44">
            <v>7.94</v>
          </cell>
          <cell r="M44">
            <v>3.5342772977133119E-2</v>
          </cell>
        </row>
        <row r="45">
          <cell r="B45" t="str">
            <v>Intercap E Xtol 0609</v>
          </cell>
          <cell r="C45" t="str">
            <v>Xtol 0609</v>
          </cell>
          <cell r="D45">
            <v>0.4753</v>
          </cell>
          <cell r="E45">
            <v>338.37820000000005</v>
          </cell>
          <cell r="F45">
            <v>7.6307037850000006</v>
          </cell>
          <cell r="G45">
            <v>0.76011449999999992</v>
          </cell>
          <cell r="H45">
            <v>2</v>
          </cell>
          <cell r="I45">
            <v>293.14999999999998</v>
          </cell>
          <cell r="J45">
            <v>5.0000000000000001E-3</v>
          </cell>
          <cell r="K45">
            <v>0.11735064736842106</v>
          </cell>
          <cell r="L45">
            <v>47.53</v>
          </cell>
          <cell r="M45">
            <v>5.7089287645878152E-3</v>
          </cell>
        </row>
        <row r="46">
          <cell r="B46" t="str">
            <v>Intercap E Corsamine DC</v>
          </cell>
          <cell r="C46" t="str">
            <v>Corsamine DC</v>
          </cell>
          <cell r="D46">
            <v>0.23769999999999999</v>
          </cell>
          <cell r="H46">
            <v>2</v>
          </cell>
          <cell r="I46">
            <v>293.14999999999998</v>
          </cell>
          <cell r="J46">
            <v>0.01</v>
          </cell>
          <cell r="L46">
            <v>23.77</v>
          </cell>
          <cell r="M46">
            <v>1.141785752917563E-2</v>
          </cell>
        </row>
        <row r="47">
          <cell r="B47" t="str">
            <v>Intercap E CI-3238</v>
          </cell>
          <cell r="C47" t="str">
            <v>CI-3238</v>
          </cell>
          <cell r="D47">
            <v>0.1565</v>
          </cell>
          <cell r="H47">
            <v>2</v>
          </cell>
          <cell r="I47">
            <v>293.14999999999998</v>
          </cell>
          <cell r="J47">
            <v>0.01</v>
          </cell>
          <cell r="L47">
            <v>15.65</v>
          </cell>
          <cell r="M47">
            <v>1.141785752917563E-2</v>
          </cell>
        </row>
        <row r="48">
          <cell r="B48" t="str">
            <v>Intercap E Adogen 461</v>
          </cell>
          <cell r="C48" t="str">
            <v>Adogen 461</v>
          </cell>
          <cell r="D48">
            <v>0.1305</v>
          </cell>
          <cell r="H48">
            <v>2</v>
          </cell>
          <cell r="I48">
            <v>293.14999999999998</v>
          </cell>
          <cell r="J48">
            <v>0.85082105263157892</v>
          </cell>
          <cell r="L48">
            <v>13.05</v>
          </cell>
          <cell r="M48">
            <v>0.97145535617706091</v>
          </cell>
        </row>
        <row r="49">
          <cell r="B49" t="str">
            <v>Intracap A Amino Phosphonic Acid</v>
          </cell>
          <cell r="C49" t="str">
            <v>Amino Phosphonic Acid</v>
          </cell>
          <cell r="D49">
            <v>0.9</v>
          </cell>
          <cell r="E49">
            <v>243.4</v>
          </cell>
          <cell r="F49">
            <v>10.333500000000003</v>
          </cell>
          <cell r="G49">
            <v>1.2450000000000001</v>
          </cell>
          <cell r="H49">
            <v>2</v>
          </cell>
          <cell r="I49">
            <v>293.14999999999998</v>
          </cell>
          <cell r="J49">
            <v>0.01</v>
          </cell>
          <cell r="K49">
            <v>1.0933684210526318E-2</v>
          </cell>
          <cell r="L49">
            <v>47.53</v>
          </cell>
          <cell r="M49">
            <v>0.34086831718693938</v>
          </cell>
        </row>
        <row r="50">
          <cell r="B50" t="str">
            <v>Intracap A Diethylenetriamine</v>
          </cell>
          <cell r="C50" t="str">
            <v>Diethylenetriamine</v>
          </cell>
          <cell r="D50">
            <v>0.1</v>
          </cell>
          <cell r="H50">
            <v>2</v>
          </cell>
          <cell r="I50">
            <v>293.14999999999998</v>
          </cell>
          <cell r="J50">
            <v>1.9336842105263156E-2</v>
          </cell>
          <cell r="L50">
            <v>23.77</v>
          </cell>
          <cell r="M50">
            <v>0.65913168281306067</v>
          </cell>
        </row>
        <row r="51">
          <cell r="B51" t="str">
            <v>Cat-4 (Halliburton) Diethylenetriamine</v>
          </cell>
          <cell r="C51" t="str">
            <v>Diethylenetriamine</v>
          </cell>
          <cell r="D51">
            <v>0.5</v>
          </cell>
          <cell r="E51">
            <v>60.5</v>
          </cell>
          <cell r="F51">
            <v>8.129999999999999</v>
          </cell>
          <cell r="G51">
            <v>0.97599999999999998</v>
          </cell>
          <cell r="M51" t="e">
            <v>#DIV/0!</v>
          </cell>
        </row>
        <row r="52">
          <cell r="B52" t="str">
            <v>Cat-4 (Halliburton) Water</v>
          </cell>
          <cell r="C52" t="str">
            <v>Water</v>
          </cell>
          <cell r="D52">
            <v>0.5</v>
          </cell>
          <cell r="M52" t="e">
            <v>#DIV/0!</v>
          </cell>
        </row>
        <row r="53">
          <cell r="B53" t="str">
            <v>Hydrogen Chloride 35% Solution Hydrogen Chloride</v>
          </cell>
          <cell r="C53" t="str">
            <v>Hydrogen Chloride</v>
          </cell>
          <cell r="D53">
            <v>0</v>
          </cell>
          <cell r="E53">
            <v>11.700000000000001</v>
          </cell>
          <cell r="F53">
            <v>5.4145000000000003</v>
          </cell>
          <cell r="G53">
            <v>0.65</v>
          </cell>
          <cell r="M53" t="e">
            <v>#DIV/0!</v>
          </cell>
        </row>
        <row r="54">
          <cell r="B54" t="str">
            <v>Hydrogen Chloride 35% Solution Water</v>
          </cell>
          <cell r="C54" t="str">
            <v>Water</v>
          </cell>
          <cell r="D54">
            <v>0.65</v>
          </cell>
          <cell r="M54" t="e">
            <v>#DIV/0!</v>
          </cell>
        </row>
        <row r="55">
          <cell r="B55" t="str">
            <v>Hypophosphorous Acid 50% Hypophosphorous Acid 50%</v>
          </cell>
          <cell r="C55" t="str">
            <v>Hypophosphorous Acid 50%</v>
          </cell>
          <cell r="D55">
            <v>0.5</v>
          </cell>
          <cell r="E55">
            <v>42</v>
          </cell>
          <cell r="F55">
            <v>9.2046500000000009</v>
          </cell>
          <cell r="G55">
            <v>1.105</v>
          </cell>
          <cell r="M55" t="e">
            <v>#DIV/0!</v>
          </cell>
        </row>
        <row r="56">
          <cell r="B56" t="str">
            <v>Hypophosphorous Acid 50% Water</v>
          </cell>
          <cell r="C56" t="str">
            <v>Water</v>
          </cell>
          <cell r="D56">
            <v>0.5</v>
          </cell>
          <cell r="M56" t="e">
            <v>#DIV/0!</v>
          </cell>
        </row>
        <row r="57">
          <cell r="M57" t="e">
            <v>#DIV/0!</v>
          </cell>
        </row>
        <row r="58">
          <cell r="B58" t="str">
            <v>Corsahib CI-3221 Product Corsahib CI-3221</v>
          </cell>
          <cell r="C58" t="str">
            <v>Corsahib CI-3221</v>
          </cell>
          <cell r="D58">
            <v>0.8</v>
          </cell>
          <cell r="E58">
            <v>312.40000000000003</v>
          </cell>
          <cell r="F58">
            <v>7.6368299999999998</v>
          </cell>
          <cell r="G58">
            <v>0.92009999999999992</v>
          </cell>
          <cell r="H58">
            <v>2</v>
          </cell>
          <cell r="I58">
            <v>293.14999999999998</v>
          </cell>
          <cell r="J58">
            <v>1E-3</v>
          </cell>
          <cell r="K58">
            <v>4.6673684210526319E-3</v>
          </cell>
          <cell r="L58">
            <v>80</v>
          </cell>
          <cell r="M58">
            <v>4.9171842650103527E-2</v>
          </cell>
        </row>
        <row r="59">
          <cell r="B59" t="str">
            <v>Corsahib CI-3221 Product Kerosene</v>
          </cell>
          <cell r="C59" t="str">
            <v>Kerosene</v>
          </cell>
          <cell r="D59">
            <v>0.2</v>
          </cell>
          <cell r="H59">
            <v>2</v>
          </cell>
          <cell r="I59">
            <v>293.14999999999998</v>
          </cell>
          <cell r="J59">
            <v>1.9336842105263156E-2</v>
          </cell>
          <cell r="L59">
            <v>20</v>
          </cell>
          <cell r="M59">
            <v>0.95082815734989645</v>
          </cell>
        </row>
        <row r="60">
          <cell r="B60" t="str">
            <v>Cortron R-2510 Product Cortron R-2510</v>
          </cell>
          <cell r="C60" t="str">
            <v>Cortron R-2510</v>
          </cell>
          <cell r="D60">
            <v>0.8</v>
          </cell>
          <cell r="E60">
            <v>529.00400000000002</v>
          </cell>
          <cell r="F60">
            <v>7.8874900000000006</v>
          </cell>
          <cell r="G60">
            <v>0.95030000000000003</v>
          </cell>
          <cell r="H60">
            <v>2</v>
          </cell>
          <cell r="I60">
            <v>293.14999999999998</v>
          </cell>
          <cell r="J60">
            <v>1E-3</v>
          </cell>
          <cell r="K60">
            <v>0.18996059443324498</v>
          </cell>
          <cell r="L60">
            <v>80</v>
          </cell>
          <cell r="M60">
            <v>5.2837200633051743E-4</v>
          </cell>
        </row>
        <row r="61">
          <cell r="B61" t="str">
            <v>Cortron R-2510 Product Glycol Ether EMB</v>
          </cell>
          <cell r="C61" t="str">
            <v>Glycol Ether EMB</v>
          </cell>
          <cell r="D61">
            <v>0.1</v>
          </cell>
          <cell r="H61">
            <v>2</v>
          </cell>
          <cell r="I61">
            <v>293.14999999999998</v>
          </cell>
          <cell r="J61">
            <v>0.01</v>
          </cell>
          <cell r="L61">
            <v>10</v>
          </cell>
          <cell r="M61">
            <v>5.283720063305174E-3</v>
          </cell>
        </row>
        <row r="62">
          <cell r="B62" t="str">
            <v>Cortron R-2510 Product Methanol</v>
          </cell>
          <cell r="C62" t="str">
            <v>Methanol</v>
          </cell>
          <cell r="D62">
            <v>0.1</v>
          </cell>
          <cell r="H62">
            <v>1</v>
          </cell>
          <cell r="I62">
            <v>293.14999999999998</v>
          </cell>
          <cell r="J62">
            <v>1.8816059443324498</v>
          </cell>
          <cell r="L62">
            <v>10</v>
          </cell>
          <cell r="M62">
            <v>0.99418790793036438</v>
          </cell>
        </row>
        <row r="63">
          <cell r="B63" t="str">
            <v>EMI-595 Product EMI-595</v>
          </cell>
          <cell r="C63" t="str">
            <v>EMI-595</v>
          </cell>
          <cell r="D63">
            <v>0.54847076623797686</v>
          </cell>
          <cell r="E63">
            <v>493.44699016535174</v>
          </cell>
          <cell r="F63">
            <v>7.4538807954177022</v>
          </cell>
          <cell r="G63">
            <v>0.89805792715875921</v>
          </cell>
          <cell r="H63">
            <v>2</v>
          </cell>
          <cell r="I63">
            <v>293.14999999999998</v>
          </cell>
          <cell r="J63">
            <v>1E-3</v>
          </cell>
          <cell r="K63">
            <v>1.9186648995773775E-3</v>
          </cell>
          <cell r="L63">
            <v>50.75</v>
          </cell>
          <cell r="M63">
            <v>4.3603984027172173E-2</v>
          </cell>
        </row>
        <row r="64">
          <cell r="B64" t="str">
            <v>EMI-595 Product LVT 200</v>
          </cell>
          <cell r="C64" t="str">
            <v>LVT 200</v>
          </cell>
          <cell r="D64">
            <v>0.28941964768183293</v>
          </cell>
          <cell r="H64">
            <v>2</v>
          </cell>
          <cell r="I64">
            <v>293.14999999999998</v>
          </cell>
          <cell r="J64">
            <v>1.9336842105263157E-3</v>
          </cell>
          <cell r="L64">
            <v>26.78</v>
          </cell>
          <cell r="M64">
            <v>8.4316335429384492E-2</v>
          </cell>
        </row>
        <row r="65">
          <cell r="B65" t="str">
            <v>EMI-595 Product Glycol Ether EMB</v>
          </cell>
          <cell r="C65" t="str">
            <v>Glycol Ether EMB</v>
          </cell>
          <cell r="D65">
            <v>8.1054793040095108E-2</v>
          </cell>
          <cell r="H65">
            <v>2</v>
          </cell>
          <cell r="I65">
            <v>293.14999999999998</v>
          </cell>
          <cell r="J65">
            <v>0.01</v>
          </cell>
          <cell r="L65">
            <v>7.5</v>
          </cell>
          <cell r="M65">
            <v>0.43603984027172171</v>
          </cell>
        </row>
        <row r="66">
          <cell r="B66" t="str">
            <v>EMI-595 Product Glycol Ether EDB</v>
          </cell>
          <cell r="C66" t="str">
            <v>Glycol Ether EDB</v>
          </cell>
          <cell r="D66">
            <v>8.1054793040095108E-2</v>
          </cell>
          <cell r="H66">
            <v>2</v>
          </cell>
          <cell r="I66">
            <v>293.14999999999998</v>
          </cell>
          <cell r="J66">
            <v>0.01</v>
          </cell>
          <cell r="L66">
            <v>7.5</v>
          </cell>
          <cell r="M66">
            <v>0.43603984027172171</v>
          </cell>
        </row>
        <row r="67">
          <cell r="B67" t="str">
            <v>Product 6094 Intermediate Product 6094</v>
          </cell>
          <cell r="C67" t="str">
            <v>Product 6094</v>
          </cell>
          <cell r="D67">
            <v>0.67165429734259041</v>
          </cell>
          <cell r="E67">
            <v>493.99006463969357</v>
          </cell>
          <cell r="F67">
            <v>7.6675359265022749</v>
          </cell>
          <cell r="G67">
            <v>0.92379950921714149</v>
          </cell>
          <cell r="H67">
            <v>2</v>
          </cell>
          <cell r="I67">
            <v>293.14999999999998</v>
          </cell>
          <cell r="J67">
            <v>1E-3</v>
          </cell>
          <cell r="K67">
            <v>1.4004909214621426E-2</v>
          </cell>
          <cell r="L67">
            <v>56.11</v>
          </cell>
          <cell r="M67">
            <v>2.4034204467832113E-2</v>
          </cell>
        </row>
        <row r="68">
          <cell r="B68" t="str">
            <v>Product 6094 Intermediate CITGO High Sulfur No. 2 Fuel Oil</v>
          </cell>
          <cell r="C68" t="str">
            <v>CITGO High Sulfur No. 2 Fuel Oil</v>
          </cell>
          <cell r="D68">
            <v>0.32834570265740964</v>
          </cell>
          <cell r="H68">
            <v>2</v>
          </cell>
          <cell r="I68">
            <v>293.14999999999998</v>
          </cell>
          <cell r="J68">
            <v>4.0607368421052635E-2</v>
          </cell>
          <cell r="L68">
            <v>27.43</v>
          </cell>
          <cell r="M68">
            <v>0.97596579553216789</v>
          </cell>
        </row>
        <row r="69">
          <cell r="B69" t="str">
            <v>Product 6094 Product Product 6094</v>
          </cell>
          <cell r="C69" t="str">
            <v>Product 6094</v>
          </cell>
          <cell r="D69">
            <v>0.61161979507303266</v>
          </cell>
          <cell r="E69">
            <v>466.81850882930036</v>
          </cell>
          <cell r="F69">
            <v>7.6877154054937886</v>
          </cell>
          <cell r="G69">
            <v>0.92623077174623947</v>
          </cell>
          <cell r="H69">
            <v>2</v>
          </cell>
          <cell r="I69">
            <v>293.14999999999998</v>
          </cell>
          <cell r="J69">
            <v>1E-3</v>
          </cell>
          <cell r="K69">
            <v>1.3200023062889405E-2</v>
          </cell>
          <cell r="L69">
            <v>56.11</v>
          </cell>
          <cell r="M69">
            <v>1.623182462794949E-2</v>
          </cell>
        </row>
        <row r="70">
          <cell r="B70" t="str">
            <v>Product 6094 Product CITGO High Sulfur No. 2 Fuel Oil</v>
          </cell>
          <cell r="C70" t="str">
            <v>CITGO High Sulfur No. 2 Fuel Oil</v>
          </cell>
          <cell r="D70">
            <v>0.29899716590364078</v>
          </cell>
          <cell r="H70">
            <v>2</v>
          </cell>
          <cell r="I70">
            <v>293.14999999999998</v>
          </cell>
          <cell r="J70">
            <v>4.0607368421052635E-2</v>
          </cell>
          <cell r="L70">
            <v>27.43</v>
          </cell>
          <cell r="M70">
            <v>0.65913168281306056</v>
          </cell>
        </row>
        <row r="71">
          <cell r="B71" t="str">
            <v>Product 6094 Product Glycol Ether EMB</v>
          </cell>
          <cell r="C71" t="str">
            <v>Glycol Ether EMB</v>
          </cell>
          <cell r="D71">
            <v>4.4691519511663405E-2</v>
          </cell>
          <cell r="H71">
            <v>2</v>
          </cell>
          <cell r="I71">
            <v>293.14999999999998</v>
          </cell>
          <cell r="J71">
            <v>0.01</v>
          </cell>
          <cell r="L71">
            <v>4.0999999999999996</v>
          </cell>
          <cell r="M71">
            <v>0.16231824627949493</v>
          </cell>
        </row>
        <row r="72">
          <cell r="B72" t="str">
            <v>Product 6094 Product Glycol Ether EDB</v>
          </cell>
          <cell r="C72" t="str">
            <v>Glycol Ether EDB</v>
          </cell>
          <cell r="D72">
            <v>4.4691519511663405E-2</v>
          </cell>
          <cell r="H72">
            <v>2</v>
          </cell>
          <cell r="I72">
            <v>293.14999999999998</v>
          </cell>
          <cell r="J72">
            <v>0.01</v>
          </cell>
          <cell r="L72">
            <v>4.0999999999999996</v>
          </cell>
          <cell r="M72">
            <v>0.16231824627949493</v>
          </cell>
        </row>
        <row r="73">
          <cell r="B73" t="str">
            <v>Product 6095 Product Product 6095</v>
          </cell>
          <cell r="C73" t="str">
            <v>Product 6095</v>
          </cell>
          <cell r="D73">
            <v>0.61161979507303266</v>
          </cell>
          <cell r="E73">
            <v>512.86407237846106</v>
          </cell>
          <cell r="F73">
            <v>7.6169342467843935</v>
          </cell>
          <cell r="G73">
            <v>0.9177029212993244</v>
          </cell>
          <cell r="H73">
            <v>2</v>
          </cell>
          <cell r="I73">
            <v>293.14999999999998</v>
          </cell>
          <cell r="J73">
            <v>1E-3</v>
          </cell>
          <cell r="K73">
            <v>1.6367010888896541E-3</v>
          </cell>
          <cell r="L73">
            <v>56.11</v>
          </cell>
          <cell r="M73">
            <v>4.3603984027172173E-2</v>
          </cell>
        </row>
        <row r="74">
          <cell r="B74" t="str">
            <v>Product 6095 Product LVT 200</v>
          </cell>
          <cell r="C74" t="str">
            <v>LVT 200</v>
          </cell>
          <cell r="D74">
            <v>0.29899716590364078</v>
          </cell>
          <cell r="H74">
            <v>2</v>
          </cell>
          <cell r="I74">
            <v>293.14999999999998</v>
          </cell>
          <cell r="J74">
            <v>1.9336842105263157E-3</v>
          </cell>
          <cell r="L74">
            <v>27.43</v>
          </cell>
          <cell r="M74">
            <v>8.4316335429384492E-2</v>
          </cell>
        </row>
        <row r="75">
          <cell r="B75" t="str">
            <v>Product 6095 Product Glycol Ether EMB</v>
          </cell>
          <cell r="C75" t="str">
            <v>Glycol Ether EMB</v>
          </cell>
          <cell r="D75">
            <v>4.4691519511663405E-2</v>
          </cell>
          <cell r="H75">
            <v>2</v>
          </cell>
          <cell r="I75">
            <v>293.14999999999998</v>
          </cell>
          <cell r="J75">
            <v>0.01</v>
          </cell>
          <cell r="L75">
            <v>4.0999999999999996</v>
          </cell>
          <cell r="M75">
            <v>0.43603984027172171</v>
          </cell>
        </row>
        <row r="76">
          <cell r="B76" t="str">
            <v>Product 6095 Product Glycol Ether EDB</v>
          </cell>
          <cell r="C76" t="str">
            <v>Glycol Ether EDB</v>
          </cell>
          <cell r="D76">
            <v>4.4691519511663405E-2</v>
          </cell>
          <cell r="H76">
            <v>2</v>
          </cell>
          <cell r="I76">
            <v>293.14999999999998</v>
          </cell>
          <cell r="J76">
            <v>0.01</v>
          </cell>
          <cell r="L76">
            <v>4.0999999999999996</v>
          </cell>
          <cell r="M76">
            <v>0.43603984027172171</v>
          </cell>
        </row>
        <row r="77">
          <cell r="B77" t="str">
            <v>Product 6101 Product Product 6101</v>
          </cell>
          <cell r="C77" t="str">
            <v>Product 6101</v>
          </cell>
          <cell r="D77">
            <v>0.46642161732565074</v>
          </cell>
          <cell r="E77">
            <v>457.81151851321277</v>
          </cell>
          <cell r="F77">
            <v>7.7409086019968214</v>
          </cell>
          <cell r="G77">
            <v>0.93263959060202661</v>
          </cell>
          <cell r="H77">
            <v>2</v>
          </cell>
          <cell r="I77">
            <v>293.14999999999998</v>
          </cell>
          <cell r="J77">
            <v>0.01</v>
          </cell>
          <cell r="K77">
            <v>8.8306508323659438E-2</v>
          </cell>
          <cell r="L77">
            <v>46.95</v>
          </cell>
          <cell r="M77">
            <v>5.0783635009016793E-3</v>
          </cell>
        </row>
        <row r="78">
          <cell r="B78" t="str">
            <v>Product 6101 Product AA204</v>
          </cell>
          <cell r="C78" t="str">
            <v>AA204</v>
          </cell>
          <cell r="D78">
            <v>9.546989866878601E-2</v>
          </cell>
          <cell r="H78">
            <v>2</v>
          </cell>
          <cell r="I78">
            <v>293.14999999999998</v>
          </cell>
          <cell r="J78">
            <v>3.6266170848495233E-2</v>
          </cell>
          <cell r="L78">
            <v>9.61</v>
          </cell>
          <cell r="M78">
            <v>1.8417279835446266E-2</v>
          </cell>
        </row>
        <row r="79">
          <cell r="B79" t="str">
            <v>Product 6101 Product Methanol</v>
          </cell>
          <cell r="C79" t="str">
            <v>Methanol</v>
          </cell>
          <cell r="D79">
            <v>4.0731174249950326E-2</v>
          </cell>
          <cell r="H79">
            <v>1</v>
          </cell>
          <cell r="I79">
            <v>293.14999999999998</v>
          </cell>
          <cell r="J79">
            <v>1.8816059443324498</v>
          </cell>
          <cell r="L79">
            <v>4.0999999999999996</v>
          </cell>
          <cell r="M79">
            <v>0.95554789507775495</v>
          </cell>
        </row>
        <row r="80">
          <cell r="B80" t="str">
            <v>Product 6101 Product Xtol 0609</v>
          </cell>
          <cell r="C80" t="str">
            <v>Xtol 0609</v>
          </cell>
          <cell r="D80">
            <v>0.34770514603616137</v>
          </cell>
          <cell r="H80">
            <v>2</v>
          </cell>
          <cell r="I80">
            <v>293.14999999999998</v>
          </cell>
          <cell r="J80">
            <v>5.0000000000000001E-3</v>
          </cell>
          <cell r="L80">
            <v>35</v>
          </cell>
          <cell r="M80">
            <v>2.5391817504508397E-3</v>
          </cell>
        </row>
        <row r="81">
          <cell r="B81" t="str">
            <v>Product 6101 Product AA204</v>
          </cell>
          <cell r="C81" t="str">
            <v>AA204</v>
          </cell>
          <cell r="D81">
            <v>4.9672163719451622E-2</v>
          </cell>
          <cell r="H81">
            <v>2</v>
          </cell>
          <cell r="I81">
            <v>293.14999999999998</v>
          </cell>
          <cell r="J81">
            <v>3.6266170848495233E-2</v>
          </cell>
          <cell r="L81">
            <v>5</v>
          </cell>
          <cell r="M81">
            <v>1.8417279835446266E-2</v>
          </cell>
        </row>
        <row r="82">
          <cell r="B82" t="str">
            <v>Product 6110 Product Product 6110</v>
          </cell>
          <cell r="C82" t="str">
            <v>Product 6110</v>
          </cell>
          <cell r="D82">
            <v>0.82134984780098674</v>
          </cell>
          <cell r="E82">
            <v>584.59710297050503</v>
          </cell>
          <cell r="F82">
            <v>7.7593521832686063</v>
          </cell>
          <cell r="G82">
            <v>0.93486170882754283</v>
          </cell>
          <cell r="H82">
            <v>2</v>
          </cell>
          <cell r="I82">
            <v>293.14999999999998</v>
          </cell>
          <cell r="J82">
            <v>0.01</v>
          </cell>
          <cell r="K82">
            <v>1.6921029189492037E-2</v>
          </cell>
          <cell r="L82">
            <v>78.25</v>
          </cell>
          <cell r="M82">
            <v>7.5095974031195167E-2</v>
          </cell>
        </row>
        <row r="83">
          <cell r="B83" t="str">
            <v>Product 6110 Product CITGO High Sulfur No. 2 Fuel Oil</v>
          </cell>
          <cell r="C83" t="str">
            <v>CITGO High Sulfur No. 2 Fuel Oil</v>
          </cell>
          <cell r="D83">
            <v>0.14401175606171934</v>
          </cell>
          <cell r="H83">
            <v>2</v>
          </cell>
          <cell r="I83">
            <v>293.14999999999998</v>
          </cell>
          <cell r="J83">
            <v>4.0607368421052635E-2</v>
          </cell>
          <cell r="L83">
            <v>13.72</v>
          </cell>
          <cell r="M83">
            <v>0.30494498844225432</v>
          </cell>
        </row>
        <row r="84">
          <cell r="B84" t="str">
            <v>Product 6110 Product N-Butanol</v>
          </cell>
          <cell r="C84" t="str">
            <v>N-Butanol</v>
          </cell>
          <cell r="D84">
            <v>3.4638396137294004E-2</v>
          </cell>
          <cell r="H84">
            <v>1</v>
          </cell>
          <cell r="I84">
            <v>293.14999999999998</v>
          </cell>
          <cell r="J84">
            <v>8.2555562468504262E-2</v>
          </cell>
          <cell r="L84">
            <v>3.3</v>
          </cell>
          <cell r="M84">
            <v>0.61995903752655057</v>
          </cell>
        </row>
        <row r="85">
          <cell r="B85" t="str">
            <v>Product C-2574 Product Product C-2574</v>
          </cell>
          <cell r="C85" t="str">
            <v>Product C-2574</v>
          </cell>
          <cell r="D85">
            <v>0.8</v>
          </cell>
          <cell r="E85">
            <v>657.00400000000002</v>
          </cell>
          <cell r="F85">
            <v>7.8874900000000006</v>
          </cell>
          <cell r="G85">
            <v>0.95030000000000003</v>
          </cell>
          <cell r="H85">
            <v>2</v>
          </cell>
          <cell r="I85">
            <v>293.14999999999998</v>
          </cell>
          <cell r="J85">
            <v>1E-3</v>
          </cell>
          <cell r="K85">
            <v>0.18996059443324498</v>
          </cell>
          <cell r="L85">
            <v>80</v>
          </cell>
          <cell r="M85">
            <v>5.2837200633051743E-4</v>
          </cell>
        </row>
        <row r="86">
          <cell r="B86" t="str">
            <v>Product C-2574 Product Glycol Ether EMB</v>
          </cell>
          <cell r="C86" t="str">
            <v>Glycol Ether EMB</v>
          </cell>
          <cell r="D86">
            <v>0.1</v>
          </cell>
          <cell r="H86">
            <v>2</v>
          </cell>
          <cell r="I86">
            <v>293.14999999999998</v>
          </cell>
          <cell r="J86">
            <v>0.01</v>
          </cell>
          <cell r="L86">
            <v>10</v>
          </cell>
          <cell r="M86">
            <v>5.283720063305174E-3</v>
          </cell>
        </row>
        <row r="87">
          <cell r="B87" t="str">
            <v>Product C-2574 Product Methanol</v>
          </cell>
          <cell r="C87" t="str">
            <v>Methanol</v>
          </cell>
          <cell r="D87">
            <v>0.1</v>
          </cell>
          <cell r="H87">
            <v>1</v>
          </cell>
          <cell r="I87">
            <v>293.14999999999998</v>
          </cell>
          <cell r="J87">
            <v>1.8816059443324498</v>
          </cell>
          <cell r="L87">
            <v>10</v>
          </cell>
          <cell r="M87">
            <v>0.99418790793036438</v>
          </cell>
        </row>
        <row r="88">
          <cell r="B88" t="str">
            <v>Torq-Trim II Product Torq-Trim II</v>
          </cell>
          <cell r="C88" t="str">
            <v>Torq-Trim II</v>
          </cell>
          <cell r="D88">
            <v>0.7</v>
          </cell>
          <cell r="E88">
            <v>624.22699999999998</v>
          </cell>
          <cell r="F88">
            <v>7.1255500000000014</v>
          </cell>
          <cell r="G88">
            <v>0.85850000000000004</v>
          </cell>
          <cell r="H88">
            <v>2</v>
          </cell>
          <cell r="I88">
            <v>293.14999999999998</v>
          </cell>
          <cell r="J88">
            <v>0.01</v>
          </cell>
          <cell r="K88">
            <v>0.20011343959575464</v>
          </cell>
          <cell r="L88">
            <v>70</v>
          </cell>
          <cell r="M88">
            <v>1.5297268795977726E-2</v>
          </cell>
        </row>
        <row r="89">
          <cell r="B89" t="str">
            <v>Torq-Trim II Product Isopropyl Alcohol</v>
          </cell>
          <cell r="C89" t="str">
            <v>Isopropyl Alcohol</v>
          </cell>
          <cell r="D89">
            <v>0.3</v>
          </cell>
          <cell r="H89">
            <v>1</v>
          </cell>
          <cell r="I89">
            <v>293.14999999999998</v>
          </cell>
          <cell r="J89">
            <v>0.64371146531918211</v>
          </cell>
          <cell r="L89">
            <v>30</v>
          </cell>
          <cell r="M89">
            <v>0.9847027312040223</v>
          </cell>
        </row>
        <row r="90">
          <cell r="B90" t="str">
            <v>UNIC-2082 Product UNIC-2082</v>
          </cell>
          <cell r="C90" t="str">
            <v>UNIC-2082</v>
          </cell>
          <cell r="D90">
            <v>0.84960000000000002</v>
          </cell>
          <cell r="E90">
            <v>375.72064</v>
          </cell>
          <cell r="F90">
            <v>7.8633801600000002</v>
          </cell>
          <cell r="G90">
            <v>0.94739519999999999</v>
          </cell>
          <cell r="H90">
            <v>2</v>
          </cell>
          <cell r="I90">
            <v>293.14999999999998</v>
          </cell>
          <cell r="J90">
            <v>1E-3</v>
          </cell>
          <cell r="K90">
            <v>0.15543354175064233</v>
          </cell>
          <cell r="L90">
            <v>84.96</v>
          </cell>
          <cell r="M90">
            <v>4.8623055287119933E-4</v>
          </cell>
        </row>
        <row r="91">
          <cell r="B91" t="str">
            <v>UNIC-2082 Product Xylene</v>
          </cell>
          <cell r="C91" t="str">
            <v>Xylene</v>
          </cell>
          <cell r="D91">
            <v>7.5200000000000003E-2</v>
          </cell>
          <cell r="H91">
            <v>2</v>
          </cell>
          <cell r="I91">
            <v>293.14999999999998</v>
          </cell>
          <cell r="J91">
            <v>0.17403157894736843</v>
          </cell>
          <cell r="L91">
            <v>7.52</v>
          </cell>
          <cell r="M91">
            <v>8.4619470848626727E-2</v>
          </cell>
        </row>
        <row r="92">
          <cell r="B92" t="str">
            <v>UNIC-2082 Product Methanol</v>
          </cell>
          <cell r="C92" t="str">
            <v>Methanol</v>
          </cell>
          <cell r="D92">
            <v>7.5200000000000003E-2</v>
          </cell>
          <cell r="H92">
            <v>1</v>
          </cell>
          <cell r="I92">
            <v>293.14999999999998</v>
          </cell>
          <cell r="J92">
            <v>1.8816059443324498</v>
          </cell>
          <cell r="L92">
            <v>7.52</v>
          </cell>
          <cell r="M92">
            <v>0.91489429859850213</v>
          </cell>
        </row>
        <row r="93">
          <cell r="B93" t="str">
            <v>Sandwedge NT Product Sandwedge NT</v>
          </cell>
          <cell r="C93" t="str">
            <v>Sandwedge NT</v>
          </cell>
          <cell r="D93">
            <v>0.36416358364163576</v>
          </cell>
          <cell r="E93">
            <v>340.65393460653922</v>
          </cell>
          <cell r="F93">
            <v>7.9018863213678623</v>
          </cell>
          <cell r="G93">
            <v>0.95203449655034478</v>
          </cell>
          <cell r="H93">
            <v>2</v>
          </cell>
          <cell r="I93">
            <v>293.14999999999998</v>
          </cell>
          <cell r="J93">
            <v>6.5034999999999996E-2</v>
          </cell>
          <cell r="K93">
            <v>3.2277219278072179E-2</v>
          </cell>
          <cell r="L93">
            <v>36.42</v>
          </cell>
          <cell r="M93">
            <v>0.45788009997535806</v>
          </cell>
        </row>
        <row r="94">
          <cell r="B94" t="str">
            <v>Sandwedge NT Product Aromatic 150 Fluid</v>
          </cell>
          <cell r="C94" t="str">
            <v>Aromatic 150 Fluid</v>
          </cell>
          <cell r="D94">
            <v>5.5894410558944091E-2</v>
          </cell>
          <cell r="H94">
            <v>2</v>
          </cell>
          <cell r="I94">
            <v>293.14999999999998</v>
          </cell>
          <cell r="J94">
            <v>5.6000000000000001E-2</v>
          </cell>
          <cell r="L94">
            <v>5.59</v>
          </cell>
          <cell r="M94">
            <v>0.39426901819973947</v>
          </cell>
        </row>
        <row r="95">
          <cell r="B95" t="str">
            <v>Sandwedge NT Product Glycol Ether EDP</v>
          </cell>
          <cell r="C95" t="str">
            <v>Glycol Ether EDP</v>
          </cell>
          <cell r="D95">
            <v>0.48838116188381153</v>
          </cell>
          <cell r="H95">
            <v>2</v>
          </cell>
          <cell r="I95">
            <v>293.14999999999998</v>
          </cell>
          <cell r="J95">
            <v>0.01</v>
          </cell>
          <cell r="L95">
            <v>48.843000000000004</v>
          </cell>
          <cell r="M95">
            <v>7.0405181821382043E-2</v>
          </cell>
        </row>
        <row r="96">
          <cell r="B96" t="str">
            <v>Sandwedge NT Product Product 82</v>
          </cell>
          <cell r="C96" t="str">
            <v>Product 82</v>
          </cell>
          <cell r="D96">
            <v>3.7296270372962695E-2</v>
          </cell>
          <cell r="H96">
            <v>2</v>
          </cell>
          <cell r="I96">
            <v>293.14999999999998</v>
          </cell>
          <cell r="J96">
            <v>1E-3</v>
          </cell>
          <cell r="L96">
            <v>3.73</v>
          </cell>
          <cell r="M96">
            <v>7.0405181821382046E-3</v>
          </cell>
        </row>
        <row r="97">
          <cell r="B97" t="str">
            <v>Sandwedge NT Product Glycol Ether EDP</v>
          </cell>
          <cell r="C97" t="str">
            <v>Glycol Ether EDP</v>
          </cell>
          <cell r="D97">
            <v>5.426457354264573E-2</v>
          </cell>
          <cell r="H97">
            <v>2</v>
          </cell>
          <cell r="I97">
            <v>293.14999999999998</v>
          </cell>
          <cell r="J97">
            <v>0.01</v>
          </cell>
          <cell r="L97">
            <v>5.4270000000000005</v>
          </cell>
          <cell r="M97">
            <v>7.0405181821382043E-2</v>
          </cell>
        </row>
        <row r="98">
          <cell r="B98" t="str">
            <v>Sandwedge Product Sandwedge</v>
          </cell>
          <cell r="C98" t="str">
            <v>Sandwedge</v>
          </cell>
          <cell r="D98">
            <v>0.4536</v>
          </cell>
          <cell r="E98">
            <v>335.31154200000003</v>
          </cell>
          <cell r="F98">
            <v>7.1329635600000012</v>
          </cell>
          <cell r="G98">
            <v>0.85939320000000008</v>
          </cell>
          <cell r="H98">
            <v>2</v>
          </cell>
          <cell r="I98">
            <v>293.14999999999998</v>
          </cell>
          <cell r="J98">
            <v>7.8535789473684212E-2</v>
          </cell>
          <cell r="K98">
            <v>0.28658349449476528</v>
          </cell>
          <cell r="L98">
            <v>45.36</v>
          </cell>
          <cell r="M98">
            <v>0.10078417214900554</v>
          </cell>
        </row>
        <row r="99">
          <cell r="B99" t="str">
            <v>Sandwedge Product Aromatic 150 Fluid</v>
          </cell>
          <cell r="C99" t="str">
            <v>Aromatic 150 Fluid</v>
          </cell>
          <cell r="D99">
            <v>6.9699999999999998E-2</v>
          </cell>
          <cell r="H99">
            <v>2</v>
          </cell>
          <cell r="I99">
            <v>293.14999999999998</v>
          </cell>
          <cell r="J99">
            <v>5.6000000000000001E-2</v>
          </cell>
          <cell r="L99">
            <v>6.97</v>
          </cell>
          <cell r="M99">
            <v>7.1864224937032997E-2</v>
          </cell>
        </row>
        <row r="100">
          <cell r="B100" t="str">
            <v>Sandwedge Product Isopropyl Alcohol</v>
          </cell>
          <cell r="C100" t="str">
            <v>Isopropyl Alcohol</v>
          </cell>
          <cell r="D100">
            <v>0.38380000000000003</v>
          </cell>
          <cell r="H100">
            <v>1</v>
          </cell>
          <cell r="I100">
            <v>293.14999999999998</v>
          </cell>
          <cell r="J100">
            <v>0.64371146531918211</v>
          </cell>
          <cell r="L100">
            <v>38.380000000000003</v>
          </cell>
          <cell r="M100">
            <v>0.82606831318294305</v>
          </cell>
        </row>
        <row r="101">
          <cell r="B101" t="str">
            <v>Sandwedge Product Product 82</v>
          </cell>
          <cell r="C101" t="str">
            <v>Product 82</v>
          </cell>
          <cell r="D101">
            <v>9.2899999999999996E-2</v>
          </cell>
          <cell r="H101">
            <v>2</v>
          </cell>
          <cell r="I101">
            <v>293.14999999999998</v>
          </cell>
          <cell r="J101">
            <v>1E-3</v>
          </cell>
          <cell r="L101">
            <v>9.2899999999999991</v>
          </cell>
          <cell r="M101">
            <v>1.2832897310184463E-3</v>
          </cell>
        </row>
        <row r="102">
          <cell r="B102" t="str">
            <v>Sandwedge OS Product Sandwedge OS</v>
          </cell>
          <cell r="C102" t="str">
            <v>Sandwedge OS</v>
          </cell>
          <cell r="D102">
            <v>0.42</v>
          </cell>
          <cell r="E102">
            <v>362.2</v>
          </cell>
          <cell r="F102">
            <v>7.9494246000000004</v>
          </cell>
          <cell r="G102">
            <v>0.957762</v>
          </cell>
          <cell r="H102">
            <v>2</v>
          </cell>
          <cell r="I102">
            <v>293.14999999999998</v>
          </cell>
          <cell r="J102">
            <v>6.5034999999999996E-2</v>
          </cell>
          <cell r="K102">
            <v>3.3114699999999997E-2</v>
          </cell>
          <cell r="L102">
            <v>42</v>
          </cell>
          <cell r="M102">
            <v>0.86672885986539616</v>
          </cell>
        </row>
        <row r="103">
          <cell r="B103" t="str">
            <v>Sandwedge OS Product Glycol Ether EDP</v>
          </cell>
          <cell r="C103" t="str">
            <v>Glycol Ether EDP</v>
          </cell>
          <cell r="D103">
            <v>0.57999999999999996</v>
          </cell>
          <cell r="H103">
            <v>2</v>
          </cell>
          <cell r="I103">
            <v>293.14999999999998</v>
          </cell>
          <cell r="J103">
            <v>0.01</v>
          </cell>
          <cell r="L103">
            <v>58</v>
          </cell>
          <cell r="M103">
            <v>0.13327114013460387</v>
          </cell>
        </row>
        <row r="104">
          <cell r="B104" t="str">
            <v>Code 8015 Product Code 8015</v>
          </cell>
          <cell r="C104" t="str">
            <v>Code 8015</v>
          </cell>
          <cell r="D104">
            <v>0.91280000000000006</v>
          </cell>
          <cell r="E104">
            <v>366.68959999999998</v>
          </cell>
          <cell r="F104">
            <v>9.4455274880000015</v>
          </cell>
          <cell r="G104">
            <v>1.13801536</v>
          </cell>
          <cell r="H104">
            <v>2</v>
          </cell>
          <cell r="I104">
            <v>293.14999999999998</v>
          </cell>
          <cell r="J104">
            <v>1E-3</v>
          </cell>
          <cell r="K104">
            <v>3.0490702123655386E-2</v>
          </cell>
          <cell r="L104">
            <v>91.28</v>
          </cell>
          <cell r="M104">
            <v>2.9394808632890379E-3</v>
          </cell>
        </row>
        <row r="105">
          <cell r="B105" t="str">
            <v>Code 8015 Product Water</v>
          </cell>
          <cell r="C105" t="str">
            <v>Water</v>
          </cell>
          <cell r="D105">
            <v>8.72E-2</v>
          </cell>
          <cell r="H105">
            <v>3</v>
          </cell>
          <cell r="I105">
            <v>293.14999999999998</v>
          </cell>
          <cell r="J105">
            <v>0.33919612527127735</v>
          </cell>
          <cell r="L105">
            <v>8.7200000000000006</v>
          </cell>
          <cell r="M105">
            <v>0.99706051913671101</v>
          </cell>
        </row>
        <row r="106">
          <cell r="B106" t="str">
            <v xml:space="preserve"> </v>
          </cell>
          <cell r="M106" t="e">
            <v>#DIV/0!</v>
          </cell>
        </row>
        <row r="107">
          <cell r="B107" t="str">
            <v>Calcium Chloride Brine Calcium Chloride</v>
          </cell>
          <cell r="C107" t="str">
            <v>Calcium Chloride</v>
          </cell>
          <cell r="D107">
            <v>0.35</v>
          </cell>
          <cell r="E107">
            <v>50.545100000000005</v>
          </cell>
          <cell r="F107">
            <v>5.3950000000000005</v>
          </cell>
          <cell r="G107">
            <v>0.65</v>
          </cell>
          <cell r="H107">
            <v>2</v>
          </cell>
          <cell r="I107">
            <v>293.14999999999998</v>
          </cell>
          <cell r="J107">
            <v>1E-4</v>
          </cell>
          <cell r="K107">
            <v>0.22051248142633029</v>
          </cell>
          <cell r="L107">
            <v>91.28</v>
          </cell>
          <cell r="M107">
            <v>2.9472779837979885E-4</v>
          </cell>
        </row>
        <row r="108">
          <cell r="B108" t="str">
            <v>Calcium Chloride Brine Water</v>
          </cell>
          <cell r="C108" t="str">
            <v>Water</v>
          </cell>
          <cell r="D108">
            <v>0.65</v>
          </cell>
          <cell r="H108">
            <v>3</v>
          </cell>
          <cell r="I108">
            <v>293.14999999999998</v>
          </cell>
          <cell r="J108">
            <v>0.33919612527127735</v>
          </cell>
          <cell r="L108">
            <v>8.7200000000000006</v>
          </cell>
          <cell r="M108">
            <v>0.9997052722016202</v>
          </cell>
        </row>
        <row r="109">
          <cell r="B109" t="str">
            <v>Butanol Bottoms</v>
          </cell>
          <cell r="C109" t="str">
            <v>N-Butanol</v>
          </cell>
          <cell r="D109">
            <v>6.0000000000000001E-3</v>
          </cell>
          <cell r="E109">
            <v>99.410913999999991</v>
          </cell>
          <cell r="F109">
            <v>6.7668157000000004</v>
          </cell>
          <cell r="G109">
            <v>0.81527899999999998</v>
          </cell>
          <cell r="H109">
            <v>1</v>
          </cell>
          <cell r="I109">
            <v>293.14999999999998</v>
          </cell>
          <cell r="J109">
            <v>8.2555562468504262E-2</v>
          </cell>
          <cell r="K109">
            <v>3.6266170848495233E-2</v>
          </cell>
          <cell r="M109">
            <v>1</v>
          </cell>
        </row>
        <row r="110">
          <cell r="C110" t="str">
            <v>Butanoic Acid</v>
          </cell>
          <cell r="D110">
            <v>0</v>
          </cell>
          <cell r="H110">
            <v>2</v>
          </cell>
          <cell r="I110">
            <v>293.14999999999998</v>
          </cell>
          <cell r="J110" t="str">
            <v xml:space="preserve"> </v>
          </cell>
          <cell r="M110" t="e">
            <v>#VALUE!</v>
          </cell>
        </row>
        <row r="111">
          <cell r="C111" t="str">
            <v>4-Heptanol</v>
          </cell>
          <cell r="D111">
            <v>0</v>
          </cell>
          <cell r="H111">
            <v>2</v>
          </cell>
          <cell r="I111">
            <v>293.14999999999998</v>
          </cell>
          <cell r="J111" t="str">
            <v xml:space="preserve"> </v>
          </cell>
          <cell r="M111" t="e">
            <v>#VALUE!</v>
          </cell>
        </row>
        <row r="112">
          <cell r="C112" t="str">
            <v>2-Ethyl-2-Hexanal</v>
          </cell>
          <cell r="D112">
            <v>0</v>
          </cell>
          <cell r="H112">
            <v>2</v>
          </cell>
          <cell r="I112">
            <v>293.14999999999998</v>
          </cell>
          <cell r="J112" t="str">
            <v xml:space="preserve"> </v>
          </cell>
          <cell r="M112" t="e">
            <v>#VALUE!</v>
          </cell>
        </row>
        <row r="113">
          <cell r="C113" t="str">
            <v>Butanoic Acid Butyl Ester</v>
          </cell>
          <cell r="D113">
            <v>0.12</v>
          </cell>
          <cell r="H113">
            <v>2</v>
          </cell>
          <cell r="I113">
            <v>293.14999999999998</v>
          </cell>
          <cell r="J113">
            <v>3.4999684210526315E-2</v>
          </cell>
          <cell r="M113" t="e">
            <v>#DIV/0!</v>
          </cell>
        </row>
        <row r="114">
          <cell r="C114" t="str">
            <v>2-Ethyl-2-Hexenal</v>
          </cell>
          <cell r="D114">
            <v>0</v>
          </cell>
          <cell r="H114">
            <v>2</v>
          </cell>
          <cell r="I114">
            <v>293.14999999999998</v>
          </cell>
          <cell r="J114" t="str">
            <v xml:space="preserve"> </v>
          </cell>
          <cell r="M114" t="e">
            <v>#VALUE!</v>
          </cell>
        </row>
        <row r="115">
          <cell r="C115" t="str">
            <v>2-Ethyl-1-Hexanol</v>
          </cell>
          <cell r="D115">
            <v>0.113</v>
          </cell>
          <cell r="H115">
            <v>2</v>
          </cell>
          <cell r="I115">
            <v>293.14999999999998</v>
          </cell>
          <cell r="J115">
            <v>6.961263157894736E-3</v>
          </cell>
          <cell r="M115" t="e">
            <v>#DIV/0!</v>
          </cell>
        </row>
        <row r="116">
          <cell r="C116" t="str">
            <v>1,1 Dibutoxy Butane Isomers</v>
          </cell>
          <cell r="D116">
            <v>0</v>
          </cell>
          <cell r="H116">
            <v>2</v>
          </cell>
          <cell r="I116">
            <v>293.14999999999998</v>
          </cell>
          <cell r="J116" t="str">
            <v xml:space="preserve"> </v>
          </cell>
          <cell r="M116" t="e">
            <v>#VALUE!</v>
          </cell>
        </row>
        <row r="117">
          <cell r="C117" t="str">
            <v>2-Propyl 2-Heptenal</v>
          </cell>
          <cell r="D117">
            <v>0</v>
          </cell>
          <cell r="H117">
            <v>2</v>
          </cell>
          <cell r="I117">
            <v>293.14999999999998</v>
          </cell>
          <cell r="J117" t="str">
            <v xml:space="preserve"> </v>
          </cell>
          <cell r="M117" t="e">
            <v>#VALUE!</v>
          </cell>
        </row>
        <row r="118">
          <cell r="C118" t="str">
            <v>Trimethyl nonanol</v>
          </cell>
          <cell r="D118">
            <v>0</v>
          </cell>
          <cell r="H118">
            <v>2</v>
          </cell>
          <cell r="I118">
            <v>293.14999999999998</v>
          </cell>
          <cell r="J118" t="str">
            <v xml:space="preserve"> </v>
          </cell>
          <cell r="M118" t="e">
            <v>#VALUE!</v>
          </cell>
        </row>
        <row r="119">
          <cell r="C119" t="str">
            <v>Isobutanol</v>
          </cell>
          <cell r="D119">
            <v>0.01</v>
          </cell>
          <cell r="H119">
            <v>2</v>
          </cell>
          <cell r="I119">
            <v>293.14999999999998</v>
          </cell>
          <cell r="J119">
            <v>0.17403157894736843</v>
          </cell>
          <cell r="M119" t="e">
            <v>#DIV/0!</v>
          </cell>
        </row>
        <row r="120">
          <cell r="C120" t="str">
            <v>Mixed Pentanols</v>
          </cell>
          <cell r="D120">
            <v>0.751</v>
          </cell>
          <cell r="H120">
            <v>2</v>
          </cell>
          <cell r="I120">
            <v>293.14999999999998</v>
          </cell>
          <cell r="J120">
            <v>3.8673684210526311E-2</v>
          </cell>
          <cell r="M120" t="e">
            <v>#DIV/0!</v>
          </cell>
        </row>
        <row r="123">
          <cell r="B123">
            <v>0.14503770000000002</v>
          </cell>
        </row>
      </sheetData>
      <sheetData sheetId="2"/>
      <sheetData sheetId="3">
        <row r="3">
          <cell r="B3" t="str">
            <v>L</v>
          </cell>
          <cell r="C3" t="str">
            <v>Loading</v>
          </cell>
        </row>
        <row r="4">
          <cell r="B4" t="str">
            <v>M</v>
          </cell>
          <cell r="C4" t="str">
            <v>Mixing</v>
          </cell>
        </row>
        <row r="5">
          <cell r="B5" t="str">
            <v>U</v>
          </cell>
          <cell r="C5" t="str">
            <v>Unloading</v>
          </cell>
        </row>
        <row r="6">
          <cell r="B6" t="str">
            <v>P</v>
          </cell>
          <cell r="C6" t="str">
            <v>Purging</v>
          </cell>
        </row>
        <row r="7">
          <cell r="B7" t="str">
            <v>R</v>
          </cell>
          <cell r="C7" t="str">
            <v>Remove Reactants</v>
          </cell>
        </row>
        <row r="8">
          <cell r="B8" t="str">
            <v>RP</v>
          </cell>
          <cell r="C8" t="str">
            <v>Replace Products</v>
          </cell>
        </row>
        <row r="9">
          <cell r="B9" t="str">
            <v>RXN</v>
          </cell>
          <cell r="C9" t="str">
            <v>Reaction</v>
          </cell>
        </row>
        <row r="10">
          <cell r="B10" t="str">
            <v>IGL</v>
          </cell>
          <cell r="C10" t="str">
            <v>Ideal Gas Law</v>
          </cell>
        </row>
        <row r="11">
          <cell r="B11" t="str">
            <v>VS</v>
          </cell>
          <cell r="C11" t="str">
            <v>Vacuum Stripping</v>
          </cell>
        </row>
      </sheetData>
      <sheetData sheetId="4">
        <row r="5">
          <cell r="B5" t="str">
            <v>R-006</v>
          </cell>
          <cell r="D5">
            <v>0</v>
          </cell>
          <cell r="E5">
            <v>2</v>
          </cell>
          <cell r="F5">
            <v>6.561679790026246</v>
          </cell>
          <cell r="G5">
            <v>33.815821889033906</v>
          </cell>
        </row>
        <row r="6">
          <cell r="B6" t="str">
            <v>R-004</v>
          </cell>
          <cell r="C6">
            <v>2500</v>
          </cell>
          <cell r="D6">
            <v>9463.5</v>
          </cell>
          <cell r="F6">
            <v>5.833333333333333</v>
          </cell>
          <cell r="G6">
            <v>26.725354171163165</v>
          </cell>
        </row>
        <row r="7">
          <cell r="B7" t="str">
            <v>E-601</v>
          </cell>
          <cell r="D7">
            <v>0</v>
          </cell>
          <cell r="E7">
            <v>2</v>
          </cell>
          <cell r="F7">
            <v>6.561679790026246</v>
          </cell>
          <cell r="G7">
            <v>33.815821889033906</v>
          </cell>
        </row>
        <row r="8">
          <cell r="B8" t="str">
            <v>V-601</v>
          </cell>
          <cell r="D8">
            <v>0</v>
          </cell>
          <cell r="F8">
            <v>0</v>
          </cell>
          <cell r="G8">
            <v>0</v>
          </cell>
        </row>
        <row r="9">
          <cell r="B9" t="str">
            <v>T-30</v>
          </cell>
          <cell r="D9">
            <v>0</v>
          </cell>
          <cell r="E9">
            <v>2</v>
          </cell>
          <cell r="F9">
            <v>6.561679790026246</v>
          </cell>
          <cell r="G9">
            <v>33.815821889033906</v>
          </cell>
        </row>
        <row r="10">
          <cell r="B10" t="str">
            <v>T-101</v>
          </cell>
          <cell r="E10">
            <v>2</v>
          </cell>
          <cell r="F10">
            <v>6.561679790026246</v>
          </cell>
          <cell r="G10">
            <v>33.815821889033906</v>
          </cell>
        </row>
        <row r="11">
          <cell r="E11">
            <v>5.0799998374400052E-2</v>
          </cell>
          <cell r="F11">
            <v>6.561679790026246</v>
          </cell>
          <cell r="G11">
            <v>33.815821889033906</v>
          </cell>
        </row>
        <row r="12">
          <cell r="E12">
            <v>5.0799998374400052E-2</v>
          </cell>
          <cell r="F12">
            <v>6.561679790026246</v>
          </cell>
          <cell r="G12">
            <v>33.815821889033906</v>
          </cell>
        </row>
        <row r="13">
          <cell r="E13">
            <v>1.5239999512320015</v>
          </cell>
          <cell r="F13">
            <v>4.9999998400000045</v>
          </cell>
          <cell r="G13">
            <v>19.634952828299202</v>
          </cell>
        </row>
        <row r="14">
          <cell r="E14">
            <v>1.5239999512320015</v>
          </cell>
          <cell r="F14">
            <v>4.9999998400000045</v>
          </cell>
          <cell r="G14">
            <v>19.634952828299202</v>
          </cell>
        </row>
        <row r="15">
          <cell r="E15">
            <v>1.5239999512320015</v>
          </cell>
          <cell r="F15">
            <v>4.9999998400000045</v>
          </cell>
          <cell r="G15">
            <v>19.634952828299202</v>
          </cell>
        </row>
        <row r="16">
          <cell r="E16">
            <v>0.4</v>
          </cell>
          <cell r="F16">
            <v>1.3123359580052494</v>
          </cell>
          <cell r="G16">
            <v>1.3526328755613566</v>
          </cell>
        </row>
        <row r="17">
          <cell r="E17">
            <v>0.1</v>
          </cell>
          <cell r="F17">
            <v>0.32808398950131235</v>
          </cell>
          <cell r="G17">
            <v>8.4539554722584787E-2</v>
          </cell>
        </row>
        <row r="18">
          <cell r="E18">
            <v>0.5</v>
          </cell>
          <cell r="F18">
            <v>1.6404199475065615</v>
          </cell>
          <cell r="G18">
            <v>2.1134888680646191</v>
          </cell>
        </row>
        <row r="19">
          <cell r="E19">
            <v>0.5</v>
          </cell>
          <cell r="F19">
            <v>1.6404199475065615</v>
          </cell>
          <cell r="G19">
            <v>2.1134888680646191</v>
          </cell>
        </row>
        <row r="20">
          <cell r="E20">
            <v>0.5</v>
          </cell>
          <cell r="F20">
            <v>1.6404199475065615</v>
          </cell>
          <cell r="G20">
            <v>2.1134888680646191</v>
          </cell>
        </row>
        <row r="21">
          <cell r="E21">
            <v>0.4</v>
          </cell>
          <cell r="F21">
            <v>1.3123359580052494</v>
          </cell>
          <cell r="G21">
            <v>1.3526328755613566</v>
          </cell>
        </row>
        <row r="22">
          <cell r="E22">
            <v>2</v>
          </cell>
          <cell r="F22">
            <v>6.561679790026246</v>
          </cell>
          <cell r="G22">
            <v>33.815821889033906</v>
          </cell>
        </row>
        <row r="23">
          <cell r="E23">
            <v>1</v>
          </cell>
          <cell r="F23">
            <v>3.280839895013123</v>
          </cell>
          <cell r="G23">
            <v>8.4539554722584764</v>
          </cell>
        </row>
        <row r="24">
          <cell r="E24">
            <v>0.1</v>
          </cell>
          <cell r="F24">
            <v>0.32808398950131235</v>
          </cell>
          <cell r="G24">
            <v>8.4539554722584787E-2</v>
          </cell>
        </row>
        <row r="25">
          <cell r="E25">
            <v>1.5239999512320015</v>
          </cell>
          <cell r="F25">
            <v>4.9999998400000045</v>
          </cell>
          <cell r="G25">
            <v>19.634952828299202</v>
          </cell>
        </row>
        <row r="26">
          <cell r="E26">
            <v>2</v>
          </cell>
          <cell r="F26">
            <v>6.561679790026246</v>
          </cell>
          <cell r="G26">
            <v>33.815821889033906</v>
          </cell>
        </row>
        <row r="27">
          <cell r="E27">
            <v>2</v>
          </cell>
          <cell r="F27">
            <v>6.561679790026246</v>
          </cell>
          <cell r="G27">
            <v>33.815821889033906</v>
          </cell>
        </row>
        <row r="28">
          <cell r="E28">
            <v>2</v>
          </cell>
          <cell r="F28">
            <v>6.561679790026246</v>
          </cell>
          <cell r="G28">
            <v>33.815821889033906</v>
          </cell>
        </row>
        <row r="29">
          <cell r="B29" t="str">
            <v>R-011</v>
          </cell>
          <cell r="D29">
            <v>0</v>
          </cell>
          <cell r="E29">
            <v>2</v>
          </cell>
          <cell r="F29">
            <v>6.561679790026246</v>
          </cell>
          <cell r="G29">
            <v>33.815821889033906</v>
          </cell>
        </row>
      </sheetData>
      <sheetData sheetId="5"/>
      <sheetData sheetId="6"/>
      <sheetData sheetId="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gitive"/>
      <sheetName val="Tanks Emit"/>
      <sheetName val="Tanks Spec Old"/>
      <sheetName val="Tanks Spec"/>
      <sheetName val="Blend"/>
      <sheetName val="R2"/>
      <sheetName val="R4"/>
      <sheetName val="R2Hotwell"/>
      <sheetName val="R4Hotwell"/>
      <sheetName val="HWV"/>
      <sheetName val="R3"/>
      <sheetName val="R6"/>
      <sheetName val="WFE "/>
      <sheetName val="WW "/>
      <sheetName val="Biotreater"/>
      <sheetName val="Cooling Tower"/>
      <sheetName val="Boilers"/>
      <sheetName val="EmittedChemicals"/>
      <sheetName val="Model-EmittedChemicals"/>
      <sheetName val="GenericISCResult"/>
      <sheetName val="ESL2000+"/>
      <sheetName val="Classifi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2">
          <cell r="L12" t="str">
            <v>A-8550</v>
          </cell>
          <cell r="M12">
            <v>0</v>
          </cell>
          <cell r="N12">
            <v>0</v>
          </cell>
          <cell r="O12">
            <v>0</v>
          </cell>
          <cell r="P12">
            <v>8.2738411355159913E-3</v>
          </cell>
        </row>
        <row r="13">
          <cell r="L13" t="str">
            <v>AA204</v>
          </cell>
          <cell r="M13">
            <v>0</v>
          </cell>
          <cell r="N13">
            <v>2.2923289916481251E-2</v>
          </cell>
          <cell r="O13">
            <v>0</v>
          </cell>
          <cell r="P13">
            <v>0</v>
          </cell>
        </row>
        <row r="14">
          <cell r="L14" t="str">
            <v>AEPHP Aminoethylpiperazine-HP</v>
          </cell>
          <cell r="M14">
            <v>0</v>
          </cell>
          <cell r="N14">
            <v>1.7548360303815377E-4</v>
          </cell>
          <cell r="O14">
            <v>3.1048999250111341E-4</v>
          </cell>
          <cell r="P14">
            <v>0</v>
          </cell>
        </row>
        <row r="15">
          <cell r="L15" t="str">
            <v>Aromatic 150 Fluid</v>
          </cell>
          <cell r="M15">
            <v>0</v>
          </cell>
          <cell r="N15">
            <v>1.4016821119260144E-2</v>
          </cell>
          <cell r="O15">
            <v>1.4016821119260144E-2</v>
          </cell>
          <cell r="P15">
            <v>1.037173897820085E-2</v>
          </cell>
        </row>
        <row r="16">
          <cell r="L16" t="str">
            <v>CITGO High Sulfur No. 2 Fuel Oil</v>
          </cell>
          <cell r="M16">
            <v>0</v>
          </cell>
          <cell r="N16">
            <v>4.3927859771537819E-2</v>
          </cell>
          <cell r="O16">
            <v>0</v>
          </cell>
          <cell r="P16">
            <v>0</v>
          </cell>
        </row>
        <row r="17">
          <cell r="L17" t="str">
            <v>Code 2075</v>
          </cell>
          <cell r="M17">
            <v>0</v>
          </cell>
          <cell r="N17">
            <v>0</v>
          </cell>
          <cell r="O17">
            <v>4.2255834604359555E-2</v>
          </cell>
          <cell r="P17">
            <v>0</v>
          </cell>
        </row>
        <row r="18">
          <cell r="L18" t="str">
            <v>Code 2563</v>
          </cell>
          <cell r="M18">
            <v>0</v>
          </cell>
          <cell r="N18">
            <v>0</v>
          </cell>
          <cell r="O18">
            <v>1.5451836739275819E-2</v>
          </cell>
          <cell r="P18">
            <v>0</v>
          </cell>
        </row>
        <row r="19">
          <cell r="L19" t="str">
            <v>Code 506</v>
          </cell>
          <cell r="M19">
            <v>0</v>
          </cell>
          <cell r="N19">
            <v>0</v>
          </cell>
          <cell r="O19">
            <v>1.5292255131411747E-2</v>
          </cell>
          <cell r="P19">
            <v>0</v>
          </cell>
        </row>
        <row r="20">
          <cell r="L20" t="str">
            <v>Code 543</v>
          </cell>
          <cell r="M20">
            <v>0</v>
          </cell>
          <cell r="N20">
            <v>0</v>
          </cell>
          <cell r="O20">
            <v>4.2006845656106219E-2</v>
          </cell>
          <cell r="P20">
            <v>0</v>
          </cell>
        </row>
        <row r="21">
          <cell r="L21" t="str">
            <v>Code 548</v>
          </cell>
          <cell r="M21">
            <v>0</v>
          </cell>
          <cell r="N21">
            <v>0</v>
          </cell>
          <cell r="O21">
            <v>2.6842172383822888E-2</v>
          </cell>
          <cell r="P21">
            <v>0</v>
          </cell>
        </row>
        <row r="22">
          <cell r="L22" t="str">
            <v>Code 554</v>
          </cell>
          <cell r="M22">
            <v>0</v>
          </cell>
          <cell r="N22">
            <v>0</v>
          </cell>
          <cell r="O22">
            <v>2.2781919276314188E-2</v>
          </cell>
          <cell r="P22">
            <v>0</v>
          </cell>
        </row>
        <row r="23">
          <cell r="L23" t="str">
            <v>Code 568</v>
          </cell>
          <cell r="M23">
            <v>0</v>
          </cell>
          <cell r="N23">
            <v>0</v>
          </cell>
          <cell r="O23">
            <v>5.6433965163932516E-2</v>
          </cell>
          <cell r="P23">
            <v>0</v>
          </cell>
        </row>
        <row r="24">
          <cell r="L24" t="str">
            <v>Code 8015</v>
          </cell>
          <cell r="M24">
            <v>0</v>
          </cell>
          <cell r="N24">
            <v>0</v>
          </cell>
          <cell r="O24">
            <v>0</v>
          </cell>
          <cell r="P24">
            <v>1.6295835609592873E-3</v>
          </cell>
        </row>
        <row r="25">
          <cell r="L25" t="str">
            <v>Corsahib CI-3221</v>
          </cell>
          <cell r="M25">
            <v>0</v>
          </cell>
          <cell r="N25">
            <v>3.841517264048471E-3</v>
          </cell>
          <cell r="O25">
            <v>0</v>
          </cell>
          <cell r="P25">
            <v>0</v>
          </cell>
        </row>
        <row r="26">
          <cell r="L26" t="str">
            <v>Corsahib CI-3237</v>
          </cell>
          <cell r="M26">
            <v>0</v>
          </cell>
          <cell r="N26">
            <v>0</v>
          </cell>
          <cell r="O26">
            <v>6.373902417029783E-3</v>
          </cell>
          <cell r="P26">
            <v>0</v>
          </cell>
        </row>
        <row r="27">
          <cell r="L27" t="str">
            <v>Corsamine LD</v>
          </cell>
          <cell r="M27">
            <v>0</v>
          </cell>
          <cell r="N27">
            <v>0</v>
          </cell>
          <cell r="O27">
            <v>4.8432579753703797E-2</v>
          </cell>
          <cell r="P27">
            <v>0</v>
          </cell>
        </row>
        <row r="28">
          <cell r="L28" t="str">
            <v>Corsamine VAB-1</v>
          </cell>
          <cell r="M28">
            <v>0</v>
          </cell>
          <cell r="N28">
            <v>0</v>
          </cell>
          <cell r="O28">
            <v>3.7919610184297274E-4</v>
          </cell>
          <cell r="P28">
            <v>0</v>
          </cell>
        </row>
        <row r="29">
          <cell r="L29" t="str">
            <v>Corsamine VAB-2</v>
          </cell>
          <cell r="M29">
            <v>0</v>
          </cell>
          <cell r="N29">
            <v>0</v>
          </cell>
          <cell r="O29">
            <v>3.5380640634590801E-4</v>
          </cell>
          <cell r="P29">
            <v>0</v>
          </cell>
        </row>
        <row r="30">
          <cell r="L30" t="str">
            <v>Cortron R-2510</v>
          </cell>
          <cell r="M30">
            <v>0</v>
          </cell>
          <cell r="N30">
            <v>0.62192931846707278</v>
          </cell>
          <cell r="O30">
            <v>0</v>
          </cell>
          <cell r="P30">
            <v>0</v>
          </cell>
        </row>
        <row r="31">
          <cell r="L31" t="str">
            <v>Diethanolamine</v>
          </cell>
          <cell r="M31">
            <v>0</v>
          </cell>
          <cell r="N31">
            <v>5.2174524062229975E-4</v>
          </cell>
          <cell r="O31">
            <v>0</v>
          </cell>
          <cell r="P31">
            <v>0</v>
          </cell>
        </row>
        <row r="32">
          <cell r="L32" t="str">
            <v>Diethylenetriamine</v>
          </cell>
          <cell r="M32">
            <v>8.5521094406416E-3</v>
          </cell>
          <cell r="N32">
            <v>3.21521747695692E-3</v>
          </cell>
          <cell r="O32">
            <v>4.6927596070944653E-3</v>
          </cell>
          <cell r="P32">
            <v>4.4695080363443048E-4</v>
          </cell>
        </row>
        <row r="33">
          <cell r="L33" t="str">
            <v>Emersol 120 Stearic Acid</v>
          </cell>
          <cell r="M33">
            <v>0</v>
          </cell>
          <cell r="N33">
            <v>1.4380165310457196E-6</v>
          </cell>
          <cell r="O33">
            <v>0</v>
          </cell>
          <cell r="P33">
            <v>0</v>
          </cell>
        </row>
        <row r="34">
          <cell r="L34" t="str">
            <v>EMI 693</v>
          </cell>
          <cell r="M34">
            <v>1.3863863005867979E-2</v>
          </cell>
          <cell r="N34">
            <v>0</v>
          </cell>
          <cell r="O34">
            <v>0</v>
          </cell>
          <cell r="P34">
            <v>0</v>
          </cell>
        </row>
        <row r="35">
          <cell r="L35" t="str">
            <v>EMI-595</v>
          </cell>
          <cell r="M35">
            <v>0</v>
          </cell>
          <cell r="N35">
            <v>2.2473033372875082E-3</v>
          </cell>
          <cell r="O35">
            <v>0</v>
          </cell>
          <cell r="P35">
            <v>0</v>
          </cell>
        </row>
        <row r="36">
          <cell r="L36" t="str">
            <v>EMI-740</v>
          </cell>
          <cell r="M36">
            <v>1.4820815735158055E-2</v>
          </cell>
          <cell r="N36">
            <v>0</v>
          </cell>
          <cell r="O36">
            <v>0</v>
          </cell>
          <cell r="P36">
            <v>0</v>
          </cell>
        </row>
        <row r="37">
          <cell r="L37" t="str">
            <v>Empol 1003 Dimer Acid</v>
          </cell>
          <cell r="M37">
            <v>0</v>
          </cell>
          <cell r="N37">
            <v>0</v>
          </cell>
          <cell r="O37">
            <v>0</v>
          </cell>
          <cell r="P37">
            <v>4.8052600914219252E-3</v>
          </cell>
        </row>
        <row r="38">
          <cell r="L38" t="str">
            <v>Ethylenediamine</v>
          </cell>
          <cell r="M38">
            <v>0</v>
          </cell>
          <cell r="N38">
            <v>0</v>
          </cell>
          <cell r="O38">
            <v>4.0780725558103352E-2</v>
          </cell>
          <cell r="P38">
            <v>0</v>
          </cell>
        </row>
        <row r="39">
          <cell r="L39" t="str">
            <v>Glacial Acetic Acid</v>
          </cell>
          <cell r="M39">
            <v>2.98149283448099E-3</v>
          </cell>
          <cell r="N39">
            <v>0</v>
          </cell>
          <cell r="O39">
            <v>0</v>
          </cell>
          <cell r="P39">
            <v>0</v>
          </cell>
        </row>
        <row r="40">
          <cell r="L40" t="str">
            <v>Glycol Ether EDB</v>
          </cell>
          <cell r="M40">
            <v>0</v>
          </cell>
          <cell r="N40">
            <v>1.9657418892749094E-3</v>
          </cell>
          <cell r="O40">
            <v>0</v>
          </cell>
          <cell r="P40">
            <v>0</v>
          </cell>
        </row>
        <row r="41">
          <cell r="L41" t="str">
            <v>Glycol Ether EDP</v>
          </cell>
          <cell r="M41">
            <v>0</v>
          </cell>
          <cell r="N41">
            <v>0</v>
          </cell>
          <cell r="O41">
            <v>0</v>
          </cell>
          <cell r="P41">
            <v>2.5228832886723649E-2</v>
          </cell>
        </row>
        <row r="42">
          <cell r="L42" t="str">
            <v>Glycol Ether EMB</v>
          </cell>
          <cell r="M42">
            <v>0</v>
          </cell>
          <cell r="N42">
            <v>4.5777770917653166E-3</v>
          </cell>
          <cell r="O42">
            <v>0</v>
          </cell>
          <cell r="P42">
            <v>0</v>
          </cell>
        </row>
        <row r="43">
          <cell r="L43" t="str">
            <v>Hydrogen Chloride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L44" t="str">
            <v>Hypophosphorous Acid 50%</v>
          </cell>
          <cell r="M44">
            <v>0</v>
          </cell>
          <cell r="N44">
            <v>0</v>
          </cell>
          <cell r="O44">
            <v>0</v>
          </cell>
          <cell r="P44">
            <v>1.8687476786500667E-4</v>
          </cell>
        </row>
        <row r="45">
          <cell r="L45" t="str">
            <v>Isopropyl Alcohol</v>
          </cell>
          <cell r="M45">
            <v>0</v>
          </cell>
          <cell r="N45">
            <v>1.2924175800704683</v>
          </cell>
          <cell r="O45">
            <v>9.1335167812579596E-2</v>
          </cell>
          <cell r="P45">
            <v>1.5470389628887131</v>
          </cell>
        </row>
        <row r="46">
          <cell r="L46" t="str">
            <v>Jeffamine D-230</v>
          </cell>
          <cell r="M46">
            <v>1.2400437370624955E-2</v>
          </cell>
          <cell r="N46">
            <v>0</v>
          </cell>
          <cell r="O46">
            <v>0</v>
          </cell>
          <cell r="P46">
            <v>0</v>
          </cell>
        </row>
        <row r="47">
          <cell r="L47" t="str">
            <v>Kerosene</v>
          </cell>
          <cell r="M47">
            <v>0</v>
          </cell>
          <cell r="N47">
            <v>9.3896441093858727E-3</v>
          </cell>
          <cell r="O47">
            <v>7.7477293912426729E-3</v>
          </cell>
          <cell r="P47">
            <v>0</v>
          </cell>
        </row>
        <row r="48">
          <cell r="L48" t="str">
            <v>LVT 200</v>
          </cell>
          <cell r="M48">
            <v>0</v>
          </cell>
          <cell r="N48">
            <v>2.235158482979345E-3</v>
          </cell>
          <cell r="O48">
            <v>0</v>
          </cell>
          <cell r="P48">
            <v>0</v>
          </cell>
        </row>
        <row r="49">
          <cell r="L49" t="str">
            <v>Manbri Maleic Anhydride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L50" t="str">
            <v>Methanol</v>
          </cell>
          <cell r="M50">
            <v>0</v>
          </cell>
          <cell r="N50">
            <v>0.94085904305909374</v>
          </cell>
          <cell r="O50">
            <v>0.14234812518640871</v>
          </cell>
          <cell r="P50">
            <v>7.1129341859335671E-2</v>
          </cell>
        </row>
        <row r="51">
          <cell r="L51" t="str">
            <v>Napthenic Acid</v>
          </cell>
          <cell r="M51">
            <v>0</v>
          </cell>
          <cell r="N51">
            <v>1.1650120436666056E-4</v>
          </cell>
          <cell r="O51">
            <v>0</v>
          </cell>
          <cell r="P51">
            <v>0</v>
          </cell>
        </row>
        <row r="52">
          <cell r="L52" t="str">
            <v>N-Butanol</v>
          </cell>
          <cell r="M52">
            <v>0</v>
          </cell>
          <cell r="N52">
            <v>1.6701313590620343E-2</v>
          </cell>
          <cell r="O52">
            <v>0</v>
          </cell>
          <cell r="P52">
            <v>0</v>
          </cell>
        </row>
        <row r="53">
          <cell r="L53" t="str">
            <v>Pluradyne CI-1019</v>
          </cell>
          <cell r="M53">
            <v>0</v>
          </cell>
          <cell r="N53">
            <v>0</v>
          </cell>
          <cell r="O53">
            <v>4.1624894540720379E-3</v>
          </cell>
          <cell r="P53">
            <v>0</v>
          </cell>
        </row>
        <row r="54">
          <cell r="L54" t="str">
            <v>Pritech CI-811R</v>
          </cell>
          <cell r="M54">
            <v>0</v>
          </cell>
          <cell r="N54">
            <v>0</v>
          </cell>
          <cell r="O54">
            <v>7.1733471172626545E-3</v>
          </cell>
          <cell r="P54">
            <v>0</v>
          </cell>
        </row>
        <row r="55">
          <cell r="L55" t="str">
            <v>Product 6094</v>
          </cell>
          <cell r="M55">
            <v>0</v>
          </cell>
          <cell r="N55">
            <v>2.5119419518697013E-3</v>
          </cell>
          <cell r="O55">
            <v>0</v>
          </cell>
          <cell r="P55">
            <v>0</v>
          </cell>
        </row>
        <row r="56">
          <cell r="L56" t="str">
            <v>Product 6095</v>
          </cell>
          <cell r="M56">
            <v>0</v>
          </cell>
          <cell r="N56">
            <v>2.3039940756316509E-3</v>
          </cell>
          <cell r="O56">
            <v>0</v>
          </cell>
          <cell r="P56">
            <v>0</v>
          </cell>
        </row>
        <row r="57">
          <cell r="L57" t="str">
            <v>Product 6101</v>
          </cell>
          <cell r="M57">
            <v>0</v>
          </cell>
          <cell r="N57">
            <v>2.1257060801065347E-2</v>
          </cell>
          <cell r="O57">
            <v>0</v>
          </cell>
          <cell r="P57">
            <v>0</v>
          </cell>
        </row>
        <row r="58">
          <cell r="L58" t="str">
            <v>Product 6110</v>
          </cell>
          <cell r="M58">
            <v>0</v>
          </cell>
          <cell r="N58">
            <v>4.0258125332411708E-2</v>
          </cell>
          <cell r="O58">
            <v>0</v>
          </cell>
          <cell r="P58">
            <v>0</v>
          </cell>
        </row>
        <row r="59">
          <cell r="L59" t="str">
            <v>Product 82</v>
          </cell>
          <cell r="M59">
            <v>0</v>
          </cell>
          <cell r="N59">
            <v>0</v>
          </cell>
          <cell r="O59">
            <v>0</v>
          </cell>
          <cell r="P59">
            <v>2.1115345870176014E-4</v>
          </cell>
        </row>
        <row r="60">
          <cell r="L60" t="str">
            <v>Product C-2574</v>
          </cell>
          <cell r="M60">
            <v>0</v>
          </cell>
          <cell r="N60">
            <v>1.0314825888945042E-2</v>
          </cell>
          <cell r="O60">
            <v>0</v>
          </cell>
          <cell r="P60">
            <v>0</v>
          </cell>
        </row>
        <row r="61">
          <cell r="L61" t="str">
            <v>Refined Soybean Oil</v>
          </cell>
          <cell r="M61">
            <v>0</v>
          </cell>
          <cell r="N61">
            <v>1.3148284324006089E-2</v>
          </cell>
          <cell r="O61">
            <v>0</v>
          </cell>
          <cell r="P61">
            <v>0</v>
          </cell>
        </row>
        <row r="62">
          <cell r="L62" t="str">
            <v>Sandwede OS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L63" t="str">
            <v>Sandwedge</v>
          </cell>
          <cell r="M63">
            <v>0</v>
          </cell>
          <cell r="N63">
            <v>0</v>
          </cell>
          <cell r="O63">
            <v>0</v>
          </cell>
          <cell r="P63">
            <v>8.2333879994049522E-2</v>
          </cell>
        </row>
        <row r="64">
          <cell r="L64" t="str">
            <v>Sandwedge NT</v>
          </cell>
          <cell r="M64">
            <v>0</v>
          </cell>
          <cell r="N64">
            <v>0</v>
          </cell>
          <cell r="O64">
            <v>0</v>
          </cell>
          <cell r="P64">
            <v>4.464565554629607E-2</v>
          </cell>
        </row>
        <row r="65">
          <cell r="L65" t="str">
            <v>Silicone Fluid 12500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L66" t="str">
            <v>Softened Water</v>
          </cell>
          <cell r="M66">
            <v>0</v>
          </cell>
          <cell r="N66">
            <v>0</v>
          </cell>
          <cell r="O66">
            <v>2.1814112429894349E-2</v>
          </cell>
          <cell r="P66">
            <v>0</v>
          </cell>
        </row>
        <row r="67">
          <cell r="L67" t="str">
            <v>Tetraethylenepentamine, UHP</v>
          </cell>
          <cell r="M67">
            <v>0</v>
          </cell>
          <cell r="N67">
            <v>0</v>
          </cell>
          <cell r="O67">
            <v>2.6446980597213741E-3</v>
          </cell>
          <cell r="P67">
            <v>0</v>
          </cell>
        </row>
        <row r="68">
          <cell r="L68" t="str">
            <v>Torq-Trim II</v>
          </cell>
          <cell r="M68">
            <v>0</v>
          </cell>
          <cell r="N68">
            <v>2.3658908250404561E-2</v>
          </cell>
          <cell r="O68">
            <v>0</v>
          </cell>
          <cell r="P68">
            <v>0</v>
          </cell>
        </row>
        <row r="69">
          <cell r="L69" t="str">
            <v>UNIC-2082</v>
          </cell>
          <cell r="M69">
            <v>0</v>
          </cell>
          <cell r="N69">
            <v>4.0613240820473314E-3</v>
          </cell>
          <cell r="O69">
            <v>0</v>
          </cell>
          <cell r="P69">
            <v>0</v>
          </cell>
        </row>
        <row r="70">
          <cell r="L70" t="str">
            <v>Water</v>
          </cell>
          <cell r="M70">
            <v>0.31622851116999512</v>
          </cell>
          <cell r="N70">
            <v>1.6032242322100343</v>
          </cell>
          <cell r="O70">
            <v>7.7546051459819259</v>
          </cell>
          <cell r="P70">
            <v>8.0265877548712797E-2</v>
          </cell>
        </row>
        <row r="71">
          <cell r="L71" t="str">
            <v>XTOL 0609</v>
          </cell>
          <cell r="M71">
            <v>0</v>
          </cell>
          <cell r="N71">
            <v>1.0655840170848184E-2</v>
          </cell>
          <cell r="O71">
            <v>8.7036055867028266E-3</v>
          </cell>
          <cell r="P71">
            <v>1.1538795717583805E-3</v>
          </cell>
        </row>
        <row r="72">
          <cell r="L72" t="str">
            <v>Xtol 300 Tall Oil Fatty Acids</v>
          </cell>
          <cell r="M72">
            <v>0</v>
          </cell>
          <cell r="N72">
            <v>1.508351490502842E-2</v>
          </cell>
          <cell r="O72">
            <v>4.4875449699925386E-2</v>
          </cell>
          <cell r="P72">
            <v>0</v>
          </cell>
        </row>
        <row r="73">
          <cell r="L73" t="str">
            <v>Xylene</v>
          </cell>
          <cell r="M73">
            <v>0</v>
          </cell>
          <cell r="N73">
            <v>1.9546385851265814E-2</v>
          </cell>
          <cell r="O73">
            <v>0</v>
          </cell>
          <cell r="P73">
            <v>1.4842505844756002E-2</v>
          </cell>
        </row>
        <row r="89">
          <cell r="A89" t="str">
            <v>A-8550</v>
          </cell>
          <cell r="B89">
            <v>0</v>
          </cell>
          <cell r="C89">
            <v>0</v>
          </cell>
          <cell r="D89">
            <v>0</v>
          </cell>
          <cell r="E89">
            <v>2.9499690919171904E-4</v>
          </cell>
          <cell r="F89">
            <v>2.9499690919171904E-4</v>
          </cell>
          <cell r="H89">
            <v>0</v>
          </cell>
          <cell r="I89" t="str">
            <v>Yes</v>
          </cell>
        </row>
        <row r="90">
          <cell r="A90" t="str">
            <v>AA204</v>
          </cell>
          <cell r="B90">
            <v>0</v>
          </cell>
          <cell r="C90">
            <v>3.2692431788858339E-3</v>
          </cell>
          <cell r="D90">
            <v>0</v>
          </cell>
          <cell r="E90">
            <v>0</v>
          </cell>
          <cell r="F90">
            <v>3.2692431788858339E-3</v>
          </cell>
          <cell r="H90" t="str">
            <v>No</v>
          </cell>
          <cell r="I90" t="str">
            <v>Yes</v>
          </cell>
        </row>
        <row r="91">
          <cell r="A91" t="str">
            <v>AEPHP Aminoethylpiperazine-HP</v>
          </cell>
          <cell r="B91">
            <v>0</v>
          </cell>
          <cell r="C91">
            <v>1.7114608452365649E-5</v>
          </cell>
          <cell r="D91">
            <v>3.6900872932974729E-6</v>
          </cell>
          <cell r="E91">
            <v>0</v>
          </cell>
          <cell r="F91">
            <v>2.0804695745663121E-5</v>
          </cell>
          <cell r="H91" t="str">
            <v>No</v>
          </cell>
          <cell r="I91" t="str">
            <v>Yes</v>
          </cell>
        </row>
        <row r="92">
          <cell r="A92" t="str">
            <v>Aromatic 150 Fluid</v>
          </cell>
          <cell r="B92">
            <v>0</v>
          </cell>
          <cell r="C92">
            <v>1.1661021716535367E-3</v>
          </cell>
          <cell r="D92">
            <v>3.3317204904386761E-4</v>
          </cell>
          <cell r="E92">
            <v>2.1458598544146245E-3</v>
          </cell>
          <cell r="F92">
            <v>3.645134075112029E-3</v>
          </cell>
          <cell r="H92" t="str">
            <v>No</v>
          </cell>
          <cell r="I92" t="str">
            <v>Yes</v>
          </cell>
        </row>
        <row r="93">
          <cell r="A93" t="str">
            <v>CITGO High Sulfur No. 2 Fuel Oil</v>
          </cell>
          <cell r="B93">
            <v>0</v>
          </cell>
          <cell r="C93">
            <v>8.280180154263641E-4</v>
          </cell>
          <cell r="D93">
            <v>0</v>
          </cell>
          <cell r="E93">
            <v>0</v>
          </cell>
          <cell r="F93">
            <v>8.280180154263641E-4</v>
          </cell>
          <cell r="H93">
            <v>0</v>
          </cell>
          <cell r="I93" t="str">
            <v>Yes</v>
          </cell>
        </row>
        <row r="94">
          <cell r="A94" t="str">
            <v>Code 2075</v>
          </cell>
          <cell r="B94">
            <v>0</v>
          </cell>
          <cell r="C94">
            <v>0</v>
          </cell>
          <cell r="D94">
            <v>5.0219885377036011E-4</v>
          </cell>
          <cell r="E94">
            <v>0</v>
          </cell>
          <cell r="F94">
            <v>5.0219885377036011E-4</v>
          </cell>
          <cell r="H94">
            <v>0</v>
          </cell>
          <cell r="I94" t="str">
            <v>Yes</v>
          </cell>
        </row>
        <row r="95">
          <cell r="A95" t="str">
            <v>Code 2563</v>
          </cell>
          <cell r="B95">
            <v>0</v>
          </cell>
          <cell r="C95">
            <v>0</v>
          </cell>
          <cell r="D95">
            <v>1.8364078645627941E-4</v>
          </cell>
          <cell r="E95">
            <v>0</v>
          </cell>
          <cell r="F95">
            <v>1.8364078645627941E-4</v>
          </cell>
          <cell r="H95">
            <v>0</v>
          </cell>
          <cell r="I95" t="str">
            <v>Yes</v>
          </cell>
        </row>
        <row r="96">
          <cell r="A96" t="str">
            <v>Code 506</v>
          </cell>
          <cell r="B96">
            <v>0</v>
          </cell>
          <cell r="C96">
            <v>0</v>
          </cell>
          <cell r="D96">
            <v>3.6348840677100542E-4</v>
          </cell>
          <cell r="E96">
            <v>0</v>
          </cell>
          <cell r="F96">
            <v>3.6348840677100542E-4</v>
          </cell>
          <cell r="H96">
            <v>0</v>
          </cell>
          <cell r="I96" t="str">
            <v>Yes</v>
          </cell>
        </row>
        <row r="97">
          <cell r="A97" t="str">
            <v>Code 543</v>
          </cell>
          <cell r="B97">
            <v>0</v>
          </cell>
          <cell r="C97">
            <v>0</v>
          </cell>
          <cell r="D97">
            <v>1.0484033475306123E-2</v>
          </cell>
          <cell r="E97">
            <v>0</v>
          </cell>
          <cell r="F97">
            <v>1.0484033475306123E-2</v>
          </cell>
          <cell r="H97">
            <v>0</v>
          </cell>
          <cell r="I97" t="str">
            <v>Yes</v>
          </cell>
        </row>
        <row r="98">
          <cell r="A98" t="str">
            <v>Code 548</v>
          </cell>
          <cell r="B98">
            <v>0</v>
          </cell>
          <cell r="C98">
            <v>0</v>
          </cell>
          <cell r="D98">
            <v>3.1901176086275946E-3</v>
          </cell>
          <cell r="E98">
            <v>0</v>
          </cell>
          <cell r="F98">
            <v>3.1901176086275946E-3</v>
          </cell>
          <cell r="H98">
            <v>0</v>
          </cell>
          <cell r="I98" t="str">
            <v>Yes</v>
          </cell>
        </row>
        <row r="99">
          <cell r="A99" t="str">
            <v>Code 554</v>
          </cell>
          <cell r="B99">
            <v>0</v>
          </cell>
          <cell r="C99">
            <v>0</v>
          </cell>
          <cell r="D99">
            <v>1.083027123177302E-3</v>
          </cell>
          <cell r="E99">
            <v>0</v>
          </cell>
          <cell r="F99">
            <v>1.083027123177302E-3</v>
          </cell>
          <cell r="H99">
            <v>0</v>
          </cell>
          <cell r="I99" t="str">
            <v>Yes</v>
          </cell>
        </row>
        <row r="100">
          <cell r="A100" t="str">
            <v>Code 568</v>
          </cell>
          <cell r="B100">
            <v>0</v>
          </cell>
          <cell r="C100">
            <v>0</v>
          </cell>
          <cell r="D100">
            <v>2.0121059885149718E-3</v>
          </cell>
          <cell r="E100">
            <v>0</v>
          </cell>
          <cell r="F100">
            <v>2.0121059885149718E-3</v>
          </cell>
          <cell r="H100">
            <v>0</v>
          </cell>
          <cell r="I100" t="str">
            <v>Yes</v>
          </cell>
        </row>
        <row r="101">
          <cell r="A101" t="str">
            <v>Code 8015</v>
          </cell>
          <cell r="B101">
            <v>0</v>
          </cell>
          <cell r="C101">
            <v>0</v>
          </cell>
          <cell r="D101">
            <v>0</v>
          </cell>
          <cell r="E101">
            <v>5.8101443559158355E-5</v>
          </cell>
          <cell r="F101">
            <v>5.8101443559158355E-5</v>
          </cell>
          <cell r="H101">
            <v>0</v>
          </cell>
          <cell r="I101" t="str">
            <v>Yes</v>
          </cell>
        </row>
        <row r="102">
          <cell r="A102" t="str">
            <v>Corsahib CI-3221</v>
          </cell>
          <cell r="B102">
            <v>0</v>
          </cell>
          <cell r="C102">
            <v>4.5655365343207648E-5</v>
          </cell>
          <cell r="D102">
            <v>0</v>
          </cell>
          <cell r="E102">
            <v>0</v>
          </cell>
          <cell r="F102">
            <v>4.5655365343207648E-5</v>
          </cell>
          <cell r="H102">
            <v>0</v>
          </cell>
          <cell r="I102" t="str">
            <v>Yes</v>
          </cell>
        </row>
        <row r="103">
          <cell r="A103" t="str">
            <v>Corsahib CI-3237</v>
          </cell>
          <cell r="B103">
            <v>0</v>
          </cell>
          <cell r="C103">
            <v>0</v>
          </cell>
          <cell r="D103">
            <v>7.5752059280027558E-5</v>
          </cell>
          <cell r="E103">
            <v>0</v>
          </cell>
          <cell r="F103">
            <v>7.5752059280027558E-5</v>
          </cell>
          <cell r="H103">
            <v>0</v>
          </cell>
          <cell r="I103" t="str">
            <v>Yes</v>
          </cell>
        </row>
        <row r="104">
          <cell r="A104" t="str">
            <v>Corsamine LD</v>
          </cell>
          <cell r="B104">
            <v>0</v>
          </cell>
          <cell r="C104">
            <v>0</v>
          </cell>
          <cell r="D104">
            <v>5.7560775370277977E-4</v>
          </cell>
          <cell r="E104">
            <v>0</v>
          </cell>
          <cell r="F104">
            <v>5.7560775370277977E-4</v>
          </cell>
          <cell r="H104">
            <v>0</v>
          </cell>
          <cell r="I104" t="str">
            <v>Yes</v>
          </cell>
        </row>
        <row r="105">
          <cell r="A105" t="str">
            <v>Corsamine VAB-1</v>
          </cell>
          <cell r="B105">
            <v>0</v>
          </cell>
          <cell r="C105">
            <v>0</v>
          </cell>
          <cell r="D105">
            <v>4.6352952746572788E-6</v>
          </cell>
          <cell r="E105">
            <v>0</v>
          </cell>
          <cell r="F105">
            <v>4.6352952746572788E-6</v>
          </cell>
          <cell r="H105">
            <v>0</v>
          </cell>
          <cell r="I105" t="str">
            <v>Yes</v>
          </cell>
        </row>
        <row r="106">
          <cell r="A106" t="str">
            <v>Corsamine VAB-2</v>
          </cell>
          <cell r="B106">
            <v>0</v>
          </cell>
          <cell r="C106">
            <v>0</v>
          </cell>
          <cell r="D106">
            <v>4.2048908366655193E-6</v>
          </cell>
          <cell r="E106">
            <v>0</v>
          </cell>
          <cell r="F106">
            <v>4.2048908366655193E-6</v>
          </cell>
          <cell r="H106">
            <v>0</v>
          </cell>
          <cell r="I106" t="str">
            <v>Yes</v>
          </cell>
        </row>
        <row r="107">
          <cell r="A107" t="str">
            <v>Cortron R-2510</v>
          </cell>
          <cell r="B107">
            <v>0</v>
          </cell>
          <cell r="C107">
            <v>3.6957285755293272E-2</v>
          </cell>
          <cell r="D107">
            <v>0</v>
          </cell>
          <cell r="E107">
            <v>0</v>
          </cell>
          <cell r="F107">
            <v>3.6957285755293272E-2</v>
          </cell>
          <cell r="H107">
            <v>0</v>
          </cell>
          <cell r="I107" t="str">
            <v>Yes</v>
          </cell>
        </row>
        <row r="108">
          <cell r="A108" t="str">
            <v>Diethanolamine</v>
          </cell>
          <cell r="B108">
            <v>0</v>
          </cell>
          <cell r="C108">
            <v>6.2007972213528807E-6</v>
          </cell>
          <cell r="D108">
            <v>0</v>
          </cell>
          <cell r="E108">
            <v>0</v>
          </cell>
          <cell r="F108">
            <v>6.2007972213528807E-6</v>
          </cell>
          <cell r="H108" t="str">
            <v>Yes</v>
          </cell>
          <cell r="I108" t="str">
            <v>Yes</v>
          </cell>
        </row>
        <row r="109">
          <cell r="A109" t="str">
            <v>Diethylenetriamine</v>
          </cell>
          <cell r="B109">
            <v>2.0327888911065474E-4</v>
          </cell>
          <cell r="C109">
            <v>5.4773659106786593E-4</v>
          </cell>
          <cell r="D109">
            <v>1.4684144035752424E-3</v>
          </cell>
          <cell r="E109">
            <v>1.0045802109372519E-4</v>
          </cell>
          <cell r="F109">
            <v>2.3198879048474882E-3</v>
          </cell>
          <cell r="H109" t="str">
            <v>No</v>
          </cell>
          <cell r="I109" t="str">
            <v>Yes</v>
          </cell>
        </row>
        <row r="110">
          <cell r="A110" t="str">
            <v>Emersol 120 Stearic Acid</v>
          </cell>
          <cell r="B110">
            <v>0</v>
          </cell>
          <cell r="C110">
            <v>1.709042692815451E-8</v>
          </cell>
          <cell r="D110">
            <v>0</v>
          </cell>
          <cell r="E110">
            <v>0</v>
          </cell>
          <cell r="F110">
            <v>1.709042692815451E-8</v>
          </cell>
          <cell r="H110" t="str">
            <v>No</v>
          </cell>
          <cell r="I110" t="str">
            <v>Yes</v>
          </cell>
        </row>
        <row r="111">
          <cell r="A111" t="str">
            <v>EMI 693</v>
          </cell>
          <cell r="B111">
            <v>3.7896676763812232E-3</v>
          </cell>
          <cell r="C111">
            <v>0</v>
          </cell>
          <cell r="D111">
            <v>0</v>
          </cell>
          <cell r="E111">
            <v>0</v>
          </cell>
          <cell r="F111">
            <v>3.7896676763812232E-3</v>
          </cell>
          <cell r="H111">
            <v>0</v>
          </cell>
          <cell r="I111" t="str">
            <v>Yes</v>
          </cell>
        </row>
        <row r="112">
          <cell r="A112" t="str">
            <v>EMI-595</v>
          </cell>
          <cell r="B112">
            <v>0</v>
          </cell>
          <cell r="C112">
            <v>1.3354287882692232E-4</v>
          </cell>
          <cell r="D112">
            <v>0</v>
          </cell>
          <cell r="E112">
            <v>0</v>
          </cell>
          <cell r="F112">
            <v>1.3354287882692232E-4</v>
          </cell>
          <cell r="H112">
            <v>0</v>
          </cell>
          <cell r="I112" t="str">
            <v>Yes</v>
          </cell>
        </row>
        <row r="113">
          <cell r="A113" t="str">
            <v>EMI-740</v>
          </cell>
          <cell r="B113">
            <v>1.7614127714732665E-4</v>
          </cell>
          <cell r="C113">
            <v>0</v>
          </cell>
          <cell r="D113">
            <v>0</v>
          </cell>
          <cell r="E113">
            <v>0</v>
          </cell>
          <cell r="F113">
            <v>1.7614127714732665E-4</v>
          </cell>
          <cell r="H113">
            <v>0</v>
          </cell>
          <cell r="I113" t="str">
            <v>Yes</v>
          </cell>
        </row>
        <row r="114">
          <cell r="A114" t="str">
            <v>Empol 1003 Dimer Acid</v>
          </cell>
          <cell r="B114">
            <v>0</v>
          </cell>
          <cell r="C114">
            <v>0</v>
          </cell>
          <cell r="D114">
            <v>0</v>
          </cell>
          <cell r="E114">
            <v>1.1678879871607597E-3</v>
          </cell>
          <cell r="F114">
            <v>1.1678879871607597E-3</v>
          </cell>
          <cell r="H114" t="str">
            <v>No</v>
          </cell>
          <cell r="I114" t="str">
            <v>Yes</v>
          </cell>
        </row>
        <row r="115">
          <cell r="A115" t="str">
            <v>Ethylenediamine</v>
          </cell>
          <cell r="B115">
            <v>0</v>
          </cell>
          <cell r="C115">
            <v>0</v>
          </cell>
          <cell r="D115">
            <v>4.8466759260483748E-4</v>
          </cell>
          <cell r="E115">
            <v>0</v>
          </cell>
          <cell r="F115">
            <v>4.8466759260483748E-4</v>
          </cell>
          <cell r="H115" t="str">
            <v>No</v>
          </cell>
          <cell r="I115" t="str">
            <v>Yes</v>
          </cell>
        </row>
        <row r="116">
          <cell r="A116" t="str">
            <v>Glacial Acetic Acid</v>
          </cell>
          <cell r="B116">
            <v>3.5434213949862858E-5</v>
          </cell>
          <cell r="C116">
            <v>0</v>
          </cell>
          <cell r="D116">
            <v>0</v>
          </cell>
          <cell r="E116">
            <v>0</v>
          </cell>
          <cell r="F116">
            <v>3.5434213949862858E-5</v>
          </cell>
          <cell r="H116" t="str">
            <v>No</v>
          </cell>
          <cell r="I116" t="str">
            <v>Yes</v>
          </cell>
        </row>
        <row r="117">
          <cell r="A117" t="str">
            <v>Glycol Ether EDB</v>
          </cell>
          <cell r="B117">
            <v>0</v>
          </cell>
          <cell r="C117">
            <v>1.4674967824735151E-4</v>
          </cell>
          <cell r="D117">
            <v>0</v>
          </cell>
          <cell r="E117">
            <v>0</v>
          </cell>
          <cell r="F117">
            <v>1.4674967824735151E-4</v>
          </cell>
          <cell r="H117" t="str">
            <v>Yes</v>
          </cell>
          <cell r="I117" t="str">
            <v>Yes</v>
          </cell>
        </row>
        <row r="118">
          <cell r="A118" t="str">
            <v>Glycol Ether EDP</v>
          </cell>
          <cell r="B118">
            <v>0</v>
          </cell>
          <cell r="C118">
            <v>0</v>
          </cell>
          <cell r="D118">
            <v>0</v>
          </cell>
          <cell r="E118">
            <v>5.2530132122360646E-3</v>
          </cell>
          <cell r="F118">
            <v>5.2530132122360646E-3</v>
          </cell>
          <cell r="H118" t="str">
            <v>Yes</v>
          </cell>
          <cell r="I118" t="str">
            <v>Yes</v>
          </cell>
        </row>
        <row r="119">
          <cell r="A119" t="str">
            <v>Glycol Ether EMB</v>
          </cell>
          <cell r="B119">
            <v>0</v>
          </cell>
          <cell r="C119">
            <v>5.9381750641413465E-4</v>
          </cell>
          <cell r="D119">
            <v>0</v>
          </cell>
          <cell r="E119">
            <v>0</v>
          </cell>
          <cell r="F119">
            <v>5.9381750641413465E-4</v>
          </cell>
          <cell r="H119" t="str">
            <v>Yes</v>
          </cell>
          <cell r="I119" t="str">
            <v>Yes</v>
          </cell>
        </row>
        <row r="120">
          <cell r="A120" t="str">
            <v>Hydrogen Chloride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H120" t="str">
            <v>Yes</v>
          </cell>
          <cell r="I120" t="str">
            <v>No</v>
          </cell>
        </row>
        <row r="121">
          <cell r="A121" t="str">
            <v>Hypophosphorous Acid 50%</v>
          </cell>
          <cell r="B121">
            <v>0</v>
          </cell>
          <cell r="C121">
            <v>0</v>
          </cell>
          <cell r="D121">
            <v>0</v>
          </cell>
          <cell r="E121">
            <v>6.6628640824947351E-6</v>
          </cell>
          <cell r="F121">
            <v>6.6628640824947351E-6</v>
          </cell>
          <cell r="H121" t="str">
            <v>No</v>
          </cell>
          <cell r="I121" t="str">
            <v>No</v>
          </cell>
        </row>
        <row r="122">
          <cell r="A122" t="str">
            <v>Isopropyl Alcohol</v>
          </cell>
          <cell r="B122">
            <v>0</v>
          </cell>
          <cell r="C122">
            <v>2.2958475497600744E-2</v>
          </cell>
          <cell r="D122">
            <v>2.1709861851678439E-3</v>
          </cell>
          <cell r="E122">
            <v>0.11031676943670775</v>
          </cell>
          <cell r="F122">
            <v>0.13544623111947635</v>
          </cell>
          <cell r="H122" t="str">
            <v>No</v>
          </cell>
          <cell r="I122" t="str">
            <v>Yes</v>
          </cell>
        </row>
        <row r="123">
          <cell r="A123" t="str">
            <v>Jeffamine D-230</v>
          </cell>
          <cell r="B123">
            <v>3.1754943515669119E-3</v>
          </cell>
          <cell r="C123">
            <v>0</v>
          </cell>
          <cell r="D123">
            <v>0</v>
          </cell>
          <cell r="E123">
            <v>0</v>
          </cell>
          <cell r="F123">
            <v>3.1754943515669119E-3</v>
          </cell>
          <cell r="H123" t="str">
            <v>No</v>
          </cell>
          <cell r="I123" t="str">
            <v>Yes</v>
          </cell>
        </row>
        <row r="124">
          <cell r="A124" t="str">
            <v>Kerosene</v>
          </cell>
          <cell r="B124">
            <v>0</v>
          </cell>
          <cell r="C124">
            <v>7.5615058950897422E-4</v>
          </cell>
          <cell r="D124">
            <v>1.8415922231973018E-4</v>
          </cell>
          <cell r="E124">
            <v>0</v>
          </cell>
          <cell r="F124">
            <v>9.4030981182870437E-4</v>
          </cell>
          <cell r="H124" t="str">
            <v>No</v>
          </cell>
          <cell r="I124" t="str">
            <v>Yes</v>
          </cell>
        </row>
        <row r="125">
          <cell r="A125" t="str">
            <v>LVT 200</v>
          </cell>
          <cell r="B125">
            <v>0</v>
          </cell>
          <cell r="C125">
            <v>1.5103135810921807E-4</v>
          </cell>
          <cell r="D125">
            <v>0</v>
          </cell>
          <cell r="E125">
            <v>0</v>
          </cell>
          <cell r="F125">
            <v>1.5103135810921807E-4</v>
          </cell>
          <cell r="H125" t="str">
            <v>No</v>
          </cell>
          <cell r="I125" t="str">
            <v>Yes</v>
          </cell>
        </row>
        <row r="126">
          <cell r="A126" t="str">
            <v>Manbri Maleic Anhydride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H126" t="str">
            <v>Yes</v>
          </cell>
          <cell r="I126" t="str">
            <v>Yes</v>
          </cell>
        </row>
        <row r="127">
          <cell r="A127" t="str">
            <v>Methanol</v>
          </cell>
          <cell r="B127">
            <v>0</v>
          </cell>
          <cell r="C127">
            <v>0.17370857409812807</v>
          </cell>
          <cell r="D127">
            <v>3.3835358347222813E-3</v>
          </cell>
          <cell r="E127">
            <v>2.1354960210072514E-2</v>
          </cell>
          <cell r="F127">
            <v>0.19844707014292287</v>
          </cell>
          <cell r="H127" t="str">
            <v>Yes</v>
          </cell>
          <cell r="I127" t="str">
            <v>Yes</v>
          </cell>
        </row>
        <row r="128">
          <cell r="A128" t="str">
            <v>Napthenic Acid</v>
          </cell>
          <cell r="B128">
            <v>0</v>
          </cell>
          <cell r="C128">
            <v>1.3845844448133851E-6</v>
          </cell>
          <cell r="D128">
            <v>0</v>
          </cell>
          <cell r="E128">
            <v>0</v>
          </cell>
          <cell r="F128">
            <v>1.3845844448133851E-6</v>
          </cell>
          <cell r="H128" t="str">
            <v>No</v>
          </cell>
          <cell r="I128" t="str">
            <v>Yes</v>
          </cell>
        </row>
        <row r="129">
          <cell r="A129" t="str">
            <v>N-Butanol</v>
          </cell>
          <cell r="B129">
            <v>0</v>
          </cell>
          <cell r="C129">
            <v>1.9849047167568059E-4</v>
          </cell>
          <cell r="D129">
            <v>0</v>
          </cell>
          <cell r="E129">
            <v>0</v>
          </cell>
          <cell r="F129">
            <v>1.9849047167568059E-4</v>
          </cell>
          <cell r="H129" t="str">
            <v>No</v>
          </cell>
          <cell r="I129" t="str">
            <v>Yes</v>
          </cell>
        </row>
        <row r="130">
          <cell r="A130" t="str">
            <v>Pluradyne CI-1019</v>
          </cell>
          <cell r="B130">
            <v>0</v>
          </cell>
          <cell r="C130">
            <v>0</v>
          </cell>
          <cell r="D130">
            <v>9.8940061283301321E-5</v>
          </cell>
          <cell r="E130">
            <v>0</v>
          </cell>
          <cell r="F130">
            <v>9.8940061283301321E-5</v>
          </cell>
          <cell r="H130">
            <v>0</v>
          </cell>
          <cell r="I130" t="str">
            <v>Yes</v>
          </cell>
        </row>
        <row r="131">
          <cell r="A131" t="str">
            <v>Pritech CI-811R</v>
          </cell>
          <cell r="B131">
            <v>0</v>
          </cell>
          <cell r="C131">
            <v>0</v>
          </cell>
          <cell r="D131">
            <v>3.4101294968762072E-4</v>
          </cell>
          <cell r="E131">
            <v>0</v>
          </cell>
          <cell r="F131">
            <v>3.4101294968762072E-4</v>
          </cell>
          <cell r="H131">
            <v>0</v>
          </cell>
          <cell r="I131" t="str">
            <v>Yes</v>
          </cell>
        </row>
        <row r="132">
          <cell r="A132" t="str">
            <v>Product 6094</v>
          </cell>
          <cell r="B132">
            <v>0</v>
          </cell>
          <cell r="C132">
            <v>2.98537321716158E-5</v>
          </cell>
          <cell r="D132">
            <v>0</v>
          </cell>
          <cell r="E132">
            <v>0</v>
          </cell>
          <cell r="F132">
            <v>2.98537321716158E-5</v>
          </cell>
          <cell r="H132">
            <v>0</v>
          </cell>
          <cell r="I132" t="str">
            <v>Yes</v>
          </cell>
        </row>
        <row r="133">
          <cell r="A133" t="str">
            <v>Product 6095</v>
          </cell>
          <cell r="B133">
            <v>0</v>
          </cell>
          <cell r="C133">
            <v>2.7382329439460188E-5</v>
          </cell>
          <cell r="D133">
            <v>0</v>
          </cell>
          <cell r="E133">
            <v>0</v>
          </cell>
          <cell r="F133">
            <v>2.7382329439460188E-5</v>
          </cell>
          <cell r="H133">
            <v>0</v>
          </cell>
          <cell r="I133" t="str">
            <v>Yes</v>
          </cell>
        </row>
        <row r="134">
          <cell r="A134" t="str">
            <v>Product 6101</v>
          </cell>
          <cell r="B134">
            <v>0</v>
          </cell>
          <cell r="C134">
            <v>3.0316111378532792E-3</v>
          </cell>
          <cell r="D134">
            <v>0</v>
          </cell>
          <cell r="E134">
            <v>0</v>
          </cell>
          <cell r="F134">
            <v>3.0316111378532792E-3</v>
          </cell>
          <cell r="H134">
            <v>0</v>
          </cell>
          <cell r="I134" t="str">
            <v>Yes</v>
          </cell>
        </row>
        <row r="135">
          <cell r="A135" t="str">
            <v>Product 6110</v>
          </cell>
          <cell r="B135">
            <v>0</v>
          </cell>
          <cell r="C135">
            <v>4.7845663412348732E-4</v>
          </cell>
          <cell r="D135">
            <v>0</v>
          </cell>
          <cell r="E135">
            <v>0</v>
          </cell>
          <cell r="F135">
            <v>4.7845663412348732E-4</v>
          </cell>
          <cell r="H135">
            <v>0</v>
          </cell>
          <cell r="I135" t="str">
            <v>Yes</v>
          </cell>
        </row>
        <row r="136">
          <cell r="A136" t="str">
            <v>Product 82</v>
          </cell>
          <cell r="B136">
            <v>0</v>
          </cell>
          <cell r="C136">
            <v>0</v>
          </cell>
          <cell r="D136">
            <v>0</v>
          </cell>
          <cell r="E136">
            <v>2.8916812293462185E-5</v>
          </cell>
          <cell r="F136">
            <v>2.8916812293462185E-5</v>
          </cell>
          <cell r="H136">
            <v>0</v>
          </cell>
          <cell r="I136" t="str">
            <v>Yes</v>
          </cell>
        </row>
        <row r="137">
          <cell r="A137" t="str">
            <v>Product C-2574</v>
          </cell>
          <cell r="B137">
            <v>0</v>
          </cell>
          <cell r="C137">
            <v>4.9035535913751458E-4</v>
          </cell>
          <cell r="D137">
            <v>0</v>
          </cell>
          <cell r="E137">
            <v>0</v>
          </cell>
          <cell r="F137">
            <v>4.9035535913751458E-4</v>
          </cell>
          <cell r="H137">
            <v>0</v>
          </cell>
          <cell r="I137" t="str">
            <v>Yes</v>
          </cell>
        </row>
        <row r="138">
          <cell r="A138" t="str">
            <v>Refined Soybean Oil</v>
          </cell>
          <cell r="B138">
            <v>0</v>
          </cell>
          <cell r="C138">
            <v>1.5626370602750823E-4</v>
          </cell>
          <cell r="D138">
            <v>0</v>
          </cell>
          <cell r="E138">
            <v>0</v>
          </cell>
          <cell r="F138">
            <v>1.5626370602750823E-4</v>
          </cell>
          <cell r="H138" t="str">
            <v>No</v>
          </cell>
          <cell r="I138" t="str">
            <v>Yes</v>
          </cell>
        </row>
        <row r="139">
          <cell r="A139" t="str">
            <v>Sandwede OS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H139" t="e">
            <v>#N/A</v>
          </cell>
          <cell r="I139" t="e">
            <v>#N/A</v>
          </cell>
        </row>
        <row r="140">
          <cell r="A140" t="str">
            <v>Sandwedge</v>
          </cell>
          <cell r="B140">
            <v>0</v>
          </cell>
          <cell r="C140">
            <v>0</v>
          </cell>
          <cell r="D140">
            <v>0</v>
          </cell>
          <cell r="E140">
            <v>5.8710917268516797E-3</v>
          </cell>
          <cell r="F140">
            <v>5.8710917268516797E-3</v>
          </cell>
          <cell r="H140">
            <v>0</v>
          </cell>
          <cell r="I140" t="str">
            <v>Yes</v>
          </cell>
        </row>
        <row r="141">
          <cell r="A141" t="str">
            <v>Sandwedge NT</v>
          </cell>
          <cell r="B141">
            <v>0</v>
          </cell>
          <cell r="C141">
            <v>0</v>
          </cell>
          <cell r="D141">
            <v>0</v>
          </cell>
          <cell r="E141">
            <v>9.0202205983803078E-3</v>
          </cell>
          <cell r="F141">
            <v>9.0202205983803078E-3</v>
          </cell>
          <cell r="H141">
            <v>0</v>
          </cell>
          <cell r="I141" t="str">
            <v>Yes</v>
          </cell>
        </row>
        <row r="142">
          <cell r="A142" t="str">
            <v>Silicone Fluid 12500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H142" t="str">
            <v>No</v>
          </cell>
          <cell r="I142" t="str">
            <v>No</v>
          </cell>
        </row>
        <row r="143">
          <cell r="A143" t="str">
            <v>Softened Water</v>
          </cell>
          <cell r="B143">
            <v>0</v>
          </cell>
          <cell r="C143">
            <v>0</v>
          </cell>
          <cell r="D143">
            <v>3.0555014127391024E-4</v>
          </cell>
          <cell r="E143">
            <v>0</v>
          </cell>
          <cell r="F143">
            <v>3.0555014127391024E-4</v>
          </cell>
          <cell r="H143" t="str">
            <v>No</v>
          </cell>
          <cell r="I143" t="str">
            <v>No</v>
          </cell>
        </row>
        <row r="144">
          <cell r="A144" t="str">
            <v>Tetraethylenepentamine, UHP</v>
          </cell>
          <cell r="B144">
            <v>0</v>
          </cell>
          <cell r="C144">
            <v>0</v>
          </cell>
          <cell r="D144">
            <v>3.5196872120985342E-4</v>
          </cell>
          <cell r="E144">
            <v>0</v>
          </cell>
          <cell r="F144">
            <v>3.5196872120985342E-4</v>
          </cell>
          <cell r="H144" t="str">
            <v>No</v>
          </cell>
          <cell r="I144" t="str">
            <v>Yes</v>
          </cell>
        </row>
        <row r="145">
          <cell r="A145" t="str">
            <v>Torq-Trim II</v>
          </cell>
          <cell r="B145">
            <v>0</v>
          </cell>
          <cell r="C145">
            <v>2.8117955108583913E-4</v>
          </cell>
          <cell r="D145">
            <v>0</v>
          </cell>
          <cell r="E145">
            <v>0</v>
          </cell>
          <cell r="F145">
            <v>2.8117955108583913E-4</v>
          </cell>
          <cell r="H145">
            <v>0</v>
          </cell>
          <cell r="I145" t="str">
            <v>Yes</v>
          </cell>
        </row>
        <row r="146">
          <cell r="A146" t="str">
            <v>UNIC-2082</v>
          </cell>
          <cell r="B146">
            <v>0</v>
          </cell>
          <cell r="C146">
            <v>3.8614166642609942E-4</v>
          </cell>
          <cell r="D146">
            <v>0</v>
          </cell>
          <cell r="E146">
            <v>0</v>
          </cell>
          <cell r="F146">
            <v>3.8614166642609942E-4</v>
          </cell>
          <cell r="H146">
            <v>0</v>
          </cell>
          <cell r="I146" t="str">
            <v>Yes</v>
          </cell>
        </row>
        <row r="147">
          <cell r="A147" t="str">
            <v>Water</v>
          </cell>
          <cell r="B147">
            <v>4.6428089422731245E-2</v>
          </cell>
          <cell r="C147">
            <v>0.29456111898502596</v>
          </cell>
          <cell r="D147">
            <v>2.8686677860526522</v>
          </cell>
          <cell r="E147">
            <v>3.1912196785322134E-3</v>
          </cell>
          <cell r="F147">
            <v>3.2128482141389418</v>
          </cell>
          <cell r="H147" t="str">
            <v>No</v>
          </cell>
          <cell r="I147" t="str">
            <v>No</v>
          </cell>
        </row>
        <row r="148">
          <cell r="A148" t="str">
            <v>XTOL 0609</v>
          </cell>
          <cell r="B148">
            <v>0</v>
          </cell>
          <cell r="C148">
            <v>2.5840187091476789E-3</v>
          </cell>
          <cell r="D148">
            <v>1.4455298871653195E-4</v>
          </cell>
          <cell r="E148">
            <v>2.8039125265379996E-4</v>
          </cell>
          <cell r="F148">
            <v>3.0089629505180107E-3</v>
          </cell>
          <cell r="H148">
            <v>0</v>
          </cell>
          <cell r="I148" t="str">
            <v>Yes</v>
          </cell>
        </row>
        <row r="149">
          <cell r="A149" t="str">
            <v>Xtol 300 Tall Oil Fatty Acids</v>
          </cell>
          <cell r="B149">
            <v>0</v>
          </cell>
          <cell r="C149">
            <v>1.8027974443910726E-3</v>
          </cell>
          <cell r="D149">
            <v>1.1338160381697148E-2</v>
          </cell>
          <cell r="E149">
            <v>0</v>
          </cell>
          <cell r="F149">
            <v>1.314095782608822E-2</v>
          </cell>
          <cell r="H149">
            <v>0</v>
          </cell>
          <cell r="I149" t="str">
            <v>Yes</v>
          </cell>
        </row>
        <row r="150">
          <cell r="A150" t="str">
            <v>Xylene</v>
          </cell>
          <cell r="B150">
            <v>0</v>
          </cell>
          <cell r="C150">
            <v>2.0348259781459012E-3</v>
          </cell>
          <cell r="D150">
            <v>0</v>
          </cell>
          <cell r="E150">
            <v>4.4887227274063041E-3</v>
          </cell>
          <cell r="F150">
            <v>6.5235487055522057E-3</v>
          </cell>
          <cell r="H150" t="str">
            <v>Yes</v>
          </cell>
          <cell r="I150" t="str">
            <v>Yes</v>
          </cell>
        </row>
        <row r="153">
          <cell r="A153" t="str">
            <v>Total Emissions</v>
          </cell>
          <cell r="B153">
            <v>5.3808105830887222E-2</v>
          </cell>
          <cell r="C153">
            <v>0.54734959546970208</v>
          </cell>
          <cell r="D153">
            <v>2.9077554089129656</v>
          </cell>
          <cell r="E153">
            <v>0.1635792727346366</v>
          </cell>
          <cell r="F153">
            <v>3.6724923829481915</v>
          </cell>
        </row>
        <row r="154">
          <cell r="A154" t="str">
            <v>HAP</v>
          </cell>
          <cell r="B154">
            <v>0</v>
          </cell>
          <cell r="C154">
            <v>0.17649016805815679</v>
          </cell>
          <cell r="D154">
            <v>3.3835358347222813E-3</v>
          </cell>
          <cell r="E154">
            <v>3.1096696149714879E-2</v>
          </cell>
          <cell r="F154">
            <v>0.21097040004259399</v>
          </cell>
        </row>
        <row r="155">
          <cell r="A155" t="str">
            <v>VOC</v>
          </cell>
          <cell r="B155">
            <v>7.3800164081559792E-3</v>
          </cell>
          <cell r="C155">
            <v>0.25278847648467612</v>
          </cell>
          <cell r="D155">
            <v>3.8782072719039322E-2</v>
          </cell>
          <cell r="E155">
            <v>0.16038139019202188</v>
          </cell>
          <cell r="F155">
            <v>0.4593319558038933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(a) Final (2)"/>
      <sheetName val="Table C-1 NOx Init"/>
      <sheetName val="Table C-1 CO Init"/>
      <sheetName val="Table 2N PM Init"/>
      <sheetName val="Table 2N VOC Init"/>
      <sheetName val="Table C-1 SO2 Init"/>
      <sheetName val="Table C-2 NOx Final"/>
      <sheetName val="Table C-2 CO Final"/>
      <sheetName val="Table 2N PM Final"/>
      <sheetName val="Table 2N VOC Final"/>
      <sheetName val="Table C-2 SO2 Final"/>
      <sheetName val="Table1(a)"/>
      <sheetName val="Table Flow"/>
      <sheetName val="Index"/>
      <sheetName val="FIN_CIN_EPN"/>
      <sheetName val="Annual Summary"/>
      <sheetName val="Hourly Summary"/>
      <sheetName val="Historical Actuals NOx"/>
      <sheetName val="Historical Actuals CO"/>
      <sheetName val="Historical Actuals PM"/>
      <sheetName val="Historical Actuals VOC"/>
      <sheetName val="Historical Actuals SO2"/>
      <sheetName val="Combustion"/>
      <sheetName val="Compressors"/>
      <sheetName val="Flare D-2914"/>
      <sheetName val="Flare R-2911"/>
      <sheetName val="Flare 128"/>
      <sheetName val="Flare 112"/>
      <sheetName val="South Flare Data - New"/>
      <sheetName val="CoolTowerPM"/>
      <sheetName val="CoolTower VOC"/>
      <sheetName val="Fugitive Summary"/>
      <sheetName val="Fugitives"/>
      <sheetName val="WWCTS"/>
      <sheetName val="SVE-TC1 Comb"/>
      <sheetName val="SVE-TC1 VOC"/>
      <sheetName val="SVE-TC2 Comb"/>
      <sheetName val="SVE-TC2 VOC"/>
      <sheetName val="FCCU"/>
      <sheetName val="FCCU PM"/>
      <sheetName val="Rhen Regeneration"/>
      <sheetName val="South SRU Process"/>
      <sheetName val="North SRU Adsorber"/>
      <sheetName val="Load Rack Summary"/>
      <sheetName val="Liquid Loading"/>
      <sheetName val="LPG Loading"/>
      <sheetName val="Sulfur Loading"/>
      <sheetName val="Gondola Loading"/>
      <sheetName val="OWS"/>
      <sheetName val="Tank Summary"/>
      <sheetName val="Fixed Roof Tanks - Dist."/>
      <sheetName val="Fixed Roof Tanks - Reformate"/>
      <sheetName val="Float Roof Tanks Hourly - Eth"/>
      <sheetName val="Float Roof Tanks Hourly - G"/>
      <sheetName val="Float Roof Tanks Hourly - Crude"/>
      <sheetName val="Float Roof Tanks Hourly - Dist"/>
      <sheetName val="Float Roof Tanks - ALKY"/>
      <sheetName val="Fixed Roof Tanks - Sulfur"/>
      <sheetName val="Fixed Roof Tanks -Gas"/>
      <sheetName val="Fixed Roof Tanks -ALKY"/>
      <sheetName val="Tank MAERT Comparison"/>
      <sheetName val="Fugitive Speciation"/>
      <sheetName val="Fugitive Speciation Summary"/>
      <sheetName val="ERM_QryEmission"/>
      <sheetName val="Mar-May Comb ALs"/>
      <sheetName val="Historical Fugitive Summary"/>
      <sheetName val="Historical Fugitives"/>
      <sheetName val="Don't Use - H2 Plant Off Gas"/>
      <sheetName val="NOx Cap"/>
      <sheetName val="CO Cap"/>
      <sheetName val="PM Cap"/>
      <sheetName val="VOC Cap"/>
      <sheetName val="SO2 Cap"/>
      <sheetName val="Historical Emissions"/>
      <sheetName val="NOx Proj Incr"/>
      <sheetName val="CO Proj Incr"/>
      <sheetName val="PM Proj Incr"/>
      <sheetName val="VOC Proj Incr"/>
      <sheetName val="SO2 Proj Incr"/>
      <sheetName val="Float Roof Tanks Annual - Eth"/>
      <sheetName val="Float Roof Tanks Annual - G "/>
      <sheetName val="Float Roof Tanks Annual - Crude"/>
      <sheetName val="Float Roof Tanks Annual - Dist"/>
      <sheetName val="Operational Basis"/>
      <sheetName val="Gasoline"/>
      <sheetName val="Distillates"/>
      <sheetName val="Flare 112 Historical"/>
      <sheetName val="7-2 TierIII SNCR Capital"/>
      <sheetName val="7-2 TierIII SNCR Annual"/>
      <sheetName val="South Flare Data - Old"/>
      <sheetName val="cyl 3040"/>
      <sheetName val="L1 CO CEM (LB-HR)"/>
      <sheetName val="L1 NOx CEM (LB-HR)"/>
      <sheetName val="L1 SOx CEM (LB-HR)"/>
      <sheetName val="Vari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>
        <row r="10">
          <cell r="C10">
            <v>8760</v>
          </cell>
        </row>
        <row r="174">
          <cell r="C174">
            <v>98</v>
          </cell>
        </row>
        <row r="175">
          <cell r="C175">
            <v>25</v>
          </cell>
        </row>
        <row r="177">
          <cell r="C177">
            <v>134</v>
          </cell>
        </row>
        <row r="178">
          <cell r="C178">
            <v>135</v>
          </cell>
        </row>
        <row r="179">
          <cell r="C179">
            <v>125</v>
          </cell>
        </row>
        <row r="180">
          <cell r="C180">
            <v>55</v>
          </cell>
        </row>
        <row r="181">
          <cell r="C181">
            <v>36</v>
          </cell>
        </row>
        <row r="182">
          <cell r="C182">
            <v>0</v>
          </cell>
        </row>
        <row r="183">
          <cell r="C183">
            <v>26</v>
          </cell>
        </row>
        <row r="184">
          <cell r="C184">
            <v>1.5686274509803921</v>
          </cell>
        </row>
        <row r="191">
          <cell r="C191">
            <v>80</v>
          </cell>
        </row>
        <row r="192">
          <cell r="C192">
            <v>35</v>
          </cell>
        </row>
        <row r="194">
          <cell r="C194">
            <v>117</v>
          </cell>
        </row>
        <row r="195">
          <cell r="C195">
            <v>30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8.5</v>
          </cell>
        </row>
        <row r="200">
          <cell r="C200">
            <v>0</v>
          </cell>
        </row>
      </sheetData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CCU General Calculations"/>
      <sheetName val="#REF"/>
      <sheetName val="LOAD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1. Orifices"/>
      <sheetName val="2. Slot coefficients"/>
      <sheetName val="3. Slot pressure drop"/>
      <sheetName val="4. Sharp edged slot application"/>
      <sheetName val="Ref. 1"/>
      <sheetName val="Ref. 2"/>
      <sheetName val="Ref. 3"/>
      <sheetName val="Ref. 4"/>
      <sheetName val="Ref"/>
      <sheetName val="Heat Balance"/>
      <sheetName val="Heat Transfer"/>
      <sheetName val="Emissio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I 2019 Summary"/>
      <sheetName val="Pollutants"/>
      <sheetName val="Product_Detail"/>
      <sheetName val="Product_Use"/>
      <sheetName val="Product_Emissions"/>
      <sheetName val="Product_Waste"/>
      <sheetName val="IPA_Worksheet_2019"/>
      <sheetName val="PES NH3"/>
      <sheetName val="PESA NH3"/>
      <sheetName val="Gas_Detail"/>
      <sheetName val="Gas_Use"/>
      <sheetName val="Gas_Emissions"/>
      <sheetName val="Generators_2019dm"/>
      <sheetName val="Boilers_2019dm"/>
      <sheetName val="AcidScrubber"/>
      <sheetName val="AmmoniaScrubber"/>
      <sheetName val="EPIScrubbers"/>
      <sheetName val="DryMask"/>
      <sheetName val="John_SWCAA 2017 Summary"/>
      <sheetName val="WORK IN PROGRESS --&gt;"/>
      <sheetName val="PES NH3 emissions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ission Calculations --&gt;"/>
      <sheetName val="Emissions Units &amp; Activities"/>
      <sheetName val="Pollutant Emissions - EF"/>
      <sheetName val="QAQC"/>
      <sheetName val="L3 Assessment --&gt;"/>
      <sheetName val="REER"/>
      <sheetName val="Reference --&gt;"/>
      <sheetName val="DEQ Pollutant List"/>
      <sheetName val="Calculations"/>
      <sheetName val="Table 4"/>
      <sheetName val="RevHis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nk Data"/>
      <sheetName val="Composition"/>
      <sheetName val="Emissions"/>
      <sheetName val="VP"/>
      <sheetName val="LD"/>
      <sheetName val="MW"/>
      <sheetName val="Notes"/>
      <sheetName val="Tanks 4.0"/>
      <sheetName val="Solar Absorptance"/>
      <sheetName val="MOD Parameters &amp; Emissions"/>
      <sheetName val="LABQuery"/>
      <sheetName val="LOAD"/>
      <sheetName val="Input 2"/>
      <sheetName val="Input"/>
    </sheetNames>
    <sheetDataSet>
      <sheetData sheetId="0" refreshError="1"/>
      <sheetData sheetId="1" refreshError="1"/>
      <sheetData sheetId="2" refreshError="1"/>
      <sheetData sheetId="3" refreshError="1">
        <row r="8">
          <cell r="A8" t="str">
            <v>AR</v>
          </cell>
          <cell r="B8">
            <v>42.12677</v>
          </cell>
          <cell r="C8">
            <v>-1093.0999999999999</v>
          </cell>
          <cell r="D8">
            <v>0</v>
          </cell>
          <cell r="E8">
            <v>0</v>
          </cell>
          <cell r="F8">
            <v>-4.1425000000000001</v>
          </cell>
          <cell r="G8">
            <v>5.7253999999999998E-5</v>
          </cell>
          <cell r="H8">
            <v>2</v>
          </cell>
        </row>
        <row r="9">
          <cell r="A9" t="str">
            <v>H2</v>
          </cell>
          <cell r="B9">
            <v>12.689970000000001</v>
          </cell>
          <cell r="C9">
            <v>-94.896000000000001</v>
          </cell>
          <cell r="D9">
            <v>0</v>
          </cell>
          <cell r="E9">
            <v>0</v>
          </cell>
          <cell r="F9">
            <v>1.1125</v>
          </cell>
          <cell r="G9">
            <v>3.2915E-4</v>
          </cell>
          <cell r="H9">
            <v>2</v>
          </cell>
        </row>
        <row r="10">
          <cell r="A10" t="str">
            <v>N2</v>
          </cell>
          <cell r="B10">
            <v>58.281770000000002</v>
          </cell>
          <cell r="C10">
            <v>-1084.0999999999999</v>
          </cell>
          <cell r="D10">
            <v>0</v>
          </cell>
          <cell r="E10">
            <v>0</v>
          </cell>
          <cell r="F10">
            <v>-8.3143999999999991</v>
          </cell>
          <cell r="G10">
            <v>4.4127E-2</v>
          </cell>
          <cell r="H10">
            <v>1</v>
          </cell>
        </row>
        <row r="11">
          <cell r="A11" t="str">
            <v>O2</v>
          </cell>
          <cell r="B11">
            <v>51.244770000000003</v>
          </cell>
          <cell r="C11">
            <v>-1200.2</v>
          </cell>
          <cell r="D11">
            <v>0</v>
          </cell>
          <cell r="E11">
            <v>0</v>
          </cell>
          <cell r="F11">
            <v>-6.4360999999999997</v>
          </cell>
          <cell r="G11">
            <v>2.8405E-2</v>
          </cell>
          <cell r="H11">
            <v>1</v>
          </cell>
        </row>
        <row r="12">
          <cell r="A12" t="str">
            <v>CO</v>
          </cell>
          <cell r="B12">
            <v>45.697769999999998</v>
          </cell>
          <cell r="C12">
            <v>-1076.5999999999999</v>
          </cell>
          <cell r="D12">
            <v>0</v>
          </cell>
          <cell r="E12">
            <v>0</v>
          </cell>
          <cell r="F12">
            <v>-4.8814000000000002</v>
          </cell>
          <cell r="G12">
            <v>7.5673000000000005E-5</v>
          </cell>
          <cell r="H12">
            <v>2</v>
          </cell>
        </row>
        <row r="13">
          <cell r="A13" t="str">
            <v>CO2</v>
          </cell>
          <cell r="B13">
            <v>140.5428</v>
          </cell>
          <cell r="C13">
            <v>-4735</v>
          </cell>
          <cell r="D13">
            <v>0</v>
          </cell>
          <cell r="E13">
            <v>0</v>
          </cell>
          <cell r="F13">
            <v>-21.268000000000001</v>
          </cell>
          <cell r="G13">
            <v>4.0909000000000001E-2</v>
          </cell>
          <cell r="H13">
            <v>1</v>
          </cell>
        </row>
        <row r="14">
          <cell r="A14" t="str">
            <v>CH4</v>
          </cell>
          <cell r="B14">
            <v>39.204770000000003</v>
          </cell>
          <cell r="C14">
            <v>-1324.4</v>
          </cell>
          <cell r="D14">
            <v>0</v>
          </cell>
          <cell r="E14">
            <v>0</v>
          </cell>
          <cell r="F14">
            <v>-3.4365999999999999</v>
          </cell>
          <cell r="G14">
            <v>3.1019000000000002E-5</v>
          </cell>
          <cell r="H14">
            <v>2</v>
          </cell>
        </row>
        <row r="15">
          <cell r="A15" t="str">
            <v>C2H6</v>
          </cell>
          <cell r="B15">
            <v>51.856769999999997</v>
          </cell>
          <cell r="C15">
            <v>-2598.6999999999998</v>
          </cell>
          <cell r="D15">
            <v>0</v>
          </cell>
          <cell r="E15">
            <v>0</v>
          </cell>
          <cell r="F15">
            <v>-5.1283000000000003</v>
          </cell>
          <cell r="G15">
            <v>1.4912999999999999E-5</v>
          </cell>
          <cell r="H15">
            <v>2</v>
          </cell>
        </row>
        <row r="16">
          <cell r="A16" t="str">
            <v>C-C4H8</v>
          </cell>
          <cell r="B16">
            <v>102.6198</v>
          </cell>
          <cell r="C16">
            <v>-5260.3</v>
          </cell>
          <cell r="D16">
            <v>0</v>
          </cell>
          <cell r="E16">
            <v>0</v>
          </cell>
          <cell r="F16">
            <v>-13.763999999999999</v>
          </cell>
          <cell r="G16">
            <v>1.9182999999999999E-2</v>
          </cell>
          <cell r="H16">
            <v>1</v>
          </cell>
        </row>
        <row r="17">
          <cell r="A17" t="str">
            <v>T-C4H8</v>
          </cell>
          <cell r="B17">
            <v>70.588769999999997</v>
          </cell>
          <cell r="C17">
            <v>-4530.3999999999996</v>
          </cell>
          <cell r="D17">
            <v>0</v>
          </cell>
          <cell r="E17">
            <v>0</v>
          </cell>
          <cell r="F17">
            <v>-7.7229000000000001</v>
          </cell>
          <cell r="G17">
            <v>1.0927999999999999E-5</v>
          </cell>
          <cell r="H17">
            <v>2</v>
          </cell>
        </row>
        <row r="18">
          <cell r="A18" t="str">
            <v>BD</v>
          </cell>
          <cell r="B18">
            <v>73.521770000000004</v>
          </cell>
          <cell r="C18">
            <v>-4564.3</v>
          </cell>
          <cell r="D18">
            <v>0</v>
          </cell>
          <cell r="E18">
            <v>0</v>
          </cell>
          <cell r="F18">
            <v>-8.1958000000000002</v>
          </cell>
          <cell r="G18">
            <v>1.1579999999999999E-5</v>
          </cell>
          <cell r="H18">
            <v>2</v>
          </cell>
        </row>
        <row r="19">
          <cell r="A19" t="str">
            <v>C6H6</v>
          </cell>
          <cell r="B19">
            <v>83.917770000000004</v>
          </cell>
          <cell r="C19">
            <v>-6517.7</v>
          </cell>
          <cell r="D19">
            <v>0</v>
          </cell>
          <cell r="E19">
            <v>0</v>
          </cell>
          <cell r="F19">
            <v>-9.3452999999999999</v>
          </cell>
          <cell r="G19">
            <v>7.1181999999999999E-6</v>
          </cell>
          <cell r="H19">
            <v>2</v>
          </cell>
        </row>
        <row r="20">
          <cell r="A20" t="str">
            <v>CYANE</v>
          </cell>
          <cell r="B20">
            <v>116.5128</v>
          </cell>
          <cell r="C20">
            <v>-7103.3</v>
          </cell>
          <cell r="D20">
            <v>0</v>
          </cell>
          <cell r="E20">
            <v>0</v>
          </cell>
          <cell r="F20">
            <v>-15.49</v>
          </cell>
          <cell r="G20">
            <v>1.6958999999999998E-2</v>
          </cell>
          <cell r="H20">
            <v>1</v>
          </cell>
        </row>
        <row r="21">
          <cell r="A21" t="str">
            <v>VCH</v>
          </cell>
          <cell r="B21">
            <v>20.848369999999999</v>
          </cell>
          <cell r="C21">
            <v>-3236.34</v>
          </cell>
          <cell r="D21">
            <v>-54.904000000000003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HCL</v>
          </cell>
          <cell r="B22">
            <v>104.2698</v>
          </cell>
          <cell r="C22">
            <v>-3731.2</v>
          </cell>
          <cell r="D22">
            <v>0</v>
          </cell>
          <cell r="E22">
            <v>0</v>
          </cell>
          <cell r="F22">
            <v>-15.047000000000001</v>
          </cell>
          <cell r="G22">
            <v>3.134E-2</v>
          </cell>
          <cell r="H22">
            <v>1</v>
          </cell>
        </row>
        <row r="23">
          <cell r="A23" t="str">
            <v>HCN</v>
          </cell>
          <cell r="B23">
            <v>36.749769999999998</v>
          </cell>
          <cell r="C23">
            <v>-3927.1</v>
          </cell>
          <cell r="D23">
            <v>0</v>
          </cell>
          <cell r="E23">
            <v>0</v>
          </cell>
          <cell r="F23">
            <v>-2.1244999999999998</v>
          </cell>
          <cell r="G23">
            <v>3.8948E-17</v>
          </cell>
          <cell r="H23">
            <v>6</v>
          </cell>
        </row>
        <row r="24">
          <cell r="A24" t="str">
            <v>HMD</v>
          </cell>
          <cell r="B24">
            <v>21.157769999999999</v>
          </cell>
          <cell r="C24">
            <v>-3629.38</v>
          </cell>
          <cell r="D24">
            <v>-96.974000000000004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HMI</v>
          </cell>
          <cell r="B25">
            <v>20.56587</v>
          </cell>
          <cell r="C25">
            <v>-3049.57</v>
          </cell>
          <cell r="D25">
            <v>-73.825000000000003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A26" t="str">
            <v>NHA</v>
          </cell>
          <cell r="B26">
            <v>90.700770000000006</v>
          </cell>
          <cell r="C26">
            <v>-7919.6</v>
          </cell>
          <cell r="D26">
            <v>0</v>
          </cell>
          <cell r="E26">
            <v>0</v>
          </cell>
          <cell r="F26">
            <v>-10.114000000000001</v>
          </cell>
          <cell r="G26">
            <v>6.6154000000000002E-6</v>
          </cell>
          <cell r="H26">
            <v>2</v>
          </cell>
        </row>
        <row r="27">
          <cell r="A27" t="str">
            <v>CHA</v>
          </cell>
          <cell r="B27">
            <v>149.08279999999999</v>
          </cell>
          <cell r="C27">
            <v>-9336.7000000000007</v>
          </cell>
          <cell r="D27">
            <v>0</v>
          </cell>
          <cell r="E27">
            <v>0</v>
          </cell>
          <cell r="F27">
            <v>-20.524000000000001</v>
          </cell>
          <cell r="G27">
            <v>2.1378000000000001E-2</v>
          </cell>
          <cell r="H27">
            <v>1</v>
          </cell>
        </row>
        <row r="28">
          <cell r="A28" t="str">
            <v>NH3</v>
          </cell>
          <cell r="B28">
            <v>90.482770000000002</v>
          </cell>
          <cell r="C28">
            <v>-4669.7</v>
          </cell>
          <cell r="D28">
            <v>0</v>
          </cell>
          <cell r="E28">
            <v>0</v>
          </cell>
          <cell r="F28">
            <v>-11.606999999999999</v>
          </cell>
          <cell r="G28">
            <v>1.7194000000000001E-2</v>
          </cell>
          <cell r="H28">
            <v>1</v>
          </cell>
        </row>
        <row r="29">
          <cell r="A29" t="str">
            <v>ACRN</v>
          </cell>
          <cell r="B29">
            <v>87.603769999999997</v>
          </cell>
          <cell r="C29">
            <v>-6392.7</v>
          </cell>
          <cell r="D29">
            <v>0</v>
          </cell>
          <cell r="E29">
            <v>0</v>
          </cell>
          <cell r="F29">
            <v>-10.101000000000001</v>
          </cell>
          <cell r="G29">
            <v>1.0891E-5</v>
          </cell>
          <cell r="H29">
            <v>2</v>
          </cell>
        </row>
        <row r="30">
          <cell r="A30" t="str">
            <v>ACEN</v>
          </cell>
          <cell r="B30">
            <v>58.301769999999998</v>
          </cell>
          <cell r="C30">
            <v>-5385.6</v>
          </cell>
          <cell r="D30">
            <v>0</v>
          </cell>
          <cell r="E30">
            <v>0</v>
          </cell>
          <cell r="F30">
            <v>-5.4954000000000001</v>
          </cell>
          <cell r="G30">
            <v>5.3634000000000002E-6</v>
          </cell>
          <cell r="H30">
            <v>2</v>
          </cell>
        </row>
        <row r="31">
          <cell r="A31" t="str">
            <v>PROPN</v>
          </cell>
          <cell r="B31">
            <v>82.698769999999996</v>
          </cell>
          <cell r="C31">
            <v>-6703.5</v>
          </cell>
          <cell r="D31">
            <v>0</v>
          </cell>
          <cell r="E31">
            <v>0</v>
          </cell>
          <cell r="F31">
            <v>-9.1506000000000007</v>
          </cell>
          <cell r="G31">
            <v>7.5424E-6</v>
          </cell>
          <cell r="H31">
            <v>2</v>
          </cell>
        </row>
        <row r="32">
          <cell r="A32" t="str">
            <v>ADN</v>
          </cell>
          <cell r="B32">
            <v>21.714970000000001</v>
          </cell>
          <cell r="C32">
            <v>-5064.08</v>
          </cell>
          <cell r="D32">
            <v>-79.257999999999996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A33" t="str">
            <v>MGN</v>
          </cell>
          <cell r="B33">
            <v>-43.310429999999997</v>
          </cell>
          <cell r="C33">
            <v>-5137.26</v>
          </cell>
          <cell r="D33">
            <v>0</v>
          </cell>
          <cell r="E33">
            <v>-1.7822600000000001E-2</v>
          </cell>
          <cell r="F33">
            <v>11.732200000000001</v>
          </cell>
          <cell r="G33">
            <v>0</v>
          </cell>
          <cell r="H33">
            <v>0</v>
          </cell>
        </row>
        <row r="34">
          <cell r="A34" t="str">
            <v>N112</v>
          </cell>
          <cell r="B34">
            <v>21.094570000000001</v>
          </cell>
          <cell r="C34">
            <v>-3944.67</v>
          </cell>
          <cell r="D34">
            <v>-98.688999999999993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 t="str">
            <v>VN</v>
          </cell>
          <cell r="B35">
            <v>105.69280000000001</v>
          </cell>
          <cell r="C35">
            <v>-8528.7000000000007</v>
          </cell>
          <cell r="D35">
            <v>0</v>
          </cell>
          <cell r="E35">
            <v>0</v>
          </cell>
          <cell r="F35">
            <v>-12.46</v>
          </cell>
          <cell r="G35">
            <v>8.8558000000000008E-6</v>
          </cell>
          <cell r="H35">
            <v>2</v>
          </cell>
        </row>
        <row r="36">
          <cell r="A36" t="str">
            <v>BZNIT</v>
          </cell>
          <cell r="B36">
            <v>55.462769999999999</v>
          </cell>
          <cell r="C36">
            <v>-7430.8</v>
          </cell>
          <cell r="D36">
            <v>0</v>
          </cell>
          <cell r="E36">
            <v>0</v>
          </cell>
          <cell r="F36">
            <v>-4.548</v>
          </cell>
          <cell r="G36">
            <v>1.7501E-18</v>
          </cell>
          <cell r="H36">
            <v>6</v>
          </cell>
        </row>
        <row r="37">
          <cell r="A37" t="str">
            <v>IPA</v>
          </cell>
          <cell r="B37">
            <v>76.963769999999997</v>
          </cell>
          <cell r="C37">
            <v>-7623.8</v>
          </cell>
          <cell r="D37">
            <v>0</v>
          </cell>
          <cell r="E37">
            <v>0</v>
          </cell>
          <cell r="F37">
            <v>-7.4923999999999999</v>
          </cell>
          <cell r="G37">
            <v>5.9435999999999997E-18</v>
          </cell>
          <cell r="H37">
            <v>6</v>
          </cell>
        </row>
        <row r="38">
          <cell r="A38" t="str">
            <v>PHENOL</v>
          </cell>
          <cell r="B38">
            <v>95.443770000000001</v>
          </cell>
          <cell r="C38">
            <v>-10113</v>
          </cell>
          <cell r="D38">
            <v>0</v>
          </cell>
          <cell r="E38">
            <v>0</v>
          </cell>
          <cell r="F38">
            <v>-10.09</v>
          </cell>
          <cell r="G38">
            <v>6.7603000000000002E-18</v>
          </cell>
          <cell r="H38">
            <v>6</v>
          </cell>
        </row>
        <row r="39">
          <cell r="A39" t="str">
            <v>MCPHENOL</v>
          </cell>
          <cell r="B39">
            <v>54.709769999999999</v>
          </cell>
          <cell r="C39">
            <v>-7449.6</v>
          </cell>
          <cell r="D39">
            <v>0</v>
          </cell>
          <cell r="E39">
            <v>0</v>
          </cell>
          <cell r="F39">
            <v>-4.6016000000000004</v>
          </cell>
          <cell r="G39">
            <v>2.4798E-6</v>
          </cell>
          <cell r="H39">
            <v>2</v>
          </cell>
        </row>
        <row r="40">
          <cell r="A40" t="str">
            <v>MCRESOL</v>
          </cell>
          <cell r="B40">
            <v>95.402770000000004</v>
          </cell>
          <cell r="C40">
            <v>-10581</v>
          </cell>
          <cell r="D40">
            <v>0</v>
          </cell>
          <cell r="E40">
            <v>0</v>
          </cell>
          <cell r="F40">
            <v>-10.004</v>
          </cell>
          <cell r="G40">
            <v>4.3032000000000003E-18</v>
          </cell>
          <cell r="H40">
            <v>6</v>
          </cell>
        </row>
        <row r="41">
          <cell r="A41" t="str">
            <v>BZPHEN</v>
          </cell>
          <cell r="B41">
            <v>46.79777</v>
          </cell>
          <cell r="C41">
            <v>-8870.7000000000007</v>
          </cell>
          <cell r="D41">
            <v>0</v>
          </cell>
          <cell r="E41">
            <v>0</v>
          </cell>
          <cell r="F41">
            <v>-3.1366000000000001</v>
          </cell>
          <cell r="G41">
            <v>6.5153E-20</v>
          </cell>
          <cell r="H41">
            <v>6</v>
          </cell>
        </row>
        <row r="42">
          <cell r="A42" t="str">
            <v>FORMIC</v>
          </cell>
          <cell r="B42">
            <v>50.322769999999998</v>
          </cell>
          <cell r="C42">
            <v>-5378.2</v>
          </cell>
          <cell r="D42">
            <v>0</v>
          </cell>
          <cell r="E42">
            <v>0</v>
          </cell>
          <cell r="F42">
            <v>-4.2030000000000003</v>
          </cell>
          <cell r="G42">
            <v>3.4697E-6</v>
          </cell>
          <cell r="H42">
            <v>2</v>
          </cell>
        </row>
        <row r="43">
          <cell r="A43" t="str">
            <v>MCB</v>
          </cell>
          <cell r="B43">
            <v>54.143770000000004</v>
          </cell>
          <cell r="C43">
            <v>-6244.4</v>
          </cell>
          <cell r="D43">
            <v>0</v>
          </cell>
          <cell r="E43">
            <v>0</v>
          </cell>
          <cell r="F43">
            <v>-4.5343</v>
          </cell>
          <cell r="G43">
            <v>4.7030000000000003E-18</v>
          </cell>
          <cell r="H43">
            <v>6</v>
          </cell>
        </row>
        <row r="44">
          <cell r="A44" t="str">
            <v>ODCB</v>
          </cell>
          <cell r="B44">
            <v>77.104770000000002</v>
          </cell>
          <cell r="C44">
            <v>-8111.1</v>
          </cell>
          <cell r="D44">
            <v>0</v>
          </cell>
          <cell r="E44">
            <v>0</v>
          </cell>
          <cell r="F44">
            <v>-7.8886000000000003</v>
          </cell>
          <cell r="G44">
            <v>2.7267000000000001E-6</v>
          </cell>
          <cell r="H44">
            <v>2</v>
          </cell>
        </row>
        <row r="45">
          <cell r="A45" t="str">
            <v>124TCB</v>
          </cell>
          <cell r="B45">
            <v>40.80077</v>
          </cell>
          <cell r="C45">
            <v>-6659.1</v>
          </cell>
          <cell r="D45">
            <v>0</v>
          </cell>
          <cell r="E45">
            <v>0</v>
          </cell>
          <cell r="F45">
            <v>-2.5548999999999999</v>
          </cell>
          <cell r="G45">
            <v>4.6935999999999999E-4</v>
          </cell>
          <cell r="H45">
            <v>1</v>
          </cell>
        </row>
        <row r="46">
          <cell r="A46" t="str">
            <v>BIPHENYL</v>
          </cell>
          <cell r="B46">
            <v>76.810770000000005</v>
          </cell>
          <cell r="C46">
            <v>-9878.5</v>
          </cell>
          <cell r="D46">
            <v>0</v>
          </cell>
          <cell r="E46">
            <v>0</v>
          </cell>
          <cell r="F46">
            <v>-7.4383999999999997</v>
          </cell>
          <cell r="G46">
            <v>2.0436E-18</v>
          </cell>
          <cell r="H46">
            <v>6</v>
          </cell>
        </row>
        <row r="47">
          <cell r="A47" t="str">
            <v>PCL3</v>
          </cell>
          <cell r="B47">
            <v>135.46279999999999</v>
          </cell>
          <cell r="C47">
            <v>-7436.3</v>
          </cell>
          <cell r="D47">
            <v>0</v>
          </cell>
          <cell r="E47">
            <v>0</v>
          </cell>
          <cell r="F47">
            <v>-18.914999999999999</v>
          </cell>
          <cell r="G47">
            <v>2.3248999999999999E-2</v>
          </cell>
          <cell r="H47">
            <v>1</v>
          </cell>
        </row>
        <row r="48">
          <cell r="A48" t="str">
            <v>H2SO4</v>
          </cell>
          <cell r="B48">
            <v>23.725570000000001</v>
          </cell>
          <cell r="C48">
            <v>-7441.7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 t="str">
            <v>H3PO4</v>
          </cell>
          <cell r="B49">
            <v>23.040769999999998</v>
          </cell>
          <cell r="C49">
            <v>-7829.99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 t="str">
            <v>H2O</v>
          </cell>
          <cell r="B50">
            <v>73.648769999999999</v>
          </cell>
          <cell r="C50">
            <v>-7258.2</v>
          </cell>
          <cell r="D50">
            <v>0</v>
          </cell>
          <cell r="E50">
            <v>0</v>
          </cell>
          <cell r="F50">
            <v>-7.3037000000000001</v>
          </cell>
          <cell r="G50">
            <v>4.1652999999999997E-6</v>
          </cell>
          <cell r="H50">
            <v>2</v>
          </cell>
        </row>
        <row r="51">
          <cell r="A51" t="str">
            <v>OXALIC</v>
          </cell>
          <cell r="B51">
            <v>122.0398</v>
          </cell>
          <cell r="C51">
            <v>-16050</v>
          </cell>
          <cell r="D51">
            <v>0</v>
          </cell>
          <cell r="E51">
            <v>0</v>
          </cell>
          <cell r="F51">
            <v>-12.986000000000001</v>
          </cell>
          <cell r="G51">
            <v>2.0870999999999999E-18</v>
          </cell>
          <cell r="H51">
            <v>6</v>
          </cell>
        </row>
        <row r="52">
          <cell r="A52" t="str">
            <v>METHANOL</v>
          </cell>
          <cell r="B52">
            <v>81.768000000000001</v>
          </cell>
          <cell r="C52">
            <v>-6876</v>
          </cell>
          <cell r="D52">
            <v>0</v>
          </cell>
          <cell r="E52">
            <v>0</v>
          </cell>
          <cell r="F52">
            <v>-8.7078000000000007</v>
          </cell>
          <cell r="G52">
            <v>7.1926000000000004E-6</v>
          </cell>
          <cell r="H52">
            <v>2</v>
          </cell>
        </row>
        <row r="53">
          <cell r="A53" t="str">
            <v>E-GLYCOL</v>
          </cell>
          <cell r="B53">
            <v>84.09</v>
          </cell>
          <cell r="C53">
            <v>-10411</v>
          </cell>
          <cell r="D53">
            <v>0</v>
          </cell>
          <cell r="E53">
            <v>0</v>
          </cell>
          <cell r="F53">
            <v>-8.1975999999999996</v>
          </cell>
          <cell r="G53">
            <v>1.6536E-18</v>
          </cell>
          <cell r="H53">
            <v>6</v>
          </cell>
        </row>
        <row r="54">
          <cell r="A54" t="str">
            <v>P-GLYCOL</v>
          </cell>
          <cell r="B54">
            <v>115.58</v>
          </cell>
          <cell r="C54">
            <v>-11732</v>
          </cell>
          <cell r="D54">
            <v>0</v>
          </cell>
          <cell r="E54">
            <v>0</v>
          </cell>
          <cell r="F54">
            <v>-13.173999999999999</v>
          </cell>
          <cell r="G54">
            <v>6.5493000000000001E-6</v>
          </cell>
          <cell r="H54">
            <v>2</v>
          </cell>
        </row>
        <row r="55">
          <cell r="A55" t="str">
            <v>C2M2BN</v>
          </cell>
          <cell r="B55">
            <v>21.145569999999999</v>
          </cell>
          <cell r="C55">
            <v>-3423.06</v>
          </cell>
          <cell r="D55">
            <v>-56.203000000000003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 t="str">
            <v>T2M2BN</v>
          </cell>
          <cell r="B56">
            <v>23.275770000000001</v>
          </cell>
          <cell r="C56">
            <v>-4638.07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 t="str">
            <v>2M3BN</v>
          </cell>
          <cell r="B57">
            <v>21.137270000000001</v>
          </cell>
          <cell r="C57">
            <v>-3271.89</v>
          </cell>
          <cell r="D57">
            <v>-55.892000000000003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 t="str">
            <v>3-4PN</v>
          </cell>
          <cell r="B58">
            <v>21.102070000000001</v>
          </cell>
          <cell r="C58">
            <v>-3371.43</v>
          </cell>
          <cell r="D58">
            <v>-66.150999999999996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</row>
        <row r="59">
          <cell r="A59" t="str">
            <v>C2PN</v>
          </cell>
          <cell r="B59">
            <v>21.11027</v>
          </cell>
          <cell r="C59">
            <v>-3288.65</v>
          </cell>
          <cell r="D59">
            <v>-57.210999999999999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 t="str">
            <v>T2PN</v>
          </cell>
          <cell r="B60">
            <v>21.148070000000001</v>
          </cell>
          <cell r="C60">
            <v>-3371.43</v>
          </cell>
          <cell r="D60">
            <v>-66.150999999999996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 t="str">
            <v>ESN</v>
          </cell>
          <cell r="B61">
            <v>-175.25620000000001</v>
          </cell>
          <cell r="C61">
            <v>-442.55200000000002</v>
          </cell>
          <cell r="D61">
            <v>0</v>
          </cell>
          <cell r="E61">
            <v>-4.2895700000000002E-2</v>
          </cell>
          <cell r="F61">
            <v>33.499299999999998</v>
          </cell>
          <cell r="G61">
            <v>0</v>
          </cell>
          <cell r="H61">
            <v>0</v>
          </cell>
        </row>
        <row r="62">
          <cell r="A62" t="str">
            <v>DCH</v>
          </cell>
          <cell r="B62">
            <v>21.277069999999998</v>
          </cell>
          <cell r="C62">
            <v>-3820.72</v>
          </cell>
          <cell r="D62">
            <v>-72.739000000000004</v>
          </cell>
          <cell r="E62">
            <v>0</v>
          </cell>
          <cell r="F62">
            <v>0</v>
          </cell>
          <cell r="G62">
            <v>0</v>
          </cell>
          <cell r="H62">
            <v>2</v>
          </cell>
        </row>
        <row r="63">
          <cell r="A63" t="str">
            <v>BHMT</v>
          </cell>
          <cell r="B63">
            <v>20.71707</v>
          </cell>
          <cell r="C63">
            <v>-4145.72</v>
          </cell>
          <cell r="D63">
            <v>-154.02699999999999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 t="str">
            <v>MPMD</v>
          </cell>
          <cell r="B64">
            <v>21.46827</v>
          </cell>
          <cell r="C64">
            <v>-3807.77</v>
          </cell>
          <cell r="D64">
            <v>-82.888999999999996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 t="str">
            <v>AMC</v>
          </cell>
          <cell r="B65">
            <v>21.289370000000002</v>
          </cell>
          <cell r="C65">
            <v>-3769.54</v>
          </cell>
          <cell r="D65">
            <v>-82.305000000000007</v>
          </cell>
          <cell r="E65">
            <v>0</v>
          </cell>
          <cell r="F65">
            <v>0</v>
          </cell>
          <cell r="G65">
            <v>0</v>
          </cell>
          <cell r="H65">
            <v>2</v>
          </cell>
        </row>
        <row r="66">
          <cell r="A66" t="str">
            <v>C10AM</v>
          </cell>
          <cell r="B66">
            <v>44.815869999999997</v>
          </cell>
          <cell r="C66">
            <v>-12077.5</v>
          </cell>
          <cell r="D66">
            <v>0</v>
          </cell>
          <cell r="E66">
            <v>-2.8742899999999998E-2</v>
          </cell>
          <cell r="F66">
            <v>0</v>
          </cell>
          <cell r="G66">
            <v>1.30854E-5</v>
          </cell>
          <cell r="H66">
            <v>2</v>
          </cell>
        </row>
        <row r="67">
          <cell r="A67" t="str">
            <v>C10IM</v>
          </cell>
          <cell r="B67">
            <v>35.133369999999999</v>
          </cell>
          <cell r="C67">
            <v>-7999.58</v>
          </cell>
          <cell r="D67">
            <v>0</v>
          </cell>
          <cell r="E67">
            <v>-2.0724300000000001E-2</v>
          </cell>
          <cell r="F67">
            <v>0</v>
          </cell>
          <cell r="G67">
            <v>1.09947E-5</v>
          </cell>
          <cell r="H67">
            <v>2</v>
          </cell>
        </row>
        <row r="68">
          <cell r="A68" t="str">
            <v>DDN</v>
          </cell>
          <cell r="B68">
            <v>21.714970000000001</v>
          </cell>
          <cell r="C68">
            <v>-5064.08</v>
          </cell>
          <cell r="D68">
            <v>-79.257999999999996</v>
          </cell>
          <cell r="E68">
            <v>0</v>
          </cell>
          <cell r="F68">
            <v>0</v>
          </cell>
          <cell r="G68">
            <v>0</v>
          </cell>
          <cell r="H68">
            <v>2</v>
          </cell>
        </row>
        <row r="69">
          <cell r="A69" t="str">
            <v>ACA</v>
          </cell>
          <cell r="B69">
            <v>45.133369999999999</v>
          </cell>
          <cell r="C69">
            <v>-11779.9</v>
          </cell>
          <cell r="D69">
            <v>0</v>
          </cell>
          <cell r="E69">
            <v>-2.8767600000000001E-2</v>
          </cell>
          <cell r="F69">
            <v>0</v>
          </cell>
          <cell r="G69">
            <v>1.32207E-5</v>
          </cell>
          <cell r="H69">
            <v>2</v>
          </cell>
        </row>
        <row r="70">
          <cell r="A70" t="str">
            <v>IB</v>
          </cell>
          <cell r="B70">
            <v>25.871269999999999</v>
          </cell>
          <cell r="C70">
            <v>-6745.02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2</v>
          </cell>
        </row>
        <row r="71">
          <cell r="A71" t="str">
            <v>HIBOILER</v>
          </cell>
          <cell r="B71">
            <v>24.975370000000002</v>
          </cell>
          <cell r="C71">
            <v>-10846.4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2</v>
          </cell>
        </row>
        <row r="72">
          <cell r="A72" t="str">
            <v>CPI</v>
          </cell>
          <cell r="B72">
            <v>39.461150000000004</v>
          </cell>
          <cell r="C72">
            <v>-10276.620000000001</v>
          </cell>
          <cell r="D72">
            <v>0</v>
          </cell>
          <cell r="E72">
            <v>-2.2248830000000001E-2</v>
          </cell>
          <cell r="F72">
            <v>0</v>
          </cell>
          <cell r="G72">
            <v>1.0233250000000001E-5</v>
          </cell>
          <cell r="H72">
            <v>2</v>
          </cell>
        </row>
        <row r="73">
          <cell r="A73" t="str">
            <v>THA</v>
          </cell>
          <cell r="B73">
            <v>32.244370000000004</v>
          </cell>
          <cell r="C73">
            <v>-6224.06</v>
          </cell>
          <cell r="D73">
            <v>0</v>
          </cell>
          <cell r="E73">
            <v>-1.8690999999999999E-2</v>
          </cell>
          <cell r="F73">
            <v>0</v>
          </cell>
          <cell r="G73">
            <v>1.1348999999999999E-5</v>
          </cell>
          <cell r="H73">
            <v>2</v>
          </cell>
        </row>
        <row r="74">
          <cell r="A74" t="str">
            <v>TTP</v>
          </cell>
          <cell r="B74">
            <v>11.137079999999999</v>
          </cell>
          <cell r="C74">
            <v>-7516.93</v>
          </cell>
          <cell r="D74">
            <v>0</v>
          </cell>
          <cell r="E74">
            <v>3.0467000000000001E-2</v>
          </cell>
          <cell r="F74">
            <v>0</v>
          </cell>
          <cell r="G74">
            <v>-1.7945299999999999E-5</v>
          </cell>
          <cell r="H74">
            <v>2</v>
          </cell>
        </row>
        <row r="75">
          <cell r="A75" t="str">
            <v>LDP</v>
          </cell>
          <cell r="B75">
            <v>28.936070000000001</v>
          </cell>
          <cell r="C75">
            <v>-11482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 t="str">
            <v>LHP</v>
          </cell>
          <cell r="B76">
            <v>28.936070000000001</v>
          </cell>
          <cell r="C76">
            <v>-11482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 t="str">
            <v>PEGB</v>
          </cell>
          <cell r="B77">
            <v>37.600769999999997</v>
          </cell>
          <cell r="C77">
            <v>-8609.6200000000008</v>
          </cell>
          <cell r="D77">
            <v>0</v>
          </cell>
          <cell r="E77">
            <v>-2.3135900000000001E-2</v>
          </cell>
          <cell r="F77">
            <v>0</v>
          </cell>
          <cell r="G77">
            <v>1.21327E-5</v>
          </cell>
          <cell r="H77">
            <v>2</v>
          </cell>
        </row>
        <row r="78">
          <cell r="A78" t="str">
            <v>NH42SO4</v>
          </cell>
          <cell r="B78">
            <v>21.15747</v>
          </cell>
          <cell r="C78">
            <v>-12262.3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 t="str">
            <v>NH4H2PO4</v>
          </cell>
          <cell r="B79">
            <v>21.15747</v>
          </cell>
          <cell r="C79">
            <v>-12262.3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 t="str">
            <v>NH4OOCH</v>
          </cell>
          <cell r="B80">
            <v>21.15747</v>
          </cell>
          <cell r="C80">
            <v>-12262.3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 t="str">
            <v>SOLIDS</v>
          </cell>
          <cell r="B81">
            <v>21.15747</v>
          </cell>
          <cell r="C81">
            <v>-12262.3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 t="str">
            <v>NI0</v>
          </cell>
          <cell r="B82">
            <v>21.15747</v>
          </cell>
          <cell r="C82">
            <v>-12262.3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 t="str">
            <v>NI2</v>
          </cell>
          <cell r="B83">
            <v>21.15747</v>
          </cell>
          <cell r="C83">
            <v>-12262.3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 t="str">
            <v>NIL4</v>
          </cell>
          <cell r="B84">
            <v>21.15747</v>
          </cell>
          <cell r="C84">
            <v>-12262.3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 t="str">
            <v>NIMET</v>
          </cell>
          <cell r="B85">
            <v>21.15747</v>
          </cell>
          <cell r="C85">
            <v>-12262.3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 t="str">
            <v>NIAMCN</v>
          </cell>
          <cell r="B86">
            <v>21.15747</v>
          </cell>
          <cell r="C86">
            <v>-12262.3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 t="str">
            <v>NICN2</v>
          </cell>
          <cell r="B87">
            <v>21.15747</v>
          </cell>
          <cell r="C87">
            <v>-12262.3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 t="str">
            <v>PROM</v>
          </cell>
          <cell r="B88">
            <v>23.958169999999999</v>
          </cell>
          <cell r="C88">
            <v>-7736.69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 t="str">
            <v>NAOH</v>
          </cell>
          <cell r="B89">
            <v>21.15747</v>
          </cell>
          <cell r="C89">
            <v>-12262.3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A90" t="str">
            <v>NACL</v>
          </cell>
          <cell r="B90">
            <v>21.15747</v>
          </cell>
          <cell r="C90">
            <v>-12262.3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 t="str">
            <v>NACN</v>
          </cell>
          <cell r="B91">
            <v>21.15747</v>
          </cell>
          <cell r="C91">
            <v>-12262.3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 t="str">
            <v>NA2CO3</v>
          </cell>
          <cell r="B92">
            <v>21.15747</v>
          </cell>
          <cell r="C92">
            <v>-12262.3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A93" t="str">
            <v>NAOOCH</v>
          </cell>
          <cell r="B93">
            <v>21.15747</v>
          </cell>
          <cell r="C93">
            <v>-12262.3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 t="str">
            <v>NA2AA</v>
          </cell>
          <cell r="B94">
            <v>21.15747</v>
          </cell>
          <cell r="C94">
            <v>-12262.3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 t="str">
            <v>NA3BO3</v>
          </cell>
          <cell r="B95">
            <v>21.15747</v>
          </cell>
          <cell r="C95">
            <v>-12262.3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 t="str">
            <v>NA3PO4</v>
          </cell>
          <cell r="B96">
            <v>21.15747</v>
          </cell>
          <cell r="C96">
            <v>-12262.3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 t="str">
            <v>NA2SO4</v>
          </cell>
          <cell r="B97">
            <v>21.15747</v>
          </cell>
          <cell r="C97">
            <v>-12262.3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 t="str">
            <v>SCRESOL</v>
          </cell>
          <cell r="B98">
            <v>21.15747</v>
          </cell>
          <cell r="C98">
            <v>-12262.3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 t="str">
            <v>DN-NCBC</v>
          </cell>
          <cell r="B99">
            <v>21.15747</v>
          </cell>
          <cell r="C99">
            <v>-12262.3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 t="str">
            <v>PN-NCBC</v>
          </cell>
          <cell r="B100">
            <v>21.15747</v>
          </cell>
          <cell r="C100">
            <v>-12262.3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 t="str">
            <v>FBN</v>
          </cell>
          <cell r="B101">
            <v>21.15747</v>
          </cell>
          <cell r="C101">
            <v>-12262.3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 t="str">
            <v>ZNCL2</v>
          </cell>
          <cell r="B102">
            <v>21.15747</v>
          </cell>
          <cell r="C102">
            <v>-12262.3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 t="str">
            <v>ZNAMCL</v>
          </cell>
          <cell r="B103">
            <v>21.15747</v>
          </cell>
          <cell r="C103">
            <v>-12262.3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 t="str">
            <v>1PBA</v>
          </cell>
          <cell r="B104">
            <v>21.15747</v>
          </cell>
          <cell r="C104">
            <v>-12262.3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 t="str">
            <v>2PBA</v>
          </cell>
          <cell r="B105">
            <v>21.15747</v>
          </cell>
          <cell r="C105">
            <v>-12262.3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 t="str">
            <v>B-ESTER</v>
          </cell>
          <cell r="B106">
            <v>21.15747</v>
          </cell>
          <cell r="C106">
            <v>-12262.3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A107" t="str">
            <v>B-ANHYD</v>
          </cell>
          <cell r="B107">
            <v>21.15747</v>
          </cell>
          <cell r="C107">
            <v>-12262.3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 t="str">
            <v>4PBOB</v>
          </cell>
          <cell r="B108">
            <v>21.15747</v>
          </cell>
          <cell r="C108">
            <v>-12262.3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 t="str">
            <v>BDP</v>
          </cell>
          <cell r="B109">
            <v>21.15747</v>
          </cell>
          <cell r="C109">
            <v>-12262.3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 t="str">
            <v>NH4-OXAL</v>
          </cell>
          <cell r="B110">
            <v>21.15747</v>
          </cell>
          <cell r="C110">
            <v>-12262.3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 t="str">
            <v>1BZP</v>
          </cell>
          <cell r="B111">
            <v>21.15747</v>
          </cell>
          <cell r="C111">
            <v>-12262.3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 t="str">
            <v>2BZP</v>
          </cell>
          <cell r="B112">
            <v>21.15747</v>
          </cell>
          <cell r="C112">
            <v>-12262.3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 t="str">
            <v>NONBZ</v>
          </cell>
          <cell r="B113">
            <v>21.15747</v>
          </cell>
          <cell r="C113">
            <v>-12262.3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 t="str">
            <v>NA-SALT</v>
          </cell>
          <cell r="B114">
            <v>21.15747</v>
          </cell>
          <cell r="C114">
            <v>-12262.3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 t="str">
            <v>N-HEXANE</v>
          </cell>
          <cell r="B115">
            <v>104.65</v>
          </cell>
          <cell r="C115">
            <v>-6995.5</v>
          </cell>
          <cell r="D115">
            <v>0</v>
          </cell>
          <cell r="E115">
            <v>0</v>
          </cell>
          <cell r="F115">
            <v>-12.702</v>
          </cell>
          <cell r="G115">
            <v>1.2381000000000001E-5</v>
          </cell>
          <cell r="H115">
            <v>2</v>
          </cell>
        </row>
        <row r="116">
          <cell r="A116" t="str">
            <v>P-XYLENE</v>
          </cell>
          <cell r="B116">
            <v>88.72</v>
          </cell>
          <cell r="C116">
            <v>-7741.2</v>
          </cell>
          <cell r="D116">
            <v>0</v>
          </cell>
          <cell r="E116">
            <v>0</v>
          </cell>
          <cell r="F116">
            <v>-9.8693000000000008</v>
          </cell>
          <cell r="G116">
            <v>6.0769999999999996E-6</v>
          </cell>
          <cell r="H116">
            <v>2</v>
          </cell>
        </row>
        <row r="117">
          <cell r="A117" t="str">
            <v>TOLUENE</v>
          </cell>
          <cell r="B117">
            <v>76.944999999999993</v>
          </cell>
          <cell r="C117">
            <v>-6729.8</v>
          </cell>
          <cell r="D117">
            <v>0</v>
          </cell>
          <cell r="E117">
            <v>0</v>
          </cell>
          <cell r="F117">
            <v>-8.1790000000000003</v>
          </cell>
          <cell r="G117">
            <v>5.3017000000000004E-6</v>
          </cell>
          <cell r="H117">
            <v>2</v>
          </cell>
        </row>
        <row r="118">
          <cell r="A118" t="str">
            <v>NA2-OXAL</v>
          </cell>
          <cell r="B118">
            <v>21.15747</v>
          </cell>
          <cell r="C118">
            <v>-12262.3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</row>
      </sheetData>
      <sheetData sheetId="4" refreshError="1">
        <row r="8">
          <cell r="A8" t="str">
            <v>AR</v>
          </cell>
          <cell r="B8">
            <v>3.8468339999999999</v>
          </cell>
          <cell r="C8">
            <v>0.28810000000000002</v>
          </cell>
          <cell r="D8">
            <v>150.86000000000001</v>
          </cell>
          <cell r="E8">
            <v>0.29782999999999998</v>
          </cell>
          <cell r="F8">
            <v>0</v>
          </cell>
          <cell r="G8">
            <v>39.94</v>
          </cell>
        </row>
        <row r="9">
          <cell r="A9" t="str">
            <v>H2</v>
          </cell>
          <cell r="B9">
            <v>5.4140800000000002</v>
          </cell>
          <cell r="C9">
            <v>0.34893000000000002</v>
          </cell>
          <cell r="D9">
            <v>33.19</v>
          </cell>
          <cell r="E9">
            <v>0.27060000000000001</v>
          </cell>
          <cell r="F9">
            <v>0</v>
          </cell>
          <cell r="G9">
            <v>2.016</v>
          </cell>
        </row>
        <row r="10">
          <cell r="A10" t="str">
            <v>N2</v>
          </cell>
          <cell r="B10">
            <v>3.209139</v>
          </cell>
          <cell r="C10">
            <v>0.28610000000000002</v>
          </cell>
          <cell r="D10">
            <v>126.2</v>
          </cell>
          <cell r="E10">
            <v>0.29659999999999997</v>
          </cell>
          <cell r="F10">
            <v>0</v>
          </cell>
          <cell r="G10">
            <v>28.02</v>
          </cell>
        </row>
        <row r="11">
          <cell r="A11" t="str">
            <v>O2</v>
          </cell>
          <cell r="B11">
            <v>3.914272</v>
          </cell>
          <cell r="C11">
            <v>0.28771999999999998</v>
          </cell>
          <cell r="D11">
            <v>154.58000000000001</v>
          </cell>
          <cell r="E11">
            <v>0.29239999999999999</v>
          </cell>
          <cell r="F11">
            <v>0</v>
          </cell>
          <cell r="G11">
            <v>32</v>
          </cell>
        </row>
        <row r="12">
          <cell r="A12" t="str">
            <v>CO</v>
          </cell>
          <cell r="B12">
            <v>2.8969390000000002</v>
          </cell>
          <cell r="C12">
            <v>0.27532000000000001</v>
          </cell>
          <cell r="D12">
            <v>132.91999999999999</v>
          </cell>
          <cell r="E12">
            <v>0.28129999999999999</v>
          </cell>
          <cell r="F12">
            <v>0</v>
          </cell>
          <cell r="G12">
            <v>28.01</v>
          </cell>
        </row>
        <row r="13">
          <cell r="A13" t="str">
            <v>CO2</v>
          </cell>
          <cell r="B13">
            <v>2.7679900000000002</v>
          </cell>
          <cell r="C13">
            <v>0.26212000000000002</v>
          </cell>
          <cell r="D13">
            <v>304.20999999999998</v>
          </cell>
          <cell r="E13">
            <v>0.2908</v>
          </cell>
          <cell r="F13">
            <v>0</v>
          </cell>
          <cell r="G13">
            <v>44.01</v>
          </cell>
        </row>
        <row r="14">
          <cell r="A14" t="str">
            <v>CH4</v>
          </cell>
          <cell r="B14">
            <v>2.9214470000000001</v>
          </cell>
          <cell r="C14">
            <v>0.28976000000000002</v>
          </cell>
          <cell r="D14">
            <v>190.56</v>
          </cell>
          <cell r="E14">
            <v>0.28881000000000001</v>
          </cell>
          <cell r="F14">
            <v>0</v>
          </cell>
          <cell r="G14">
            <v>16.042000000000002</v>
          </cell>
        </row>
        <row r="15">
          <cell r="A15" t="str">
            <v>C2H6</v>
          </cell>
          <cell r="B15">
            <v>1.9121239999999999</v>
          </cell>
          <cell r="C15">
            <v>0.27937000000000001</v>
          </cell>
          <cell r="D15">
            <v>305.32</v>
          </cell>
          <cell r="E15">
            <v>0.29187000000000002</v>
          </cell>
          <cell r="F15">
            <v>0</v>
          </cell>
          <cell r="G15">
            <v>30.068000000000001</v>
          </cell>
        </row>
        <row r="16">
          <cell r="A16" t="str">
            <v>C-C4H8</v>
          </cell>
          <cell r="B16">
            <v>1.160906</v>
          </cell>
          <cell r="C16">
            <v>0.27104</v>
          </cell>
          <cell r="D16">
            <v>435.58</v>
          </cell>
          <cell r="E16">
            <v>0.28160000000000002</v>
          </cell>
          <cell r="F16">
            <v>0</v>
          </cell>
          <cell r="G16">
            <v>56.103999999999999</v>
          </cell>
        </row>
        <row r="17">
          <cell r="A17" t="str">
            <v>T-C4H8</v>
          </cell>
          <cell r="B17">
            <v>1.1425970000000001</v>
          </cell>
          <cell r="C17">
            <v>0.27095000000000002</v>
          </cell>
          <cell r="D17">
            <v>428.63</v>
          </cell>
          <cell r="E17">
            <v>0.28539999999999999</v>
          </cell>
          <cell r="F17">
            <v>0</v>
          </cell>
          <cell r="G17">
            <v>56.103999999999999</v>
          </cell>
        </row>
        <row r="18">
          <cell r="A18" t="str">
            <v>BD</v>
          </cell>
          <cell r="B18">
            <v>1.2384029999999999</v>
          </cell>
          <cell r="C18">
            <v>0.27250000000000002</v>
          </cell>
          <cell r="D18">
            <v>425.17</v>
          </cell>
          <cell r="E18">
            <v>0.28813</v>
          </cell>
          <cell r="F18">
            <v>0</v>
          </cell>
          <cell r="G18">
            <v>54.088000000000001</v>
          </cell>
        </row>
        <row r="19">
          <cell r="A19" t="str">
            <v>C6H6</v>
          </cell>
          <cell r="B19">
            <v>1.016195</v>
          </cell>
          <cell r="C19">
            <v>0.26550000000000001</v>
          </cell>
          <cell r="D19">
            <v>562.16</v>
          </cell>
          <cell r="E19">
            <v>0.28211999999999998</v>
          </cell>
          <cell r="F19">
            <v>0</v>
          </cell>
          <cell r="G19">
            <v>78.108000000000004</v>
          </cell>
        </row>
        <row r="20">
          <cell r="A20" t="str">
            <v>CYANE</v>
          </cell>
          <cell r="B20">
            <v>0.89080269999999995</v>
          </cell>
          <cell r="C20">
            <v>0.27395999999999998</v>
          </cell>
          <cell r="D20">
            <v>553.58000000000004</v>
          </cell>
          <cell r="E20">
            <v>0.28510000000000002</v>
          </cell>
          <cell r="F20">
            <v>0</v>
          </cell>
          <cell r="G20">
            <v>84.156000000000006</v>
          </cell>
        </row>
        <row r="21">
          <cell r="A21" t="str">
            <v>VCH</v>
          </cell>
          <cell r="B21">
            <v>0.68869780000000003</v>
          </cell>
          <cell r="C21">
            <v>0.26687</v>
          </cell>
          <cell r="D21">
            <v>599</v>
          </cell>
          <cell r="E21">
            <v>0.28570000000000001</v>
          </cell>
          <cell r="F21">
            <v>0</v>
          </cell>
          <cell r="G21">
            <v>108.176</v>
          </cell>
        </row>
        <row r="22">
          <cell r="A22" t="str">
            <v>HCL</v>
          </cell>
          <cell r="B22">
            <v>3.3419319999999999</v>
          </cell>
          <cell r="C22">
            <v>0.27289999999999998</v>
          </cell>
          <cell r="D22">
            <v>324.64999999999998</v>
          </cell>
          <cell r="E22">
            <v>0.32169999999999999</v>
          </cell>
          <cell r="F22">
            <v>0</v>
          </cell>
          <cell r="G22">
            <v>36.463000000000001</v>
          </cell>
        </row>
        <row r="23">
          <cell r="A23" t="str">
            <v>HCN</v>
          </cell>
          <cell r="B23">
            <v>1.3413060000000001</v>
          </cell>
          <cell r="C23">
            <v>0.18589</v>
          </cell>
          <cell r="D23">
            <v>456.65</v>
          </cell>
          <cell r="E23">
            <v>0.28205999999999998</v>
          </cell>
          <cell r="F23">
            <v>0</v>
          </cell>
          <cell r="G23">
            <v>27.027999999999999</v>
          </cell>
        </row>
        <row r="24">
          <cell r="A24" t="str">
            <v>HMD</v>
          </cell>
          <cell r="B24">
            <v>0.45854450000000002</v>
          </cell>
          <cell r="C24">
            <v>0.21781</v>
          </cell>
          <cell r="D24">
            <v>660</v>
          </cell>
          <cell r="E24">
            <v>0.31585999999999997</v>
          </cell>
          <cell r="F24">
            <v>0</v>
          </cell>
          <cell r="G24">
            <v>116.208</v>
          </cell>
        </row>
        <row r="25">
          <cell r="A25" t="str">
            <v>HMI</v>
          </cell>
          <cell r="B25">
            <v>0.6945926</v>
          </cell>
          <cell r="C25">
            <v>0.25078</v>
          </cell>
          <cell r="D25">
            <v>624</v>
          </cell>
          <cell r="E25">
            <v>0.27</v>
          </cell>
          <cell r="F25">
            <v>0</v>
          </cell>
          <cell r="G25">
            <v>99.174000000000007</v>
          </cell>
        </row>
        <row r="26">
          <cell r="A26" t="str">
            <v>NHA</v>
          </cell>
          <cell r="B26">
            <v>0.60850939999999998</v>
          </cell>
          <cell r="C26">
            <v>0.25402000000000002</v>
          </cell>
          <cell r="D26">
            <v>584</v>
          </cell>
          <cell r="E26">
            <v>0.25312000000000001</v>
          </cell>
          <cell r="F26">
            <v>0</v>
          </cell>
          <cell r="G26">
            <v>101.19</v>
          </cell>
        </row>
        <row r="27">
          <cell r="A27" t="str">
            <v>CHA</v>
          </cell>
          <cell r="B27">
            <v>0.70886499999999997</v>
          </cell>
          <cell r="C27">
            <v>0.25517000000000001</v>
          </cell>
          <cell r="D27">
            <v>615</v>
          </cell>
          <cell r="E27">
            <v>0.2707</v>
          </cell>
          <cell r="F27">
            <v>0</v>
          </cell>
          <cell r="G27">
            <v>99.174000000000007</v>
          </cell>
        </row>
        <row r="28">
          <cell r="A28" t="str">
            <v>NH3</v>
          </cell>
          <cell r="B28">
            <v>3.5383179999999999</v>
          </cell>
          <cell r="C28">
            <v>0.25442999999999999</v>
          </cell>
          <cell r="D28">
            <v>405.65</v>
          </cell>
          <cell r="E28">
            <v>0.2888</v>
          </cell>
          <cell r="F28">
            <v>0</v>
          </cell>
          <cell r="G28">
            <v>17.033999999999999</v>
          </cell>
        </row>
        <row r="29">
          <cell r="A29" t="str">
            <v>ACRN</v>
          </cell>
          <cell r="B29">
            <v>1.081599</v>
          </cell>
          <cell r="C29">
            <v>0.2293</v>
          </cell>
          <cell r="D29">
            <v>535</v>
          </cell>
          <cell r="E29">
            <v>0.28938999999999998</v>
          </cell>
          <cell r="F29">
            <v>0</v>
          </cell>
          <cell r="G29">
            <v>53.064</v>
          </cell>
        </row>
        <row r="30">
          <cell r="A30" t="str">
            <v>ACEN</v>
          </cell>
          <cell r="B30">
            <v>1.3064020000000001</v>
          </cell>
          <cell r="C30">
            <v>0.22597</v>
          </cell>
          <cell r="D30">
            <v>545.5</v>
          </cell>
          <cell r="E30">
            <v>0.28677999999999998</v>
          </cell>
          <cell r="F30">
            <v>0</v>
          </cell>
          <cell r="G30">
            <v>41.054000000000002</v>
          </cell>
        </row>
        <row r="31">
          <cell r="A31" t="str">
            <v>PROPN</v>
          </cell>
          <cell r="B31">
            <v>1.022394</v>
          </cell>
          <cell r="C31">
            <v>0.23452000000000001</v>
          </cell>
          <cell r="D31">
            <v>564.4</v>
          </cell>
          <cell r="E31">
            <v>0.28039999999999998</v>
          </cell>
          <cell r="F31">
            <v>0</v>
          </cell>
          <cell r="G31">
            <v>55.08</v>
          </cell>
        </row>
        <row r="32">
          <cell r="A32" t="str">
            <v>ADN</v>
          </cell>
          <cell r="B32">
            <v>0.56673320000000005</v>
          </cell>
          <cell r="C32">
            <v>0.23008000000000001</v>
          </cell>
          <cell r="D32">
            <v>781</v>
          </cell>
          <cell r="E32">
            <v>0.28378999999999999</v>
          </cell>
          <cell r="F32">
            <v>0</v>
          </cell>
          <cell r="G32">
            <v>108.14400000000001</v>
          </cell>
        </row>
        <row r="33">
          <cell r="A33" t="str">
            <v>MGN</v>
          </cell>
          <cell r="B33">
            <v>0.5414561</v>
          </cell>
          <cell r="C33">
            <v>0.21875</v>
          </cell>
          <cell r="D33">
            <v>742</v>
          </cell>
          <cell r="E33">
            <v>0.35460000000000003</v>
          </cell>
          <cell r="F33">
            <v>0</v>
          </cell>
          <cell r="G33">
            <v>108.14400000000001</v>
          </cell>
        </row>
        <row r="34">
          <cell r="A34" t="str">
            <v>N112</v>
          </cell>
          <cell r="B34">
            <v>0.52554979999999996</v>
          </cell>
          <cell r="C34">
            <v>0.23200000000000001</v>
          </cell>
          <cell r="D34">
            <v>698</v>
          </cell>
          <cell r="E34">
            <v>0.28571000000000002</v>
          </cell>
          <cell r="F34">
            <v>0</v>
          </cell>
          <cell r="G34">
            <v>112.176</v>
          </cell>
        </row>
        <row r="35">
          <cell r="A35" t="str">
            <v>VN</v>
          </cell>
          <cell r="B35">
            <v>0.75019270000000005</v>
          </cell>
          <cell r="C35">
            <v>0.24826000000000001</v>
          </cell>
          <cell r="D35">
            <v>603</v>
          </cell>
          <cell r="E35">
            <v>0.2797</v>
          </cell>
          <cell r="F35">
            <v>0</v>
          </cell>
          <cell r="G35">
            <v>83.132000000000005</v>
          </cell>
        </row>
        <row r="36">
          <cell r="A36" t="str">
            <v>BZNIT</v>
          </cell>
          <cell r="B36">
            <v>0.73135499999999998</v>
          </cell>
          <cell r="C36">
            <v>0.24793000000000001</v>
          </cell>
          <cell r="D36">
            <v>699.35</v>
          </cell>
          <cell r="E36">
            <v>0.28410000000000002</v>
          </cell>
          <cell r="F36">
            <v>0</v>
          </cell>
          <cell r="G36">
            <v>103.12</v>
          </cell>
        </row>
        <row r="37">
          <cell r="A37" t="str">
            <v>IPA</v>
          </cell>
          <cell r="B37">
            <v>1.240005</v>
          </cell>
          <cell r="C37">
            <v>0.27342</v>
          </cell>
          <cell r="D37">
            <v>508.3</v>
          </cell>
          <cell r="E37">
            <v>0.23530000000000001</v>
          </cell>
          <cell r="F37">
            <v>0</v>
          </cell>
          <cell r="G37">
            <v>60.094000000000001</v>
          </cell>
        </row>
        <row r="38">
          <cell r="A38" t="str">
            <v>PHENOL</v>
          </cell>
          <cell r="B38">
            <v>1.3797980000000001</v>
          </cell>
          <cell r="C38">
            <v>0.31597999999999998</v>
          </cell>
          <cell r="D38">
            <v>694.25</v>
          </cell>
          <cell r="E38">
            <v>0.32768000000000003</v>
          </cell>
          <cell r="F38">
            <v>0</v>
          </cell>
          <cell r="G38">
            <v>94.108000000000004</v>
          </cell>
        </row>
        <row r="39">
          <cell r="A39" t="str">
            <v>MCPHENOL</v>
          </cell>
          <cell r="B39">
            <v>0.80491170000000001</v>
          </cell>
          <cell r="C39">
            <v>0.25757000000000002</v>
          </cell>
          <cell r="D39">
            <v>729</v>
          </cell>
          <cell r="E39">
            <v>0.30986000000000002</v>
          </cell>
          <cell r="F39">
            <v>0</v>
          </cell>
          <cell r="G39">
            <v>128.55500000000001</v>
          </cell>
        </row>
        <row r="40">
          <cell r="A40" t="str">
            <v>MCRESOL</v>
          </cell>
          <cell r="B40">
            <v>0.90610040000000003</v>
          </cell>
          <cell r="C40">
            <v>0.28267999999999999</v>
          </cell>
          <cell r="D40">
            <v>705.85</v>
          </cell>
          <cell r="E40">
            <v>0.2707</v>
          </cell>
          <cell r="F40">
            <v>0</v>
          </cell>
          <cell r="G40">
            <v>108.134</v>
          </cell>
        </row>
        <row r="41">
          <cell r="A41" t="str">
            <v>BZPHEN</v>
          </cell>
          <cell r="B41">
            <v>0.47451490000000002</v>
          </cell>
          <cell r="C41">
            <v>0.25717000000000001</v>
          </cell>
          <cell r="D41">
            <v>816</v>
          </cell>
          <cell r="E41">
            <v>0.29482999999999998</v>
          </cell>
          <cell r="F41">
            <v>0</v>
          </cell>
          <cell r="G41">
            <v>182.21</v>
          </cell>
        </row>
        <row r="42">
          <cell r="A42" t="str">
            <v>FORMIC</v>
          </cell>
          <cell r="B42">
            <v>1.9380740000000001</v>
          </cell>
          <cell r="C42">
            <v>0.24224999999999999</v>
          </cell>
          <cell r="D42">
            <v>588</v>
          </cell>
          <cell r="E42">
            <v>0.24435000000000001</v>
          </cell>
          <cell r="F42">
            <v>0</v>
          </cell>
          <cell r="G42">
            <v>46.026000000000003</v>
          </cell>
        </row>
        <row r="43">
          <cell r="A43" t="str">
            <v>MCB</v>
          </cell>
          <cell r="B43">
            <v>0.87109999999999999</v>
          </cell>
          <cell r="C43">
            <v>0.26805000000000001</v>
          </cell>
          <cell r="D43">
            <v>632.35</v>
          </cell>
          <cell r="E43">
            <v>0.27989999999999998</v>
          </cell>
          <cell r="F43">
            <v>0</v>
          </cell>
          <cell r="G43">
            <v>112.55500000000001</v>
          </cell>
        </row>
        <row r="44">
          <cell r="A44" t="str">
            <v>ODCB</v>
          </cell>
          <cell r="B44">
            <v>0.74404159999999997</v>
          </cell>
          <cell r="C44">
            <v>0.26112000000000002</v>
          </cell>
          <cell r="D44">
            <v>705</v>
          </cell>
          <cell r="E44">
            <v>0.30814999999999998</v>
          </cell>
          <cell r="F44">
            <v>0</v>
          </cell>
          <cell r="G44">
            <v>147.00200000000001</v>
          </cell>
        </row>
        <row r="45">
          <cell r="A45" t="str">
            <v>124TCB</v>
          </cell>
          <cell r="B45">
            <v>0.61712730000000005</v>
          </cell>
          <cell r="C45">
            <v>0.25240000000000001</v>
          </cell>
          <cell r="D45">
            <v>725</v>
          </cell>
          <cell r="E45">
            <v>0.28570000000000001</v>
          </cell>
          <cell r="F45">
            <v>0</v>
          </cell>
          <cell r="G45">
            <v>181.44900000000001</v>
          </cell>
        </row>
        <row r="46">
          <cell r="A46" t="str">
            <v>BIPHENYL</v>
          </cell>
          <cell r="B46">
            <v>0.50389280000000003</v>
          </cell>
          <cell r="C46">
            <v>0.25273000000000001</v>
          </cell>
          <cell r="D46">
            <v>789.26</v>
          </cell>
          <cell r="E46">
            <v>0.28100000000000003</v>
          </cell>
          <cell r="F46">
            <v>0</v>
          </cell>
          <cell r="G46">
            <v>154.19999999999999</v>
          </cell>
        </row>
        <row r="47">
          <cell r="A47" t="str">
            <v>PCL3</v>
          </cell>
          <cell r="B47">
            <v>0.98785860000000003</v>
          </cell>
          <cell r="C47">
            <v>0.25680999999999998</v>
          </cell>
          <cell r="D47">
            <v>563.15</v>
          </cell>
          <cell r="E47">
            <v>0.2969</v>
          </cell>
          <cell r="F47">
            <v>0</v>
          </cell>
          <cell r="G47">
            <v>137.345</v>
          </cell>
        </row>
        <row r="48">
          <cell r="A48" t="str">
            <v>H2SO4</v>
          </cell>
          <cell r="B48">
            <v>1.498607</v>
          </cell>
          <cell r="C48">
            <v>0.26526</v>
          </cell>
          <cell r="D48">
            <v>924</v>
          </cell>
          <cell r="E48">
            <v>0.27129999999999999</v>
          </cell>
          <cell r="F48">
            <v>0</v>
          </cell>
          <cell r="G48">
            <v>98.075999999999993</v>
          </cell>
        </row>
        <row r="49">
          <cell r="A49" t="str">
            <v>H3PO4</v>
          </cell>
          <cell r="B49">
            <v>0.4085028</v>
          </cell>
          <cell r="C49">
            <v>0.13889000000000001</v>
          </cell>
          <cell r="D49">
            <v>1030</v>
          </cell>
          <cell r="E49">
            <v>0.15872</v>
          </cell>
          <cell r="F49">
            <v>0</v>
          </cell>
          <cell r="G49">
            <v>98.004000000000005</v>
          </cell>
        </row>
        <row r="50">
          <cell r="A50" t="str">
            <v>H2O</v>
          </cell>
          <cell r="B50">
            <v>5.0991569999999999</v>
          </cell>
          <cell r="C50">
            <v>0.27976000000000001</v>
          </cell>
          <cell r="D50">
            <v>647.13</v>
          </cell>
          <cell r="E50">
            <v>0.20943999999999999</v>
          </cell>
          <cell r="F50">
            <v>0</v>
          </cell>
          <cell r="G50">
            <v>18.015999999999998</v>
          </cell>
        </row>
        <row r="51">
          <cell r="A51" t="str">
            <v>OXALIC</v>
          </cell>
          <cell r="B51">
            <v>1.0501</v>
          </cell>
          <cell r="C51">
            <v>0.215</v>
          </cell>
          <cell r="D51">
            <v>804</v>
          </cell>
          <cell r="E51">
            <v>0.28571000000000002</v>
          </cell>
          <cell r="F51">
            <v>0</v>
          </cell>
          <cell r="G51">
            <v>90.036000000000001</v>
          </cell>
        </row>
        <row r="52">
          <cell r="A52" t="str">
            <v>METHANOL</v>
          </cell>
          <cell r="B52">
            <v>2.2879999999999998</v>
          </cell>
          <cell r="C52">
            <v>0.26850000000000002</v>
          </cell>
          <cell r="D52">
            <v>512.64</v>
          </cell>
          <cell r="E52">
            <v>0.24529999999999999</v>
          </cell>
          <cell r="F52">
            <v>0</v>
          </cell>
          <cell r="G52">
            <v>32.042000000000002</v>
          </cell>
        </row>
        <row r="53">
          <cell r="A53" t="str">
            <v>E-GLYCOL</v>
          </cell>
          <cell r="B53">
            <v>1.3149999999999999</v>
          </cell>
          <cell r="C53">
            <v>0.25124999999999997</v>
          </cell>
          <cell r="D53">
            <v>720</v>
          </cell>
          <cell r="E53">
            <v>0.21868000000000001</v>
          </cell>
          <cell r="F53">
            <v>0</v>
          </cell>
          <cell r="G53">
            <v>62.067999999999998</v>
          </cell>
        </row>
        <row r="54">
          <cell r="A54" t="str">
            <v>P-GLYCOL</v>
          </cell>
          <cell r="B54">
            <v>1.3438000000000001</v>
          </cell>
          <cell r="C54">
            <v>0.29159000000000002</v>
          </cell>
          <cell r="D54">
            <v>724</v>
          </cell>
          <cell r="E54">
            <v>0.22045999999999999</v>
          </cell>
          <cell r="F54">
            <v>0</v>
          </cell>
          <cell r="G54">
            <v>76.093999999999994</v>
          </cell>
        </row>
        <row r="55">
          <cell r="A55" t="str">
            <v>C2M2BN</v>
          </cell>
          <cell r="B55">
            <v>0.93400289999999997</v>
          </cell>
          <cell r="C55">
            <v>0.26988299999999998</v>
          </cell>
          <cell r="D55">
            <v>612.87</v>
          </cell>
          <cell r="E55">
            <v>0.290495</v>
          </cell>
          <cell r="F55">
            <v>0</v>
          </cell>
          <cell r="G55">
            <v>81.116</v>
          </cell>
        </row>
        <row r="56">
          <cell r="A56" t="str">
            <v>T2M2BN</v>
          </cell>
          <cell r="B56">
            <v>0.93635610000000002</v>
          </cell>
          <cell r="C56">
            <v>0.27027400000000001</v>
          </cell>
          <cell r="D56">
            <v>587.12</v>
          </cell>
          <cell r="E56">
            <v>0.29095700000000002</v>
          </cell>
          <cell r="F56">
            <v>0</v>
          </cell>
          <cell r="G56">
            <v>81.116</v>
          </cell>
        </row>
        <row r="57">
          <cell r="A57" t="str">
            <v>2M3BN</v>
          </cell>
          <cell r="B57">
            <v>0.92324329999999999</v>
          </cell>
          <cell r="C57">
            <v>0.26969599999999999</v>
          </cell>
          <cell r="D57">
            <v>590.6</v>
          </cell>
          <cell r="E57">
            <v>0.29066399999999998</v>
          </cell>
          <cell r="F57">
            <v>0</v>
          </cell>
          <cell r="G57">
            <v>81.116</v>
          </cell>
        </row>
        <row r="58">
          <cell r="A58" t="str">
            <v>3-4PN</v>
          </cell>
          <cell r="B58">
            <v>0.93589149999999999</v>
          </cell>
          <cell r="C58">
            <v>0.269206</v>
          </cell>
          <cell r="D58">
            <v>615.72</v>
          </cell>
          <cell r="E58">
            <v>0.29265400000000003</v>
          </cell>
          <cell r="F58">
            <v>0</v>
          </cell>
          <cell r="G58">
            <v>81.116</v>
          </cell>
        </row>
        <row r="59">
          <cell r="A59" t="str">
            <v>C2PN</v>
          </cell>
          <cell r="B59">
            <v>0.94654380000000005</v>
          </cell>
          <cell r="C59">
            <v>0.27040900000000001</v>
          </cell>
          <cell r="D59">
            <v>591.49</v>
          </cell>
          <cell r="E59">
            <v>0.29386099999999998</v>
          </cell>
          <cell r="F59">
            <v>0</v>
          </cell>
          <cell r="G59">
            <v>81.116</v>
          </cell>
        </row>
        <row r="60">
          <cell r="A60" t="str">
            <v>T2PN</v>
          </cell>
          <cell r="B60">
            <v>0.92951779999999995</v>
          </cell>
          <cell r="C60">
            <v>0.27012900000000001</v>
          </cell>
          <cell r="D60">
            <v>617.89</v>
          </cell>
          <cell r="E60">
            <v>0.29316199999999998</v>
          </cell>
          <cell r="F60">
            <v>0</v>
          </cell>
          <cell r="G60">
            <v>81.116</v>
          </cell>
        </row>
        <row r="61">
          <cell r="A61" t="str">
            <v>ESN</v>
          </cell>
          <cell r="B61">
            <v>0.75223660000000003</v>
          </cell>
          <cell r="C61">
            <v>0.26719700000000002</v>
          </cell>
          <cell r="D61">
            <v>752.68</v>
          </cell>
          <cell r="E61">
            <v>0.31054999999999999</v>
          </cell>
          <cell r="F61">
            <v>0</v>
          </cell>
          <cell r="G61">
            <v>108.14400000000001</v>
          </cell>
        </row>
        <row r="62">
          <cell r="A62" t="str">
            <v>DCH</v>
          </cell>
          <cell r="B62">
            <v>0.75775179999999998</v>
          </cell>
          <cell r="C62">
            <v>0.268648</v>
          </cell>
          <cell r="D62">
            <v>685.14</v>
          </cell>
          <cell r="E62">
            <v>0.30738399999999999</v>
          </cell>
          <cell r="F62">
            <v>0</v>
          </cell>
          <cell r="G62">
            <v>114.19199999999999</v>
          </cell>
        </row>
        <row r="63">
          <cell r="A63" t="str">
            <v>BHMT</v>
          </cell>
          <cell r="B63">
            <v>0.55322970000000005</v>
          </cell>
          <cell r="C63">
            <v>0.25763900000000001</v>
          </cell>
          <cell r="D63">
            <v>770.56</v>
          </cell>
          <cell r="E63">
            <v>0.35741899999999999</v>
          </cell>
          <cell r="F63">
            <v>0</v>
          </cell>
          <cell r="G63">
            <v>215.38200000000001</v>
          </cell>
        </row>
        <row r="64">
          <cell r="A64" t="str">
            <v>MPMD</v>
          </cell>
          <cell r="B64">
            <v>0.66812210000000005</v>
          </cell>
          <cell r="C64">
            <v>0.26736500000000002</v>
          </cell>
          <cell r="D64">
            <v>656.77</v>
          </cell>
          <cell r="E64">
            <v>0.31307499999999999</v>
          </cell>
          <cell r="F64">
            <v>0</v>
          </cell>
          <cell r="G64">
            <v>116.208</v>
          </cell>
        </row>
        <row r="65">
          <cell r="A65" t="str">
            <v>AMC</v>
          </cell>
          <cell r="B65">
            <v>0.74229080000000003</v>
          </cell>
          <cell r="C65">
            <v>0.26901399999999998</v>
          </cell>
          <cell r="D65">
            <v>682.03</v>
          </cell>
          <cell r="E65">
            <v>0.304759</v>
          </cell>
          <cell r="F65">
            <v>0</v>
          </cell>
          <cell r="G65">
            <v>114.19199999999999</v>
          </cell>
        </row>
        <row r="66">
          <cell r="A66" t="str">
            <v>C10AM</v>
          </cell>
          <cell r="B66">
            <v>0.54177489999999995</v>
          </cell>
          <cell r="C66">
            <v>0.26452199999999998</v>
          </cell>
          <cell r="D66">
            <v>762.2</v>
          </cell>
          <cell r="E66">
            <v>0.32717299999999999</v>
          </cell>
          <cell r="F66">
            <v>0</v>
          </cell>
          <cell r="G66">
            <v>172.31200000000001</v>
          </cell>
        </row>
        <row r="67">
          <cell r="A67" t="str">
            <v>C10IM</v>
          </cell>
          <cell r="B67">
            <v>0.49802360000000001</v>
          </cell>
          <cell r="C67">
            <v>0.26984799999999998</v>
          </cell>
          <cell r="D67">
            <v>718.94</v>
          </cell>
          <cell r="E67">
            <v>0.29365799999999997</v>
          </cell>
          <cell r="F67">
            <v>0</v>
          </cell>
          <cell r="G67">
            <v>155.27799999999999</v>
          </cell>
        </row>
        <row r="68">
          <cell r="A68" t="str">
            <v>DDN</v>
          </cell>
          <cell r="B68">
            <v>0.4640629</v>
          </cell>
          <cell r="C68">
            <v>0.26540599999999998</v>
          </cell>
          <cell r="D68">
            <v>768.5</v>
          </cell>
          <cell r="E68">
            <v>0.32189600000000002</v>
          </cell>
          <cell r="F68">
            <v>0</v>
          </cell>
          <cell r="G68">
            <v>162.232</v>
          </cell>
        </row>
        <row r="69">
          <cell r="A69" t="str">
            <v>ACA</v>
          </cell>
          <cell r="B69">
            <v>0.90662900000000002</v>
          </cell>
          <cell r="C69">
            <v>0.26371</v>
          </cell>
          <cell r="D69">
            <v>737.79</v>
          </cell>
          <cell r="E69">
            <v>0.32819599999999999</v>
          </cell>
          <cell r="F69">
            <v>0</v>
          </cell>
          <cell r="G69">
            <v>130.19200000000001</v>
          </cell>
        </row>
        <row r="70">
          <cell r="A70" t="str">
            <v>IB</v>
          </cell>
          <cell r="B70">
            <v>0.54773369999999999</v>
          </cell>
          <cell r="C70">
            <v>0.26772299999999999</v>
          </cell>
          <cell r="D70">
            <v>655</v>
          </cell>
          <cell r="E70">
            <v>0.30256</v>
          </cell>
          <cell r="F70">
            <v>0</v>
          </cell>
          <cell r="G70">
            <v>135.20400000000001</v>
          </cell>
        </row>
        <row r="71">
          <cell r="A71" t="str">
            <v>HIBOILER</v>
          </cell>
          <cell r="B71">
            <v>0.28528399999999998</v>
          </cell>
          <cell r="C71">
            <v>0.25323000000000001</v>
          </cell>
          <cell r="D71">
            <v>988.8</v>
          </cell>
          <cell r="E71">
            <v>0.35962499999999997</v>
          </cell>
          <cell r="F71">
            <v>0</v>
          </cell>
          <cell r="G71">
            <v>314.55599999999998</v>
          </cell>
        </row>
        <row r="72">
          <cell r="A72" t="str">
            <v>CPI</v>
          </cell>
          <cell r="B72">
            <v>0.76827829999999997</v>
          </cell>
          <cell r="C72">
            <v>0.26814589999999999</v>
          </cell>
          <cell r="D72">
            <v>782.87</v>
          </cell>
          <cell r="E72">
            <v>0.3084307</v>
          </cell>
          <cell r="F72">
            <v>0</v>
          </cell>
          <cell r="G72">
            <v>108.14400000000001</v>
          </cell>
        </row>
        <row r="73">
          <cell r="A73" t="str">
            <v>THA</v>
          </cell>
          <cell r="B73">
            <v>0.85713989999999995</v>
          </cell>
          <cell r="C73">
            <v>0.27204400000000001</v>
          </cell>
          <cell r="D73">
            <v>649.20000000000005</v>
          </cell>
          <cell r="E73">
            <v>0.285854</v>
          </cell>
          <cell r="F73">
            <v>0</v>
          </cell>
          <cell r="G73">
            <v>97.158000000000001</v>
          </cell>
        </row>
        <row r="74">
          <cell r="A74" t="str">
            <v>TTP</v>
          </cell>
          <cell r="B74">
            <v>0.25701780000000002</v>
          </cell>
          <cell r="C74">
            <v>0.267258</v>
          </cell>
          <cell r="D74">
            <v>1033.75</v>
          </cell>
          <cell r="E74">
            <v>0.29049799999999998</v>
          </cell>
          <cell r="F74">
            <v>0</v>
          </cell>
          <cell r="G74">
            <v>352.358</v>
          </cell>
        </row>
        <row r="75">
          <cell r="A75" t="str">
            <v>LDP</v>
          </cell>
          <cell r="B75">
            <v>0.25449490000000002</v>
          </cell>
          <cell r="C75">
            <v>0.266314</v>
          </cell>
          <cell r="D75">
            <v>1053.25</v>
          </cell>
          <cell r="E75">
            <v>0.290412</v>
          </cell>
          <cell r="F75">
            <v>0</v>
          </cell>
          <cell r="G75">
            <v>352.358</v>
          </cell>
        </row>
        <row r="76">
          <cell r="A76" t="str">
            <v>LHP</v>
          </cell>
          <cell r="B76">
            <v>0.3419509</v>
          </cell>
          <cell r="C76">
            <v>0.266314</v>
          </cell>
          <cell r="D76">
            <v>1053.25</v>
          </cell>
          <cell r="E76">
            <v>0.290412</v>
          </cell>
          <cell r="F76">
            <v>0</v>
          </cell>
          <cell r="G76">
            <v>262.24</v>
          </cell>
        </row>
        <row r="77">
          <cell r="A77" t="str">
            <v>PEGB</v>
          </cell>
          <cell r="B77">
            <v>0.74164200000000002</v>
          </cell>
          <cell r="C77">
            <v>0.26853500000000002</v>
          </cell>
          <cell r="D77">
            <v>705.13</v>
          </cell>
          <cell r="E77">
            <v>0.30079099999999998</v>
          </cell>
          <cell r="F77">
            <v>0</v>
          </cell>
          <cell r="G77">
            <v>147.97200000000001</v>
          </cell>
        </row>
        <row r="78">
          <cell r="A78" t="str">
            <v>NH42SO4</v>
          </cell>
          <cell r="B78">
            <v>13.38692</v>
          </cell>
          <cell r="C78">
            <v>1</v>
          </cell>
          <cell r="D78">
            <v>1673.15</v>
          </cell>
          <cell r="E78">
            <v>1</v>
          </cell>
          <cell r="F78">
            <v>0</v>
          </cell>
          <cell r="G78">
            <v>132.14400000000001</v>
          </cell>
        </row>
        <row r="79">
          <cell r="A79" t="str">
            <v>NH4H2PO4</v>
          </cell>
          <cell r="B79">
            <v>15.67309</v>
          </cell>
          <cell r="C79">
            <v>1</v>
          </cell>
          <cell r="D79">
            <v>1673.15</v>
          </cell>
          <cell r="E79">
            <v>1</v>
          </cell>
          <cell r="F79">
            <v>0</v>
          </cell>
          <cell r="G79">
            <v>115.038</v>
          </cell>
        </row>
        <row r="80">
          <cell r="A80" t="str">
            <v>NH4OOCH</v>
          </cell>
          <cell r="B80">
            <v>20.0761</v>
          </cell>
          <cell r="C80">
            <v>1</v>
          </cell>
          <cell r="D80">
            <v>1673.15</v>
          </cell>
          <cell r="E80">
            <v>1</v>
          </cell>
          <cell r="F80">
            <v>0</v>
          </cell>
          <cell r="G80">
            <v>63.06</v>
          </cell>
        </row>
        <row r="81">
          <cell r="A81" t="str">
            <v>SOLIDS</v>
          </cell>
          <cell r="B81">
            <v>1.4791270000000001</v>
          </cell>
          <cell r="C81">
            <v>1</v>
          </cell>
          <cell r="D81">
            <v>1673.15</v>
          </cell>
          <cell r="E81">
            <v>1</v>
          </cell>
          <cell r="F81">
            <v>0</v>
          </cell>
          <cell r="G81">
            <v>811.29</v>
          </cell>
        </row>
        <row r="82">
          <cell r="A82" t="str">
            <v>NI0</v>
          </cell>
          <cell r="B82">
            <v>151.64439999999999</v>
          </cell>
          <cell r="C82">
            <v>1</v>
          </cell>
          <cell r="D82">
            <v>1673.15</v>
          </cell>
          <cell r="E82">
            <v>1</v>
          </cell>
          <cell r="F82">
            <v>0</v>
          </cell>
          <cell r="G82">
            <v>58.69</v>
          </cell>
        </row>
        <row r="83">
          <cell r="A83" t="str">
            <v>NI2</v>
          </cell>
          <cell r="B83">
            <v>75.822109999999995</v>
          </cell>
          <cell r="C83">
            <v>1</v>
          </cell>
          <cell r="D83">
            <v>1673.15</v>
          </cell>
          <cell r="E83">
            <v>1</v>
          </cell>
          <cell r="F83">
            <v>0</v>
          </cell>
          <cell r="G83">
            <v>117.38</v>
          </cell>
        </row>
        <row r="84">
          <cell r="A84" t="str">
            <v>NIL4</v>
          </cell>
          <cell r="B84">
            <v>6.1685499999999997E-2</v>
          </cell>
          <cell r="C84">
            <v>0.267258</v>
          </cell>
          <cell r="D84">
            <v>1033.75</v>
          </cell>
          <cell r="E84">
            <v>0.29049799999999998</v>
          </cell>
          <cell r="F84">
            <v>0</v>
          </cell>
          <cell r="G84">
            <v>1468.1220000000001</v>
          </cell>
        </row>
        <row r="85">
          <cell r="A85" t="str">
            <v>NIMET</v>
          </cell>
          <cell r="B85">
            <v>151.64439999999999</v>
          </cell>
          <cell r="C85">
            <v>1</v>
          </cell>
          <cell r="D85">
            <v>1673.15</v>
          </cell>
          <cell r="E85">
            <v>1</v>
          </cell>
          <cell r="F85">
            <v>0</v>
          </cell>
          <cell r="G85">
            <v>58.69</v>
          </cell>
        </row>
        <row r="86">
          <cell r="A86" t="str">
            <v>NIAMCN</v>
          </cell>
          <cell r="B86">
            <v>17.265499999999999</v>
          </cell>
          <cell r="C86">
            <v>1</v>
          </cell>
          <cell r="D86">
            <v>1673.15</v>
          </cell>
          <cell r="E86">
            <v>1</v>
          </cell>
          <cell r="F86">
            <v>0</v>
          </cell>
          <cell r="G86">
            <v>144.798</v>
          </cell>
        </row>
        <row r="87">
          <cell r="A87" t="str">
            <v>NICN2</v>
          </cell>
          <cell r="B87">
            <v>21.611149999999999</v>
          </cell>
          <cell r="C87">
            <v>1</v>
          </cell>
          <cell r="D87">
            <v>1673.15</v>
          </cell>
          <cell r="E87">
            <v>1</v>
          </cell>
          <cell r="F87">
            <v>0</v>
          </cell>
          <cell r="G87">
            <v>110.73</v>
          </cell>
        </row>
        <row r="88">
          <cell r="A88" t="str">
            <v>PROM</v>
          </cell>
          <cell r="B88">
            <v>4.5432050000000004</v>
          </cell>
          <cell r="C88">
            <v>1</v>
          </cell>
          <cell r="D88">
            <v>1673.15</v>
          </cell>
          <cell r="E88">
            <v>1</v>
          </cell>
          <cell r="F88">
            <v>0</v>
          </cell>
          <cell r="G88">
            <v>242.12</v>
          </cell>
        </row>
        <row r="89">
          <cell r="A89" t="str">
            <v>NAOH</v>
          </cell>
          <cell r="B89">
            <v>53.243450000000003</v>
          </cell>
          <cell r="C89">
            <v>1</v>
          </cell>
          <cell r="D89">
            <v>1673.15</v>
          </cell>
          <cell r="E89">
            <v>1</v>
          </cell>
          <cell r="F89">
            <v>0</v>
          </cell>
          <cell r="G89">
            <v>40.005000000000003</v>
          </cell>
        </row>
        <row r="90">
          <cell r="A90" t="str">
            <v>NACL</v>
          </cell>
          <cell r="B90">
            <v>37.004730000000002</v>
          </cell>
          <cell r="C90">
            <v>1</v>
          </cell>
          <cell r="D90">
            <v>1673.15</v>
          </cell>
          <cell r="E90">
            <v>1</v>
          </cell>
          <cell r="F90">
            <v>0</v>
          </cell>
          <cell r="G90">
            <v>58.451999999999998</v>
          </cell>
        </row>
        <row r="91">
          <cell r="A91" t="str">
            <v>NACN</v>
          </cell>
          <cell r="B91">
            <v>51.002789999999997</v>
          </cell>
          <cell r="C91">
            <v>1</v>
          </cell>
          <cell r="D91">
            <v>1673.15</v>
          </cell>
          <cell r="E91">
            <v>1</v>
          </cell>
          <cell r="F91">
            <v>0</v>
          </cell>
          <cell r="G91">
            <v>49.017000000000003</v>
          </cell>
        </row>
        <row r="92">
          <cell r="A92" t="str">
            <v>NA2CO3</v>
          </cell>
          <cell r="B92">
            <v>23.895379999999999</v>
          </cell>
          <cell r="C92">
            <v>1</v>
          </cell>
          <cell r="D92">
            <v>1673.15</v>
          </cell>
          <cell r="E92">
            <v>1</v>
          </cell>
          <cell r="F92">
            <v>0</v>
          </cell>
          <cell r="G92">
            <v>106.004</v>
          </cell>
        </row>
        <row r="93">
          <cell r="A93" t="str">
            <v>NAOOCH</v>
          </cell>
          <cell r="B93">
            <v>36.756610000000002</v>
          </cell>
          <cell r="C93">
            <v>1</v>
          </cell>
          <cell r="D93">
            <v>1673.15</v>
          </cell>
          <cell r="E93">
            <v>1</v>
          </cell>
          <cell r="F93">
            <v>0</v>
          </cell>
          <cell r="G93">
            <v>68.015000000000001</v>
          </cell>
        </row>
        <row r="94">
          <cell r="A94" t="str">
            <v>NA2AA</v>
          </cell>
          <cell r="B94">
            <v>13.14973</v>
          </cell>
          <cell r="C94">
            <v>1</v>
          </cell>
          <cell r="D94">
            <v>1673.15</v>
          </cell>
          <cell r="E94">
            <v>1</v>
          </cell>
          <cell r="F94">
            <v>0</v>
          </cell>
          <cell r="G94">
            <v>190.11799999999999</v>
          </cell>
        </row>
        <row r="95">
          <cell r="A95" t="str">
            <v>NA3BO3</v>
          </cell>
          <cell r="B95">
            <v>19.56015</v>
          </cell>
          <cell r="C95">
            <v>1</v>
          </cell>
          <cell r="D95">
            <v>1673.15</v>
          </cell>
          <cell r="E95">
            <v>1</v>
          </cell>
          <cell r="F95">
            <v>0</v>
          </cell>
          <cell r="G95">
            <v>127.81100000000001</v>
          </cell>
        </row>
        <row r="96">
          <cell r="A96" t="str">
            <v>NA3PO4</v>
          </cell>
          <cell r="B96">
            <v>15.472250000000001</v>
          </cell>
          <cell r="C96">
            <v>1</v>
          </cell>
          <cell r="D96">
            <v>1673.15</v>
          </cell>
          <cell r="E96">
            <v>1</v>
          </cell>
          <cell r="F96">
            <v>0</v>
          </cell>
          <cell r="G96">
            <v>163.971</v>
          </cell>
        </row>
        <row r="97">
          <cell r="A97" t="str">
            <v>NA2SO4</v>
          </cell>
          <cell r="B97">
            <v>17.599</v>
          </cell>
          <cell r="C97">
            <v>1</v>
          </cell>
          <cell r="D97">
            <v>1673.15</v>
          </cell>
          <cell r="E97">
            <v>1</v>
          </cell>
          <cell r="F97">
            <v>0</v>
          </cell>
          <cell r="G97">
            <v>142.054</v>
          </cell>
        </row>
        <row r="98">
          <cell r="A98" t="str">
            <v>SCRESOL</v>
          </cell>
          <cell r="B98">
            <v>19.212540000000001</v>
          </cell>
          <cell r="C98">
            <v>1</v>
          </cell>
          <cell r="D98">
            <v>1673.15</v>
          </cell>
          <cell r="E98">
            <v>1</v>
          </cell>
          <cell r="F98">
            <v>0</v>
          </cell>
          <cell r="G98">
            <v>130.12299999999999</v>
          </cell>
        </row>
        <row r="99">
          <cell r="A99" t="str">
            <v>DN-NCBC</v>
          </cell>
          <cell r="B99">
            <v>3.0815679999999999</v>
          </cell>
          <cell r="C99">
            <v>1</v>
          </cell>
          <cell r="D99">
            <v>1673.15</v>
          </cell>
          <cell r="E99">
            <v>1</v>
          </cell>
          <cell r="F99">
            <v>0</v>
          </cell>
          <cell r="G99">
            <v>811.27499999999998</v>
          </cell>
        </row>
        <row r="100">
          <cell r="A100" t="str">
            <v>PN-NCBC</v>
          </cell>
          <cell r="B100">
            <v>2.7190539999999999</v>
          </cell>
          <cell r="C100">
            <v>1</v>
          </cell>
          <cell r="D100">
            <v>1673.15</v>
          </cell>
          <cell r="E100">
            <v>1</v>
          </cell>
          <cell r="F100">
            <v>0</v>
          </cell>
          <cell r="G100">
            <v>919.44</v>
          </cell>
        </row>
        <row r="101">
          <cell r="A101" t="str">
            <v>FBN</v>
          </cell>
          <cell r="B101">
            <v>1.596527</v>
          </cell>
          <cell r="C101">
            <v>1</v>
          </cell>
          <cell r="D101">
            <v>1673.15</v>
          </cell>
          <cell r="E101">
            <v>1</v>
          </cell>
          <cell r="F101">
            <v>0</v>
          </cell>
          <cell r="G101">
            <v>1565.9</v>
          </cell>
        </row>
        <row r="102">
          <cell r="A102" t="str">
            <v>ZNCL2</v>
          </cell>
          <cell r="B102">
            <v>21.351489999999998</v>
          </cell>
          <cell r="C102">
            <v>1</v>
          </cell>
          <cell r="D102">
            <v>1673.15</v>
          </cell>
          <cell r="E102">
            <v>1</v>
          </cell>
          <cell r="F102">
            <v>0</v>
          </cell>
          <cell r="G102">
            <v>136.29</v>
          </cell>
        </row>
        <row r="103">
          <cell r="A103" t="str">
            <v>ZNAMCL</v>
          </cell>
          <cell r="B103">
            <v>14.674989999999999</v>
          </cell>
          <cell r="C103">
            <v>1</v>
          </cell>
          <cell r="D103">
            <v>1673.15</v>
          </cell>
          <cell r="E103">
            <v>1</v>
          </cell>
          <cell r="F103">
            <v>0</v>
          </cell>
          <cell r="G103">
            <v>170.358</v>
          </cell>
        </row>
        <row r="104">
          <cell r="A104" t="str">
            <v>1PBA</v>
          </cell>
          <cell r="B104">
            <v>9.021134</v>
          </cell>
          <cell r="C104">
            <v>1</v>
          </cell>
          <cell r="D104">
            <v>1673.15</v>
          </cell>
          <cell r="E104">
            <v>1</v>
          </cell>
          <cell r="F104">
            <v>0</v>
          </cell>
          <cell r="G104">
            <v>121.93600000000001</v>
          </cell>
        </row>
        <row r="105">
          <cell r="A105" t="str">
            <v>2PBA</v>
          </cell>
          <cell r="B105">
            <v>6.0430289999999998</v>
          </cell>
          <cell r="C105">
            <v>1</v>
          </cell>
          <cell r="D105">
            <v>1673.15</v>
          </cell>
          <cell r="E105">
            <v>1</v>
          </cell>
          <cell r="F105">
            <v>0</v>
          </cell>
          <cell r="G105">
            <v>182.02799999999999</v>
          </cell>
        </row>
        <row r="106">
          <cell r="A106" t="str">
            <v>B-ESTER</v>
          </cell>
          <cell r="B106">
            <v>9.1862519999999996</v>
          </cell>
          <cell r="C106">
            <v>1</v>
          </cell>
          <cell r="D106">
            <v>1673.15</v>
          </cell>
          <cell r="E106">
            <v>1</v>
          </cell>
          <cell r="F106">
            <v>0</v>
          </cell>
          <cell r="G106">
            <v>272.14600000000002</v>
          </cell>
        </row>
        <row r="107">
          <cell r="A107" t="str">
            <v>B-ANHYD</v>
          </cell>
          <cell r="B107">
            <v>8.0189869999999992</v>
          </cell>
          <cell r="C107">
            <v>1</v>
          </cell>
          <cell r="D107">
            <v>1673.15</v>
          </cell>
          <cell r="E107">
            <v>1</v>
          </cell>
          <cell r="F107">
            <v>0</v>
          </cell>
          <cell r="G107">
            <v>311.76</v>
          </cell>
        </row>
        <row r="108">
          <cell r="A108" t="str">
            <v>4PBOB</v>
          </cell>
          <cell r="B108">
            <v>7.2245990000000004</v>
          </cell>
          <cell r="C108">
            <v>1</v>
          </cell>
          <cell r="D108">
            <v>1673.15</v>
          </cell>
          <cell r="E108">
            <v>1</v>
          </cell>
          <cell r="F108">
            <v>0</v>
          </cell>
          <cell r="G108">
            <v>346.04</v>
          </cell>
        </row>
        <row r="109">
          <cell r="A109" t="str">
            <v>BDP</v>
          </cell>
          <cell r="B109">
            <v>4.5432050000000004</v>
          </cell>
          <cell r="C109">
            <v>1</v>
          </cell>
          <cell r="D109">
            <v>1673.15</v>
          </cell>
          <cell r="E109">
            <v>1</v>
          </cell>
          <cell r="F109">
            <v>0</v>
          </cell>
          <cell r="G109">
            <v>242.12</v>
          </cell>
        </row>
        <row r="110">
          <cell r="A110" t="str">
            <v>NH4-OXAL</v>
          </cell>
          <cell r="B110">
            <v>12.23354</v>
          </cell>
          <cell r="C110">
            <v>1</v>
          </cell>
          <cell r="D110">
            <v>1673.15</v>
          </cell>
          <cell r="E110">
            <v>1</v>
          </cell>
          <cell r="F110">
            <v>0</v>
          </cell>
          <cell r="G110">
            <v>107.07</v>
          </cell>
        </row>
        <row r="111">
          <cell r="A111" t="str">
            <v>1BZP</v>
          </cell>
          <cell r="B111">
            <v>0.25449490000000002</v>
          </cell>
          <cell r="C111">
            <v>0.266314</v>
          </cell>
          <cell r="D111">
            <v>1053.25</v>
          </cell>
          <cell r="E111">
            <v>0.290412</v>
          </cell>
          <cell r="F111">
            <v>0</v>
          </cell>
          <cell r="G111">
            <v>352.358</v>
          </cell>
        </row>
        <row r="112">
          <cell r="A112" t="str">
            <v>2BZP</v>
          </cell>
          <cell r="B112">
            <v>0.25449490000000002</v>
          </cell>
          <cell r="C112">
            <v>0.266314</v>
          </cell>
          <cell r="D112">
            <v>1053.25</v>
          </cell>
          <cell r="E112">
            <v>0.290412</v>
          </cell>
          <cell r="F112">
            <v>0</v>
          </cell>
          <cell r="G112">
            <v>352.358</v>
          </cell>
        </row>
        <row r="113">
          <cell r="A113" t="str">
            <v>NONBZ</v>
          </cell>
          <cell r="B113">
            <v>0.25449490000000002</v>
          </cell>
          <cell r="C113">
            <v>0.266314</v>
          </cell>
          <cell r="D113">
            <v>1053.25</v>
          </cell>
          <cell r="E113">
            <v>0.290412</v>
          </cell>
          <cell r="F113">
            <v>0</v>
          </cell>
          <cell r="G113">
            <v>352.358</v>
          </cell>
        </row>
        <row r="114">
          <cell r="A114" t="str">
            <v>NA-SALT</v>
          </cell>
          <cell r="B114">
            <v>13.14973</v>
          </cell>
          <cell r="C114">
            <v>1</v>
          </cell>
          <cell r="D114">
            <v>1673.15</v>
          </cell>
          <cell r="E114">
            <v>1</v>
          </cell>
          <cell r="F114">
            <v>0</v>
          </cell>
          <cell r="G114">
            <v>190.11799999999999</v>
          </cell>
        </row>
        <row r="115">
          <cell r="A115" t="str">
            <v>N-HEXANE</v>
          </cell>
          <cell r="B115">
            <v>0.70823999999999998</v>
          </cell>
          <cell r="C115">
            <v>0.26411000000000001</v>
          </cell>
          <cell r="D115">
            <v>507.6</v>
          </cell>
          <cell r="E115">
            <v>0.27537</v>
          </cell>
          <cell r="F115">
            <v>0</v>
          </cell>
          <cell r="G115">
            <v>86.177160000000001</v>
          </cell>
        </row>
        <row r="116">
          <cell r="A116" t="str">
            <v>P-XYLENE</v>
          </cell>
          <cell r="B116">
            <v>0.67752000000000001</v>
          </cell>
          <cell r="C116">
            <v>0.25886999999999999</v>
          </cell>
          <cell r="D116">
            <v>616.20000000000005</v>
          </cell>
          <cell r="E116">
            <v>0.27595999999999998</v>
          </cell>
          <cell r="F116">
            <v>0</v>
          </cell>
          <cell r="G116">
            <v>106.1674</v>
          </cell>
        </row>
        <row r="117">
          <cell r="A117" t="str">
            <v>TOLUENE</v>
          </cell>
          <cell r="B117">
            <v>0.87919999999999998</v>
          </cell>
          <cell r="C117">
            <v>0.27135999999999999</v>
          </cell>
          <cell r="D117">
            <v>591.75</v>
          </cell>
          <cell r="E117">
            <v>0.29241</v>
          </cell>
          <cell r="F117">
            <v>0</v>
          </cell>
          <cell r="G117">
            <v>92.140519999999995</v>
          </cell>
        </row>
        <row r="118">
          <cell r="A118" t="str">
            <v>NA2-OXAL</v>
          </cell>
          <cell r="B118">
            <v>18.654779999999999</v>
          </cell>
          <cell r="C118">
            <v>1</v>
          </cell>
          <cell r="D118">
            <v>1673.15</v>
          </cell>
          <cell r="E118">
            <v>1</v>
          </cell>
          <cell r="F118">
            <v>0</v>
          </cell>
          <cell r="G118">
            <v>134.01400000000001</v>
          </cell>
        </row>
      </sheetData>
      <sheetData sheetId="5" refreshError="1">
        <row r="8">
          <cell r="A8" t="str">
            <v>AR</v>
          </cell>
          <cell r="B8">
            <v>39.94</v>
          </cell>
        </row>
        <row r="9">
          <cell r="A9" t="str">
            <v>H2</v>
          </cell>
          <cell r="B9">
            <v>2.016</v>
          </cell>
        </row>
        <row r="10">
          <cell r="A10" t="str">
            <v>N2</v>
          </cell>
          <cell r="B10">
            <v>28.02</v>
          </cell>
        </row>
        <row r="11">
          <cell r="A11" t="str">
            <v>O2</v>
          </cell>
          <cell r="B11">
            <v>32</v>
          </cell>
        </row>
        <row r="12">
          <cell r="A12" t="str">
            <v>CO</v>
          </cell>
          <cell r="B12">
            <v>28.01</v>
          </cell>
        </row>
        <row r="13">
          <cell r="A13" t="str">
            <v>CO2</v>
          </cell>
          <cell r="B13">
            <v>44.01</v>
          </cell>
        </row>
        <row r="14">
          <cell r="A14" t="str">
            <v>CH4</v>
          </cell>
          <cell r="B14">
            <v>16.042000000000002</v>
          </cell>
        </row>
        <row r="15">
          <cell r="A15" t="str">
            <v>C2H6</v>
          </cell>
          <cell r="B15">
            <v>30.068000000000001</v>
          </cell>
        </row>
        <row r="16">
          <cell r="A16" t="str">
            <v>C-C4H8</v>
          </cell>
          <cell r="B16">
            <v>56.103999999999999</v>
          </cell>
        </row>
        <row r="17">
          <cell r="A17" t="str">
            <v>T-C4H8</v>
          </cell>
          <cell r="B17">
            <v>56.103999999999999</v>
          </cell>
        </row>
        <row r="18">
          <cell r="A18" t="str">
            <v>BD</v>
          </cell>
          <cell r="B18">
            <v>54.088000000000001</v>
          </cell>
        </row>
        <row r="19">
          <cell r="A19" t="str">
            <v>C6H6</v>
          </cell>
          <cell r="B19">
            <v>78.108000000000004</v>
          </cell>
        </row>
        <row r="20">
          <cell r="A20" t="str">
            <v>CYANE</v>
          </cell>
          <cell r="B20">
            <v>84.156000000000006</v>
          </cell>
        </row>
        <row r="21">
          <cell r="A21" t="str">
            <v>VCH</v>
          </cell>
          <cell r="B21">
            <v>108.176</v>
          </cell>
        </row>
        <row r="22">
          <cell r="A22" t="str">
            <v>HCL</v>
          </cell>
          <cell r="B22">
            <v>36.463000000000001</v>
          </cell>
        </row>
        <row r="23">
          <cell r="A23" t="str">
            <v>HCN</v>
          </cell>
          <cell r="B23">
            <v>27.027999999999999</v>
          </cell>
        </row>
        <row r="24">
          <cell r="A24" t="str">
            <v>HMD</v>
          </cell>
          <cell r="B24">
            <v>116.208</v>
          </cell>
        </row>
        <row r="25">
          <cell r="A25" t="str">
            <v>HMI</v>
          </cell>
          <cell r="B25">
            <v>99.174000000000007</v>
          </cell>
        </row>
        <row r="26">
          <cell r="A26" t="str">
            <v>NHA</v>
          </cell>
          <cell r="B26">
            <v>101.19</v>
          </cell>
        </row>
        <row r="27">
          <cell r="A27" t="str">
            <v>CHA</v>
          </cell>
          <cell r="B27">
            <v>99.174000000000007</v>
          </cell>
        </row>
        <row r="28">
          <cell r="A28" t="str">
            <v>NH3</v>
          </cell>
          <cell r="B28">
            <v>17.033999999999999</v>
          </cell>
        </row>
        <row r="29">
          <cell r="A29" t="str">
            <v>ACRN</v>
          </cell>
          <cell r="B29">
            <v>53.064</v>
          </cell>
        </row>
        <row r="30">
          <cell r="A30" t="str">
            <v>ACEN</v>
          </cell>
          <cell r="B30">
            <v>41.054000000000002</v>
          </cell>
        </row>
        <row r="31">
          <cell r="A31" t="str">
            <v>PROPN</v>
          </cell>
          <cell r="B31">
            <v>55.08</v>
          </cell>
        </row>
        <row r="32">
          <cell r="A32" t="str">
            <v>ADN</v>
          </cell>
          <cell r="B32">
            <v>108.14400000000001</v>
          </cell>
        </row>
        <row r="33">
          <cell r="A33" t="str">
            <v>MGN</v>
          </cell>
          <cell r="B33">
            <v>108.14400000000001</v>
          </cell>
        </row>
        <row r="34">
          <cell r="A34" t="str">
            <v>N112</v>
          </cell>
          <cell r="B34">
            <v>112.176</v>
          </cell>
        </row>
        <row r="35">
          <cell r="A35" t="str">
            <v>VN</v>
          </cell>
          <cell r="B35">
            <v>83.132000000000005</v>
          </cell>
        </row>
        <row r="36">
          <cell r="A36" t="str">
            <v>BZNIT</v>
          </cell>
          <cell r="B36">
            <v>103.12</v>
          </cell>
        </row>
        <row r="37">
          <cell r="A37" t="str">
            <v>IPA</v>
          </cell>
          <cell r="B37">
            <v>60.094000000000001</v>
          </cell>
        </row>
        <row r="38">
          <cell r="A38" t="str">
            <v>PHENOL</v>
          </cell>
          <cell r="B38">
            <v>94.108000000000004</v>
          </cell>
        </row>
        <row r="39">
          <cell r="A39" t="str">
            <v>MCPHENOL</v>
          </cell>
          <cell r="B39">
            <v>128.55500000000001</v>
          </cell>
        </row>
        <row r="40">
          <cell r="A40" t="str">
            <v>MCRESOL</v>
          </cell>
          <cell r="B40">
            <v>108.134</v>
          </cell>
        </row>
        <row r="41">
          <cell r="A41" t="str">
            <v>BZPHEN</v>
          </cell>
          <cell r="B41">
            <v>182.21</v>
          </cell>
        </row>
        <row r="42">
          <cell r="A42" t="str">
            <v>FORMIC</v>
          </cell>
          <cell r="B42">
            <v>46.026000000000003</v>
          </cell>
        </row>
        <row r="43">
          <cell r="A43" t="str">
            <v>MCB</v>
          </cell>
          <cell r="B43">
            <v>112.55500000000001</v>
          </cell>
        </row>
        <row r="44">
          <cell r="A44" t="str">
            <v>ODCB</v>
          </cell>
          <cell r="B44">
            <v>147.00200000000001</v>
          </cell>
        </row>
        <row r="45">
          <cell r="A45" t="str">
            <v>124TCB</v>
          </cell>
          <cell r="B45">
            <v>181.44900000000001</v>
          </cell>
        </row>
        <row r="46">
          <cell r="A46" t="str">
            <v>BIPHENYL</v>
          </cell>
          <cell r="B46">
            <v>154.19999999999999</v>
          </cell>
        </row>
        <row r="47">
          <cell r="A47" t="str">
            <v>PCL3</v>
          </cell>
          <cell r="B47">
            <v>137.345</v>
          </cell>
        </row>
        <row r="48">
          <cell r="A48" t="str">
            <v>H2SO4</v>
          </cell>
          <cell r="B48">
            <v>98.075999999999993</v>
          </cell>
        </row>
        <row r="49">
          <cell r="A49" t="str">
            <v>H3PO4</v>
          </cell>
          <cell r="B49">
            <v>98.004000000000005</v>
          </cell>
        </row>
        <row r="50">
          <cell r="A50" t="str">
            <v>H2O</v>
          </cell>
          <cell r="B50">
            <v>18.015999999999998</v>
          </cell>
        </row>
        <row r="51">
          <cell r="A51" t="str">
            <v>OXALIC</v>
          </cell>
          <cell r="B51">
            <v>90.036000000000001</v>
          </cell>
        </row>
        <row r="52">
          <cell r="A52" t="str">
            <v>METHANOL</v>
          </cell>
          <cell r="B52">
            <v>32.042000000000002</v>
          </cell>
        </row>
        <row r="53">
          <cell r="A53" t="str">
            <v>E-GLYCOL</v>
          </cell>
          <cell r="B53">
            <v>62.067999999999998</v>
          </cell>
        </row>
        <row r="54">
          <cell r="A54" t="str">
            <v>P-GLYCOL</v>
          </cell>
          <cell r="B54">
            <v>76.093999999999994</v>
          </cell>
        </row>
        <row r="55">
          <cell r="A55" t="str">
            <v>C2M2BN</v>
          </cell>
          <cell r="B55">
            <v>81.116</v>
          </cell>
        </row>
        <row r="56">
          <cell r="A56" t="str">
            <v>T2M2BN</v>
          </cell>
          <cell r="B56">
            <v>81.116</v>
          </cell>
        </row>
        <row r="57">
          <cell r="A57" t="str">
            <v>2M3BN</v>
          </cell>
          <cell r="B57">
            <v>81.116</v>
          </cell>
        </row>
        <row r="58">
          <cell r="A58" t="str">
            <v>3-4PN</v>
          </cell>
          <cell r="B58">
            <v>81.116</v>
          </cell>
        </row>
        <row r="59">
          <cell r="A59" t="str">
            <v>C2PN</v>
          </cell>
          <cell r="B59">
            <v>81.116</v>
          </cell>
        </row>
        <row r="60">
          <cell r="A60" t="str">
            <v>T2PN</v>
          </cell>
          <cell r="B60">
            <v>81.116</v>
          </cell>
        </row>
        <row r="61">
          <cell r="A61" t="str">
            <v>ESN</v>
          </cell>
          <cell r="B61">
            <v>108.14400000000001</v>
          </cell>
        </row>
        <row r="62">
          <cell r="A62" t="str">
            <v>DCH</v>
          </cell>
          <cell r="B62">
            <v>114.19199999999999</v>
          </cell>
        </row>
        <row r="63">
          <cell r="A63" t="str">
            <v>BHMT</v>
          </cell>
          <cell r="B63">
            <v>215.38200000000001</v>
          </cell>
        </row>
        <row r="64">
          <cell r="A64" t="str">
            <v>MPMD</v>
          </cell>
          <cell r="B64">
            <v>116.208</v>
          </cell>
        </row>
        <row r="65">
          <cell r="A65" t="str">
            <v>AMC</v>
          </cell>
          <cell r="B65">
            <v>114.19199999999999</v>
          </cell>
        </row>
        <row r="66">
          <cell r="A66" t="str">
            <v>C10AM</v>
          </cell>
          <cell r="B66">
            <v>172.31200000000001</v>
          </cell>
        </row>
        <row r="67">
          <cell r="A67" t="str">
            <v>C10IM</v>
          </cell>
          <cell r="B67">
            <v>155.27799999999999</v>
          </cell>
        </row>
        <row r="68">
          <cell r="A68" t="str">
            <v>DDN</v>
          </cell>
          <cell r="B68">
            <v>162.232</v>
          </cell>
        </row>
        <row r="69">
          <cell r="A69" t="str">
            <v>ACA</v>
          </cell>
          <cell r="B69">
            <v>130.19200000000001</v>
          </cell>
        </row>
        <row r="70">
          <cell r="A70" t="str">
            <v>IB</v>
          </cell>
          <cell r="B70">
            <v>135.20400000000001</v>
          </cell>
        </row>
        <row r="71">
          <cell r="A71" t="str">
            <v>HIBOILER</v>
          </cell>
          <cell r="B71">
            <v>314.55599999999998</v>
          </cell>
        </row>
        <row r="72">
          <cell r="A72" t="str">
            <v>CPI</v>
          </cell>
          <cell r="B72">
            <v>108.14400000000001</v>
          </cell>
        </row>
        <row r="73">
          <cell r="A73" t="str">
            <v>THA</v>
          </cell>
          <cell r="B73">
            <v>97.158000000000001</v>
          </cell>
        </row>
        <row r="74">
          <cell r="A74" t="str">
            <v>TTP</v>
          </cell>
          <cell r="B74">
            <v>352.358</v>
          </cell>
        </row>
        <row r="75">
          <cell r="A75" t="str">
            <v>LDP</v>
          </cell>
          <cell r="B75">
            <v>352.358</v>
          </cell>
        </row>
        <row r="76">
          <cell r="A76" t="str">
            <v>LHP</v>
          </cell>
          <cell r="B76">
            <v>262.24</v>
          </cell>
        </row>
        <row r="77">
          <cell r="A77" t="str">
            <v>PEGB</v>
          </cell>
          <cell r="B77">
            <v>147.97200000000001</v>
          </cell>
        </row>
        <row r="78">
          <cell r="A78" t="str">
            <v>NH42SO4</v>
          </cell>
          <cell r="B78">
            <v>132.14400000000001</v>
          </cell>
        </row>
        <row r="79">
          <cell r="A79" t="str">
            <v>NH4H2PO4</v>
          </cell>
          <cell r="B79">
            <v>115.038</v>
          </cell>
        </row>
        <row r="80">
          <cell r="A80" t="str">
            <v>NH4OOCH</v>
          </cell>
          <cell r="B80">
            <v>63.06</v>
          </cell>
        </row>
        <row r="81">
          <cell r="A81" t="str">
            <v>SOLIDS</v>
          </cell>
          <cell r="B81">
            <v>811.29</v>
          </cell>
        </row>
        <row r="82">
          <cell r="A82" t="str">
            <v>NI0</v>
          </cell>
          <cell r="B82">
            <v>58.69</v>
          </cell>
        </row>
        <row r="83">
          <cell r="A83" t="str">
            <v>NI2</v>
          </cell>
          <cell r="B83">
            <v>117.38</v>
          </cell>
        </row>
        <row r="84">
          <cell r="A84" t="str">
            <v>NIL4</v>
          </cell>
          <cell r="B84">
            <v>1468.1220000000001</v>
          </cell>
        </row>
        <row r="85">
          <cell r="A85" t="str">
            <v>NIMET</v>
          </cell>
          <cell r="B85">
            <v>58.69</v>
          </cell>
        </row>
        <row r="86">
          <cell r="A86" t="str">
            <v>NIAMCN</v>
          </cell>
          <cell r="B86">
            <v>144.798</v>
          </cell>
        </row>
        <row r="87">
          <cell r="A87" t="str">
            <v>NICN2</v>
          </cell>
          <cell r="B87">
            <v>110.73</v>
          </cell>
        </row>
        <row r="88">
          <cell r="A88" t="str">
            <v>PROM</v>
          </cell>
          <cell r="B88">
            <v>242.12</v>
          </cell>
        </row>
        <row r="89">
          <cell r="A89" t="str">
            <v>NAOH</v>
          </cell>
          <cell r="B89">
            <v>40.005000000000003</v>
          </cell>
        </row>
        <row r="90">
          <cell r="A90" t="str">
            <v>NACL</v>
          </cell>
          <cell r="B90">
            <v>58.451999999999998</v>
          </cell>
        </row>
        <row r="91">
          <cell r="A91" t="str">
            <v>NACN</v>
          </cell>
          <cell r="B91">
            <v>49.017000000000003</v>
          </cell>
        </row>
        <row r="92">
          <cell r="A92" t="str">
            <v>NA2CO3</v>
          </cell>
          <cell r="B92">
            <v>106.004</v>
          </cell>
        </row>
        <row r="93">
          <cell r="A93" t="str">
            <v>NAOOCH</v>
          </cell>
          <cell r="B93">
            <v>68.015000000000001</v>
          </cell>
        </row>
        <row r="94">
          <cell r="A94" t="str">
            <v>NA2AA</v>
          </cell>
          <cell r="B94">
            <v>190.11799999999999</v>
          </cell>
        </row>
        <row r="95">
          <cell r="A95" t="str">
            <v>NA3BO3</v>
          </cell>
          <cell r="B95">
            <v>127.81100000000001</v>
          </cell>
        </row>
        <row r="96">
          <cell r="A96" t="str">
            <v>NA3PO4</v>
          </cell>
          <cell r="B96">
            <v>163.971</v>
          </cell>
        </row>
        <row r="97">
          <cell r="A97" t="str">
            <v>NA2SO4</v>
          </cell>
          <cell r="B97">
            <v>142.054</v>
          </cell>
        </row>
        <row r="98">
          <cell r="A98" t="str">
            <v>SCRESOL</v>
          </cell>
          <cell r="B98">
            <v>130.12299999999999</v>
          </cell>
        </row>
        <row r="99">
          <cell r="A99" t="str">
            <v>DN-NCBC</v>
          </cell>
          <cell r="B99">
            <v>811.27499999999998</v>
          </cell>
        </row>
        <row r="100">
          <cell r="A100" t="str">
            <v>PN-NCBC</v>
          </cell>
          <cell r="B100">
            <v>919.44</v>
          </cell>
        </row>
        <row r="101">
          <cell r="A101" t="str">
            <v>FBN</v>
          </cell>
          <cell r="B101">
            <v>1565.9</v>
          </cell>
        </row>
        <row r="102">
          <cell r="A102" t="str">
            <v>ZNCL2</v>
          </cell>
          <cell r="B102">
            <v>136.29</v>
          </cell>
        </row>
        <row r="103">
          <cell r="A103" t="str">
            <v>ZNAMCL</v>
          </cell>
          <cell r="B103">
            <v>170.358</v>
          </cell>
        </row>
        <row r="104">
          <cell r="A104" t="str">
            <v>1PBA</v>
          </cell>
          <cell r="B104">
            <v>121.93600000000001</v>
          </cell>
        </row>
        <row r="105">
          <cell r="A105" t="str">
            <v>2PBA</v>
          </cell>
          <cell r="B105">
            <v>182.02799999999999</v>
          </cell>
        </row>
        <row r="106">
          <cell r="A106" t="str">
            <v>B-ESTER</v>
          </cell>
          <cell r="B106">
            <v>272.14600000000002</v>
          </cell>
        </row>
        <row r="107">
          <cell r="A107" t="str">
            <v>B-ANHYD</v>
          </cell>
          <cell r="B107">
            <v>311.76</v>
          </cell>
        </row>
        <row r="108">
          <cell r="A108" t="str">
            <v>4PBOB</v>
          </cell>
          <cell r="B108">
            <v>346.04</v>
          </cell>
        </row>
        <row r="109">
          <cell r="A109" t="str">
            <v>BDP</v>
          </cell>
          <cell r="B109">
            <v>242.12</v>
          </cell>
        </row>
        <row r="110">
          <cell r="A110" t="str">
            <v>NH4-OXAL</v>
          </cell>
          <cell r="B110">
            <v>107.07</v>
          </cell>
        </row>
        <row r="111">
          <cell r="A111" t="str">
            <v>1BZP</v>
          </cell>
          <cell r="B111">
            <v>352.358</v>
          </cell>
        </row>
        <row r="112">
          <cell r="A112" t="str">
            <v>2BZP</v>
          </cell>
          <cell r="B112">
            <v>352.358</v>
          </cell>
        </row>
        <row r="113">
          <cell r="A113" t="str">
            <v>NONBZ</v>
          </cell>
          <cell r="B113">
            <v>352.358</v>
          </cell>
        </row>
        <row r="114">
          <cell r="A114" t="str">
            <v>NA-SALT</v>
          </cell>
          <cell r="B114">
            <v>190.11799999999999</v>
          </cell>
        </row>
        <row r="115">
          <cell r="A115" t="str">
            <v>N-HEXANE</v>
          </cell>
          <cell r="B115">
            <v>86.177160000000001</v>
          </cell>
        </row>
        <row r="116">
          <cell r="A116" t="str">
            <v>P-XYLENE</v>
          </cell>
          <cell r="B116">
            <v>106.1674</v>
          </cell>
        </row>
        <row r="117">
          <cell r="A117" t="str">
            <v>TOLUENE</v>
          </cell>
          <cell r="B117">
            <v>92.140519999999995</v>
          </cell>
        </row>
        <row r="118">
          <cell r="A118" t="str">
            <v>NA2-OXAL</v>
          </cell>
          <cell r="B118">
            <v>134.01400000000001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(a) Final (2)"/>
      <sheetName val="Table C-1 NOx Init"/>
      <sheetName val="Table C-1 CO Init"/>
      <sheetName val="Table 2N PM Init"/>
      <sheetName val="Table 2N VOC Init"/>
      <sheetName val="Table C-1 SO2 Init"/>
      <sheetName val="Table C-2 NOx Final"/>
      <sheetName val="Table C-2 CO Final"/>
      <sheetName val="Table 2N PM Final"/>
      <sheetName val="Table 2N VOC Final"/>
      <sheetName val="Table C-2 SO2 Final"/>
      <sheetName val="Table1(a)"/>
      <sheetName val="Table Flow"/>
      <sheetName val="Index"/>
      <sheetName val="FIN_CIN_EPN"/>
      <sheetName val="Annual Summary"/>
      <sheetName val="Hourly Summary"/>
      <sheetName val="Historical Actuals NOx"/>
      <sheetName val="Historical Actuals CO"/>
      <sheetName val="Historical Actuals PM"/>
      <sheetName val="Historical Actuals VOC"/>
      <sheetName val="Historical Actuals SO2"/>
      <sheetName val="Combustion"/>
      <sheetName val="Compressors"/>
      <sheetName val="Flare D-2914"/>
      <sheetName val="Flare R-2911"/>
      <sheetName val="Flare 128"/>
      <sheetName val="Flare 112"/>
      <sheetName val="South Flare Data - New"/>
      <sheetName val="CoolTowerPM"/>
      <sheetName val="CoolTower VOC"/>
      <sheetName val="Fugitive Summary"/>
      <sheetName val="Fugitives"/>
      <sheetName val="WWCTS"/>
      <sheetName val="SVE-TC1 Comb"/>
      <sheetName val="SVE-TC1 VOC"/>
      <sheetName val="SVE-TC2 Comb"/>
      <sheetName val="SVE-TC2 VOC"/>
      <sheetName val="FCCU"/>
      <sheetName val="FCCU PM"/>
      <sheetName val="Rhen Regeneration"/>
      <sheetName val="South SRU Process"/>
      <sheetName val="North SRU Adsorber"/>
      <sheetName val="Load Rack Summary"/>
      <sheetName val="Liquid Loading"/>
      <sheetName val="LPG Loading"/>
      <sheetName val="Sulfur Loading"/>
      <sheetName val="Gondola Loading"/>
      <sheetName val="OWS"/>
      <sheetName val="Tank Summary"/>
      <sheetName val="Fixed Roof Tanks - Dist."/>
      <sheetName val="Fixed Roof Tanks - Reformate"/>
      <sheetName val="Float Roof Tanks Hourly - Eth"/>
      <sheetName val="Float Roof Tanks Hourly - G"/>
      <sheetName val="Float Roof Tanks Hourly - Crude"/>
      <sheetName val="Float Roof Tanks Hourly - Dist"/>
      <sheetName val="Float Roof Tanks - ALKY"/>
      <sheetName val="Fixed Roof Tanks - Sulfur"/>
      <sheetName val="Fixed Roof Tanks -Gas"/>
      <sheetName val="Fixed Roof Tanks -ALKY"/>
      <sheetName val="Tank MAERT Comparison"/>
      <sheetName val="Fugitive Speciation"/>
      <sheetName val="Fugitive Speciation Summary"/>
      <sheetName val="ERM_QryEmission"/>
      <sheetName val="Mar-May Comb ALs"/>
      <sheetName val="Historical Fugitive Summary"/>
      <sheetName val="Historical Fugitives"/>
      <sheetName val="Don't Use - H2 Plant Off Gas"/>
      <sheetName val="NOx Cap"/>
      <sheetName val="CO Cap"/>
      <sheetName val="PM Cap"/>
      <sheetName val="VOC Cap"/>
      <sheetName val="SO2 Cap"/>
      <sheetName val="Historical Emissions"/>
      <sheetName val="NOx Proj Incr"/>
      <sheetName val="CO Proj Incr"/>
      <sheetName val="PM Proj Incr"/>
      <sheetName val="VOC Proj Incr"/>
      <sheetName val="SO2 Proj Incr"/>
      <sheetName val="Float Roof Tanks Annual - Eth"/>
      <sheetName val="Float Roof Tanks Annual - G "/>
      <sheetName val="Float Roof Tanks Annual - Crude"/>
      <sheetName val="Float Roof Tanks Annual - Dist"/>
      <sheetName val="Operational Basis"/>
      <sheetName val="Gasoline"/>
      <sheetName val="Distillates"/>
      <sheetName val="Flare 112 Historical"/>
      <sheetName val="7-2 TierIII SNCR Capital"/>
      <sheetName val="7-2 TierIII SNCR Annual"/>
      <sheetName val="South Flare Data - 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>
        <row r="10">
          <cell r="C10">
            <v>8760</v>
          </cell>
        </row>
      </sheetData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POTW Discharge"/>
      <sheetName val="Wastewater Collection System"/>
      <sheetName val="Weir"/>
      <sheetName val="Oil-Water Separators"/>
      <sheetName val="DAF"/>
      <sheetName val="EQ Tanks"/>
      <sheetName val="Bio. Diff. Aer. Act. Sldg."/>
      <sheetName val="Bio. Mech. Aer. Act. Sldg."/>
      <sheetName val="Quiescent Unit"/>
      <sheetName val="Chemical Properties"/>
      <sheetName val="Tank 945"/>
    </sheetNames>
    <sheetDataSet>
      <sheetData sheetId="0">
        <row r="17">
          <cell r="T17">
            <v>0.1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"/>
      <sheetName val="BlowStills_Coater"/>
      <sheetName val="OverlayInkingPan"/>
      <sheetName val="ModifiedAsphalt"/>
      <sheetName val="ModifiedSealant"/>
      <sheetName val="CoolingSection"/>
      <sheetName val="Laminate_Sealant"/>
      <sheetName val="Laminate_Sealant Factors"/>
      <sheetName val="MatlHandling"/>
      <sheetName val="MatlHandling_Baghouses"/>
      <sheetName val="GlueInk"/>
      <sheetName val="ShrinkWrp"/>
      <sheetName val="Tanks"/>
      <sheetName val="Tank Factors"/>
      <sheetName val="SulfurContent"/>
      <sheetName val="CombustionEF"/>
      <sheetName val="Boiler1"/>
      <sheetName val="Boiler2"/>
      <sheetName val="FluxHeat1"/>
      <sheetName val="FluxHeat2"/>
      <sheetName val="SatHeat1"/>
      <sheetName val="SatHeat2"/>
      <sheetName val="CoatHeat1"/>
      <sheetName val="CoatHeat2"/>
      <sheetName val="HotOil1"/>
      <sheetName val="HotOil2"/>
      <sheetName val="FumeBurner"/>
      <sheetName val="FillerHeater"/>
      <sheetName val="Mill1Heater"/>
      <sheetName val="Mill2Hea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nk Data"/>
      <sheetName val="TANKS"/>
      <sheetName val="Loading"/>
      <sheetName val="Fug_Chevron"/>
      <sheetName val="Equip"/>
      <sheetName val="Summary"/>
      <sheetName val="Vapor Phase-Diese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rce Emission Calcs (031404"/>
      <sheetName val="#REF"/>
      <sheetName val="Table 4-1. Rfl Act"/>
      <sheetName val="Table 4-2. Rfl PTE"/>
      <sheetName val="Tank Inputs"/>
      <sheetName val="Table 5-2. Tank Act"/>
      <sheetName val="Table 5-3.  Tank PTE"/>
      <sheetName val="Table 6-1.  WWTS"/>
      <sheetName val="Table 8-1. Parts W ACT"/>
      <sheetName val="Table 8-2. Parts W PTE"/>
      <sheetName val="Table 11-1. Sand T Act"/>
      <sheetName val="Table 11-2. Sand T PTE"/>
      <sheetName val="Table 13-1. Gen Act"/>
      <sheetName val="Table 14-1 Steam C ACT"/>
      <sheetName val="Table 14-2 Steam C PTE"/>
      <sheetName val="Table 15-1. Misc Comb ACT"/>
      <sheetName val="Table 15-2. Misc Comb PTE"/>
      <sheetName val="Table 16-1. Welders ACT"/>
      <sheetName val="Table 16-2. Welders PTE"/>
      <sheetName val="Table 17-1.  Acetylene ACT"/>
      <sheetName val="Table 17-2.  Acetylene PTE"/>
      <sheetName val="Table 18-1.  Electrode ACT"/>
      <sheetName val="Table 18-2.  Electrode P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Regulatory Review"/>
      <sheetName val="Emission Factors"/>
      <sheetName val="Revisions"/>
      <sheetName val="PSDs"/>
      <sheetName val="Sheet1"/>
      <sheetName val="EF Ref. (Asphalt)"/>
      <sheetName val="MailMerge"/>
      <sheetName val="Spec.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D"/>
      <sheetName val="EFR"/>
      <sheetName val="FX"/>
      <sheetName val="IFR"/>
      <sheetName val="CT"/>
      <sheetName val="EXC"/>
      <sheetName val="IC"/>
      <sheetName val="GT"/>
      <sheetName val="HTR FACT"/>
      <sheetName val="Table 1a 1"/>
      <sheetName val="Table 1a 2"/>
      <sheetName val="Emissions Bubble Summary"/>
      <sheetName val="Turnaround Emissions Summary"/>
      <sheetName val="Vessel Properties"/>
      <sheetName val="T-A Compositions"/>
      <sheetName val="Deinventory Sample Calc"/>
      <sheetName val="Bypassing Sample Calc"/>
      <sheetName val="Sheet1"/>
      <sheetName val="ACU-1"/>
      <sheetName val="ACU-2"/>
      <sheetName val="Alky SD"/>
      <sheetName val="Alky SD ATM"/>
      <sheetName val="Amine"/>
      <sheetName val="BTX"/>
      <sheetName val="Condensate Spltr"/>
      <sheetName val="Demex"/>
      <sheetName val="DHT-1"/>
      <sheetName val="DHT-2"/>
      <sheetName val="FCCU SD"/>
      <sheetName val="FCCU SD ATM"/>
      <sheetName val="FCCU SD Bypass"/>
      <sheetName val="FCCU SU"/>
      <sheetName val="GHT"/>
      <sheetName val="GRU"/>
      <sheetName val="Isom"/>
      <sheetName val="Ref-NHT SD"/>
      <sheetName val="Ref-NHT SD Bypass"/>
      <sheetName val="Ref-NHT SU"/>
      <sheetName val="Sat. Liq. SD"/>
      <sheetName val="SWS-1 SD"/>
      <sheetName val="SWS-1 SU"/>
      <sheetName val="SWS-2"/>
      <sheetName val="TDP"/>
      <sheetName val="Unibon SD"/>
      <sheetName val="Unibon SD Bypass"/>
      <sheetName val="Unibon SU"/>
      <sheetName val="Disulfide Gas"/>
      <sheetName val="Routine MSS Emissions Summary"/>
      <sheetName val="Pumps"/>
      <sheetName val="Compressors"/>
      <sheetName val="Pipes"/>
      <sheetName val="Valves"/>
      <sheetName val="Vessels"/>
      <sheetName val="Exchangers"/>
      <sheetName val="Painting"/>
      <sheetName val="IFR-hr"/>
      <sheetName val="IFR-ann"/>
      <sheetName val="EFR-hr"/>
      <sheetName val="EFR-ann"/>
      <sheetName val="FXR-hr "/>
      <sheetName val="FXR-annual"/>
      <sheetName val="Tank Combustion"/>
      <sheetName val="Vacuum Truck-loading"/>
      <sheetName val="Vacuum Truck-unloadin"/>
      <sheetName val="Vac Truck Data"/>
      <sheetName val="Load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issions_VOC"/>
      <sheetName val="Emisssions_TAP"/>
      <sheetName val="Sheet13"/>
      <sheetName val="2017 Chemical Use"/>
      <sheetName val="2017 Gas Cylinder Use"/>
      <sheetName val="2017 IPA Use Breakdown"/>
      <sheetName val="Waste Streams %"/>
      <sheetName val="Gas TAP Usage"/>
      <sheetName val="Non-Gas TAP Usage"/>
      <sheetName val="Air EmissCalcs&gt;&gt;"/>
      <sheetName val="Solvent Toxics"/>
      <sheetName val="VOC Emissions"/>
      <sheetName val="Scrubber material balanc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(a) Final (2)"/>
      <sheetName val="Table C-1 NOx Init"/>
      <sheetName val="Table C-1 CO Init"/>
      <sheetName val="Table 2N PM Init"/>
      <sheetName val="Table 2N VOC Init"/>
      <sheetName val="Table C-1 SO2 Init"/>
      <sheetName val="Table C-2 NOx Final"/>
      <sheetName val="Table C-2 CO Final"/>
      <sheetName val="Table 2N PM Final"/>
      <sheetName val="Table 2N VOC Final"/>
      <sheetName val="Table C-2 SO2 Final"/>
      <sheetName val="Table1(a)"/>
      <sheetName val="Table Flow"/>
      <sheetName val="Index"/>
      <sheetName val="FIN_CIN_EPN"/>
      <sheetName val="Annual Summary"/>
      <sheetName val="Hourly Summary"/>
      <sheetName val="Historical Actuals NOx"/>
      <sheetName val="Historical Actuals CO"/>
      <sheetName val="Historical Actuals PM"/>
      <sheetName val="Historical Actuals VOC"/>
      <sheetName val="Historical Actuals SO2"/>
      <sheetName val="Combustion"/>
      <sheetName val="Compressors"/>
      <sheetName val="Flare D-2914"/>
      <sheetName val="Flare R-2911"/>
      <sheetName val="Flare 128"/>
      <sheetName val="Flare 112"/>
      <sheetName val="South Flare Data - New"/>
      <sheetName val="CoolTowerPM"/>
      <sheetName val="CoolTower VOC"/>
      <sheetName val="Fugitive Summary"/>
      <sheetName val="Fugitives"/>
      <sheetName val="WWCTS"/>
      <sheetName val="SVE-TC1 Comb"/>
      <sheetName val="SVE-TC1 VOC"/>
      <sheetName val="SVE-TC2 Comb"/>
      <sheetName val="SVE-TC2 VOC"/>
      <sheetName val="FCCU"/>
      <sheetName val="FCCU PM"/>
      <sheetName val="Rhen Regeneration"/>
      <sheetName val="South SRU Process"/>
      <sheetName val="North SRU Adsorber"/>
      <sheetName val="Load Rack Summary"/>
      <sheetName val="Liquid Loading"/>
      <sheetName val="LPG Loading"/>
      <sheetName val="Sulfur Loading"/>
      <sheetName val="Gondola Loading"/>
      <sheetName val="OWS"/>
      <sheetName val="Tank Summary"/>
      <sheetName val="Fixed Roof Tanks - Dist."/>
      <sheetName val="Fixed Roof Tanks - Reformate"/>
      <sheetName val="Float Roof Tanks Hourly - Eth"/>
      <sheetName val="Float Roof Tanks Hourly - G"/>
      <sheetName val="Float Roof Tanks Hourly - Crude"/>
      <sheetName val="Float Roof Tanks Hourly - Dist"/>
      <sheetName val="Float Roof Tanks - ALKY"/>
      <sheetName val="Fixed Roof Tanks - Sulfur"/>
      <sheetName val="Fixed Roof Tanks -Gas"/>
      <sheetName val="Fixed Roof Tanks -ALKY"/>
      <sheetName val="Tank MAERT Comparison"/>
      <sheetName val="Fugitive Speciation"/>
      <sheetName val="Fugitive Speciation Summary"/>
      <sheetName val="ERM_QryEmission"/>
      <sheetName val="Mar-May Comb ALs"/>
      <sheetName val="Historical Fugitive Summary"/>
      <sheetName val="Historical Fugitives"/>
      <sheetName val="Don't Use - H2 Plant Off Gas"/>
      <sheetName val="NOx Cap"/>
      <sheetName val="CO Cap"/>
      <sheetName val="PM Cap"/>
      <sheetName val="VOC Cap"/>
      <sheetName val="SO2 Cap"/>
      <sheetName val="Historical Emissions"/>
      <sheetName val="NOx Proj Incr"/>
      <sheetName val="CO Proj Incr"/>
      <sheetName val="PM Proj Incr"/>
      <sheetName val="VOC Proj Incr"/>
      <sheetName val="SO2 Proj Incr"/>
      <sheetName val="Float Roof Tanks Annual - Eth"/>
      <sheetName val="Float Roof Tanks Annual - G "/>
      <sheetName val="Float Roof Tanks Annual - Crude"/>
      <sheetName val="Float Roof Tanks Annual - Dist"/>
      <sheetName val="Operational Basis"/>
      <sheetName val="Gasoline"/>
      <sheetName val="Distillates"/>
      <sheetName val="Flare 112 Historical"/>
      <sheetName val="7-2 TierIII SNCR Capital"/>
      <sheetName val="7-2 TierIII SNCR Annual"/>
      <sheetName val="South Flare Data -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>
        <row r="170">
          <cell r="C170">
            <v>90</v>
          </cell>
        </row>
        <row r="171">
          <cell r="C171">
            <v>118</v>
          </cell>
        </row>
        <row r="172">
          <cell r="C172">
            <v>118</v>
          </cell>
        </row>
        <row r="187">
          <cell r="C187">
            <v>120</v>
          </cell>
        </row>
        <row r="189">
          <cell r="C189">
            <v>120</v>
          </cell>
        </row>
        <row r="196">
          <cell r="C196">
            <v>2</v>
          </cell>
        </row>
      </sheetData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CalculationsPerSickOptic"/>
      <sheetName val="CO_1Hour_Rpt"/>
      <sheetName val="NOx_1Hour_Rpt"/>
      <sheetName val="SOx_1Hour_Rpt"/>
      <sheetName val="Clinker_US_Tons"/>
      <sheetName val="Kiln_Exit_O2"/>
      <sheetName val="SOx_LbsHr"/>
      <sheetName val="NOx_LbsHr"/>
      <sheetName val="CO_LbsHr"/>
      <sheetName val="StackFlow_KACFM"/>
      <sheetName val="SOx_ppm"/>
      <sheetName val="NOx_ppm"/>
      <sheetName val="CO_ppm"/>
      <sheetName val="Kiln_TPH"/>
      <sheetName val="Collect_Kiln_TPH"/>
      <sheetName val="Collect_StackFlow"/>
      <sheetName val="Collect_SOx_ppm"/>
      <sheetName val="Collect_NOx_ppm"/>
      <sheetName val="Collect_CO_ppm"/>
      <sheetName val="Collect_Kiln_O2"/>
      <sheetName val="ColRow_Refs"/>
      <sheetName val="Calc_Timekeys"/>
      <sheetName val="Operational Basis"/>
      <sheetName val="EL Calcs"/>
      <sheetName val="Combustion Nor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tentials"/>
      <sheetName val="Sheet1"/>
      <sheetName val="Main Flare"/>
      <sheetName val="Actuals-2001"/>
      <sheetName val="Actuals-2000"/>
      <sheetName val="Actuals-99"/>
      <sheetName val="Actuals-98"/>
      <sheetName val=" (Hourly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EI Form Instructions"/>
      <sheetName val="Facility Note"/>
      <sheetName val="1. Facility Information"/>
      <sheetName val="2. Emissions Units &amp; Activities"/>
      <sheetName val="3. Pollutant Emissions - EF"/>
      <sheetName val="4. Material Balance Activities"/>
      <sheetName val="5. Pollutant Emissions - MB"/>
      <sheetName val="DEQ Pollutant List"/>
      <sheetName val="constants"/>
      <sheetName val="RevHistory"/>
      <sheetName val="Hexion Springfield - 2020 ATEI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>630-20-6</v>
          </cell>
          <cell r="C3" t="str">
            <v>1,1,1,2-Tetrachloroethane</v>
          </cell>
        </row>
        <row r="4">
          <cell r="B4" t="str">
            <v>811-97-2</v>
          </cell>
          <cell r="C4" t="str">
            <v>1,1,1,2-Tetrafluoroethane</v>
          </cell>
        </row>
        <row r="5">
          <cell r="B5" t="str">
            <v>71-55-6</v>
          </cell>
          <cell r="C5" t="str">
            <v>1,1,1-Trichloroethane (methyl chloroform)</v>
          </cell>
        </row>
        <row r="6">
          <cell r="B6" t="str">
            <v>79-34-5</v>
          </cell>
          <cell r="C6" t="str">
            <v>1,1,2,2-Tetrachloroethane</v>
          </cell>
        </row>
        <row r="7">
          <cell r="B7" t="str">
            <v>79-00-5</v>
          </cell>
          <cell r="C7" t="str">
            <v>1,1,2-Trichloroethane (vinyl trichloride)</v>
          </cell>
        </row>
        <row r="8">
          <cell r="B8" t="str">
            <v>75-34-3</v>
          </cell>
          <cell r="C8" t="str">
            <v>1,1-Dichloroethane (ethylidene dichloride)</v>
          </cell>
        </row>
        <row r="9">
          <cell r="B9" t="str">
            <v>75-37-6</v>
          </cell>
          <cell r="C9" t="str">
            <v>1,1-Difluoroethane</v>
          </cell>
        </row>
        <row r="10">
          <cell r="B10" t="str">
            <v>57-14-7</v>
          </cell>
          <cell r="C10" t="str">
            <v>1,1-Dimethylhydrazine</v>
          </cell>
        </row>
        <row r="11">
          <cell r="B11" t="str">
            <v>67562-39-4</v>
          </cell>
          <cell r="C11" t="str">
            <v>1,2,3,4,6,7,8-Heptachlorodibenzofuran (HpCDF)</v>
          </cell>
        </row>
        <row r="12">
          <cell r="B12" t="str">
            <v>35822-46-9</v>
          </cell>
          <cell r="C12" t="str">
            <v>1,2,3,4,6,7,8-Heptachlorodibenzo-p-dioxin (HpCDD)</v>
          </cell>
        </row>
        <row r="13">
          <cell r="B13" t="str">
            <v>55673-89-7</v>
          </cell>
          <cell r="C13" t="str">
            <v>1,2,3,4,7,8,9-Heptachlorodibenzofuran (HpCDF)</v>
          </cell>
        </row>
        <row r="14">
          <cell r="B14" t="str">
            <v>70648-26-9</v>
          </cell>
          <cell r="C14" t="str">
            <v>1,2,3,4,7,8-Hexachlorodibenzofuran (HxCDF)</v>
          </cell>
        </row>
        <row r="15">
          <cell r="B15" t="str">
            <v>39227-28-6</v>
          </cell>
          <cell r="C15" t="str">
            <v>1,2,3,4,7,8-Hexachlorodibenzo-p-dioxin (HxCDD)</v>
          </cell>
        </row>
        <row r="16">
          <cell r="B16" t="str">
            <v>57117-44-9</v>
          </cell>
          <cell r="C16" t="str">
            <v>1,2,3,6,7,8-Hexachlorodibenzofuran (HxCDF)</v>
          </cell>
        </row>
        <row r="17">
          <cell r="B17" t="str">
            <v>57653-85-7</v>
          </cell>
          <cell r="C17" t="str">
            <v>1,2,3,6,7,8-Hexachlorodibenzo-p-dioxin (HxCDD)</v>
          </cell>
        </row>
        <row r="18">
          <cell r="B18" t="str">
            <v>72918-21-9</v>
          </cell>
          <cell r="C18" t="str">
            <v>1,2,3,7,8,9-Hexachlorodibenzofuran (HxCDF)</v>
          </cell>
        </row>
        <row r="19">
          <cell r="B19" t="str">
            <v>19408-74-3</v>
          </cell>
          <cell r="C19" t="str">
            <v>1,2,3,7,8,9-Hexachlorodibenzo-p-dioxin (HxCDD)</v>
          </cell>
        </row>
        <row r="20">
          <cell r="B20" t="str">
            <v>57117-41-6</v>
          </cell>
          <cell r="C20" t="str">
            <v>1,2,3,7,8-Pentachlorodibenzofuran (PeCDF)</v>
          </cell>
        </row>
        <row r="21">
          <cell r="B21" t="str">
            <v>40321-76-4</v>
          </cell>
          <cell r="C21" t="str">
            <v>1,2,3,7,8-Pentachlorodibenzo-p-dioxin (PeCDD)</v>
          </cell>
        </row>
        <row r="22">
          <cell r="B22" t="str">
            <v>96-18-4</v>
          </cell>
          <cell r="C22" t="str">
            <v>1,2,3-Trichloropropane</v>
          </cell>
        </row>
        <row r="23">
          <cell r="B23" t="str">
            <v>526-73-8</v>
          </cell>
          <cell r="C23" t="str">
            <v>1,2,3-Trimethylbenzene</v>
          </cell>
        </row>
        <row r="24">
          <cell r="B24" t="str">
            <v>120-82-1</v>
          </cell>
          <cell r="C24" t="str">
            <v>1,2,4-Trichlorobenzene</v>
          </cell>
        </row>
        <row r="25">
          <cell r="B25" t="str">
            <v>95-63-6</v>
          </cell>
          <cell r="C25" t="str">
            <v>1,2,4-Trimethylbenzene</v>
          </cell>
        </row>
        <row r="26">
          <cell r="B26" t="str">
            <v>96-12-8</v>
          </cell>
          <cell r="C26" t="str">
            <v>1,2-Dibromo-3-chloropropane (DBCP)</v>
          </cell>
        </row>
        <row r="27">
          <cell r="B27" t="str">
            <v>95-50-1</v>
          </cell>
          <cell r="C27" t="str">
            <v>1,2-Dichlorobenzene</v>
          </cell>
        </row>
        <row r="28">
          <cell r="B28" t="str">
            <v>78-87-5</v>
          </cell>
          <cell r="C28" t="str">
            <v>1,2-Dichloropropane (propylene dichloride)</v>
          </cell>
        </row>
        <row r="29">
          <cell r="B29" t="str">
            <v>540-73-8</v>
          </cell>
          <cell r="C29" t="str">
            <v>1,2-Dimethylhydrazine</v>
          </cell>
        </row>
        <row r="30">
          <cell r="B30" t="str">
            <v>122-66-7</v>
          </cell>
          <cell r="C30" t="str">
            <v>1,2-Diphenylhydrazine (hydrazobenzene)</v>
          </cell>
        </row>
        <row r="31">
          <cell r="B31" t="str">
            <v>106-88-7</v>
          </cell>
          <cell r="C31" t="str">
            <v>1,2-Epoxybutane</v>
          </cell>
        </row>
        <row r="32">
          <cell r="B32" t="str">
            <v>75-55-8</v>
          </cell>
          <cell r="C32" t="str">
            <v>1,2-Propyleneimine (2-methylaziridine)</v>
          </cell>
        </row>
        <row r="33">
          <cell r="B33" t="str">
            <v>108-67-8</v>
          </cell>
          <cell r="C33" t="str">
            <v>1,3,5-Trimethylbenzene</v>
          </cell>
        </row>
        <row r="34">
          <cell r="B34" t="str">
            <v>106-99-0</v>
          </cell>
          <cell r="C34" t="str">
            <v>1,3-Butadiene</v>
          </cell>
        </row>
        <row r="35">
          <cell r="B35" t="str">
            <v>541-73-1</v>
          </cell>
          <cell r="C35" t="str">
            <v>1,3-Dichlorobenzene</v>
          </cell>
        </row>
        <row r="36">
          <cell r="B36" t="str">
            <v>542-75-6</v>
          </cell>
          <cell r="C36" t="str">
            <v>1,3-Dichloropropene</v>
          </cell>
        </row>
        <row r="37">
          <cell r="B37" t="str">
            <v>1120-71-4</v>
          </cell>
          <cell r="C37" t="str">
            <v>1,3-Propane sultone</v>
          </cell>
        </row>
        <row r="38">
          <cell r="B38" t="str">
            <v>123-91-1</v>
          </cell>
          <cell r="C38" t="str">
            <v>1,4-Dioxane</v>
          </cell>
        </row>
        <row r="39">
          <cell r="B39" t="str">
            <v>42397-64-8</v>
          </cell>
          <cell r="C39" t="str">
            <v>1,6-Dinitropyrene</v>
          </cell>
        </row>
        <row r="40">
          <cell r="B40" t="str">
            <v>42397-65-9</v>
          </cell>
          <cell r="C40" t="str">
            <v>1,8-Dinitropyrene</v>
          </cell>
        </row>
        <row r="41">
          <cell r="B41" t="str">
            <v>555-84-0</v>
          </cell>
          <cell r="C41" t="str">
            <v>1-[(5-Nitrofurfurylidene)-amino]-2-imidazolidinone</v>
          </cell>
        </row>
        <row r="42">
          <cell r="B42" t="str">
            <v>82-28-0</v>
          </cell>
          <cell r="C42" t="str">
            <v>1-Amino-2-methylanthraquinone</v>
          </cell>
        </row>
        <row r="43">
          <cell r="B43" t="str">
            <v>106-94-5</v>
          </cell>
          <cell r="C43" t="str">
            <v>1-Bromopropane (n-propyl bromide)</v>
          </cell>
        </row>
        <row r="44">
          <cell r="B44" t="str">
            <v>75-68-3</v>
          </cell>
          <cell r="C44" t="str">
            <v>1-Chloro-1,1-difluoroethane</v>
          </cell>
        </row>
        <row r="45">
          <cell r="B45" t="str">
            <v>832-69-9</v>
          </cell>
          <cell r="C45" t="str">
            <v>1-Methylphenanthrene</v>
          </cell>
        </row>
        <row r="46">
          <cell r="B46" t="str">
            <v>2381-21-7</v>
          </cell>
          <cell r="C46" t="str">
            <v>1-Methylpyrene</v>
          </cell>
        </row>
        <row r="47">
          <cell r="B47" t="str">
            <v>5522-43-0</v>
          </cell>
          <cell r="C47" t="str">
            <v>1-Nitropyrene</v>
          </cell>
        </row>
        <row r="48">
          <cell r="B48" t="str">
            <v>540-84-1</v>
          </cell>
          <cell r="C48" t="str">
            <v>2,2,4-Trimethylpentane</v>
          </cell>
        </row>
        <row r="49">
          <cell r="B49" t="str">
            <v>60851-34-5</v>
          </cell>
          <cell r="C49" t="str">
            <v>2,3,4,6,7,8-Hexachlorodibenzofuran (HxCDF)</v>
          </cell>
        </row>
        <row r="50">
          <cell r="B50" t="str">
            <v>58-90-2</v>
          </cell>
          <cell r="C50" t="str">
            <v>2,3,4,6-Tetrachlorophenol</v>
          </cell>
        </row>
        <row r="51">
          <cell r="B51" t="str">
            <v>57117-31-4</v>
          </cell>
          <cell r="C51" t="str">
            <v>2,3,4,7,8-Pentachlorodibenzofuran (PeCDF)</v>
          </cell>
        </row>
        <row r="52">
          <cell r="B52" t="str">
            <v>51207-31-9</v>
          </cell>
          <cell r="C52" t="str">
            <v>2,3,7,8-Tetrachlorodibenzofuran (TcDF)</v>
          </cell>
        </row>
        <row r="53">
          <cell r="B53" t="str">
            <v>1746-01-6</v>
          </cell>
          <cell r="C53" t="str">
            <v>2,3,7,8-Tetrachlorodibenzo-p-dioxin (TCDD)</v>
          </cell>
        </row>
        <row r="54">
          <cell r="B54" t="str">
            <v>96-13-9</v>
          </cell>
          <cell r="C54" t="str">
            <v>2,3-Dibromo-1-propanol</v>
          </cell>
        </row>
        <row r="55">
          <cell r="B55" t="str">
            <v>95-95-4</v>
          </cell>
          <cell r="C55" t="str">
            <v>2,4,5-Trichlorophenol</v>
          </cell>
        </row>
        <row r="56">
          <cell r="B56" t="str">
            <v>88-06-2</v>
          </cell>
          <cell r="C56" t="str">
            <v>2,4,6-Trichlorophenol</v>
          </cell>
        </row>
        <row r="57">
          <cell r="B57" t="str">
            <v>53-19-0</v>
          </cell>
          <cell r="C57" t="str">
            <v>2,4'-DDD (2,4'-dichlorodiphenyldichloroethane)</v>
          </cell>
        </row>
        <row r="58">
          <cell r="B58" t="str">
            <v>3424-82-6</v>
          </cell>
          <cell r="C58" t="str">
            <v>2,4'-DDE (2,4'-dichlorodiphenyldichloroethene)</v>
          </cell>
        </row>
        <row r="59">
          <cell r="B59" t="str">
            <v>789-02-6</v>
          </cell>
          <cell r="C59" t="str">
            <v>2,4'-DDT (2,4'-dichlorodiphenyltrichloroethane)</v>
          </cell>
        </row>
        <row r="60">
          <cell r="B60" t="str">
            <v>615-05-4</v>
          </cell>
          <cell r="C60" t="str">
            <v>2,4-Diaminoanisole</v>
          </cell>
        </row>
        <row r="61">
          <cell r="B61" t="str">
            <v>39156-41-7</v>
          </cell>
          <cell r="C61" t="str">
            <v>2,4-Diaminoanisole sulfate</v>
          </cell>
        </row>
        <row r="62">
          <cell r="B62" t="str">
            <v>95-80-7</v>
          </cell>
          <cell r="C62" t="str">
            <v>2,4-Diaminotoluene (2,4-toluene diamine)</v>
          </cell>
        </row>
        <row r="63">
          <cell r="B63" t="str">
            <v>120-83-2</v>
          </cell>
          <cell r="C63" t="str">
            <v>2,4-Dichlorophenol</v>
          </cell>
        </row>
        <row r="64">
          <cell r="B64" t="str">
            <v>51-28-5</v>
          </cell>
          <cell r="C64" t="str">
            <v>2,4-Dinitrophenol</v>
          </cell>
        </row>
        <row r="65">
          <cell r="B65" t="str">
            <v>121-14-2</v>
          </cell>
          <cell r="C65" t="str">
            <v>2,4-Dinitrotoluene</v>
          </cell>
        </row>
        <row r="66">
          <cell r="B66" t="str">
            <v>606-20-2</v>
          </cell>
          <cell r="C66" t="str">
            <v>2,6-Dinitrotoluene</v>
          </cell>
        </row>
        <row r="67">
          <cell r="B67" t="str">
            <v>53-96-3</v>
          </cell>
          <cell r="C67" t="str">
            <v>2-Acetylaminofluorene</v>
          </cell>
        </row>
        <row r="68">
          <cell r="B68" t="str">
            <v>68006-83-7</v>
          </cell>
          <cell r="C68" t="str">
            <v>2-Amino-3-methyl-9H pyrido[2,3-b]indole</v>
          </cell>
        </row>
        <row r="69">
          <cell r="B69" t="str">
            <v>76180-96-6</v>
          </cell>
          <cell r="C69" t="str">
            <v>2-Amino-3-methylimidazo-[4,5-f]quinoline</v>
          </cell>
        </row>
        <row r="70">
          <cell r="B70" t="str">
            <v>712-68-5</v>
          </cell>
          <cell r="C70" t="str">
            <v>2-Amino-5-(5-nitro-2-furyl)-1,3,4-thiadiazole</v>
          </cell>
        </row>
        <row r="71">
          <cell r="B71" t="str">
            <v>117-79-3</v>
          </cell>
          <cell r="C71" t="str">
            <v>2-Aminoanthraquinone</v>
          </cell>
        </row>
        <row r="72">
          <cell r="B72" t="str">
            <v>78-93-3</v>
          </cell>
          <cell r="C72" t="str">
            <v>2-Butanone (methyl ethyl ketone)</v>
          </cell>
        </row>
        <row r="73">
          <cell r="B73" t="str">
            <v>532-27-4</v>
          </cell>
          <cell r="C73" t="str">
            <v>2-Chloroacetophenone</v>
          </cell>
        </row>
        <row r="74">
          <cell r="B74" t="str">
            <v>95-57-8</v>
          </cell>
          <cell r="C74" t="str">
            <v>2-Chlorophenol</v>
          </cell>
        </row>
        <row r="75">
          <cell r="B75" t="str">
            <v>91-57-6</v>
          </cell>
          <cell r="C75" t="str">
            <v>2-Methyl naphthalene</v>
          </cell>
        </row>
        <row r="76">
          <cell r="B76" t="str">
            <v>129-15-7</v>
          </cell>
          <cell r="C76" t="str">
            <v>2-Methyl-1-nitroanthraquinone</v>
          </cell>
        </row>
        <row r="77">
          <cell r="B77" t="str">
            <v>75-86-5</v>
          </cell>
          <cell r="C77" t="str">
            <v>2-Methyllactonitrile (acetone cyanohydrin)</v>
          </cell>
        </row>
        <row r="78">
          <cell r="B78" t="str">
            <v>109-06-8</v>
          </cell>
          <cell r="C78" t="str">
            <v>2-Methylpyridine</v>
          </cell>
        </row>
        <row r="79">
          <cell r="B79" t="str">
            <v>91-59-8</v>
          </cell>
          <cell r="C79" t="str">
            <v>2-Naphthylamine</v>
          </cell>
        </row>
        <row r="80">
          <cell r="B80" t="str">
            <v>607-57-8</v>
          </cell>
          <cell r="C80" t="str">
            <v>2-Nitrofluorene</v>
          </cell>
        </row>
        <row r="81">
          <cell r="B81" t="str">
            <v>79-46-9</v>
          </cell>
          <cell r="C81" t="str">
            <v>2-Nitropropane</v>
          </cell>
        </row>
        <row r="82">
          <cell r="B82" t="str">
            <v>90-43-7</v>
          </cell>
          <cell r="C82" t="str">
            <v>2-Phenylphenol</v>
          </cell>
        </row>
        <row r="83">
          <cell r="B83" t="str">
            <v>91-94-1</v>
          </cell>
          <cell r="C83" t="str">
            <v>3,3'-Dichlorobenzidine</v>
          </cell>
        </row>
        <row r="84">
          <cell r="B84" t="str">
            <v>119-90-4</v>
          </cell>
          <cell r="C84" t="str">
            <v>3,3'-Dimethoxybenzidine</v>
          </cell>
        </row>
        <row r="85">
          <cell r="B85" t="str">
            <v>119-93-7</v>
          </cell>
          <cell r="C85" t="str">
            <v>3,3'-Dimethylbenzidine (o-tolidine)</v>
          </cell>
        </row>
        <row r="86">
          <cell r="B86" t="str">
            <v>6109-97-3</v>
          </cell>
          <cell r="C86" t="str">
            <v>3-Amino-9-ethylcarbazole hydrochloride</v>
          </cell>
        </row>
        <row r="87">
          <cell r="B87" t="str">
            <v>563-47-3</v>
          </cell>
          <cell r="C87" t="str">
            <v>3-Chloro-2-methyl-1-propene</v>
          </cell>
        </row>
        <row r="88">
          <cell r="B88" t="str">
            <v>56-49-5</v>
          </cell>
          <cell r="C88" t="str">
            <v>3-Methylcholanthrene</v>
          </cell>
        </row>
        <row r="89">
          <cell r="B89" t="str">
            <v>72-54-8</v>
          </cell>
          <cell r="C89" t="str">
            <v>4,4'-DDD (4,4'-dichlorodiphenyldichloroethane)</v>
          </cell>
        </row>
        <row r="90">
          <cell r="B90" t="str">
            <v>72-55-9</v>
          </cell>
          <cell r="C90" t="str">
            <v>4,4'-DDE (4,4'-dichlorodiphenyldichloroethene)</v>
          </cell>
        </row>
        <row r="91">
          <cell r="B91" t="str">
            <v>101-80-4</v>
          </cell>
          <cell r="C91" t="str">
            <v>4,4'-Diaminodiphenyl ether</v>
          </cell>
        </row>
        <row r="92">
          <cell r="B92" t="str">
            <v>80-05-7</v>
          </cell>
          <cell r="C92" t="str">
            <v>4,4'-Isopropylidenediphenol (bisphenol A)</v>
          </cell>
        </row>
        <row r="93">
          <cell r="B93" t="str">
            <v>101-14-4</v>
          </cell>
          <cell r="C93" t="str">
            <v>4,4'-Methylene bis(2-chloroaniline) (MOCA)</v>
          </cell>
        </row>
        <row r="94">
          <cell r="B94" t="str">
            <v>838-88-0</v>
          </cell>
          <cell r="C94" t="str">
            <v>4,4'-Methylene bis(2-methylaniline)</v>
          </cell>
        </row>
        <row r="95">
          <cell r="B95" t="str">
            <v>101-61-1</v>
          </cell>
          <cell r="C95" t="str">
            <v>4,4'-Methylene bis(N,N'-dimethyl)aniline</v>
          </cell>
        </row>
        <row r="96">
          <cell r="B96" t="str">
            <v>101-77-9</v>
          </cell>
          <cell r="C96" t="str">
            <v>4,4'-Methylenedianiline (and its dichloride)</v>
          </cell>
        </row>
        <row r="97">
          <cell r="B97" t="str">
            <v>13552-44-8</v>
          </cell>
          <cell r="C97" t="str">
            <v>4,4'-Methylenedianiline dihydrochloride</v>
          </cell>
        </row>
        <row r="98">
          <cell r="B98" t="str">
            <v>139-65-1</v>
          </cell>
          <cell r="C98" t="str">
            <v>4,4'-Thiodianiline</v>
          </cell>
        </row>
        <row r="99">
          <cell r="B99" t="str">
            <v>534-52-1</v>
          </cell>
          <cell r="C99" t="str">
            <v>4,6-Dinitro-o-cresol (and salts)</v>
          </cell>
        </row>
        <row r="100">
          <cell r="B100" t="str">
            <v>92-67-1</v>
          </cell>
          <cell r="C100" t="str">
            <v>4-Aminobiphenyl</v>
          </cell>
        </row>
        <row r="101">
          <cell r="B101" t="str">
            <v>95-83-0</v>
          </cell>
          <cell r="C101" t="str">
            <v>4-Chloro-o-phenylenediamine</v>
          </cell>
        </row>
        <row r="102">
          <cell r="B102" t="str">
            <v>60-11-7</v>
          </cell>
          <cell r="C102" t="str">
            <v>4-Dimethylaminoazobenzene</v>
          </cell>
        </row>
        <row r="103">
          <cell r="B103" t="str">
            <v>92-93-3</v>
          </cell>
          <cell r="C103" t="str">
            <v>4-Nitrobiphenyl</v>
          </cell>
        </row>
        <row r="104">
          <cell r="B104" t="str">
            <v>100-02-7</v>
          </cell>
          <cell r="C104" t="str">
            <v>4-Nitrophenol</v>
          </cell>
        </row>
        <row r="105">
          <cell r="B105" t="str">
            <v>57835-92-4</v>
          </cell>
          <cell r="C105" t="str">
            <v>4-Nitropyrene</v>
          </cell>
        </row>
        <row r="106">
          <cell r="B106" t="str">
            <v>104-40-5</v>
          </cell>
          <cell r="C106" t="str">
            <v>4-Nonylphenol (and ethoxylates)</v>
          </cell>
        </row>
        <row r="107">
          <cell r="B107" t="str">
            <v>100-40-3</v>
          </cell>
          <cell r="C107" t="str">
            <v>4-Vinylcyclohexene</v>
          </cell>
        </row>
        <row r="108">
          <cell r="B108" t="str">
            <v>3697-24-3</v>
          </cell>
          <cell r="C108" t="str">
            <v>5-Methylchrysene</v>
          </cell>
        </row>
        <row r="109">
          <cell r="B109" t="str">
            <v>602-87-9</v>
          </cell>
          <cell r="C109" t="str">
            <v>5-Nitroacenaphthene</v>
          </cell>
        </row>
        <row r="110">
          <cell r="B110" t="str">
            <v>99-59-2</v>
          </cell>
          <cell r="C110" t="str">
            <v>5-Nitro-o-anisidine</v>
          </cell>
        </row>
        <row r="111">
          <cell r="B111" t="str">
            <v>7496-02-8</v>
          </cell>
          <cell r="C111" t="str">
            <v>6-Nitrochrysene</v>
          </cell>
        </row>
        <row r="112">
          <cell r="B112" t="str">
            <v>57-97-6</v>
          </cell>
          <cell r="C112" t="str">
            <v>7,12-Dimethylbenz[a]anthracene</v>
          </cell>
        </row>
        <row r="113">
          <cell r="B113" t="str">
            <v>194-59-2</v>
          </cell>
          <cell r="C113" t="str">
            <v>7H-Dibenzo[c,g]carbazole</v>
          </cell>
        </row>
        <row r="114">
          <cell r="B114" t="str">
            <v>26148-68-5</v>
          </cell>
          <cell r="C114" t="str">
            <v>A-alpha-c(2-amino-9h-pyrido[2,3-b]indole)</v>
          </cell>
        </row>
        <row r="115">
          <cell r="B115" t="str">
            <v>83-32-9</v>
          </cell>
          <cell r="C115" t="str">
            <v>Acenaphthene</v>
          </cell>
        </row>
        <row r="116">
          <cell r="B116" t="str">
            <v>208-96-8</v>
          </cell>
          <cell r="C116" t="str">
            <v>Acenaphthylene</v>
          </cell>
        </row>
        <row r="117">
          <cell r="B117" t="str">
            <v>75-07-0</v>
          </cell>
          <cell r="C117" t="str">
            <v>Acetaldehyde</v>
          </cell>
        </row>
        <row r="118">
          <cell r="B118" t="str">
            <v>60-35-5</v>
          </cell>
          <cell r="C118" t="str">
            <v>Acetamide</v>
          </cell>
        </row>
        <row r="119">
          <cell r="B119" t="str">
            <v>67-64-1</v>
          </cell>
          <cell r="C119" t="str">
            <v>Acetone</v>
          </cell>
        </row>
        <row r="120">
          <cell r="B120" t="str">
            <v>75-05-8</v>
          </cell>
          <cell r="C120" t="str">
            <v>Acetonitrile</v>
          </cell>
        </row>
        <row r="121">
          <cell r="B121" t="str">
            <v>98-86-2</v>
          </cell>
          <cell r="C121" t="str">
            <v>Acetophenone</v>
          </cell>
        </row>
        <row r="122">
          <cell r="B122" t="str">
            <v>107-02-8</v>
          </cell>
          <cell r="C122" t="str">
            <v>Acrolein</v>
          </cell>
        </row>
        <row r="123">
          <cell r="B123" t="str">
            <v>79-06-1</v>
          </cell>
          <cell r="C123" t="str">
            <v>Acrylamide</v>
          </cell>
        </row>
        <row r="124">
          <cell r="B124" t="str">
            <v>79-10-7</v>
          </cell>
          <cell r="C124" t="str">
            <v>Acrylic acid</v>
          </cell>
        </row>
        <row r="125">
          <cell r="B125" t="str">
            <v>107-13-1</v>
          </cell>
          <cell r="C125" t="str">
            <v>Acrylonitrile</v>
          </cell>
        </row>
        <row r="126">
          <cell r="B126" t="str">
            <v>50-76-0</v>
          </cell>
          <cell r="C126" t="str">
            <v>Actinomycin D</v>
          </cell>
        </row>
        <row r="127">
          <cell r="B127" t="str">
            <v>1596-84-5</v>
          </cell>
          <cell r="C127" t="str">
            <v>Alar</v>
          </cell>
        </row>
        <row r="128">
          <cell r="B128" t="str">
            <v>309-00-2</v>
          </cell>
          <cell r="C128" t="str">
            <v>Aldrin</v>
          </cell>
        </row>
        <row r="129">
          <cell r="B129" t="str">
            <v>107-05-1</v>
          </cell>
          <cell r="C129" t="str">
            <v>Allyl chloride</v>
          </cell>
        </row>
        <row r="130">
          <cell r="B130" t="str">
            <v>319-84-6</v>
          </cell>
          <cell r="C130" t="str">
            <v>alpha-Hexachlorocyclohexane</v>
          </cell>
        </row>
        <row r="131">
          <cell r="B131" t="str">
            <v>7429-90-5</v>
          </cell>
          <cell r="C131" t="str">
            <v>Aluminum and compounds</v>
          </cell>
        </row>
        <row r="132">
          <cell r="B132" t="str">
            <v>1344-28-1</v>
          </cell>
          <cell r="C132" t="str">
            <v>Aluminum oxide (fibrous forms)</v>
          </cell>
        </row>
        <row r="133">
          <cell r="B133" t="str">
            <v>61-82-5</v>
          </cell>
          <cell r="C133" t="str">
            <v>Amitrole</v>
          </cell>
        </row>
        <row r="134">
          <cell r="B134" t="str">
            <v>7664-41-7</v>
          </cell>
          <cell r="C134" t="str">
            <v>Ammonia</v>
          </cell>
        </row>
        <row r="135">
          <cell r="B135" t="str">
            <v>7803-63-6</v>
          </cell>
          <cell r="C135" t="str">
            <v>Ammonium bisulfate</v>
          </cell>
        </row>
        <row r="136">
          <cell r="B136" t="str">
            <v>6484-52-2</v>
          </cell>
          <cell r="C136" t="str">
            <v>Ammonium nitrate</v>
          </cell>
        </row>
        <row r="137">
          <cell r="B137" t="str">
            <v>7783-20-2</v>
          </cell>
          <cell r="C137" t="str">
            <v>Ammonium sulfate</v>
          </cell>
        </row>
        <row r="138">
          <cell r="B138" t="str">
            <v>62-53-3</v>
          </cell>
          <cell r="C138" t="str">
            <v>Aniline</v>
          </cell>
        </row>
        <row r="139">
          <cell r="B139" t="str">
            <v>191-26-4</v>
          </cell>
          <cell r="C139" t="str">
            <v>Anthanthrene</v>
          </cell>
        </row>
        <row r="140">
          <cell r="B140" t="str">
            <v>120-12-7</v>
          </cell>
          <cell r="C140" t="str">
            <v>Anthracene</v>
          </cell>
        </row>
        <row r="141">
          <cell r="B141" t="str">
            <v>7440-36-0</v>
          </cell>
          <cell r="C141" t="str">
            <v>Antimony and compounds</v>
          </cell>
        </row>
        <row r="142">
          <cell r="B142" t="str">
            <v>1309-64-4</v>
          </cell>
          <cell r="C142" t="str">
            <v>Antimony trioxide</v>
          </cell>
        </row>
        <row r="143">
          <cell r="B143" t="str">
            <v>140-57-8</v>
          </cell>
          <cell r="C143" t="str">
            <v>Aramite</v>
          </cell>
        </row>
        <row r="144">
          <cell r="B144" t="str">
            <v>7440-38-2</v>
          </cell>
          <cell r="C144" t="str">
            <v>Arsenic and compounds</v>
          </cell>
        </row>
        <row r="145">
          <cell r="B145" t="str">
            <v>7784-42-1</v>
          </cell>
          <cell r="C145" t="str">
            <v>Arsine</v>
          </cell>
        </row>
        <row r="146">
          <cell r="B146" t="str">
            <v>1332-21-4</v>
          </cell>
          <cell r="C146" t="str">
            <v>Asbestos</v>
          </cell>
        </row>
        <row r="147">
          <cell r="B147" t="str">
            <v>492-80-8</v>
          </cell>
          <cell r="C147" t="str">
            <v>Auramine</v>
          </cell>
        </row>
        <row r="148">
          <cell r="B148" t="str">
            <v>115-02-6</v>
          </cell>
          <cell r="C148" t="str">
            <v>Azaserine</v>
          </cell>
        </row>
        <row r="149">
          <cell r="B149" t="str">
            <v>446-86-6</v>
          </cell>
          <cell r="C149" t="str">
            <v>Azathioprine</v>
          </cell>
        </row>
        <row r="150">
          <cell r="B150" t="str">
            <v>103-33-3</v>
          </cell>
          <cell r="C150" t="str">
            <v>Azobenzene</v>
          </cell>
        </row>
        <row r="151">
          <cell r="B151" t="str">
            <v>7440-39-3</v>
          </cell>
          <cell r="C151" t="str">
            <v>Barium and compounds</v>
          </cell>
        </row>
        <row r="152">
          <cell r="B152" t="str">
            <v>56-55-3</v>
          </cell>
          <cell r="C152" t="str">
            <v>Benz[a]anthracene</v>
          </cell>
        </row>
        <row r="153">
          <cell r="B153" t="str">
            <v>71-43-2</v>
          </cell>
          <cell r="C153" t="str">
            <v>Benzene</v>
          </cell>
        </row>
        <row r="154">
          <cell r="B154" t="str">
            <v>92-87-5</v>
          </cell>
          <cell r="C154" t="str">
            <v>Benzidine (and its salts)</v>
          </cell>
        </row>
        <row r="155">
          <cell r="B155" t="str">
            <v>50-32-8</v>
          </cell>
          <cell r="C155" t="str">
            <v>Benzo[a]pyrene</v>
          </cell>
        </row>
        <row r="156">
          <cell r="B156" t="str">
            <v>205-99-2</v>
          </cell>
          <cell r="C156" t="str">
            <v>Benzo[b]fluoranthene</v>
          </cell>
        </row>
        <row r="157">
          <cell r="B157" t="str">
            <v>205-12-9</v>
          </cell>
          <cell r="C157" t="str">
            <v>Benzo[c]fluorene</v>
          </cell>
        </row>
        <row r="158">
          <cell r="B158" t="str">
            <v>192-97-2</v>
          </cell>
          <cell r="C158" t="str">
            <v>Benzo[e]pyrene</v>
          </cell>
        </row>
        <row r="159">
          <cell r="B159" t="str">
            <v>191-24-2</v>
          </cell>
          <cell r="C159" t="str">
            <v>Benzo[g,h,i]perylene</v>
          </cell>
        </row>
        <row r="160">
          <cell r="B160" t="str">
            <v>205-82-3</v>
          </cell>
          <cell r="C160" t="str">
            <v>Benzo[j]fluoranthene</v>
          </cell>
        </row>
        <row r="161">
          <cell r="B161" t="str">
            <v>207-08-9</v>
          </cell>
          <cell r="C161" t="str">
            <v>Benzo[k]fluoranthene</v>
          </cell>
        </row>
        <row r="162">
          <cell r="B162" t="str">
            <v>271-89-6</v>
          </cell>
          <cell r="C162" t="str">
            <v>Benzofuran</v>
          </cell>
        </row>
        <row r="163">
          <cell r="B163" t="str">
            <v>98-07-7</v>
          </cell>
          <cell r="C163" t="str">
            <v>Benzoic trichloride (benzotrichloride)</v>
          </cell>
        </row>
        <row r="164">
          <cell r="B164" t="str">
            <v>98-88-4</v>
          </cell>
          <cell r="C164" t="str">
            <v>Benzoyl chloride</v>
          </cell>
        </row>
        <row r="165">
          <cell r="B165" t="str">
            <v>94-36-0</v>
          </cell>
          <cell r="C165" t="str">
            <v>Benzoyl peroxide</v>
          </cell>
        </row>
        <row r="166">
          <cell r="B166" t="str">
            <v>100-44-7</v>
          </cell>
          <cell r="C166" t="str">
            <v>Benzyl chloride</v>
          </cell>
        </row>
        <row r="167">
          <cell r="B167" t="str">
            <v>1694-09-3</v>
          </cell>
          <cell r="C167" t="str">
            <v>Benzyl Violet 4B</v>
          </cell>
        </row>
        <row r="168">
          <cell r="B168" t="str">
            <v>7440-41-7</v>
          </cell>
          <cell r="C168" t="str">
            <v>Beryllium and compounds</v>
          </cell>
        </row>
        <row r="169">
          <cell r="B169" t="str">
            <v>1304-56-9</v>
          </cell>
          <cell r="C169" t="str">
            <v>Beryllium oxide</v>
          </cell>
        </row>
        <row r="170">
          <cell r="B170" t="str">
            <v>13510-49-1</v>
          </cell>
          <cell r="C170" t="str">
            <v>Beryllium sulfate</v>
          </cell>
        </row>
        <row r="171">
          <cell r="B171" t="str">
            <v>3068-88-0</v>
          </cell>
          <cell r="C171" t="str">
            <v>beta-Butyrolactone</v>
          </cell>
        </row>
        <row r="172">
          <cell r="B172" t="str">
            <v>319-85-7</v>
          </cell>
          <cell r="C172" t="str">
            <v>beta-Hexachlorocyclohexane</v>
          </cell>
        </row>
        <row r="173">
          <cell r="B173" t="str">
            <v>57-57-8</v>
          </cell>
          <cell r="C173" t="str">
            <v>beta-Propiolactone</v>
          </cell>
        </row>
        <row r="174">
          <cell r="B174" t="str">
            <v>92-52-4</v>
          </cell>
          <cell r="C174" t="str">
            <v>Biphenyl</v>
          </cell>
        </row>
        <row r="175">
          <cell r="B175" t="str">
            <v>111-44-4</v>
          </cell>
          <cell r="C175" t="str">
            <v>bis(2-Chloroethyl) ether (BCEE)</v>
          </cell>
        </row>
        <row r="176">
          <cell r="B176" t="str">
            <v>103-23-1</v>
          </cell>
          <cell r="C176" t="str">
            <v>bis(2-Ethylhexyl) adipate</v>
          </cell>
        </row>
        <row r="177">
          <cell r="B177" t="str">
            <v>117-81-7</v>
          </cell>
          <cell r="C177" t="str">
            <v>bis(2-Ethylhexyl) phthalate (DEHP)</v>
          </cell>
        </row>
        <row r="178">
          <cell r="B178" t="str">
            <v>542-88-1</v>
          </cell>
          <cell r="C178" t="str">
            <v>bis(Chloromethyl) ether</v>
          </cell>
        </row>
        <row r="179">
          <cell r="B179" t="str">
            <v>7726-95-6</v>
          </cell>
          <cell r="C179" t="str">
            <v>Bromine and compounds</v>
          </cell>
        </row>
        <row r="180">
          <cell r="B180" t="str">
            <v>7789-30-2</v>
          </cell>
          <cell r="C180" t="str">
            <v>Bromine pentafluoride</v>
          </cell>
        </row>
        <row r="181">
          <cell r="B181" t="str">
            <v>75-27-4</v>
          </cell>
          <cell r="C181" t="str">
            <v>Bromodichloromethane</v>
          </cell>
        </row>
        <row r="182">
          <cell r="B182" t="str">
            <v>75-25-2</v>
          </cell>
          <cell r="C182" t="str">
            <v>Bromoform</v>
          </cell>
        </row>
        <row r="183">
          <cell r="B183" t="str">
            <v>74-83-9</v>
          </cell>
          <cell r="C183" t="str">
            <v>Bromomethane (methyl bromide)</v>
          </cell>
        </row>
        <row r="184">
          <cell r="B184" t="str">
            <v>141-32-2</v>
          </cell>
          <cell r="C184" t="str">
            <v>Butyl acrylate</v>
          </cell>
        </row>
        <row r="185">
          <cell r="B185" t="str">
            <v>85-68-7</v>
          </cell>
          <cell r="C185" t="str">
            <v>Butyl benzyl phthalate</v>
          </cell>
        </row>
        <row r="186">
          <cell r="B186" t="str">
            <v>25013-16-5</v>
          </cell>
          <cell r="C186" t="str">
            <v>Butylated hydroxyanisole</v>
          </cell>
        </row>
        <row r="187">
          <cell r="B187" t="str">
            <v>569-61-9</v>
          </cell>
          <cell r="C187" t="str">
            <v>C.I. Basic Red 9 monohydrochloride</v>
          </cell>
        </row>
        <row r="188">
          <cell r="B188" t="str">
            <v>7440-43-9</v>
          </cell>
          <cell r="C188" t="str">
            <v>Cadmium and compounds</v>
          </cell>
        </row>
        <row r="189">
          <cell r="B189" t="str">
            <v>156-62-7</v>
          </cell>
          <cell r="C189" t="str">
            <v>Calcium cyanamide</v>
          </cell>
        </row>
        <row r="190">
          <cell r="B190" t="str">
            <v>105-60-2</v>
          </cell>
          <cell r="C190" t="str">
            <v>Caprolactam</v>
          </cell>
        </row>
        <row r="191">
          <cell r="B191" t="str">
            <v>2425-06-1</v>
          </cell>
          <cell r="C191" t="str">
            <v>Captafol</v>
          </cell>
        </row>
        <row r="192">
          <cell r="B192" t="str">
            <v>133-06-2</v>
          </cell>
          <cell r="C192" t="str">
            <v>Captan</v>
          </cell>
        </row>
        <row r="193">
          <cell r="B193" t="str">
            <v>63-25-2</v>
          </cell>
          <cell r="C193" t="str">
            <v>Carbaryl</v>
          </cell>
        </row>
        <row r="194">
          <cell r="B194" t="str">
            <v>86-74-8</v>
          </cell>
          <cell r="C194" t="str">
            <v>Carbazole</v>
          </cell>
        </row>
        <row r="195">
          <cell r="B195" t="str">
            <v>89</v>
          </cell>
          <cell r="C195" t="str">
            <v>Carbon black extracts</v>
          </cell>
        </row>
        <row r="196">
          <cell r="B196" t="str">
            <v>75-15-0</v>
          </cell>
          <cell r="C196" t="str">
            <v>Carbon disulfide</v>
          </cell>
        </row>
        <row r="197">
          <cell r="B197" t="str">
            <v>56-23-5</v>
          </cell>
          <cell r="C197" t="str">
            <v>Carbon tetrachloride</v>
          </cell>
        </row>
        <row r="198">
          <cell r="B198" t="str">
            <v>463-58-1</v>
          </cell>
          <cell r="C198" t="str">
            <v>Carbonyl sulfide</v>
          </cell>
        </row>
        <row r="199">
          <cell r="B199" t="str">
            <v>9000-07-1</v>
          </cell>
          <cell r="C199" t="str">
            <v>Carrageenan (degraded)</v>
          </cell>
        </row>
        <row r="200">
          <cell r="B200" t="str">
            <v>120-80-9</v>
          </cell>
          <cell r="C200" t="str">
            <v>Catechol</v>
          </cell>
        </row>
        <row r="201">
          <cell r="B201" t="str">
            <v>351</v>
          </cell>
          <cell r="C201" t="str">
            <v>Ceramic fibers</v>
          </cell>
        </row>
        <row r="202">
          <cell r="B202" t="str">
            <v>133-90-4</v>
          </cell>
          <cell r="C202" t="str">
            <v>Chloramben</v>
          </cell>
        </row>
        <row r="203">
          <cell r="B203" t="str">
            <v>305-03-3</v>
          </cell>
          <cell r="C203" t="str">
            <v>Chlorambucil</v>
          </cell>
        </row>
        <row r="204">
          <cell r="B204" t="str">
            <v>57-74-9</v>
          </cell>
          <cell r="C204" t="str">
            <v>Chlordane</v>
          </cell>
        </row>
        <row r="205">
          <cell r="B205" t="str">
            <v>143-50-0</v>
          </cell>
          <cell r="C205" t="str">
            <v>Chlordecone</v>
          </cell>
        </row>
        <row r="206">
          <cell r="B206" t="str">
            <v>115-28-6</v>
          </cell>
          <cell r="C206" t="str">
            <v>Chlorendic acid</v>
          </cell>
        </row>
        <row r="207">
          <cell r="B207" t="str">
            <v>76-13-1</v>
          </cell>
          <cell r="C207" t="str">
            <v>Chlorinated fluorocarbon (1,1,2-trichloro-1,2,2-trifluoroethane, CFC-113)</v>
          </cell>
        </row>
        <row r="208">
          <cell r="B208" t="str">
            <v>108171-26-2</v>
          </cell>
          <cell r="C208" t="str">
            <v>Chlorinated paraffins</v>
          </cell>
        </row>
        <row r="209">
          <cell r="B209" t="str">
            <v>7782-50-5</v>
          </cell>
          <cell r="C209" t="str">
            <v>Chlorine</v>
          </cell>
        </row>
        <row r="210">
          <cell r="B210" t="str">
            <v>10049-04-4</v>
          </cell>
          <cell r="C210" t="str">
            <v>Chlorine dioxide</v>
          </cell>
        </row>
        <row r="211">
          <cell r="B211" t="str">
            <v>79-11-8</v>
          </cell>
          <cell r="C211" t="str">
            <v>Chloroacetic acid</v>
          </cell>
        </row>
        <row r="212">
          <cell r="B212" t="str">
            <v>85535-84-8</v>
          </cell>
          <cell r="C212" t="str">
            <v>Chloroalkanes C10-13 (chlorinated paraffins)</v>
          </cell>
        </row>
        <row r="213">
          <cell r="B213" t="str">
            <v>108-90-7</v>
          </cell>
          <cell r="C213" t="str">
            <v>Chlorobenzene</v>
          </cell>
        </row>
        <row r="214">
          <cell r="B214" t="str">
            <v>510-15-6</v>
          </cell>
          <cell r="C214" t="str">
            <v>Chlorobenzilate (ethyl-4,4'-dichlorobenzilate)</v>
          </cell>
        </row>
        <row r="215">
          <cell r="B215" t="str">
            <v>75-45-6</v>
          </cell>
          <cell r="C215" t="str">
            <v>Chlorodifluoromethane (Freon 22)</v>
          </cell>
        </row>
        <row r="216">
          <cell r="B216" t="str">
            <v>75-00-3</v>
          </cell>
          <cell r="C216" t="str">
            <v>Chloroethane (ethyl chloride)</v>
          </cell>
        </row>
        <row r="217">
          <cell r="B217" t="str">
            <v>67-66-3</v>
          </cell>
          <cell r="C217" t="str">
            <v>Chloroform</v>
          </cell>
        </row>
        <row r="218">
          <cell r="B218" t="str">
            <v>74-87-3</v>
          </cell>
          <cell r="C218" t="str">
            <v>Chloromethane (methyl chloride)</v>
          </cell>
        </row>
        <row r="219">
          <cell r="B219" t="str">
            <v>107-30-2</v>
          </cell>
          <cell r="C219" t="str">
            <v>Chloromethyl methyl ether (technical grade)</v>
          </cell>
        </row>
        <row r="220">
          <cell r="B220" t="str">
            <v>76-06-2</v>
          </cell>
          <cell r="C220" t="str">
            <v>Chloropicrin</v>
          </cell>
        </row>
        <row r="221">
          <cell r="B221" t="str">
            <v>126-99-8</v>
          </cell>
          <cell r="C221" t="str">
            <v>Chloroprene</v>
          </cell>
        </row>
        <row r="222">
          <cell r="B222" t="str">
            <v>1897-45-6</v>
          </cell>
          <cell r="C222" t="str">
            <v>Chlorothalonil</v>
          </cell>
        </row>
        <row r="223">
          <cell r="B223" t="str">
            <v>54749-90-5</v>
          </cell>
          <cell r="C223" t="str">
            <v>Chlorozotocin</v>
          </cell>
        </row>
        <row r="224">
          <cell r="B224" t="str">
            <v>7738-94-5</v>
          </cell>
          <cell r="C224" t="str">
            <v>Chromic(VI) acid, including chromic acid aerosol mist and chromium trioxide</v>
          </cell>
        </row>
        <row r="225">
          <cell r="B225" t="str">
            <v>18540-29-9</v>
          </cell>
          <cell r="C225" t="str">
            <v>Chromium VI, chromate and dichromate particulate</v>
          </cell>
        </row>
        <row r="226">
          <cell r="B226" t="str">
            <v>218-01-9</v>
          </cell>
          <cell r="C226" t="str">
            <v>Chrysene</v>
          </cell>
        </row>
        <row r="227">
          <cell r="B227" t="str">
            <v>87-29-6</v>
          </cell>
          <cell r="C227" t="str">
            <v>Cinnamyl anthranilate</v>
          </cell>
        </row>
        <row r="228">
          <cell r="B228" t="str">
            <v>7440-48-4</v>
          </cell>
          <cell r="C228" t="str">
            <v>Cobalt and compounds</v>
          </cell>
        </row>
        <row r="229">
          <cell r="B229" t="str">
            <v>148</v>
          </cell>
          <cell r="C229" t="str">
            <v>Coke oven emissions</v>
          </cell>
        </row>
        <row r="230">
          <cell r="B230" t="str">
            <v>7440-50-8</v>
          </cell>
          <cell r="C230" t="str">
            <v>Copper and compounds</v>
          </cell>
        </row>
        <row r="231">
          <cell r="B231" t="str">
            <v>150</v>
          </cell>
          <cell r="C231" t="str">
            <v>Creosotes</v>
          </cell>
        </row>
        <row r="232">
          <cell r="B232" t="str">
            <v>1319-77-3</v>
          </cell>
          <cell r="C232" t="str">
            <v>Cresols (mixture), including m-cresol, o-cresol, p-cresol</v>
          </cell>
        </row>
        <row r="233">
          <cell r="B233" t="str">
            <v>4170-30-3</v>
          </cell>
          <cell r="C233" t="str">
            <v>Crotonaldehyde</v>
          </cell>
        </row>
        <row r="234">
          <cell r="B234" t="str">
            <v>80-15-9</v>
          </cell>
          <cell r="C234" t="str">
            <v>Cumene hydroperoxide</v>
          </cell>
        </row>
        <row r="235">
          <cell r="B235" t="str">
            <v>135-20-6</v>
          </cell>
          <cell r="C235" t="str">
            <v>Cupferron</v>
          </cell>
        </row>
        <row r="236">
          <cell r="B236" t="str">
            <v>74-90-8</v>
          </cell>
          <cell r="C236" t="str">
            <v>Cyanide, hydrogen</v>
          </cell>
        </row>
        <row r="237">
          <cell r="B237" t="str">
            <v>110-82-7</v>
          </cell>
          <cell r="C237" t="str">
            <v>Cyclohexane</v>
          </cell>
        </row>
        <row r="238">
          <cell r="B238" t="str">
            <v>108-93-0</v>
          </cell>
          <cell r="C238" t="str">
            <v>Cyclohexanol</v>
          </cell>
        </row>
        <row r="239">
          <cell r="B239" t="str">
            <v>66-81-9</v>
          </cell>
          <cell r="C239" t="str">
            <v>Cycloheximide</v>
          </cell>
        </row>
        <row r="240">
          <cell r="B240" t="str">
            <v>27208-37-3</v>
          </cell>
          <cell r="C240" t="str">
            <v>Cyclopenta[c,d]pyrene</v>
          </cell>
        </row>
        <row r="241">
          <cell r="B241" t="str">
            <v>50-18-0</v>
          </cell>
          <cell r="C241" t="str">
            <v>Cyclophosphamide (anhydrous)</v>
          </cell>
        </row>
        <row r="242">
          <cell r="B242" t="str">
            <v>6055-19-2</v>
          </cell>
          <cell r="C242" t="str">
            <v>Cyclophosphamide (hydrated)</v>
          </cell>
        </row>
        <row r="243">
          <cell r="B243" t="str">
            <v>5160-02-1</v>
          </cell>
          <cell r="C243" t="str">
            <v>D &amp; C Red No. 9</v>
          </cell>
        </row>
        <row r="244">
          <cell r="B244" t="str">
            <v>4342-03-4</v>
          </cell>
          <cell r="C244" t="str">
            <v>Dacarbazine</v>
          </cell>
        </row>
        <row r="245">
          <cell r="B245" t="str">
            <v>117-10-2</v>
          </cell>
          <cell r="C245" t="str">
            <v>Danthron (chrysazin)</v>
          </cell>
        </row>
        <row r="246">
          <cell r="B246" t="str">
            <v>3547-04-4</v>
          </cell>
          <cell r="C246" t="str">
            <v>DDE (1-chloro-4-[1-(4-chlorophenyl)ethyl]benzene)</v>
          </cell>
        </row>
        <row r="247">
          <cell r="B247" t="str">
            <v>50-29-3</v>
          </cell>
          <cell r="C247" t="str">
            <v>DDT</v>
          </cell>
        </row>
        <row r="248">
          <cell r="B248" t="str">
            <v>333-41-5</v>
          </cell>
          <cell r="C248" t="str">
            <v>Diazinon</v>
          </cell>
        </row>
        <row r="249">
          <cell r="B249" t="str">
            <v>334-88-3</v>
          </cell>
          <cell r="C249" t="str">
            <v>Diazomethane</v>
          </cell>
        </row>
        <row r="250">
          <cell r="B250" t="str">
            <v>226-36-8</v>
          </cell>
          <cell r="C250" t="str">
            <v>Dibenz[a,h]acridine</v>
          </cell>
        </row>
        <row r="251">
          <cell r="B251" t="str">
            <v>53-70-3</v>
          </cell>
          <cell r="C251" t="str">
            <v>Dibenz[a,h]anthracene</v>
          </cell>
        </row>
        <row r="252">
          <cell r="B252" t="str">
            <v>224-42-0</v>
          </cell>
          <cell r="C252" t="str">
            <v>Dibenz[a,j]acridine</v>
          </cell>
        </row>
        <row r="253">
          <cell r="B253" t="str">
            <v>5385-75-1</v>
          </cell>
          <cell r="C253" t="str">
            <v>Dibenzo[a,e]fluoranthene</v>
          </cell>
        </row>
        <row r="254">
          <cell r="B254" t="str">
            <v>192-65-4</v>
          </cell>
          <cell r="C254" t="str">
            <v>Dibenzo[a,e]pyrene</v>
          </cell>
        </row>
        <row r="255">
          <cell r="B255" t="str">
            <v>189-64-0</v>
          </cell>
          <cell r="C255" t="str">
            <v>Dibenzo[a,h]pyrene</v>
          </cell>
        </row>
        <row r="256">
          <cell r="B256" t="str">
            <v>189-55-9</v>
          </cell>
          <cell r="C256" t="str">
            <v>Dibenzo[a,i]pyrene</v>
          </cell>
        </row>
        <row r="257">
          <cell r="B257" t="str">
            <v>191-30-0</v>
          </cell>
          <cell r="C257" t="str">
            <v>Dibenzo[a,l]pyrene</v>
          </cell>
        </row>
        <row r="258">
          <cell r="B258" t="str">
            <v>132-64-9</v>
          </cell>
          <cell r="C258" t="str">
            <v>Dibenzofuran</v>
          </cell>
        </row>
        <row r="259">
          <cell r="B259" t="str">
            <v>124-48-1</v>
          </cell>
          <cell r="C259" t="str">
            <v>Dibromochloromethane</v>
          </cell>
        </row>
        <row r="260">
          <cell r="B260" t="str">
            <v>84-74-2</v>
          </cell>
          <cell r="C260" t="str">
            <v>Dibutyl phthalate</v>
          </cell>
        </row>
        <row r="261">
          <cell r="B261" t="str">
            <v>75-71-8</v>
          </cell>
          <cell r="C261" t="str">
            <v>Dichlorodifluoromethane (Freon 12)</v>
          </cell>
        </row>
        <row r="262">
          <cell r="B262" t="str">
            <v>75-43-4</v>
          </cell>
          <cell r="C262" t="str">
            <v>Dichlorofluoromethane (Freon 21)</v>
          </cell>
        </row>
        <row r="263">
          <cell r="B263" t="str">
            <v>75-09-2</v>
          </cell>
          <cell r="C263" t="str">
            <v>Dichloromethane (methylene chloride)</v>
          </cell>
        </row>
        <row r="264">
          <cell r="B264" t="str">
            <v>94-75-7</v>
          </cell>
          <cell r="C264" t="str">
            <v>Dichlorophenoxyacetic acid, salts and esters (2,4-D)</v>
          </cell>
        </row>
        <row r="265">
          <cell r="B265" t="str">
            <v>62-73-7</v>
          </cell>
          <cell r="C265" t="str">
            <v>Dichlorvos (DDVP)</v>
          </cell>
        </row>
        <row r="266">
          <cell r="B266" t="str">
            <v>115-32-2</v>
          </cell>
          <cell r="C266" t="str">
            <v>Dicofol</v>
          </cell>
        </row>
        <row r="267">
          <cell r="B267" t="str">
            <v>84-61-7</v>
          </cell>
          <cell r="C267" t="str">
            <v>Di-cyclohexyl phthalate (DCHP)</v>
          </cell>
        </row>
        <row r="268">
          <cell r="B268" t="str">
            <v>60-57-1</v>
          </cell>
          <cell r="C268" t="str">
            <v>Dieldrin</v>
          </cell>
        </row>
        <row r="269">
          <cell r="B269" t="str">
            <v>200</v>
          </cell>
          <cell r="C269" t="str">
            <v>Diesel particulate matter</v>
          </cell>
        </row>
        <row r="270">
          <cell r="B270" t="str">
            <v>111-42-2</v>
          </cell>
          <cell r="C270" t="str">
            <v>Diethanolamine</v>
          </cell>
        </row>
        <row r="271">
          <cell r="B271" t="str">
            <v>64-67-5</v>
          </cell>
          <cell r="C271" t="str">
            <v>Diethyl sulfate</v>
          </cell>
        </row>
        <row r="272">
          <cell r="B272" t="str">
            <v>111-46-6</v>
          </cell>
          <cell r="C272" t="str">
            <v>Diethylene glycol</v>
          </cell>
        </row>
        <row r="273">
          <cell r="B273" t="str">
            <v>111-96-6</v>
          </cell>
          <cell r="C273" t="str">
            <v>Diethylene glycol dimethyl ether</v>
          </cell>
        </row>
        <row r="274">
          <cell r="B274" t="str">
            <v>112-34-5</v>
          </cell>
          <cell r="C274" t="str">
            <v>Diethylene glycol monobutyl ether</v>
          </cell>
        </row>
        <row r="275">
          <cell r="B275" t="str">
            <v>111-90-0</v>
          </cell>
          <cell r="C275" t="str">
            <v>Diethylene glycol monoethyl ether</v>
          </cell>
        </row>
        <row r="276">
          <cell r="B276" t="str">
            <v>111-77-3</v>
          </cell>
          <cell r="C276" t="str">
            <v>Diethylene glycol monomethyl ether</v>
          </cell>
        </row>
        <row r="277">
          <cell r="B277" t="str">
            <v>627-44-1</v>
          </cell>
          <cell r="C277" t="str">
            <v>Diethylmercury</v>
          </cell>
        </row>
        <row r="278">
          <cell r="B278" t="str">
            <v>84-66-2</v>
          </cell>
          <cell r="C278" t="str">
            <v>Diethylphthalate</v>
          </cell>
        </row>
        <row r="279">
          <cell r="B279" t="str">
            <v>101-90-6</v>
          </cell>
          <cell r="C279" t="str">
            <v>Diglycidyl resorcinol ether</v>
          </cell>
        </row>
        <row r="280">
          <cell r="B280" t="str">
            <v>94-58-6</v>
          </cell>
          <cell r="C280" t="str">
            <v>Dihydrosafrole</v>
          </cell>
        </row>
        <row r="281">
          <cell r="B281" t="str">
            <v>79-44-7</v>
          </cell>
          <cell r="C281" t="str">
            <v>Dimethyl carbamoyl chloride</v>
          </cell>
        </row>
        <row r="282">
          <cell r="B282" t="str">
            <v>68-12-2</v>
          </cell>
          <cell r="C282" t="str">
            <v>Dimethyl formamide</v>
          </cell>
        </row>
        <row r="283">
          <cell r="B283" t="str">
            <v>131-11-3</v>
          </cell>
          <cell r="C283" t="str">
            <v>Dimethyl phthalate</v>
          </cell>
        </row>
        <row r="284">
          <cell r="B284" t="str">
            <v>77-78-1</v>
          </cell>
          <cell r="C284" t="str">
            <v>Dimethyl sulfate</v>
          </cell>
        </row>
        <row r="285">
          <cell r="B285" t="str">
            <v>593-74-8</v>
          </cell>
          <cell r="C285" t="str">
            <v>Dimethylmercury</v>
          </cell>
        </row>
        <row r="286">
          <cell r="B286" t="str">
            <v>513-37-1</v>
          </cell>
          <cell r="C286" t="str">
            <v>Dimethylvinylchloride</v>
          </cell>
        </row>
        <row r="287">
          <cell r="B287" t="str">
            <v>630-93-3</v>
          </cell>
          <cell r="C287" t="str">
            <v>Diphenylhydantoin</v>
          </cell>
        </row>
        <row r="288">
          <cell r="B288" t="str">
            <v>25265-71-8</v>
          </cell>
          <cell r="C288" t="str">
            <v>Dipropylene glycol</v>
          </cell>
        </row>
        <row r="289">
          <cell r="B289" t="str">
            <v>34590-94-8</v>
          </cell>
          <cell r="C289" t="str">
            <v>Dipropylene glycol monomethyl ether</v>
          </cell>
        </row>
        <row r="290">
          <cell r="B290" t="str">
            <v>1937-37-7</v>
          </cell>
          <cell r="C290" t="str">
            <v>Direct Black 38</v>
          </cell>
        </row>
        <row r="291">
          <cell r="B291" t="str">
            <v>2602-46-2</v>
          </cell>
          <cell r="C291" t="str">
            <v>Direct Blue 6</v>
          </cell>
        </row>
        <row r="292">
          <cell r="B292" t="str">
            <v>16071-86-6</v>
          </cell>
          <cell r="C292" t="str">
            <v>Direct Brown 95 (technical grade)</v>
          </cell>
        </row>
        <row r="293">
          <cell r="B293" t="str">
            <v>2475-45-8</v>
          </cell>
          <cell r="C293" t="str">
            <v>Disperse Blue 1</v>
          </cell>
        </row>
        <row r="294">
          <cell r="B294" t="str">
            <v>298-04-4</v>
          </cell>
          <cell r="C294" t="str">
            <v>Disulfoton</v>
          </cell>
        </row>
        <row r="295">
          <cell r="B295" t="str">
            <v>106-89-8</v>
          </cell>
          <cell r="C295" t="str">
            <v>Epichlorohydrin</v>
          </cell>
        </row>
        <row r="296">
          <cell r="B296" t="str">
            <v>227</v>
          </cell>
          <cell r="C296" t="str">
            <v>Epoxy resins</v>
          </cell>
        </row>
        <row r="297">
          <cell r="B297" t="str">
            <v>12510-42-8</v>
          </cell>
          <cell r="C297" t="str">
            <v>Erionite</v>
          </cell>
        </row>
        <row r="298">
          <cell r="B298" t="str">
            <v>140-88-5</v>
          </cell>
          <cell r="C298" t="str">
            <v>Ethyl acrylate</v>
          </cell>
        </row>
        <row r="299">
          <cell r="B299" t="str">
            <v>100-41-4</v>
          </cell>
          <cell r="C299" t="str">
            <v>Ethyl benzene</v>
          </cell>
        </row>
        <row r="300">
          <cell r="B300" t="str">
            <v>74-85-1</v>
          </cell>
          <cell r="C300" t="str">
            <v>Ethylene</v>
          </cell>
        </row>
        <row r="301">
          <cell r="B301" t="str">
            <v>106-93-4</v>
          </cell>
          <cell r="C301" t="str">
            <v>Ethylene dibromide (EDB, 1,2-dibromoethane)</v>
          </cell>
        </row>
        <row r="302">
          <cell r="B302" t="str">
            <v>107-06-2</v>
          </cell>
          <cell r="C302" t="str">
            <v>Ethylene dichloride (EDC, 1,2-dichloroethane)</v>
          </cell>
        </row>
        <row r="303">
          <cell r="B303" t="str">
            <v>107-21-1</v>
          </cell>
          <cell r="C303" t="str">
            <v>Ethylene glycol</v>
          </cell>
        </row>
        <row r="304">
          <cell r="B304" t="str">
            <v>629-14-1</v>
          </cell>
          <cell r="C304" t="str">
            <v>Ethylene glycol diethyl ether</v>
          </cell>
        </row>
        <row r="305">
          <cell r="B305" t="str">
            <v>110-71-4</v>
          </cell>
          <cell r="C305" t="str">
            <v>Ethylene glycol dimethyl ether</v>
          </cell>
        </row>
        <row r="306">
          <cell r="B306" t="str">
            <v>111-76-2</v>
          </cell>
          <cell r="C306" t="str">
            <v>Ethylene glycol monobutyl ether</v>
          </cell>
        </row>
        <row r="307">
          <cell r="B307" t="str">
            <v>110-80-5</v>
          </cell>
          <cell r="C307" t="str">
            <v>Ethylene glycol monoethyl ether</v>
          </cell>
        </row>
        <row r="308">
          <cell r="B308" t="str">
            <v>111-15-9</v>
          </cell>
          <cell r="C308" t="str">
            <v>Ethylene glycol monoethyl ether acetate</v>
          </cell>
        </row>
        <row r="309">
          <cell r="B309" t="str">
            <v>109-86-4</v>
          </cell>
          <cell r="C309" t="str">
            <v>Ethylene glycol monomethyl ether</v>
          </cell>
        </row>
        <row r="310">
          <cell r="B310" t="str">
            <v>110-49-6</v>
          </cell>
          <cell r="C310" t="str">
            <v>Ethylene glycol monomethyl ether acetate</v>
          </cell>
        </row>
        <row r="311">
          <cell r="B311" t="str">
            <v>2807-30-9</v>
          </cell>
          <cell r="C311" t="str">
            <v>Ethylene glycol monopropyl ether</v>
          </cell>
        </row>
        <row r="312">
          <cell r="B312" t="str">
            <v>75-21-8</v>
          </cell>
          <cell r="C312" t="str">
            <v>Ethylene oxide</v>
          </cell>
        </row>
        <row r="313">
          <cell r="B313" t="str">
            <v>96-45-7</v>
          </cell>
          <cell r="C313" t="str">
            <v>Ethylene thiourea</v>
          </cell>
        </row>
        <row r="314">
          <cell r="B314" t="str">
            <v>151-56-4</v>
          </cell>
          <cell r="C314" t="str">
            <v>Ethyleneimine (aziridine)</v>
          </cell>
        </row>
        <row r="315">
          <cell r="B315" t="str">
            <v>10028-22-5</v>
          </cell>
          <cell r="C315" t="str">
            <v>Ferric sulfate</v>
          </cell>
        </row>
        <row r="316">
          <cell r="B316" t="str">
            <v>206-44-0</v>
          </cell>
          <cell r="C316" t="str">
            <v>Fluoranthene</v>
          </cell>
        </row>
        <row r="317">
          <cell r="B317" t="str">
            <v>86-73-7</v>
          </cell>
          <cell r="C317" t="str">
            <v>Fluorene</v>
          </cell>
        </row>
        <row r="318">
          <cell r="B318" t="str">
            <v>239</v>
          </cell>
          <cell r="C318" t="str">
            <v>Fluorides</v>
          </cell>
        </row>
        <row r="319">
          <cell r="B319" t="str">
            <v>7782-41-4</v>
          </cell>
          <cell r="C319" t="str">
            <v>Fluorine gas</v>
          </cell>
        </row>
        <row r="320">
          <cell r="B320" t="str">
            <v>50-00-0</v>
          </cell>
          <cell r="C320" t="str">
            <v>Formaldehyde</v>
          </cell>
        </row>
        <row r="321">
          <cell r="B321" t="str">
            <v>110-00-9</v>
          </cell>
          <cell r="C321" t="str">
            <v>Furan</v>
          </cell>
        </row>
        <row r="322">
          <cell r="B322" t="str">
            <v>60568-05-0</v>
          </cell>
          <cell r="C322" t="str">
            <v>Furmecyclox</v>
          </cell>
        </row>
        <row r="323">
          <cell r="B323" t="str">
            <v>3688-53-7</v>
          </cell>
          <cell r="C323" t="str">
            <v>Furylfuramide</v>
          </cell>
        </row>
        <row r="324">
          <cell r="B324" t="str">
            <v>58-89-9</v>
          </cell>
          <cell r="C324" t="str">
            <v>gamma-Hexachlorocyclohexane (Lindane)</v>
          </cell>
        </row>
        <row r="325">
          <cell r="B325" t="str">
            <v>352</v>
          </cell>
          <cell r="C325" t="str">
            <v>Glasswool fibers</v>
          </cell>
        </row>
        <row r="326">
          <cell r="B326" t="str">
            <v>67730-11-4</v>
          </cell>
          <cell r="C326" t="str">
            <v>Glu-P-1</v>
          </cell>
        </row>
        <row r="327">
          <cell r="B327" t="str">
            <v>67730-10-3</v>
          </cell>
          <cell r="C327" t="str">
            <v>Glu-P-2</v>
          </cell>
        </row>
        <row r="328">
          <cell r="B328" t="str">
            <v>111-30-8</v>
          </cell>
          <cell r="C328" t="str">
            <v>Glutaraldehyde</v>
          </cell>
        </row>
        <row r="329">
          <cell r="B329" t="str">
            <v>16568-02-8</v>
          </cell>
          <cell r="C329" t="str">
            <v>Gyromitrin</v>
          </cell>
        </row>
        <row r="330">
          <cell r="B330" t="str">
            <v>2784-94-3</v>
          </cell>
          <cell r="C330" t="str">
            <v>HC Blue 1</v>
          </cell>
        </row>
        <row r="331">
          <cell r="B331" t="str">
            <v>76-44-8</v>
          </cell>
          <cell r="C331" t="str">
            <v>Heptachlor</v>
          </cell>
        </row>
        <row r="332">
          <cell r="B332" t="str">
            <v>1024-57-3</v>
          </cell>
          <cell r="C332" t="str">
            <v>Heptachlor epoxide</v>
          </cell>
        </row>
        <row r="333">
          <cell r="B333" t="str">
            <v>118-74-1</v>
          </cell>
          <cell r="C333" t="str">
            <v>Hexachlorobenzene</v>
          </cell>
        </row>
        <row r="334">
          <cell r="B334" t="str">
            <v>87-68-3</v>
          </cell>
          <cell r="C334" t="str">
            <v>Hexachlorobutadiene</v>
          </cell>
        </row>
        <row r="335">
          <cell r="B335" t="str">
            <v>608-73-1</v>
          </cell>
          <cell r="C335" t="str">
            <v>Hexachlorocyclohexanes (mixture) including but not limited to:</v>
          </cell>
        </row>
        <row r="336">
          <cell r="B336" t="str">
            <v>77-47-4</v>
          </cell>
          <cell r="C336" t="str">
            <v>Hexachlorocyclopentadiene</v>
          </cell>
        </row>
        <row r="337">
          <cell r="B337" t="str">
            <v>67-72-1</v>
          </cell>
          <cell r="C337" t="str">
            <v>Hexachloroethane</v>
          </cell>
        </row>
        <row r="338">
          <cell r="B338" t="str">
            <v>822-06-0</v>
          </cell>
          <cell r="C338" t="str">
            <v>Hexamethylene-1,6-diisocyanate</v>
          </cell>
        </row>
        <row r="339">
          <cell r="B339" t="str">
            <v>680-31-9</v>
          </cell>
          <cell r="C339" t="str">
            <v>Hexamethylphosphoramide</v>
          </cell>
        </row>
        <row r="340">
          <cell r="B340" t="str">
            <v>110-54-3</v>
          </cell>
          <cell r="C340" t="str">
            <v>Hexane</v>
          </cell>
        </row>
        <row r="341">
          <cell r="B341" t="str">
            <v>302-01-2</v>
          </cell>
          <cell r="C341" t="str">
            <v>Hydrazine</v>
          </cell>
        </row>
        <row r="342">
          <cell r="B342" t="str">
            <v>10034-93-2</v>
          </cell>
          <cell r="C342" t="str">
            <v>Hydrazine sulfate</v>
          </cell>
        </row>
        <row r="343">
          <cell r="B343" t="str">
            <v>7647-01-0</v>
          </cell>
          <cell r="C343" t="str">
            <v>Hydrochloric acid</v>
          </cell>
        </row>
        <row r="344">
          <cell r="B344" t="str">
            <v>10035-10-6</v>
          </cell>
          <cell r="C344" t="str">
            <v>Hydrogen bromide</v>
          </cell>
        </row>
        <row r="345">
          <cell r="B345" t="str">
            <v>7664-39-3</v>
          </cell>
          <cell r="C345" t="str">
            <v>Hydrogen fluoride</v>
          </cell>
        </row>
        <row r="346">
          <cell r="B346" t="str">
            <v>7783-06-4</v>
          </cell>
          <cell r="C346" t="str">
            <v>Hydrogen sulfide</v>
          </cell>
        </row>
        <row r="347">
          <cell r="B347" t="str">
            <v>123-31-9</v>
          </cell>
          <cell r="C347" t="str">
            <v>Hydroquinone</v>
          </cell>
        </row>
        <row r="348">
          <cell r="B348" t="str">
            <v>193-39-5</v>
          </cell>
          <cell r="C348" t="str">
            <v>Indeno[1,2,3-cd]pyrene</v>
          </cell>
        </row>
        <row r="349">
          <cell r="B349" t="str">
            <v>10043-66-0</v>
          </cell>
          <cell r="C349" t="str">
            <v>Iodine-131</v>
          </cell>
        </row>
        <row r="350">
          <cell r="B350" t="str">
            <v>13463-40-6</v>
          </cell>
          <cell r="C350" t="str">
            <v>Iron pentacarbonyl</v>
          </cell>
        </row>
        <row r="351">
          <cell r="B351" t="str">
            <v>78-59-1</v>
          </cell>
          <cell r="C351" t="str">
            <v>Isophorone</v>
          </cell>
        </row>
        <row r="352">
          <cell r="B352" t="str">
            <v>78-79-5</v>
          </cell>
          <cell r="C352" t="str">
            <v>Isoprene, except from vegetative emission sources</v>
          </cell>
        </row>
        <row r="353">
          <cell r="B353" t="str">
            <v>67-63-0</v>
          </cell>
          <cell r="C353" t="str">
            <v>Isopropyl alcohol</v>
          </cell>
        </row>
        <row r="354">
          <cell r="B354" t="str">
            <v>98-82-8</v>
          </cell>
          <cell r="C354" t="str">
            <v>Isopropylbenzene (cumene)</v>
          </cell>
        </row>
        <row r="355">
          <cell r="B355" t="str">
            <v>303-34-4</v>
          </cell>
          <cell r="C355" t="str">
            <v>Lasiocarpine</v>
          </cell>
        </row>
        <row r="356">
          <cell r="B356" t="str">
            <v>7439-92-1</v>
          </cell>
          <cell r="C356" t="str">
            <v>Lead and compounds</v>
          </cell>
        </row>
        <row r="357">
          <cell r="B357" t="str">
            <v>18454-12-1</v>
          </cell>
          <cell r="C357" t="str">
            <v>Lead chromate oxide</v>
          </cell>
        </row>
        <row r="358">
          <cell r="B358" t="str">
            <v>108-31-6</v>
          </cell>
          <cell r="C358" t="str">
            <v>Maleic anhydride</v>
          </cell>
        </row>
        <row r="359">
          <cell r="B359" t="str">
            <v>7439-96-5</v>
          </cell>
          <cell r="C359" t="str">
            <v>Manganese and compounds</v>
          </cell>
        </row>
        <row r="360">
          <cell r="B360" t="str">
            <v>108-39-4</v>
          </cell>
          <cell r="C360" t="str">
            <v>m-Cresol</v>
          </cell>
        </row>
        <row r="361">
          <cell r="B361" t="str">
            <v>148-82-3</v>
          </cell>
          <cell r="C361" t="str">
            <v>Melphalan</v>
          </cell>
        </row>
        <row r="362">
          <cell r="B362" t="str">
            <v>3223-07-2</v>
          </cell>
          <cell r="C362" t="str">
            <v>Melphalan HCl</v>
          </cell>
        </row>
        <row r="363">
          <cell r="B363" t="str">
            <v>7439-97-6</v>
          </cell>
          <cell r="C363" t="str">
            <v>Mercury and compounds</v>
          </cell>
        </row>
        <row r="364">
          <cell r="B364" t="str">
            <v>67-56-1</v>
          </cell>
          <cell r="C364" t="str">
            <v>Methanol</v>
          </cell>
        </row>
        <row r="365">
          <cell r="B365" t="str">
            <v>72-43-5</v>
          </cell>
          <cell r="C365" t="str">
            <v>Methoxychlor</v>
          </cell>
        </row>
        <row r="366">
          <cell r="B366" t="str">
            <v>60-34-4</v>
          </cell>
          <cell r="C366" t="str">
            <v>Methyl hydrazine</v>
          </cell>
        </row>
        <row r="367">
          <cell r="B367" t="str">
            <v>74-88-4</v>
          </cell>
          <cell r="C367" t="str">
            <v>Methyl iodide (iodomethane)</v>
          </cell>
        </row>
        <row r="368">
          <cell r="B368" t="str">
            <v>108-10-1</v>
          </cell>
          <cell r="C368" t="str">
            <v>Methyl isobutyl ketone (MIBK, hexone)</v>
          </cell>
        </row>
        <row r="369">
          <cell r="B369" t="str">
            <v>624-83-9</v>
          </cell>
          <cell r="C369" t="str">
            <v>Methyl isocyanate</v>
          </cell>
        </row>
        <row r="370">
          <cell r="B370" t="str">
            <v>80-62-6</v>
          </cell>
          <cell r="C370" t="str">
            <v>Methyl methacrylate</v>
          </cell>
        </row>
        <row r="371">
          <cell r="B371" t="str">
            <v>66-27-3</v>
          </cell>
          <cell r="C371" t="str">
            <v>Methyl methanesulfonate</v>
          </cell>
        </row>
        <row r="372">
          <cell r="B372" t="str">
            <v>1634-04-4</v>
          </cell>
          <cell r="C372" t="str">
            <v>Methyl tert-butyl ether</v>
          </cell>
        </row>
        <row r="373">
          <cell r="B373" t="str">
            <v>101-68-8</v>
          </cell>
          <cell r="C373" t="str">
            <v>Methylene diphenyl diisocyanate (MDI)</v>
          </cell>
        </row>
        <row r="374">
          <cell r="B374" t="str">
            <v>22967-92-6</v>
          </cell>
          <cell r="C374" t="str">
            <v>Methylmercury</v>
          </cell>
        </row>
        <row r="375">
          <cell r="B375" t="str">
            <v>56-04-2</v>
          </cell>
          <cell r="C375" t="str">
            <v>Methylthiouracil</v>
          </cell>
        </row>
        <row r="376">
          <cell r="B376" t="str">
            <v>90-94-8</v>
          </cell>
          <cell r="C376" t="str">
            <v>Michler's ketone</v>
          </cell>
        </row>
        <row r="377">
          <cell r="B377" t="str">
            <v>349</v>
          </cell>
          <cell r="C377" t="str">
            <v>Mineral fiber emissions from facilities manufacturing or processing glass, rock, or slag fibers (or other mineral derived fibers) of average diameter 1 micrometer or less.</v>
          </cell>
        </row>
        <row r="378">
          <cell r="B378" t="str">
            <v>350</v>
          </cell>
          <cell r="C378" t="str">
            <v>Mineral fibers (fine mineral fibers which are man-made, and are airborne particles of a respirable size greater than 5 microns in length, less than or equal to 3.5 microns in diameter, with a length to diameter ratio of 3:1)</v>
          </cell>
        </row>
        <row r="379">
          <cell r="B379" t="str">
            <v>2385-85-5</v>
          </cell>
          <cell r="C379" t="str">
            <v>Mirex</v>
          </cell>
        </row>
        <row r="380">
          <cell r="B380" t="str">
            <v>50-07-7</v>
          </cell>
          <cell r="C380" t="str">
            <v>Mitomycin C</v>
          </cell>
        </row>
        <row r="381">
          <cell r="B381" t="str">
            <v>1313-27-5</v>
          </cell>
          <cell r="C381" t="str">
            <v>Molybdenum trioxide</v>
          </cell>
        </row>
        <row r="382">
          <cell r="B382" t="str">
            <v>315-22-0</v>
          </cell>
          <cell r="C382" t="str">
            <v>Monocrotaline</v>
          </cell>
        </row>
        <row r="383">
          <cell r="B383" t="str">
            <v>108-38-3</v>
          </cell>
          <cell r="C383" t="str">
            <v>m-Xylene</v>
          </cell>
        </row>
        <row r="384">
          <cell r="B384" t="str">
            <v>134-62-3</v>
          </cell>
          <cell r="C384" t="str">
            <v>N,N-Diethyltoluamide (DEET)</v>
          </cell>
        </row>
        <row r="385">
          <cell r="B385" t="str">
            <v>121-69-7</v>
          </cell>
          <cell r="C385" t="str">
            <v>N,N-Dimethylaniline</v>
          </cell>
        </row>
        <row r="386">
          <cell r="B386" t="str">
            <v>531-82-8</v>
          </cell>
          <cell r="C386" t="str">
            <v>N-[4-(5-Nitro-2-furyl)-2-thiazolyl]-acetamide</v>
          </cell>
        </row>
        <row r="387">
          <cell r="B387" t="str">
            <v>91-20-3</v>
          </cell>
          <cell r="C387" t="str">
            <v>Naphthalene</v>
          </cell>
        </row>
        <row r="388">
          <cell r="B388" t="str">
            <v>71-36-3</v>
          </cell>
          <cell r="C388" t="str">
            <v>n-Butyl alcohol</v>
          </cell>
        </row>
        <row r="389">
          <cell r="B389" t="str">
            <v>373-02-4</v>
          </cell>
          <cell r="C389" t="str">
            <v>Nickel acetate</v>
          </cell>
        </row>
        <row r="390">
          <cell r="B390" t="str">
            <v>7440-02-0</v>
          </cell>
          <cell r="C390" t="str">
            <v>Nickel and compounds</v>
          </cell>
        </row>
        <row r="391">
          <cell r="B391" t="str">
            <v>3333-67-3</v>
          </cell>
          <cell r="C391" t="str">
            <v>Nickel carbonate</v>
          </cell>
        </row>
        <row r="392">
          <cell r="B392" t="str">
            <v>12607-70-4</v>
          </cell>
          <cell r="C392" t="str">
            <v>Nickel carbonate hydroxide</v>
          </cell>
        </row>
        <row r="393">
          <cell r="B393" t="str">
            <v>13463-39-3</v>
          </cell>
          <cell r="C393" t="str">
            <v>Nickel carbonyl</v>
          </cell>
        </row>
        <row r="394">
          <cell r="B394" t="str">
            <v>7718-54-9</v>
          </cell>
          <cell r="C394" t="str">
            <v>Nickel chloride</v>
          </cell>
        </row>
        <row r="395">
          <cell r="B395" t="str">
            <v>365</v>
          </cell>
          <cell r="C395" t="str">
            <v>Nickel compounds, insoluble</v>
          </cell>
        </row>
        <row r="396">
          <cell r="B396" t="str">
            <v>368</v>
          </cell>
          <cell r="C396" t="str">
            <v>Nickel compounds, soluble</v>
          </cell>
        </row>
        <row r="397">
          <cell r="B397" t="str">
            <v>12054-48-7</v>
          </cell>
          <cell r="C397" t="str">
            <v>Nickel hydroxide</v>
          </cell>
        </row>
        <row r="398">
          <cell r="B398" t="str">
            <v>13478-00-7</v>
          </cell>
          <cell r="C398" t="str">
            <v>Nickel nitrate hexahydrate</v>
          </cell>
        </row>
        <row r="399">
          <cell r="B399" t="str">
            <v>1313-99-1</v>
          </cell>
          <cell r="C399" t="str">
            <v>Nickel oxide</v>
          </cell>
        </row>
        <row r="400">
          <cell r="B400" t="str">
            <v>12035-72-2</v>
          </cell>
          <cell r="C400" t="str">
            <v>Nickel subsulfide</v>
          </cell>
        </row>
        <row r="401">
          <cell r="B401" t="str">
            <v>7786-81-4</v>
          </cell>
          <cell r="C401" t="str">
            <v>Nickel sulfate</v>
          </cell>
        </row>
        <row r="402">
          <cell r="B402" t="str">
            <v>10101-97-0</v>
          </cell>
          <cell r="C402" t="str">
            <v>Nickel sulfate hexahydrate</v>
          </cell>
        </row>
        <row r="403">
          <cell r="B403" t="str">
            <v>11113-75-0</v>
          </cell>
          <cell r="C403" t="str">
            <v>Nickel sulfide</v>
          </cell>
        </row>
        <row r="404">
          <cell r="B404" t="str">
            <v>1271-28-9</v>
          </cell>
          <cell r="C404" t="str">
            <v>Nickelocene</v>
          </cell>
        </row>
        <row r="405">
          <cell r="B405" t="str">
            <v>3570-75-0</v>
          </cell>
          <cell r="C405" t="str">
            <v>Nifurthiazole</v>
          </cell>
        </row>
        <row r="406">
          <cell r="B406" t="str">
            <v>7697-37-2</v>
          </cell>
          <cell r="C406" t="str">
            <v>Nitric acid</v>
          </cell>
        </row>
        <row r="407">
          <cell r="B407" t="str">
            <v>139-13-9</v>
          </cell>
          <cell r="C407" t="str">
            <v>Nitrilotriacetic acid</v>
          </cell>
        </row>
        <row r="408">
          <cell r="B408" t="str">
            <v>18662-53-8</v>
          </cell>
          <cell r="C408" t="str">
            <v>Nitrilotriacetic acid, trisodium salt monohydrate</v>
          </cell>
        </row>
        <row r="409">
          <cell r="B409" t="str">
            <v>98-95-3</v>
          </cell>
          <cell r="C409" t="str">
            <v>Nitrobenzene</v>
          </cell>
        </row>
        <row r="410">
          <cell r="B410" t="str">
            <v>1836-75-5</v>
          </cell>
          <cell r="C410" t="str">
            <v>Nitrofen</v>
          </cell>
        </row>
        <row r="411">
          <cell r="B411" t="str">
            <v>59-87-0</v>
          </cell>
          <cell r="C411" t="str">
            <v>Nitrofurazone</v>
          </cell>
        </row>
        <row r="412">
          <cell r="B412" t="str">
            <v>302-70-5</v>
          </cell>
          <cell r="C412" t="str">
            <v>Nitrogen mustard N-oxide</v>
          </cell>
        </row>
        <row r="413">
          <cell r="B413" t="str">
            <v>70-25-7</v>
          </cell>
          <cell r="C413" t="str">
            <v>N-Methyl-N-nitro-N-nitrosoguanidine</v>
          </cell>
        </row>
        <row r="414">
          <cell r="B414" t="str">
            <v>1116-54-7</v>
          </cell>
          <cell r="C414" t="str">
            <v>N-Nitrosodiethanolamine</v>
          </cell>
        </row>
        <row r="415">
          <cell r="B415" t="str">
            <v>55-18-5</v>
          </cell>
          <cell r="C415" t="str">
            <v>N-Nitrosodiethylamine</v>
          </cell>
        </row>
        <row r="416">
          <cell r="B416" t="str">
            <v>62-75-9</v>
          </cell>
          <cell r="C416" t="str">
            <v>N-Nitrosodimethylamine</v>
          </cell>
        </row>
        <row r="417">
          <cell r="B417" t="str">
            <v>924-16-3</v>
          </cell>
          <cell r="C417" t="str">
            <v>N-Nitrosodi-n-butylamine</v>
          </cell>
        </row>
        <row r="418">
          <cell r="B418" t="str">
            <v>86-30-6</v>
          </cell>
          <cell r="C418" t="str">
            <v>N-Nitrosodiphenylamine</v>
          </cell>
        </row>
        <row r="419">
          <cell r="B419" t="str">
            <v>621-64-7</v>
          </cell>
          <cell r="C419" t="str">
            <v>N-Nitrosodipropylamine</v>
          </cell>
        </row>
        <row r="420">
          <cell r="B420" t="str">
            <v>10595-95-6</v>
          </cell>
          <cell r="C420" t="str">
            <v>N-Nitrosomethylethylamine</v>
          </cell>
        </row>
        <row r="421">
          <cell r="B421" t="str">
            <v>59-89-2</v>
          </cell>
          <cell r="C421" t="str">
            <v>N-Nitrosomorpholine</v>
          </cell>
        </row>
        <row r="422">
          <cell r="B422" t="str">
            <v>759-73-9</v>
          </cell>
          <cell r="C422" t="str">
            <v>N-Nitroso-N-ethylurea</v>
          </cell>
        </row>
        <row r="423">
          <cell r="B423" t="str">
            <v>684-93-5</v>
          </cell>
          <cell r="C423" t="str">
            <v>N-Nitroso-N-methylurea</v>
          </cell>
        </row>
        <row r="424">
          <cell r="B424" t="str">
            <v>615-53-2</v>
          </cell>
          <cell r="C424" t="str">
            <v>N-Nitroso-N-methylurethane</v>
          </cell>
        </row>
        <row r="425">
          <cell r="B425" t="str">
            <v>16543-55-8</v>
          </cell>
          <cell r="C425" t="str">
            <v>N-Nitrosonornicotine</v>
          </cell>
        </row>
        <row r="426">
          <cell r="B426" t="str">
            <v>100-75-4</v>
          </cell>
          <cell r="C426" t="str">
            <v>N-Nitrosopiperidine</v>
          </cell>
        </row>
        <row r="427">
          <cell r="B427" t="str">
            <v>930-55-2</v>
          </cell>
          <cell r="C427" t="str">
            <v>N-Nitrosopyrrolidine</v>
          </cell>
        </row>
        <row r="428">
          <cell r="B428" t="str">
            <v>90-04-0</v>
          </cell>
          <cell r="C428" t="str">
            <v>o-Anisidine</v>
          </cell>
        </row>
        <row r="429">
          <cell r="B429" t="str">
            <v>134-29-2</v>
          </cell>
          <cell r="C429" t="str">
            <v>o-Anisidine hydrochloride</v>
          </cell>
        </row>
        <row r="430">
          <cell r="B430" t="str">
            <v>95-48-7</v>
          </cell>
          <cell r="C430" t="str">
            <v>o-Cresol</v>
          </cell>
        </row>
        <row r="431">
          <cell r="B431" t="str">
            <v>39001-02-0</v>
          </cell>
          <cell r="C431" t="str">
            <v>Octachlorodibenzofuran (OCDF)</v>
          </cell>
        </row>
        <row r="432">
          <cell r="B432" t="str">
            <v>3268-87-9</v>
          </cell>
          <cell r="C432" t="str">
            <v>Octachlorodibenzo-p-dioxin (OCDD)</v>
          </cell>
        </row>
        <row r="433">
          <cell r="B433" t="str">
            <v>8014-95-7</v>
          </cell>
          <cell r="C433" t="str">
            <v>Oleum (fuming sulfuric acid)</v>
          </cell>
        </row>
        <row r="434">
          <cell r="B434" t="str">
            <v>132-27-4</v>
          </cell>
          <cell r="C434" t="str">
            <v>o-Phenylphenate, sodium</v>
          </cell>
        </row>
        <row r="435">
          <cell r="B435" t="str">
            <v>97-56-3</v>
          </cell>
          <cell r="C435" t="str">
            <v>ortho-Aminoazotoluene</v>
          </cell>
        </row>
        <row r="436">
          <cell r="B436" t="str">
            <v>95-53-4</v>
          </cell>
          <cell r="C436" t="str">
            <v>o-Toluidine</v>
          </cell>
        </row>
        <row r="437">
          <cell r="B437" t="str">
            <v>636-21-5</v>
          </cell>
          <cell r="C437" t="str">
            <v>o-Toluidine hydrochloride</v>
          </cell>
        </row>
        <row r="438">
          <cell r="B438" t="str">
            <v>95-47-6</v>
          </cell>
          <cell r="C438" t="str">
            <v>o-Xylene</v>
          </cell>
        </row>
        <row r="439">
          <cell r="B439" t="str">
            <v>56-38-2</v>
          </cell>
          <cell r="C439" t="str">
            <v>Parathion</v>
          </cell>
        </row>
        <row r="440">
          <cell r="B440" t="str">
            <v>189084-64-8</v>
          </cell>
          <cell r="C440" t="str">
            <v>PBDE-100 [2,2’,4,4’,6-pentabromodiphenyl ether]</v>
          </cell>
        </row>
        <row r="441">
          <cell r="B441" t="str">
            <v>182677-30-1</v>
          </cell>
          <cell r="C441" t="str">
            <v>PBDE-138 [2,2’,3,4,4’,5’-hexabromodiphenyl ether]</v>
          </cell>
        </row>
        <row r="442">
          <cell r="B442" t="str">
            <v>68631-49-2</v>
          </cell>
          <cell r="C442" t="str">
            <v>PBDE-153 [2,2',4,4',5,5'-hexabromodiphenyl ether]</v>
          </cell>
        </row>
        <row r="443">
          <cell r="B443" t="str">
            <v>207122-15-4</v>
          </cell>
          <cell r="C443" t="str">
            <v>PBDE-154 [2,2’,4,4’,5,6’-hexabromodiphenyl ether]</v>
          </cell>
        </row>
        <row r="444">
          <cell r="B444" t="str">
            <v>207122-16-5</v>
          </cell>
          <cell r="C444" t="str">
            <v>PBDE-183 [2,2',3,4,4',5',6-heptabromodiphenyl ether]</v>
          </cell>
        </row>
        <row r="445">
          <cell r="B445" t="str">
            <v>1163-19-5</v>
          </cell>
          <cell r="C445" t="str">
            <v>PBDE-209 [decabromodiphenyl ether]</v>
          </cell>
        </row>
        <row r="446">
          <cell r="B446" t="str">
            <v>5436-43-1</v>
          </cell>
          <cell r="C446" t="str">
            <v>PBDE-47 [2,2',4,4'-tetrabromodiphenyl ether]</v>
          </cell>
        </row>
        <row r="447">
          <cell r="B447" t="str">
            <v>60348-60-9</v>
          </cell>
          <cell r="C447" t="str">
            <v>PBDE-99 [2,2’,4,4’,5-pentabromodiphenyl ether]</v>
          </cell>
        </row>
        <row r="448">
          <cell r="B448" t="str">
            <v>32598-14-4</v>
          </cell>
          <cell r="C448" t="str">
            <v>PCB 105 [2,3,3',4,4'-pentachlorobiphenyl]</v>
          </cell>
        </row>
        <row r="449">
          <cell r="B449" t="str">
            <v>74472-37-0</v>
          </cell>
          <cell r="C449" t="str">
            <v>PCB 114 [2,3,4,4',5-pentachlorobiphenyl]</v>
          </cell>
        </row>
        <row r="450">
          <cell r="B450" t="str">
            <v>31508-00-6</v>
          </cell>
          <cell r="C450" t="str">
            <v>PCB 118 [2,3',4,4',5-pentachlorobiphenyl]</v>
          </cell>
        </row>
        <row r="451">
          <cell r="B451" t="str">
            <v>65510-44-3</v>
          </cell>
          <cell r="C451" t="str">
            <v>PCB 123 [2,3',4,4',5'-pentachlorobiphenyl]</v>
          </cell>
        </row>
        <row r="452">
          <cell r="B452" t="str">
            <v>57465-28-8</v>
          </cell>
          <cell r="C452" t="str">
            <v>PCB 126 [3,3',4,4',5-pentachlorobiphenyl]</v>
          </cell>
        </row>
        <row r="453">
          <cell r="B453" t="str">
            <v>38380-08-4</v>
          </cell>
          <cell r="C453" t="str">
            <v>PCB 156 [2,3,3',4,4',5-hexachlorobiphenyl]</v>
          </cell>
        </row>
        <row r="454">
          <cell r="B454" t="str">
            <v>69782-90-7</v>
          </cell>
          <cell r="C454" t="str">
            <v>PCB 157 [2,3,3',4,4',5'-hexachlorobiphenyl]</v>
          </cell>
        </row>
        <row r="455">
          <cell r="B455" t="str">
            <v>52663-72-6</v>
          </cell>
          <cell r="C455" t="str">
            <v>PCB 167 [2,3',4,4',5,5'-hexachlorobiphenyl]</v>
          </cell>
        </row>
        <row r="456">
          <cell r="B456" t="str">
            <v>32774-16-6</v>
          </cell>
          <cell r="C456" t="str">
            <v>PCB 169 [3,3',4,4',5,5'-hexachlorobiphenyl]</v>
          </cell>
        </row>
        <row r="457">
          <cell r="B457" t="str">
            <v>37680-65-2</v>
          </cell>
          <cell r="C457" t="str">
            <v>PCB 18 [2,2',5-trichlorobiphenyl]</v>
          </cell>
        </row>
        <row r="458">
          <cell r="B458" t="str">
            <v>39635-31-9</v>
          </cell>
          <cell r="C458" t="str">
            <v>PCB 189 [2,3,3',4,4',5,5'-heptachlorobiphenyl]</v>
          </cell>
        </row>
        <row r="459">
          <cell r="B459" t="str">
            <v>32598-13-3</v>
          </cell>
          <cell r="C459" t="str">
            <v>PCB 77 [3,3',4,4'-tetrachlorobiphenyl]</v>
          </cell>
        </row>
        <row r="460">
          <cell r="B460" t="str">
            <v>70362-50-4</v>
          </cell>
          <cell r="C460" t="str">
            <v>PCB 81 [3,4,4',5-tetrachlorobiphenyl]</v>
          </cell>
        </row>
        <row r="461">
          <cell r="B461" t="str">
            <v>37680-73-2</v>
          </cell>
          <cell r="C461" t="str">
            <v>PCB-101 [2,2',4,5,5'-pentachlorobiphenyl]</v>
          </cell>
        </row>
        <row r="462">
          <cell r="B462" t="str">
            <v>38380-07-3</v>
          </cell>
          <cell r="C462" t="str">
            <v>PCB-128 [2,2',3,3',4,4'-hexachlorobiphenyl]</v>
          </cell>
        </row>
        <row r="463">
          <cell r="B463" t="str">
            <v>35065-28-2</v>
          </cell>
          <cell r="C463" t="str">
            <v>PCB-138 [2,2',3,4,4',5'-hexachlorobiphenyl]</v>
          </cell>
        </row>
        <row r="464">
          <cell r="B464" t="str">
            <v>35065-27-1</v>
          </cell>
          <cell r="C464" t="str">
            <v>PCB-153 [2,2',4,4',5,5'-hexachlorobiphenyl]</v>
          </cell>
        </row>
        <row r="465">
          <cell r="B465" t="str">
            <v>35065-30-6</v>
          </cell>
          <cell r="C465" t="str">
            <v>PCB-170 [2,2',3,3',4,4',5-heptachlorobiphenyl]</v>
          </cell>
        </row>
        <row r="466">
          <cell r="B466" t="str">
            <v>35065-29-3</v>
          </cell>
          <cell r="C466" t="str">
            <v>PCB-180 [2,2',3,4,4',5,5'-heptachlorobiphenyl]</v>
          </cell>
        </row>
        <row r="467">
          <cell r="B467" t="str">
            <v>52663-68-0</v>
          </cell>
          <cell r="C467" t="str">
            <v>PCB-187 [2,2',3,4',5,5',6-heptachlorobiphenyl]</v>
          </cell>
        </row>
        <row r="468">
          <cell r="B468" t="str">
            <v>52663-78-2</v>
          </cell>
          <cell r="C468" t="str">
            <v>PCB-195 [2,2',3,3',4,4',5,6-octachlorobiphenyl]</v>
          </cell>
        </row>
        <row r="469">
          <cell r="B469" t="str">
            <v>40186-72-9</v>
          </cell>
          <cell r="C469" t="str">
            <v>PCB-206 [2,2',3,3',4,4',5,5',6-nonachlorobiphenyl]</v>
          </cell>
        </row>
        <row r="470">
          <cell r="B470" t="str">
            <v>2051-24-3</v>
          </cell>
          <cell r="C470" t="str">
            <v>PCB-209 [decachlorobiphenyl]</v>
          </cell>
        </row>
        <row r="471">
          <cell r="B471" t="str">
            <v>7012-37-5</v>
          </cell>
          <cell r="C471" t="str">
            <v>PCB-28 [2,4,4'-trichlorobiphenyl]</v>
          </cell>
        </row>
        <row r="472">
          <cell r="B472" t="str">
            <v>41464-39-5</v>
          </cell>
          <cell r="C472" t="str">
            <v>PCB-44 [2,2',3,5'-tetrachlorobiphenyl]</v>
          </cell>
        </row>
        <row r="473">
          <cell r="B473" t="str">
            <v>35693-99-3</v>
          </cell>
          <cell r="C473" t="str">
            <v>PCB-52 [2,2',5,5'-tetrachlorobiphenyl]</v>
          </cell>
        </row>
        <row r="474">
          <cell r="B474" t="str">
            <v>32598-10-0</v>
          </cell>
          <cell r="C474" t="str">
            <v>PCB-66 [2,3',4,4'-tetrachlorobiphenyl]</v>
          </cell>
        </row>
        <row r="475">
          <cell r="B475" t="str">
            <v>34883-43-7</v>
          </cell>
          <cell r="C475" t="str">
            <v>PCB-8 [2,4'-dichlorobiphenyl]</v>
          </cell>
        </row>
        <row r="476">
          <cell r="B476" t="str">
            <v>106-47-8</v>
          </cell>
          <cell r="C476" t="str">
            <v>p-Chloroaniline</v>
          </cell>
        </row>
        <row r="477">
          <cell r="B477" t="str">
            <v>95-69-2</v>
          </cell>
          <cell r="C477" t="str">
            <v>p-Chloro-o-toluidine</v>
          </cell>
        </row>
        <row r="478">
          <cell r="B478" t="str">
            <v>120-71-8</v>
          </cell>
          <cell r="C478" t="str">
            <v>p-Cresidine</v>
          </cell>
        </row>
        <row r="479">
          <cell r="B479" t="str">
            <v>106-44-5</v>
          </cell>
          <cell r="C479" t="str">
            <v>p-Cresol</v>
          </cell>
        </row>
        <row r="480">
          <cell r="B480" t="str">
            <v>106-46-7</v>
          </cell>
          <cell r="C480" t="str">
            <v>p-Dichlorobenzene (1,4-dichlorobenzene)</v>
          </cell>
        </row>
        <row r="481">
          <cell r="B481" t="str">
            <v>32534-81-9</v>
          </cell>
          <cell r="C481" t="str">
            <v>Pentabromodiphenyl ether</v>
          </cell>
        </row>
        <row r="482">
          <cell r="B482" t="str">
            <v>82-68-8</v>
          </cell>
          <cell r="C482" t="str">
            <v>Pentachloronitrobenzene (quintobenzene)</v>
          </cell>
        </row>
        <row r="483">
          <cell r="B483" t="str">
            <v>87-86-5</v>
          </cell>
          <cell r="C483" t="str">
            <v>Pentachlorophenol</v>
          </cell>
        </row>
        <row r="484">
          <cell r="B484" t="str">
            <v>79-21-0</v>
          </cell>
          <cell r="C484" t="str">
            <v>Peracetic acid</v>
          </cell>
        </row>
        <row r="485">
          <cell r="B485" t="str">
            <v>489</v>
          </cell>
          <cell r="C485" t="str">
            <v>Perfluorinated compounds (PFCs)</v>
          </cell>
        </row>
        <row r="486">
          <cell r="B486" t="str">
            <v>1763-23-1</v>
          </cell>
          <cell r="C486" t="str">
            <v>Perfluorooctanesulfonic acid (PFOS)</v>
          </cell>
        </row>
        <row r="487">
          <cell r="B487" t="str">
            <v>335-67-1</v>
          </cell>
          <cell r="C487" t="str">
            <v>Perfluorooctanoic acid (PFOA)</v>
          </cell>
        </row>
        <row r="488">
          <cell r="B488" t="str">
            <v>198-55-0</v>
          </cell>
          <cell r="C488" t="str">
            <v>Perylene</v>
          </cell>
        </row>
        <row r="489">
          <cell r="B489" t="str">
            <v>62-44-2</v>
          </cell>
          <cell r="C489" t="str">
            <v>Phenacetin</v>
          </cell>
        </row>
        <row r="490">
          <cell r="B490" t="str">
            <v>85-01-8</v>
          </cell>
          <cell r="C490" t="str">
            <v>Phenanthrene</v>
          </cell>
        </row>
        <row r="491">
          <cell r="B491" t="str">
            <v>94-78-0</v>
          </cell>
          <cell r="C491" t="str">
            <v>Phenazopyridine</v>
          </cell>
        </row>
        <row r="492">
          <cell r="B492" t="str">
            <v>136-40-3</v>
          </cell>
          <cell r="C492" t="str">
            <v>Phenazopyridine hydrochloride</v>
          </cell>
        </row>
        <row r="493">
          <cell r="B493" t="str">
            <v>3546-10-9</v>
          </cell>
          <cell r="C493" t="str">
            <v>Phenesterin</v>
          </cell>
        </row>
        <row r="494">
          <cell r="B494" t="str">
            <v>50-06-6</v>
          </cell>
          <cell r="C494" t="str">
            <v>Phenobarbital</v>
          </cell>
        </row>
        <row r="495">
          <cell r="B495" t="str">
            <v>108-95-2</v>
          </cell>
          <cell r="C495" t="str">
            <v>Phenol</v>
          </cell>
        </row>
        <row r="496">
          <cell r="B496" t="str">
            <v>59-96-1</v>
          </cell>
          <cell r="C496" t="str">
            <v>Phenoxybenzamine</v>
          </cell>
        </row>
        <row r="497">
          <cell r="B497" t="str">
            <v>63-92-3</v>
          </cell>
          <cell r="C497" t="str">
            <v>Phenoxybenzamine hydrochloride</v>
          </cell>
        </row>
        <row r="498">
          <cell r="B498" t="str">
            <v>75-44-5</v>
          </cell>
          <cell r="C498" t="str">
            <v>Phosgene</v>
          </cell>
        </row>
        <row r="499">
          <cell r="B499" t="str">
            <v>7803-51-2</v>
          </cell>
          <cell r="C499" t="str">
            <v>Phosphine</v>
          </cell>
        </row>
        <row r="500">
          <cell r="B500" t="str">
            <v>7664-38-2</v>
          </cell>
          <cell r="C500" t="str">
            <v>Phosphoric acid</v>
          </cell>
        </row>
        <row r="501">
          <cell r="B501" t="str">
            <v>504</v>
          </cell>
          <cell r="C501" t="str">
            <v>Phosphorus and compounds</v>
          </cell>
        </row>
        <row r="502">
          <cell r="B502" t="str">
            <v>10025-87-3</v>
          </cell>
          <cell r="C502" t="str">
            <v>Phosphorus oxychloride</v>
          </cell>
        </row>
        <row r="503">
          <cell r="B503" t="str">
            <v>10026-13-8</v>
          </cell>
          <cell r="C503" t="str">
            <v>Phosphorus pentachloride</v>
          </cell>
        </row>
        <row r="504">
          <cell r="B504" t="str">
            <v>1314-56-3</v>
          </cell>
          <cell r="C504" t="str">
            <v>Phosphorus pentoxide</v>
          </cell>
        </row>
        <row r="505">
          <cell r="B505" t="str">
            <v>7719-12-2</v>
          </cell>
          <cell r="C505" t="str">
            <v>Phosphorus trichloride</v>
          </cell>
        </row>
        <row r="506">
          <cell r="B506" t="str">
            <v>12185-10-3</v>
          </cell>
          <cell r="C506" t="str">
            <v>Phosphorus, white</v>
          </cell>
        </row>
        <row r="507">
          <cell r="B507" t="str">
            <v>518</v>
          </cell>
          <cell r="C507" t="str">
            <v>Phthalates</v>
          </cell>
        </row>
        <row r="508">
          <cell r="B508" t="str">
            <v>85-44-9</v>
          </cell>
          <cell r="C508" t="str">
            <v>Phthalic anhydride</v>
          </cell>
        </row>
        <row r="509">
          <cell r="B509" t="str">
            <v>156-10-5</v>
          </cell>
          <cell r="C509" t="str">
            <v>p-Nitrosodiphenylamine</v>
          </cell>
        </row>
        <row r="510">
          <cell r="B510" t="str">
            <v>447</v>
          </cell>
          <cell r="C510" t="str">
            <v>Polybrominated diphenyl ethers (PBDEs)</v>
          </cell>
        </row>
        <row r="511">
          <cell r="B511" t="str">
            <v>1336-36-3</v>
          </cell>
          <cell r="C511" t="str">
            <v>Polychlorinated biphenyls (PCBs)</v>
          </cell>
        </row>
        <row r="512">
          <cell r="B512" t="str">
            <v>645</v>
          </cell>
          <cell r="C512" t="str">
            <v>Polychlorinated biphenyls (PCBs) TEQ</v>
          </cell>
        </row>
        <row r="513">
          <cell r="B513" t="str">
            <v>646</v>
          </cell>
          <cell r="C513" t="str">
            <v>Polychlorinated dibenzo-p-dioxins (PCDDs) &amp; dibenzofurans (PCDFs) TEQ</v>
          </cell>
        </row>
        <row r="514">
          <cell r="B514" t="str">
            <v>432</v>
          </cell>
          <cell r="C514" t="str">
            <v>Polycyclic aromatic hydrocarbon derivatives [PAH-Derivatives]</v>
          </cell>
        </row>
        <row r="515">
          <cell r="B515" t="str">
            <v>401</v>
          </cell>
          <cell r="C515" t="str">
            <v>Polycyclic aromatic hydrocarbons (PAHs)</v>
          </cell>
        </row>
        <row r="516">
          <cell r="B516" t="str">
            <v>3564-09-8</v>
          </cell>
          <cell r="C516" t="str">
            <v>Ponceau 3R</v>
          </cell>
        </row>
        <row r="517">
          <cell r="B517" t="str">
            <v>3761-53-3</v>
          </cell>
          <cell r="C517" t="str">
            <v>Ponceau MX</v>
          </cell>
        </row>
        <row r="518">
          <cell r="B518" t="str">
            <v>7758-01-2</v>
          </cell>
          <cell r="C518" t="str">
            <v>Potassium bromate</v>
          </cell>
        </row>
        <row r="519">
          <cell r="B519" t="str">
            <v>106-50-3</v>
          </cell>
          <cell r="C519" t="str">
            <v>p-Phenylenediamine</v>
          </cell>
        </row>
        <row r="520">
          <cell r="B520" t="str">
            <v>671-16-9</v>
          </cell>
          <cell r="C520" t="str">
            <v>Procarbazine</v>
          </cell>
        </row>
        <row r="521">
          <cell r="B521" t="str">
            <v>366-70-1</v>
          </cell>
          <cell r="C521" t="str">
            <v>Procarbazine hydrochloride</v>
          </cell>
        </row>
        <row r="522">
          <cell r="B522" t="str">
            <v>123-38-6</v>
          </cell>
          <cell r="C522" t="str">
            <v>Propionaldehyde</v>
          </cell>
        </row>
        <row r="523">
          <cell r="B523" t="str">
            <v>114-26-1</v>
          </cell>
          <cell r="C523" t="str">
            <v>Propoxur (Baygon)</v>
          </cell>
        </row>
        <row r="524">
          <cell r="B524" t="str">
            <v>115-07-1</v>
          </cell>
          <cell r="C524" t="str">
            <v>Propylene</v>
          </cell>
        </row>
        <row r="525">
          <cell r="B525" t="str">
            <v>6423-43-4</v>
          </cell>
          <cell r="C525" t="str">
            <v>Propylene glycol dinitrate</v>
          </cell>
        </row>
        <row r="526">
          <cell r="B526" t="str">
            <v>107-98-2</v>
          </cell>
          <cell r="C526" t="str">
            <v>Propylene glycol monomethyl ether</v>
          </cell>
        </row>
        <row r="527">
          <cell r="B527" t="str">
            <v>108-65-6</v>
          </cell>
          <cell r="C527" t="str">
            <v>Propylene glycol monomethyl ether acetate</v>
          </cell>
        </row>
        <row r="528">
          <cell r="B528" t="str">
            <v>75-56-9</v>
          </cell>
          <cell r="C528" t="str">
            <v>Propylene oxide</v>
          </cell>
        </row>
        <row r="529">
          <cell r="B529" t="str">
            <v>51-52-5</v>
          </cell>
          <cell r="C529" t="str">
            <v>Propylthiouracil</v>
          </cell>
        </row>
        <row r="530">
          <cell r="B530" t="str">
            <v>106-42-3</v>
          </cell>
          <cell r="C530" t="str">
            <v>p-Xylene</v>
          </cell>
        </row>
        <row r="531">
          <cell r="B531" t="str">
            <v>129-00-0</v>
          </cell>
          <cell r="C531" t="str">
            <v>Pyrene</v>
          </cell>
        </row>
        <row r="532">
          <cell r="B532" t="str">
            <v>110-86-1</v>
          </cell>
          <cell r="C532" t="str">
            <v>Pyridine</v>
          </cell>
        </row>
        <row r="533">
          <cell r="B533" t="str">
            <v>91-22-5</v>
          </cell>
          <cell r="C533" t="str">
            <v>Quinoline</v>
          </cell>
        </row>
        <row r="534">
          <cell r="B534" t="str">
            <v>106-51-4</v>
          </cell>
          <cell r="C534" t="str">
            <v>Quinone</v>
          </cell>
        </row>
        <row r="535">
          <cell r="B535" t="str">
            <v>571</v>
          </cell>
          <cell r="C535" t="str">
            <v>Radon and its decay products</v>
          </cell>
        </row>
        <row r="536">
          <cell r="B536" t="str">
            <v>572</v>
          </cell>
          <cell r="C536" t="str">
            <v>Refractory ceramic fibers</v>
          </cell>
        </row>
        <row r="537">
          <cell r="B537" t="str">
            <v>50-55-5</v>
          </cell>
          <cell r="C537" t="str">
            <v>Reserpine</v>
          </cell>
        </row>
        <row r="538">
          <cell r="B538" t="str">
            <v>353</v>
          </cell>
          <cell r="C538" t="str">
            <v>Rockwool</v>
          </cell>
        </row>
        <row r="539">
          <cell r="B539" t="str">
            <v>94-59-7</v>
          </cell>
          <cell r="C539" t="str">
            <v>Safrole</v>
          </cell>
        </row>
        <row r="540">
          <cell r="B540" t="str">
            <v>78-92-2</v>
          </cell>
          <cell r="C540" t="str">
            <v>sec-Butyl alcohol</v>
          </cell>
        </row>
        <row r="541">
          <cell r="B541" t="str">
            <v>7783-07-5</v>
          </cell>
          <cell r="C541" t="str">
            <v>Selenide, hydrogen</v>
          </cell>
        </row>
        <row r="542">
          <cell r="B542" t="str">
            <v>7782-49-2</v>
          </cell>
          <cell r="C542" t="str">
            <v>Selenium and compounds</v>
          </cell>
        </row>
        <row r="543">
          <cell r="B543" t="str">
            <v>7446-34-6</v>
          </cell>
          <cell r="C543" t="str">
            <v>Selenium sulfide</v>
          </cell>
        </row>
        <row r="544">
          <cell r="B544" t="str">
            <v>7631-86-9</v>
          </cell>
          <cell r="C544" t="str">
            <v>Silica, crystalline (respirable)</v>
          </cell>
        </row>
        <row r="545">
          <cell r="B545" t="str">
            <v>7440-22-4</v>
          </cell>
          <cell r="C545" t="str">
            <v>Silver and compounds</v>
          </cell>
        </row>
        <row r="546">
          <cell r="B546" t="str">
            <v>354</v>
          </cell>
          <cell r="C546" t="str">
            <v>Slagwool</v>
          </cell>
        </row>
        <row r="547">
          <cell r="B547" t="str">
            <v>1310-73-2</v>
          </cell>
          <cell r="C547" t="str">
            <v>Sodium hydroxide</v>
          </cell>
        </row>
        <row r="548">
          <cell r="B548" t="str">
            <v>10048-13-2</v>
          </cell>
          <cell r="C548" t="str">
            <v>Sterigmatocystin</v>
          </cell>
        </row>
        <row r="549">
          <cell r="B549" t="str">
            <v>18883-66-4</v>
          </cell>
          <cell r="C549" t="str">
            <v>Streptozotocin</v>
          </cell>
        </row>
        <row r="550">
          <cell r="B550" t="str">
            <v>100-42-5</v>
          </cell>
          <cell r="C550" t="str">
            <v>Styrene</v>
          </cell>
        </row>
        <row r="551">
          <cell r="B551" t="str">
            <v>96-09-3</v>
          </cell>
          <cell r="C551" t="str">
            <v>Styrene oxide</v>
          </cell>
        </row>
        <row r="552">
          <cell r="B552" t="str">
            <v>95-06-7</v>
          </cell>
          <cell r="C552" t="str">
            <v>Sulfallate</v>
          </cell>
        </row>
        <row r="553">
          <cell r="B553" t="str">
            <v>505-60-2</v>
          </cell>
          <cell r="C553" t="str">
            <v>Sulfur mustard</v>
          </cell>
        </row>
        <row r="554">
          <cell r="B554" t="str">
            <v>7446-11-9</v>
          </cell>
          <cell r="C554" t="str">
            <v>Sulfur trioxide</v>
          </cell>
        </row>
        <row r="555">
          <cell r="B555" t="str">
            <v>7664-93-9</v>
          </cell>
          <cell r="C555" t="str">
            <v>Sulfuric acid</v>
          </cell>
        </row>
        <row r="556">
          <cell r="B556" t="str">
            <v>358</v>
          </cell>
          <cell r="C556" t="str">
            <v>Talc containing asbestiform fibers</v>
          </cell>
        </row>
        <row r="557">
          <cell r="B557" t="str">
            <v>540-88-5</v>
          </cell>
          <cell r="C557" t="str">
            <v>t-Butyl acetate</v>
          </cell>
        </row>
        <row r="558">
          <cell r="B558" t="str">
            <v>100-21-0</v>
          </cell>
          <cell r="C558" t="str">
            <v>Terephthalic acid</v>
          </cell>
        </row>
        <row r="559">
          <cell r="B559" t="str">
            <v>75-65-0</v>
          </cell>
          <cell r="C559" t="str">
            <v>tert-Butyl alcohol</v>
          </cell>
        </row>
        <row r="560">
          <cell r="B560" t="str">
            <v>40088-47-9</v>
          </cell>
          <cell r="C560" t="str">
            <v>Tetrabromodiphenyl ether</v>
          </cell>
        </row>
        <row r="561">
          <cell r="B561" t="str">
            <v>127-18-4</v>
          </cell>
          <cell r="C561" t="str">
            <v>Tetrachloroethene (perchloroethylene)</v>
          </cell>
        </row>
        <row r="562">
          <cell r="B562" t="str">
            <v>7440-28-0</v>
          </cell>
          <cell r="C562" t="str">
            <v>Thallium and compounds</v>
          </cell>
        </row>
        <row r="563">
          <cell r="B563" t="str">
            <v>62-55-5</v>
          </cell>
          <cell r="C563" t="str">
            <v>Thioacetamide</v>
          </cell>
        </row>
        <row r="564">
          <cell r="B564" t="str">
            <v>62-56-6</v>
          </cell>
          <cell r="C564" t="str">
            <v>Thiourea</v>
          </cell>
        </row>
        <row r="565">
          <cell r="B565" t="str">
            <v>7550-45-0</v>
          </cell>
          <cell r="C565" t="str">
            <v>Titanium tetrachloride</v>
          </cell>
        </row>
        <row r="566">
          <cell r="B566" t="str">
            <v>108-88-3</v>
          </cell>
          <cell r="C566" t="str">
            <v>Toluene</v>
          </cell>
        </row>
        <row r="567">
          <cell r="B567" t="str">
            <v>26471-62-5</v>
          </cell>
          <cell r="C567" t="str">
            <v>Toluene diisocyanates (2,4- and 2,6-)</v>
          </cell>
        </row>
        <row r="568">
          <cell r="B568" t="str">
            <v>584-84-9</v>
          </cell>
          <cell r="C568" t="str">
            <v>Toluene-2,4-diisocyanate</v>
          </cell>
        </row>
        <row r="569">
          <cell r="B569" t="str">
            <v>91-08-7</v>
          </cell>
          <cell r="C569" t="str">
            <v>Toluene-2,6-diisocyanate</v>
          </cell>
        </row>
        <row r="570">
          <cell r="B570" t="str">
            <v>38998-75-3</v>
          </cell>
          <cell r="C570" t="str">
            <v>Total heptachlorodibenzofuran</v>
          </cell>
        </row>
        <row r="571">
          <cell r="B571" t="str">
            <v>37871-00-4</v>
          </cell>
          <cell r="C571" t="str">
            <v>Total heptachlorodibenzo-p-dioxin</v>
          </cell>
        </row>
        <row r="572">
          <cell r="B572" t="str">
            <v>55684-94-1</v>
          </cell>
          <cell r="C572" t="str">
            <v>Total hexachlorodibenzofuran</v>
          </cell>
        </row>
        <row r="573">
          <cell r="B573" t="str">
            <v>34465-46-8</v>
          </cell>
          <cell r="C573" t="str">
            <v>Total hexachlorodibenzo-p-dioxin</v>
          </cell>
        </row>
        <row r="574">
          <cell r="B574" t="str">
            <v>30402-15-4</v>
          </cell>
          <cell r="C574" t="str">
            <v>Total pentachlorodibenzofuran</v>
          </cell>
        </row>
        <row r="575">
          <cell r="B575" t="str">
            <v>36088-22-9</v>
          </cell>
          <cell r="C575" t="str">
            <v>Total pentachlorodibenzo-p-dioxin</v>
          </cell>
        </row>
        <row r="576">
          <cell r="B576" t="str">
            <v>55722-27-5</v>
          </cell>
          <cell r="C576" t="str">
            <v>Total tetrachlorodibenzofuran</v>
          </cell>
        </row>
        <row r="577">
          <cell r="B577" t="str">
            <v>41903-57-5</v>
          </cell>
          <cell r="C577" t="str">
            <v>Total tetrachlorodibenzo-p-dioxin</v>
          </cell>
        </row>
        <row r="578">
          <cell r="B578" t="str">
            <v>8001-35-2</v>
          </cell>
          <cell r="C578" t="str">
            <v>Toxaphene (polychlorinated camphenes)</v>
          </cell>
        </row>
        <row r="579">
          <cell r="B579" t="str">
            <v>156-60-5</v>
          </cell>
          <cell r="C579" t="str">
            <v>trans-1,2-Dichloroethene</v>
          </cell>
        </row>
        <row r="580">
          <cell r="B580" t="str">
            <v>55738-54-0</v>
          </cell>
          <cell r="C580" t="str">
            <v>trans-2[(Dimethylamino)-methylimino]-5-[2-(5-nitro-2-furyl)-vinyl]-1,3,4-oxadiazole</v>
          </cell>
        </row>
        <row r="581">
          <cell r="B581" t="str">
            <v>39765-80-5</v>
          </cell>
          <cell r="C581" t="str">
            <v>trans-Nonachlor</v>
          </cell>
        </row>
        <row r="582">
          <cell r="B582" t="str">
            <v>126-73-8</v>
          </cell>
          <cell r="C582" t="str">
            <v>Tributyl phosphate</v>
          </cell>
        </row>
        <row r="583">
          <cell r="B583" t="str">
            <v>79-01-6</v>
          </cell>
          <cell r="C583" t="str">
            <v>Trichloroethene (TCE, trichloroethylene)</v>
          </cell>
        </row>
        <row r="584">
          <cell r="B584" t="str">
            <v>75-69-4</v>
          </cell>
          <cell r="C584" t="str">
            <v>Trichlorofluoromethane (Freon 11)</v>
          </cell>
        </row>
        <row r="585">
          <cell r="B585" t="str">
            <v>78-40-0</v>
          </cell>
          <cell r="C585" t="str">
            <v>Triethyl phosphate</v>
          </cell>
        </row>
        <row r="586">
          <cell r="B586" t="str">
            <v>121-44-8</v>
          </cell>
          <cell r="C586" t="str">
            <v>Triethylamine</v>
          </cell>
        </row>
        <row r="587">
          <cell r="B587" t="str">
            <v>112-49-2</v>
          </cell>
          <cell r="C587" t="str">
            <v>Triethylene glycol dimethyl ether</v>
          </cell>
        </row>
        <row r="588">
          <cell r="B588" t="str">
            <v>1582-09-8</v>
          </cell>
          <cell r="C588" t="str">
            <v>Trifluralin</v>
          </cell>
        </row>
        <row r="589">
          <cell r="B589" t="str">
            <v>512-56-1</v>
          </cell>
          <cell r="C589" t="str">
            <v>Trimethyl phosphate</v>
          </cell>
        </row>
        <row r="590">
          <cell r="B590" t="str">
            <v>78-30-8</v>
          </cell>
          <cell r="C590" t="str">
            <v>Triorthocresyl phosphate</v>
          </cell>
        </row>
        <row r="591">
          <cell r="B591" t="str">
            <v>115-86-6</v>
          </cell>
          <cell r="C591" t="str">
            <v>Triphenyl phosphate</v>
          </cell>
        </row>
        <row r="592">
          <cell r="B592" t="str">
            <v>101-02-0</v>
          </cell>
          <cell r="C592" t="str">
            <v>Triphenyl phosphite</v>
          </cell>
        </row>
        <row r="593">
          <cell r="B593" t="str">
            <v>52-24-4</v>
          </cell>
          <cell r="C593" t="str">
            <v>tris-(1-Aziridinyl)phosphine sulfide</v>
          </cell>
        </row>
        <row r="594">
          <cell r="B594" t="str">
            <v>126-72-7</v>
          </cell>
          <cell r="C594" t="str">
            <v>tris(2,3-Dibromopropyl)phosphate</v>
          </cell>
        </row>
        <row r="595">
          <cell r="B595" t="str">
            <v>62450-06-0</v>
          </cell>
          <cell r="C595" t="str">
            <v>Tryptophan-P-1</v>
          </cell>
        </row>
        <row r="596">
          <cell r="B596" t="str">
            <v>62450-07-1</v>
          </cell>
          <cell r="C596" t="str">
            <v>Tryptophan-P-2</v>
          </cell>
        </row>
        <row r="597">
          <cell r="B597" t="str">
            <v>51-79-6</v>
          </cell>
          <cell r="C597" t="str">
            <v>Urethane (ethyl carbamate)</v>
          </cell>
        </row>
        <row r="598">
          <cell r="B598" t="str">
            <v>7440-62-2</v>
          </cell>
          <cell r="C598" t="str">
            <v>Vanadium (fume or dust)</v>
          </cell>
        </row>
        <row r="599">
          <cell r="B599" t="str">
            <v>1314-62-1</v>
          </cell>
          <cell r="C599" t="str">
            <v>Vanadium pentoxide</v>
          </cell>
        </row>
        <row r="600">
          <cell r="B600" t="str">
            <v>108-05-4</v>
          </cell>
          <cell r="C600" t="str">
            <v>Vinyl acetate</v>
          </cell>
        </row>
        <row r="601">
          <cell r="B601" t="str">
            <v>593-60-2</v>
          </cell>
          <cell r="C601" t="str">
            <v>Vinyl bromide</v>
          </cell>
        </row>
        <row r="602">
          <cell r="B602" t="str">
            <v>75-01-4</v>
          </cell>
          <cell r="C602" t="str">
            <v>Vinyl chloride</v>
          </cell>
        </row>
        <row r="603">
          <cell r="B603" t="str">
            <v>75-02-5</v>
          </cell>
          <cell r="C603" t="str">
            <v>Vinyl fluoride</v>
          </cell>
        </row>
        <row r="604">
          <cell r="B604" t="str">
            <v>75-35-4</v>
          </cell>
          <cell r="C604" t="str">
            <v>Vinylidene chloride</v>
          </cell>
        </row>
        <row r="605">
          <cell r="B605" t="str">
            <v>1330-20-7</v>
          </cell>
          <cell r="C605" t="str">
            <v>Xylene (mixture), including m-xylene, o-xylene, p-xylene</v>
          </cell>
        </row>
        <row r="606">
          <cell r="B606" t="str">
            <v>7440-66-6</v>
          </cell>
          <cell r="C606" t="str">
            <v>Zinc and compounds</v>
          </cell>
        </row>
        <row r="607">
          <cell r="B607" t="str">
            <v>1314-13-2</v>
          </cell>
          <cell r="C607" t="str">
            <v>Zinc oxide</v>
          </cell>
        </row>
      </sheetData>
      <sheetData sheetId="8">
        <row r="4">
          <cell r="A4" t="str">
            <v>EU ID not recognized</v>
          </cell>
        </row>
        <row r="5">
          <cell r="A5" t="str">
            <v>EU ID cannot be blank</v>
          </cell>
        </row>
      </sheetData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. Ratios"/>
      <sheetName val="Intermediates Properties"/>
      <sheetName val="Standard Data"/>
      <sheetName val="Legend"/>
      <sheetName val="Equipment"/>
      <sheetName val="Chemical Database"/>
      <sheetName val="HAP List"/>
      <sheetName val="Chemicals from 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CalculationsPerSickOptic"/>
      <sheetName val="CO_1Hour_Rpt"/>
      <sheetName val="NOx_1Hour_Rpt"/>
      <sheetName val="SOx_1Hour_Rpt"/>
      <sheetName val="Clinker_US_Tons"/>
      <sheetName val="Kiln_Exit_O2"/>
      <sheetName val="SOx_LbsHr"/>
      <sheetName val="NOx_LbsHr"/>
      <sheetName val="CO_LbsHr"/>
      <sheetName val="StackFlow_KACFM"/>
      <sheetName val="SOx_ppm"/>
      <sheetName val="NOx_ppm"/>
      <sheetName val="CO_ppm"/>
      <sheetName val="Kiln_TPH"/>
      <sheetName val="Collect_Kiln_TPH"/>
      <sheetName val="Collect_StackFlow"/>
      <sheetName val="Collect_SOx_ppm"/>
      <sheetName val="Collect_NOx_ppm"/>
      <sheetName val="Collect_CO_ppm"/>
      <sheetName val="Collect_Kiln_O2"/>
      <sheetName val="ColRow_Refs"/>
      <sheetName val="Calc_Timeke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321B8-911A-4FA1-9782-71AABA70B319}">
  <sheetPr>
    <tabColor theme="1"/>
  </sheetPr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6C56A-22A4-4280-A895-4F56E7E74975}">
  <sheetPr>
    <tabColor rgb="FF0070C0"/>
  </sheetPr>
  <dimension ref="A1:X74"/>
  <sheetViews>
    <sheetView topLeftCell="A13" zoomScale="55" zoomScaleNormal="55" workbookViewId="0">
      <selection activeCell="G28" sqref="G28"/>
    </sheetView>
  </sheetViews>
  <sheetFormatPr defaultColWidth="8.81640625" defaultRowHeight="14" x14ac:dyDescent="0.25"/>
  <cols>
    <col min="1" max="1" width="3" style="38" customWidth="1"/>
    <col min="2" max="2" width="34.453125" style="42" customWidth="1"/>
    <col min="3" max="3" width="14.453125" style="42" customWidth="1"/>
    <col min="4" max="5" width="19.26953125" style="42" customWidth="1"/>
    <col min="6" max="22" width="16.453125" style="42" customWidth="1"/>
    <col min="23" max="23" width="17.7265625" style="42" customWidth="1"/>
    <col min="24" max="16384" width="8.81640625" style="42"/>
  </cols>
  <sheetData>
    <row r="1" spans="2:23" ht="15.65" customHeight="1" x14ac:dyDescent="0.25">
      <c r="B1" s="301" t="s">
        <v>42</v>
      </c>
      <c r="C1" s="304" t="s">
        <v>149</v>
      </c>
      <c r="D1" s="307" t="s">
        <v>150</v>
      </c>
      <c r="E1" s="310" t="s">
        <v>151</v>
      </c>
      <c r="F1" s="318" t="s">
        <v>152</v>
      </c>
      <c r="G1" s="319"/>
      <c r="H1" s="319"/>
      <c r="I1" s="319"/>
      <c r="J1" s="319"/>
      <c r="K1" s="319"/>
      <c r="L1" s="319"/>
      <c r="M1" s="322"/>
      <c r="N1" s="342" t="s">
        <v>153</v>
      </c>
      <c r="O1" s="325"/>
      <c r="P1" s="325"/>
      <c r="Q1" s="325"/>
      <c r="R1" s="325"/>
      <c r="S1" s="325"/>
      <c r="T1" s="325"/>
      <c r="U1" s="343"/>
      <c r="V1" s="326" t="s">
        <v>240</v>
      </c>
      <c r="W1" s="332" t="s">
        <v>154</v>
      </c>
    </row>
    <row r="2" spans="2:23" ht="43.15" customHeight="1" x14ac:dyDescent="0.25">
      <c r="B2" s="302"/>
      <c r="C2" s="305"/>
      <c r="D2" s="308"/>
      <c r="E2" s="311"/>
      <c r="F2" s="302" t="s">
        <v>157</v>
      </c>
      <c r="G2" s="305"/>
      <c r="H2" s="305" t="s">
        <v>158</v>
      </c>
      <c r="I2" s="305"/>
      <c r="J2" s="305" t="s">
        <v>159</v>
      </c>
      <c r="K2" s="305"/>
      <c r="L2" s="45" t="s">
        <v>160</v>
      </c>
      <c r="M2" s="46" t="s">
        <v>161</v>
      </c>
      <c r="N2" s="302" t="s">
        <v>157</v>
      </c>
      <c r="O2" s="305"/>
      <c r="P2" s="305" t="s">
        <v>158</v>
      </c>
      <c r="Q2" s="305"/>
      <c r="R2" s="305" t="s">
        <v>159</v>
      </c>
      <c r="S2" s="305"/>
      <c r="T2" s="45" t="s">
        <v>160</v>
      </c>
      <c r="U2" s="46" t="s">
        <v>161</v>
      </c>
      <c r="V2" s="327"/>
      <c r="W2" s="333"/>
    </row>
    <row r="3" spans="2:23" ht="15" customHeight="1" x14ac:dyDescent="0.25">
      <c r="B3" s="303"/>
      <c r="C3" s="306"/>
      <c r="D3" s="309"/>
      <c r="E3" s="312"/>
      <c r="F3" s="47" t="s">
        <v>162</v>
      </c>
      <c r="G3" s="48" t="s">
        <v>48</v>
      </c>
      <c r="H3" s="48" t="s">
        <v>162</v>
      </c>
      <c r="I3" s="48" t="s">
        <v>48</v>
      </c>
      <c r="J3" s="48" t="s">
        <v>162</v>
      </c>
      <c r="K3" s="48" t="s">
        <v>48</v>
      </c>
      <c r="L3" s="48" t="s">
        <v>48</v>
      </c>
      <c r="M3" s="114" t="s">
        <v>48</v>
      </c>
      <c r="N3" s="47" t="s">
        <v>162</v>
      </c>
      <c r="O3" s="48" t="s">
        <v>48</v>
      </c>
      <c r="P3" s="48" t="s">
        <v>162</v>
      </c>
      <c r="Q3" s="48" t="s">
        <v>48</v>
      </c>
      <c r="R3" s="48" t="s">
        <v>162</v>
      </c>
      <c r="S3" s="48" t="s">
        <v>48</v>
      </c>
      <c r="T3" s="48" t="s">
        <v>48</v>
      </c>
      <c r="U3" s="157" t="s">
        <v>48</v>
      </c>
      <c r="V3" s="141" t="s">
        <v>48</v>
      </c>
      <c r="W3" s="176" t="s">
        <v>48</v>
      </c>
    </row>
    <row r="4" spans="2:23" x14ac:dyDescent="0.25">
      <c r="B4" s="115" t="s">
        <v>93</v>
      </c>
      <c r="C4" s="116" t="s">
        <v>92</v>
      </c>
      <c r="D4" s="116" t="s">
        <v>179</v>
      </c>
      <c r="E4" s="117"/>
      <c r="F4" s="115" t="s">
        <v>182</v>
      </c>
      <c r="G4" s="118">
        <v>5.7400000000000003E-3</v>
      </c>
      <c r="H4" s="116" t="s">
        <v>182</v>
      </c>
      <c r="I4" s="119">
        <v>6.0699999999999999E-3</v>
      </c>
      <c r="J4" s="116" t="s">
        <v>182</v>
      </c>
      <c r="K4" s="118">
        <v>5.7600000000000004E-3</v>
      </c>
      <c r="L4" s="120">
        <f>AVERAGE(G4,I4,K4)</f>
        <v>5.8566666666666671E-3</v>
      </c>
      <c r="M4" s="63">
        <f t="shared" ref="M4:M35" si="0">IF(AND(F4="ND",H4="ND",J4="ND"),0,AVERAGE(IF(F4="ND",G4/2,G4),IF(H4="ND",I4/2,I4),IF(J4="ND",K4/2,K4)))</f>
        <v>0</v>
      </c>
      <c r="N4" s="115" t="s">
        <v>182</v>
      </c>
      <c r="O4" s="120">
        <v>6.0400000000000002E-3</v>
      </c>
      <c r="P4" s="116" t="s">
        <v>182</v>
      </c>
      <c r="Q4" s="120">
        <v>5.9100000000000003E-3</v>
      </c>
      <c r="R4" s="116" t="s">
        <v>182</v>
      </c>
      <c r="S4" s="120">
        <v>5.8300000000000001E-3</v>
      </c>
      <c r="T4" s="120">
        <f>AVERAGE(O4,Q4,S4)</f>
        <v>5.9266666666666669E-3</v>
      </c>
      <c r="U4" s="120">
        <f>IF(AND(N4="ND",P4="ND",R4="ND"),0,AVERAGE(IF(N4="ND",O4/2,O4),IF(P4="ND",Q4/2,Q4),IF(R4="ND",S4/2,S4)))</f>
        <v>0</v>
      </c>
      <c r="V4" s="118">
        <f>MAX(L4,T4)</f>
        <v>5.9266666666666669E-3</v>
      </c>
      <c r="W4" s="178">
        <f>MAX(M4,U4)</f>
        <v>0</v>
      </c>
    </row>
    <row r="5" spans="2:23" x14ac:dyDescent="0.25">
      <c r="B5" s="64" t="s">
        <v>101</v>
      </c>
      <c r="C5" s="65" t="s">
        <v>100</v>
      </c>
      <c r="D5" s="65" t="s">
        <v>179</v>
      </c>
      <c r="E5" s="66"/>
      <c r="F5" s="64" t="s">
        <v>182</v>
      </c>
      <c r="G5" s="56">
        <v>5.7400000000000003E-3</v>
      </c>
      <c r="H5" s="65"/>
      <c r="I5" s="68">
        <v>6.13E-3</v>
      </c>
      <c r="J5" s="65" t="s">
        <v>182</v>
      </c>
      <c r="K5" s="56">
        <v>5.7600000000000004E-3</v>
      </c>
      <c r="L5" s="69">
        <f t="shared" ref="L5:L68" si="1">AVERAGE(G5,I5,K5)</f>
        <v>5.8766666666666663E-3</v>
      </c>
      <c r="M5" s="59">
        <f>IF(AND(F5="ND",H5="ND",J5="ND"),0,AVERAGE(IF(F5="ND",G5/2,G5),IF(H5="ND",I5/2,I5),IF(J5="ND",K5/2,K5)))</f>
        <v>3.9600000000000008E-3</v>
      </c>
      <c r="N5" s="64" t="s">
        <v>182</v>
      </c>
      <c r="O5" s="58">
        <v>6.0400000000000002E-3</v>
      </c>
      <c r="P5" s="65"/>
      <c r="Q5" s="58">
        <v>5.9699999999999996E-3</v>
      </c>
      <c r="R5" s="65" t="s">
        <v>182</v>
      </c>
      <c r="S5" s="58">
        <v>5.8300000000000001E-3</v>
      </c>
      <c r="T5" s="58">
        <f>AVERAGE(O5,Q5,S5)</f>
        <v>5.9466666666666669E-3</v>
      </c>
      <c r="U5" s="58">
        <f>IF(AND(N5="ND",P5="ND",R5="ND"),0,AVERAGE(IF(N5="ND",O5/2,O5),IF(P5="ND",Q5/2,Q5),IF(R5="ND",S5/2,S5)))</f>
        <v>3.9683333333333333E-3</v>
      </c>
      <c r="V5" s="56">
        <f t="shared" ref="V5:V68" si="2">MAX(L5,T5)</f>
        <v>5.9466666666666669E-3</v>
      </c>
      <c r="W5" s="179">
        <f>MAX(M5,U5)</f>
        <v>3.9683333333333333E-3</v>
      </c>
    </row>
    <row r="6" spans="2:23" x14ac:dyDescent="0.25">
      <c r="B6" s="64" t="s">
        <v>103</v>
      </c>
      <c r="C6" s="65" t="s">
        <v>102</v>
      </c>
      <c r="D6" s="65" t="s">
        <v>179</v>
      </c>
      <c r="E6" s="66"/>
      <c r="F6" s="64" t="s">
        <v>182</v>
      </c>
      <c r="G6" s="56">
        <v>5.7400000000000003E-3</v>
      </c>
      <c r="H6" s="65" t="s">
        <v>182</v>
      </c>
      <c r="I6" s="57">
        <v>6.0699999999999999E-3</v>
      </c>
      <c r="J6" s="65" t="s">
        <v>182</v>
      </c>
      <c r="K6" s="56">
        <v>5.7600000000000004E-3</v>
      </c>
      <c r="L6" s="69">
        <f t="shared" si="1"/>
        <v>5.8566666666666671E-3</v>
      </c>
      <c r="M6" s="59">
        <f t="shared" si="0"/>
        <v>0</v>
      </c>
      <c r="N6" s="64" t="s">
        <v>182</v>
      </c>
      <c r="O6" s="58">
        <v>6.0400000000000002E-3</v>
      </c>
      <c r="P6" s="65" t="s">
        <v>182</v>
      </c>
      <c r="Q6" s="58">
        <v>5.9100000000000003E-3</v>
      </c>
      <c r="R6" s="65" t="s">
        <v>182</v>
      </c>
      <c r="S6" s="58">
        <v>5.8300000000000001E-3</v>
      </c>
      <c r="T6" s="58">
        <f>AVERAGE(O6,Q6,S6)</f>
        <v>5.9266666666666669E-3</v>
      </c>
      <c r="U6" s="58">
        <f>IF(AND(N6="ND",P6="ND",R6="ND"),0,AVERAGE(IF(N6="ND",O6/2,O6),IF(P6="ND",Q6/2,Q6),IF(R6="ND",S6/2,S6)))</f>
        <v>0</v>
      </c>
      <c r="V6" s="56">
        <f t="shared" si="2"/>
        <v>5.9266666666666669E-3</v>
      </c>
      <c r="W6" s="179">
        <f t="shared" ref="W6:W69" si="3">MAX(M6,U6)</f>
        <v>0</v>
      </c>
    </row>
    <row r="7" spans="2:23" x14ac:dyDescent="0.25">
      <c r="B7" s="64" t="s">
        <v>321</v>
      </c>
      <c r="C7" s="65" t="s">
        <v>322</v>
      </c>
      <c r="D7" s="65" t="s">
        <v>179</v>
      </c>
      <c r="E7" s="66"/>
      <c r="F7" s="64" t="s">
        <v>182</v>
      </c>
      <c r="G7" s="67">
        <v>2.6900000000000001E-3</v>
      </c>
      <c r="H7" s="65" t="s">
        <v>182</v>
      </c>
      <c r="I7" s="68">
        <v>2.9099999999999998E-3</v>
      </c>
      <c r="J7" s="65" t="s">
        <v>182</v>
      </c>
      <c r="K7" s="67">
        <v>2.8999999999999998E-3</v>
      </c>
      <c r="L7" s="69">
        <f t="shared" si="1"/>
        <v>2.8333333333333335E-3</v>
      </c>
      <c r="M7" s="59">
        <f t="shared" si="0"/>
        <v>0</v>
      </c>
      <c r="N7" s="64" t="s">
        <v>182</v>
      </c>
      <c r="O7" s="58">
        <v>2.6900000000000001E-3</v>
      </c>
      <c r="P7" s="65" t="s">
        <v>182</v>
      </c>
      <c r="Q7" s="58">
        <v>2.82E-3</v>
      </c>
      <c r="R7" s="65" t="s">
        <v>182</v>
      </c>
      <c r="S7" s="58">
        <v>2.8999999999999998E-3</v>
      </c>
      <c r="T7" s="58">
        <f>AVERAGE(O7,Q7,S7)</f>
        <v>2.8033333333333335E-3</v>
      </c>
      <c r="U7" s="58">
        <f>IF(AND(N7="ND",P7="ND",R7="ND"),0,AVERAGE(IF(N7="ND",O7/2,O7),IF(P7="ND",Q7/2,Q7),IF(R7="ND",S7/2,S7)))</f>
        <v>0</v>
      </c>
      <c r="V7" s="56">
        <f t="shared" si="2"/>
        <v>2.8333333333333335E-3</v>
      </c>
      <c r="W7" s="179">
        <f t="shared" si="3"/>
        <v>0</v>
      </c>
    </row>
    <row r="8" spans="2:23" x14ac:dyDescent="0.25">
      <c r="B8" s="64" t="s">
        <v>89</v>
      </c>
      <c r="C8" s="65" t="s">
        <v>88</v>
      </c>
      <c r="D8" s="65" t="s">
        <v>179</v>
      </c>
      <c r="E8" s="66"/>
      <c r="F8" s="64" t="s">
        <v>182</v>
      </c>
      <c r="G8" s="67">
        <v>2.3800000000000002E-3</v>
      </c>
      <c r="H8" s="65" t="s">
        <v>182</v>
      </c>
      <c r="I8" s="68">
        <v>5.1700000000000001E-3</v>
      </c>
      <c r="J8" s="65" t="s">
        <v>182</v>
      </c>
      <c r="K8" s="67">
        <v>4.0200000000000001E-3</v>
      </c>
      <c r="L8" s="69">
        <f t="shared" si="1"/>
        <v>3.8566666666666667E-3</v>
      </c>
      <c r="M8" s="59">
        <f t="shared" si="0"/>
        <v>0</v>
      </c>
      <c r="N8" s="64" t="s">
        <v>182</v>
      </c>
      <c r="O8" s="58">
        <v>2.3800000000000002E-3</v>
      </c>
      <c r="P8" s="65" t="s">
        <v>182</v>
      </c>
      <c r="Q8" s="58">
        <v>5.0200000000000002E-3</v>
      </c>
      <c r="R8" s="65" t="s">
        <v>182</v>
      </c>
      <c r="S8" s="58">
        <v>4.0200000000000001E-3</v>
      </c>
      <c r="T8" s="58">
        <f>AVERAGE(O8,Q8,S8)</f>
        <v>3.8066666666666665E-3</v>
      </c>
      <c r="U8" s="58">
        <f>IF(AND(N8="ND",P8="ND",R8="ND"),0,AVERAGE(IF(N8="ND",O8/2,O8),IF(P8="ND",Q8/2,Q8),IF(R8="ND",S8/2,S8)))</f>
        <v>0</v>
      </c>
      <c r="V8" s="56">
        <f t="shared" si="2"/>
        <v>3.8566666666666667E-3</v>
      </c>
      <c r="W8" s="179">
        <f t="shared" si="3"/>
        <v>0</v>
      </c>
    </row>
    <row r="9" spans="2:23" x14ac:dyDescent="0.25">
      <c r="B9" s="64" t="s">
        <v>323</v>
      </c>
      <c r="C9" s="65" t="s">
        <v>324</v>
      </c>
      <c r="D9" s="65" t="s">
        <v>165</v>
      </c>
      <c r="E9" s="66"/>
      <c r="F9" s="64" t="s">
        <v>182</v>
      </c>
      <c r="G9" s="67">
        <v>3.9900000000000001E-5</v>
      </c>
      <c r="H9" s="65" t="s">
        <v>182</v>
      </c>
      <c r="I9" s="68">
        <v>4.2599999999999999E-5</v>
      </c>
      <c r="J9" s="65" t="s">
        <v>182</v>
      </c>
      <c r="K9" s="67">
        <v>4.0500000000000002E-5</v>
      </c>
      <c r="L9" s="69">
        <f t="shared" si="1"/>
        <v>4.1E-5</v>
      </c>
      <c r="M9" s="59">
        <f t="shared" si="0"/>
        <v>0</v>
      </c>
      <c r="N9" s="64" t="s">
        <v>182</v>
      </c>
      <c r="O9" s="58"/>
      <c r="P9" s="65" t="s">
        <v>182</v>
      </c>
      <c r="Q9" s="58"/>
      <c r="R9" s="65" t="s">
        <v>182</v>
      </c>
      <c r="S9" s="58"/>
      <c r="T9" s="58"/>
      <c r="U9" s="58"/>
      <c r="V9" s="56">
        <f t="shared" si="2"/>
        <v>4.1E-5</v>
      </c>
      <c r="W9" s="179">
        <f t="shared" si="3"/>
        <v>0</v>
      </c>
    </row>
    <row r="10" spans="2:23" x14ac:dyDescent="0.25">
      <c r="B10" s="64" t="s">
        <v>325</v>
      </c>
      <c r="C10" s="65" t="s">
        <v>326</v>
      </c>
      <c r="D10" s="65" t="s">
        <v>165</v>
      </c>
      <c r="E10" s="66"/>
      <c r="F10" s="64" t="s">
        <v>182</v>
      </c>
      <c r="G10" s="67">
        <v>1.3200000000000001E-4</v>
      </c>
      <c r="H10" s="65" t="s">
        <v>182</v>
      </c>
      <c r="I10" s="68">
        <v>1.4100000000000001E-4</v>
      </c>
      <c r="J10" s="65" t="s">
        <v>182</v>
      </c>
      <c r="K10" s="67">
        <v>1.35E-4</v>
      </c>
      <c r="L10" s="69">
        <f t="shared" si="1"/>
        <v>1.3600000000000003E-4</v>
      </c>
      <c r="M10" s="59">
        <f t="shared" si="0"/>
        <v>0</v>
      </c>
      <c r="N10" s="64" t="s">
        <v>182</v>
      </c>
      <c r="O10" s="58"/>
      <c r="P10" s="65" t="s">
        <v>182</v>
      </c>
      <c r="Q10" s="58"/>
      <c r="R10" s="65" t="s">
        <v>182</v>
      </c>
      <c r="S10" s="58"/>
      <c r="T10" s="58"/>
      <c r="U10" s="58"/>
      <c r="V10" s="56">
        <f t="shared" si="2"/>
        <v>1.3600000000000003E-4</v>
      </c>
      <c r="W10" s="179">
        <f t="shared" si="3"/>
        <v>0</v>
      </c>
    </row>
    <row r="11" spans="2:23" x14ac:dyDescent="0.25">
      <c r="B11" s="64" t="s">
        <v>327</v>
      </c>
      <c r="C11" s="65" t="s">
        <v>328</v>
      </c>
      <c r="D11" s="65" t="s">
        <v>165</v>
      </c>
      <c r="E11" s="66"/>
      <c r="F11" s="64" t="s">
        <v>182</v>
      </c>
      <c r="G11" s="67">
        <v>2.8299999999999999E-4</v>
      </c>
      <c r="H11" s="65" t="s">
        <v>182</v>
      </c>
      <c r="I11" s="68">
        <v>2.9700000000000001E-4</v>
      </c>
      <c r="J11" s="65" t="s">
        <v>182</v>
      </c>
      <c r="K11" s="67">
        <v>2.7399999999999999E-4</v>
      </c>
      <c r="L11" s="69">
        <f t="shared" si="1"/>
        <v>2.8466666666666663E-4</v>
      </c>
      <c r="M11" s="59">
        <f t="shared" si="0"/>
        <v>0</v>
      </c>
      <c r="N11" s="64" t="s">
        <v>182</v>
      </c>
      <c r="O11" s="58">
        <v>2.8299999999999999E-4</v>
      </c>
      <c r="P11" s="65" t="s">
        <v>182</v>
      </c>
      <c r="Q11" s="58">
        <v>2.8800000000000001E-4</v>
      </c>
      <c r="R11" s="65" t="s">
        <v>182</v>
      </c>
      <c r="S11" s="58">
        <v>2.7399999999999999E-4</v>
      </c>
      <c r="T11" s="58">
        <f>AVERAGE(O11,Q11,S11)</f>
        <v>2.8166666666666666E-4</v>
      </c>
      <c r="U11" s="58">
        <f>IF(AND(N11="ND",P11="ND",R11="ND"),0,AVERAGE(IF(N11="ND",O11/2,O11),IF(P11="ND",Q11/2,Q11),IF(R11="ND",S11/2,S11)))</f>
        <v>0</v>
      </c>
      <c r="V11" s="56">
        <f t="shared" si="2"/>
        <v>2.8466666666666663E-4</v>
      </c>
      <c r="W11" s="179">
        <f t="shared" si="3"/>
        <v>0</v>
      </c>
    </row>
    <row r="12" spans="2:23" x14ac:dyDescent="0.25">
      <c r="B12" s="64" t="s">
        <v>329</v>
      </c>
      <c r="C12" s="65" t="s">
        <v>330</v>
      </c>
      <c r="D12" s="65" t="s">
        <v>179</v>
      </c>
      <c r="E12" s="66"/>
      <c r="F12" s="64" t="s">
        <v>182</v>
      </c>
      <c r="G12" s="67">
        <v>5.7000000000000003E-5</v>
      </c>
      <c r="H12" s="65" t="s">
        <v>182</v>
      </c>
      <c r="I12" s="68">
        <v>6.1099999999999994E-5</v>
      </c>
      <c r="J12" s="65" t="s">
        <v>182</v>
      </c>
      <c r="K12" s="67">
        <v>5.7899999999999998E-5</v>
      </c>
      <c r="L12" s="69">
        <f t="shared" si="1"/>
        <v>5.8666666666666665E-5</v>
      </c>
      <c r="M12" s="59">
        <f t="shared" si="0"/>
        <v>0</v>
      </c>
      <c r="N12" s="64" t="s">
        <v>182</v>
      </c>
      <c r="O12" s="58"/>
      <c r="P12" s="65" t="s">
        <v>182</v>
      </c>
      <c r="Q12" s="58"/>
      <c r="R12" s="65" t="s">
        <v>182</v>
      </c>
      <c r="S12" s="58"/>
      <c r="T12" s="58"/>
      <c r="U12" s="58"/>
      <c r="V12" s="56">
        <f t="shared" si="2"/>
        <v>5.8666666666666665E-5</v>
      </c>
      <c r="W12" s="179">
        <f t="shared" si="3"/>
        <v>0</v>
      </c>
    </row>
    <row r="13" spans="2:23" x14ac:dyDescent="0.25">
      <c r="B13" s="64" t="s">
        <v>331</v>
      </c>
      <c r="C13" s="65" t="s">
        <v>332</v>
      </c>
      <c r="D13" s="65" t="s">
        <v>179</v>
      </c>
      <c r="E13" s="66"/>
      <c r="F13" s="64" t="s">
        <v>182</v>
      </c>
      <c r="G13" s="67">
        <v>8.7900000000000001E-4</v>
      </c>
      <c r="H13" s="65" t="s">
        <v>182</v>
      </c>
      <c r="I13" s="68">
        <v>8.8900000000000003E-4</v>
      </c>
      <c r="J13" s="65" t="s">
        <v>182</v>
      </c>
      <c r="K13" s="67">
        <v>6.2500000000000001E-4</v>
      </c>
      <c r="L13" s="69">
        <f t="shared" si="1"/>
        <v>7.9766666666666668E-4</v>
      </c>
      <c r="M13" s="59">
        <f t="shared" si="0"/>
        <v>0</v>
      </c>
      <c r="N13" s="64" t="s">
        <v>182</v>
      </c>
      <c r="O13" s="58">
        <v>8.7900000000000001E-4</v>
      </c>
      <c r="P13" s="65" t="s">
        <v>182</v>
      </c>
      <c r="Q13" s="58">
        <v>8.6300000000000005E-4</v>
      </c>
      <c r="R13" s="65" t="s">
        <v>182</v>
      </c>
      <c r="S13" s="58">
        <v>6.2500000000000001E-4</v>
      </c>
      <c r="T13" s="58">
        <f>AVERAGE(O13,Q13,S13)</f>
        <v>7.890000000000001E-4</v>
      </c>
      <c r="U13" s="58">
        <f>IF(AND(N13="ND",P13="ND",R13="ND"),0,AVERAGE(IF(N13="ND",O13/2,O13),IF(P13="ND",Q13/2,Q13),IF(R13="ND",S13/2,S13)))</f>
        <v>0</v>
      </c>
      <c r="V13" s="56">
        <f t="shared" si="2"/>
        <v>7.9766666666666668E-4</v>
      </c>
      <c r="W13" s="179">
        <f t="shared" si="3"/>
        <v>0</v>
      </c>
    </row>
    <row r="14" spans="2:23" x14ac:dyDescent="0.25">
      <c r="B14" s="64" t="s">
        <v>333</v>
      </c>
      <c r="C14" s="65" t="s">
        <v>334</v>
      </c>
      <c r="D14" s="65" t="s">
        <v>179</v>
      </c>
      <c r="E14" s="66"/>
      <c r="F14" s="64" t="s">
        <v>182</v>
      </c>
      <c r="G14" s="67">
        <v>1.0399999999999999E-3</v>
      </c>
      <c r="H14" s="65" t="s">
        <v>182</v>
      </c>
      <c r="I14" s="68">
        <v>1.1100000000000001E-3</v>
      </c>
      <c r="J14" s="65" t="s">
        <v>182</v>
      </c>
      <c r="K14" s="67">
        <v>1.06E-3</v>
      </c>
      <c r="L14" s="69">
        <f t="shared" si="1"/>
        <v>1.07E-3</v>
      </c>
      <c r="M14" s="59">
        <f t="shared" si="0"/>
        <v>0</v>
      </c>
      <c r="N14" s="64" t="s">
        <v>182</v>
      </c>
      <c r="O14" s="58"/>
      <c r="P14" s="65" t="s">
        <v>182</v>
      </c>
      <c r="Q14" s="58"/>
      <c r="R14" s="65" t="s">
        <v>182</v>
      </c>
      <c r="S14" s="58"/>
      <c r="T14" s="58"/>
      <c r="U14" s="58"/>
      <c r="V14" s="56">
        <f t="shared" si="2"/>
        <v>1.07E-3</v>
      </c>
      <c r="W14" s="179">
        <f t="shared" si="3"/>
        <v>0</v>
      </c>
    </row>
    <row r="15" spans="2:23" x14ac:dyDescent="0.25">
      <c r="B15" s="64" t="s">
        <v>335</v>
      </c>
      <c r="C15" s="65" t="s">
        <v>336</v>
      </c>
      <c r="D15" s="65" t="s">
        <v>165</v>
      </c>
      <c r="E15" s="66"/>
      <c r="F15" s="64" t="s">
        <v>182</v>
      </c>
      <c r="G15" s="67">
        <v>2.0699999999999999E-4</v>
      </c>
      <c r="H15" s="65" t="s">
        <v>182</v>
      </c>
      <c r="I15" s="68">
        <v>2.2000000000000001E-4</v>
      </c>
      <c r="J15" s="65" t="s">
        <v>182</v>
      </c>
      <c r="K15" s="67">
        <v>2.1000000000000001E-4</v>
      </c>
      <c r="L15" s="69">
        <f t="shared" si="1"/>
        <v>2.1233333333333334E-4</v>
      </c>
      <c r="M15" s="59">
        <f t="shared" si="0"/>
        <v>0</v>
      </c>
      <c r="N15" s="64" t="s">
        <v>182</v>
      </c>
      <c r="O15" s="58"/>
      <c r="P15" s="65" t="s">
        <v>182</v>
      </c>
      <c r="Q15" s="58"/>
      <c r="R15" s="65" t="s">
        <v>182</v>
      </c>
      <c r="S15" s="58"/>
      <c r="T15" s="58"/>
      <c r="U15" s="58"/>
      <c r="V15" s="56">
        <f t="shared" si="2"/>
        <v>2.1233333333333334E-4</v>
      </c>
      <c r="W15" s="179">
        <f t="shared" si="3"/>
        <v>0</v>
      </c>
    </row>
    <row r="16" spans="2:23" x14ac:dyDescent="0.25">
      <c r="B16" s="64" t="s">
        <v>337</v>
      </c>
      <c r="C16" s="65" t="s">
        <v>338</v>
      </c>
      <c r="D16" s="65" t="s">
        <v>165</v>
      </c>
      <c r="E16" s="66"/>
      <c r="F16" s="64" t="s">
        <v>182</v>
      </c>
      <c r="G16" s="67">
        <v>1.73E-4</v>
      </c>
      <c r="H16" s="65" t="s">
        <v>182</v>
      </c>
      <c r="I16" s="68">
        <v>1.85E-4</v>
      </c>
      <c r="J16" s="65" t="s">
        <v>182</v>
      </c>
      <c r="K16" s="67">
        <v>1.76E-4</v>
      </c>
      <c r="L16" s="69">
        <f t="shared" si="1"/>
        <v>1.7799999999999999E-4</v>
      </c>
      <c r="M16" s="59">
        <f t="shared" si="0"/>
        <v>0</v>
      </c>
      <c r="N16" s="64" t="s">
        <v>182</v>
      </c>
      <c r="O16" s="58"/>
      <c r="P16" s="65" t="s">
        <v>182</v>
      </c>
      <c r="Q16" s="58"/>
      <c r="R16" s="65" t="s">
        <v>182</v>
      </c>
      <c r="S16" s="58"/>
      <c r="T16" s="58"/>
      <c r="U16" s="58"/>
      <c r="V16" s="56">
        <f t="shared" si="2"/>
        <v>1.7799999999999999E-4</v>
      </c>
      <c r="W16" s="179">
        <f t="shared" si="3"/>
        <v>0</v>
      </c>
    </row>
    <row r="17" spans="2:24" x14ac:dyDescent="0.25">
      <c r="B17" s="64" t="s">
        <v>339</v>
      </c>
      <c r="C17" s="65" t="s">
        <v>340</v>
      </c>
      <c r="D17" s="65" t="s">
        <v>165</v>
      </c>
      <c r="E17" s="66"/>
      <c r="F17" s="64" t="s">
        <v>182</v>
      </c>
      <c r="G17" s="67">
        <v>9.0500000000000004E-5</v>
      </c>
      <c r="H17" s="65" t="s">
        <v>182</v>
      </c>
      <c r="I17" s="68">
        <v>9.6600000000000003E-5</v>
      </c>
      <c r="J17" s="65" t="s">
        <v>182</v>
      </c>
      <c r="K17" s="67">
        <v>9.2100000000000003E-5</v>
      </c>
      <c r="L17" s="69">
        <f t="shared" si="1"/>
        <v>9.3066666666666675E-5</v>
      </c>
      <c r="M17" s="59">
        <f t="shared" si="0"/>
        <v>0</v>
      </c>
      <c r="N17" s="64" t="s">
        <v>182</v>
      </c>
      <c r="O17" s="58"/>
      <c r="P17" s="65" t="s">
        <v>182</v>
      </c>
      <c r="Q17" s="58"/>
      <c r="R17" s="65" t="s">
        <v>182</v>
      </c>
      <c r="S17" s="58"/>
      <c r="T17" s="58"/>
      <c r="U17" s="58"/>
      <c r="V17" s="56">
        <f t="shared" si="2"/>
        <v>9.3066666666666675E-5</v>
      </c>
      <c r="W17" s="179">
        <f t="shared" si="3"/>
        <v>0</v>
      </c>
    </row>
    <row r="18" spans="2:24" x14ac:dyDescent="0.25">
      <c r="B18" s="64" t="s">
        <v>341</v>
      </c>
      <c r="C18" s="65" t="s">
        <v>342</v>
      </c>
      <c r="D18" s="65" t="s">
        <v>179</v>
      </c>
      <c r="E18" s="66"/>
      <c r="F18" s="64" t="s">
        <v>182</v>
      </c>
      <c r="G18" s="67">
        <v>4.8299999999999998E-4</v>
      </c>
      <c r="H18" s="65" t="s">
        <v>182</v>
      </c>
      <c r="I18" s="68">
        <v>8.5999999999999998E-4</v>
      </c>
      <c r="J18" s="65" t="s">
        <v>182</v>
      </c>
      <c r="K18" s="67">
        <v>6.8599999999999998E-4</v>
      </c>
      <c r="L18" s="69">
        <f t="shared" si="1"/>
        <v>6.7633333333333337E-4</v>
      </c>
      <c r="M18" s="59">
        <f t="shared" si="0"/>
        <v>0</v>
      </c>
      <c r="N18" s="64" t="s">
        <v>182</v>
      </c>
      <c r="O18" s="58">
        <v>4.8299999999999998E-4</v>
      </c>
      <c r="P18" s="65" t="s">
        <v>182</v>
      </c>
      <c r="Q18" s="58">
        <v>8.3500000000000002E-4</v>
      </c>
      <c r="R18" s="65" t="s">
        <v>182</v>
      </c>
      <c r="S18" s="58">
        <v>6.8499999999999995E-4</v>
      </c>
      <c r="T18" s="58">
        <f>AVERAGE(O18,Q18,S18)</f>
        <v>6.6766666666666667E-4</v>
      </c>
      <c r="U18" s="58">
        <f>IF(AND(N18="ND",P18="ND",R18="ND"),0,AVERAGE(IF(N18="ND",O18/2,O18),IF(P18="ND",Q18/2,Q18),IF(R18="ND",S18/2,S18)))</f>
        <v>0</v>
      </c>
      <c r="V18" s="56">
        <f t="shared" si="2"/>
        <v>6.7633333333333337E-4</v>
      </c>
      <c r="W18" s="179">
        <f t="shared" si="3"/>
        <v>0</v>
      </c>
    </row>
    <row r="19" spans="2:24" x14ac:dyDescent="0.25">
      <c r="B19" s="64" t="s">
        <v>343</v>
      </c>
      <c r="C19" s="65" t="s">
        <v>344</v>
      </c>
      <c r="D19" s="65" t="s">
        <v>179</v>
      </c>
      <c r="E19" s="66"/>
      <c r="F19" s="64" t="s">
        <v>182</v>
      </c>
      <c r="G19" s="67">
        <v>4.0499999999999998E-4</v>
      </c>
      <c r="H19" s="65" t="s">
        <v>182</v>
      </c>
      <c r="I19" s="68">
        <v>4.2999999999999999E-4</v>
      </c>
      <c r="J19" s="65" t="s">
        <v>182</v>
      </c>
      <c r="K19" s="67">
        <v>4.2099999999999999E-4</v>
      </c>
      <c r="L19" s="69">
        <f t="shared" si="1"/>
        <v>4.1866666666666663E-4</v>
      </c>
      <c r="M19" s="59">
        <f t="shared" si="0"/>
        <v>0</v>
      </c>
      <c r="N19" s="64" t="s">
        <v>182</v>
      </c>
      <c r="O19" s="58">
        <v>4.0499999999999998E-4</v>
      </c>
      <c r="P19" s="65" t="s">
        <v>182</v>
      </c>
      <c r="Q19" s="58">
        <v>4.1800000000000002E-4</v>
      </c>
      <c r="R19" s="65" t="s">
        <v>182</v>
      </c>
      <c r="S19" s="58">
        <v>4.2099999999999999E-4</v>
      </c>
      <c r="T19" s="58">
        <f>AVERAGE(O19,Q19,S19)</f>
        <v>4.1466666666666664E-4</v>
      </c>
      <c r="U19" s="58">
        <f>IF(AND(N19="ND",P19="ND",R19="ND"),0,AVERAGE(IF(N19="ND",O19/2,O19),IF(P19="ND",Q19/2,Q19),IF(R19="ND",S19/2,S19)))</f>
        <v>0</v>
      </c>
      <c r="V19" s="56">
        <f t="shared" si="2"/>
        <v>4.1866666666666663E-4</v>
      </c>
      <c r="W19" s="179">
        <f t="shared" si="3"/>
        <v>0</v>
      </c>
    </row>
    <row r="20" spans="2:24" x14ac:dyDescent="0.25">
      <c r="B20" s="64" t="s">
        <v>345</v>
      </c>
      <c r="C20" s="65" t="s">
        <v>346</v>
      </c>
      <c r="D20" s="65" t="s">
        <v>179</v>
      </c>
      <c r="E20" s="66"/>
      <c r="F20" s="64" t="s">
        <v>182</v>
      </c>
      <c r="G20" s="67">
        <v>8.9900000000000003E-5</v>
      </c>
      <c r="H20" s="65" t="s">
        <v>182</v>
      </c>
      <c r="I20" s="68">
        <v>9.8999999999999994E-5</v>
      </c>
      <c r="J20" s="65" t="s">
        <v>182</v>
      </c>
      <c r="K20" s="67">
        <v>9.2399999999999996E-5</v>
      </c>
      <c r="L20" s="69">
        <f t="shared" si="1"/>
        <v>9.3766666666666651E-5</v>
      </c>
      <c r="M20" s="59">
        <f t="shared" si="0"/>
        <v>0</v>
      </c>
      <c r="N20" s="64" t="s">
        <v>182</v>
      </c>
      <c r="O20" s="58">
        <v>8.9900000000000003E-5</v>
      </c>
      <c r="P20" s="65" t="s">
        <v>182</v>
      </c>
      <c r="Q20" s="58">
        <v>9.6100000000000005E-5</v>
      </c>
      <c r="R20" s="65" t="s">
        <v>182</v>
      </c>
      <c r="S20" s="58">
        <v>9.2299999999999994E-5</v>
      </c>
      <c r="T20" s="58">
        <f>AVERAGE(O20,Q20,S20)</f>
        <v>9.2766666666666667E-5</v>
      </c>
      <c r="U20" s="58">
        <f>IF(AND(N20="ND",P20="ND",R20="ND"),0,AVERAGE(IF(N20="ND",O20/2,O20),IF(P20="ND",Q20/2,Q20),IF(R20="ND",S20/2,S20)))</f>
        <v>0</v>
      </c>
      <c r="V20" s="56">
        <f t="shared" si="2"/>
        <v>9.3766666666666651E-5</v>
      </c>
      <c r="W20" s="179">
        <f t="shared" si="3"/>
        <v>0</v>
      </c>
    </row>
    <row r="21" spans="2:24" x14ac:dyDescent="0.25">
      <c r="B21" s="64" t="s">
        <v>347</v>
      </c>
      <c r="C21" s="65" t="s">
        <v>348</v>
      </c>
      <c r="D21" s="65" t="s">
        <v>165</v>
      </c>
      <c r="E21" s="66"/>
      <c r="F21" s="64" t="s">
        <v>182</v>
      </c>
      <c r="G21" s="67">
        <v>1.17E-4</v>
      </c>
      <c r="H21" s="65" t="s">
        <v>182</v>
      </c>
      <c r="I21" s="68">
        <v>1.21E-4</v>
      </c>
      <c r="J21" s="65" t="s">
        <v>182</v>
      </c>
      <c r="K21" s="67">
        <v>1.13E-4</v>
      </c>
      <c r="L21" s="69">
        <f t="shared" si="1"/>
        <v>1.1699999999999998E-4</v>
      </c>
      <c r="M21" s="59">
        <f t="shared" si="0"/>
        <v>0</v>
      </c>
      <c r="N21" s="64" t="s">
        <v>182</v>
      </c>
      <c r="O21" s="58">
        <v>1.17E-4</v>
      </c>
      <c r="P21" s="65" t="s">
        <v>182</v>
      </c>
      <c r="Q21" s="58">
        <v>1.17E-4</v>
      </c>
      <c r="R21" s="65" t="s">
        <v>182</v>
      </c>
      <c r="S21" s="58">
        <v>1.13E-4</v>
      </c>
      <c r="T21" s="58">
        <f>AVERAGE(O21,Q21,S21)</f>
        <v>1.1566666666666665E-4</v>
      </c>
      <c r="U21" s="58">
        <f>IF(AND(N21="ND",P21="ND",R21="ND"),0,AVERAGE(IF(N21="ND",O21/2,O21),IF(P21="ND",Q21/2,Q21),IF(R21="ND",S21/2,S21)))</f>
        <v>0</v>
      </c>
      <c r="V21" s="56">
        <f t="shared" si="2"/>
        <v>1.1699999999999998E-4</v>
      </c>
      <c r="W21" s="179">
        <f t="shared" si="3"/>
        <v>0</v>
      </c>
    </row>
    <row r="22" spans="2:24" x14ac:dyDescent="0.25">
      <c r="B22" s="64" t="s">
        <v>349</v>
      </c>
      <c r="C22" s="65" t="s">
        <v>350</v>
      </c>
      <c r="D22" s="65" t="s">
        <v>179</v>
      </c>
      <c r="E22" s="66"/>
      <c r="F22" s="64" t="s">
        <v>182</v>
      </c>
      <c r="G22" s="67">
        <v>2.03E-4</v>
      </c>
      <c r="H22" s="65" t="s">
        <v>182</v>
      </c>
      <c r="I22" s="68">
        <v>2.1599999999999999E-4</v>
      </c>
      <c r="J22" s="65" t="s">
        <v>182</v>
      </c>
      <c r="K22" s="67">
        <v>2.0599999999999999E-4</v>
      </c>
      <c r="L22" s="69">
        <f t="shared" si="1"/>
        <v>2.0833333333333335E-4</v>
      </c>
      <c r="M22" s="59">
        <f t="shared" si="0"/>
        <v>0</v>
      </c>
      <c r="N22" s="64" t="s">
        <v>182</v>
      </c>
      <c r="O22" s="58"/>
      <c r="P22" s="65" t="s">
        <v>182</v>
      </c>
      <c r="Q22" s="58"/>
      <c r="R22" s="65" t="s">
        <v>182</v>
      </c>
      <c r="S22" s="58"/>
      <c r="T22" s="58"/>
      <c r="U22" s="58"/>
      <c r="V22" s="56">
        <f t="shared" si="2"/>
        <v>2.0833333333333335E-4</v>
      </c>
      <c r="W22" s="179">
        <f t="shared" si="3"/>
        <v>0</v>
      </c>
    </row>
    <row r="23" spans="2:24" x14ac:dyDescent="0.25">
      <c r="B23" s="64" t="s">
        <v>351</v>
      </c>
      <c r="C23" s="65" t="s">
        <v>352</v>
      </c>
      <c r="D23" s="65" t="s">
        <v>179</v>
      </c>
      <c r="E23" s="66"/>
      <c r="F23" s="64" t="s">
        <v>182</v>
      </c>
      <c r="G23" s="67">
        <v>6.7500000000000004E-4</v>
      </c>
      <c r="H23" s="65" t="s">
        <v>182</v>
      </c>
      <c r="I23" s="68">
        <v>7.5799999999999999E-4</v>
      </c>
      <c r="J23" s="65" t="s">
        <v>182</v>
      </c>
      <c r="K23" s="67">
        <v>7.0200000000000004E-4</v>
      </c>
      <c r="L23" s="69">
        <f t="shared" si="1"/>
        <v>7.1166666666666676E-4</v>
      </c>
      <c r="M23" s="59">
        <f t="shared" si="0"/>
        <v>0</v>
      </c>
      <c r="N23" s="64" t="s">
        <v>182</v>
      </c>
      <c r="O23" s="58">
        <v>6.7400000000000001E-4</v>
      </c>
      <c r="P23" s="65" t="s">
        <v>182</v>
      </c>
      <c r="Q23" s="58">
        <v>7.36E-4</v>
      </c>
      <c r="R23" s="65" t="s">
        <v>182</v>
      </c>
      <c r="S23" s="58">
        <v>7.0200000000000004E-4</v>
      </c>
      <c r="T23" s="58">
        <f>AVERAGE(O23,Q23,S23)</f>
        <v>7.0400000000000009E-4</v>
      </c>
      <c r="U23" s="58">
        <f>IF(AND(N23="ND",P23="ND",R23="ND"),0,AVERAGE(IF(N23="ND",O23/2,O23),IF(P23="ND",Q23/2,Q23),IF(R23="ND",S23/2,S23)))</f>
        <v>0</v>
      </c>
      <c r="V23" s="56">
        <f t="shared" si="2"/>
        <v>7.1166666666666676E-4</v>
      </c>
      <c r="W23" s="179">
        <f t="shared" si="3"/>
        <v>0</v>
      </c>
    </row>
    <row r="24" spans="2:24" x14ac:dyDescent="0.25">
      <c r="B24" s="64" t="s">
        <v>353</v>
      </c>
      <c r="C24" s="65" t="s">
        <v>354</v>
      </c>
      <c r="D24" s="65" t="s">
        <v>179</v>
      </c>
      <c r="E24" s="66"/>
      <c r="F24" s="64" t="s">
        <v>182</v>
      </c>
      <c r="G24" s="67">
        <v>4.73E-4</v>
      </c>
      <c r="H24" s="65" t="s">
        <v>182</v>
      </c>
      <c r="I24" s="68">
        <v>9.6299999999999999E-4</v>
      </c>
      <c r="J24" s="65" t="s">
        <v>182</v>
      </c>
      <c r="K24" s="67">
        <v>8.3100000000000003E-4</v>
      </c>
      <c r="L24" s="69">
        <f t="shared" si="1"/>
        <v>7.5566666666666664E-4</v>
      </c>
      <c r="M24" s="59">
        <f t="shared" si="0"/>
        <v>0</v>
      </c>
      <c r="N24" s="64" t="s">
        <v>182</v>
      </c>
      <c r="O24" s="58">
        <v>4.73E-4</v>
      </c>
      <c r="P24" s="65" t="s">
        <v>182</v>
      </c>
      <c r="Q24" s="58">
        <v>9.3499999999999996E-4</v>
      </c>
      <c r="R24" s="65" t="s">
        <v>182</v>
      </c>
      <c r="S24" s="58">
        <v>8.3100000000000003E-4</v>
      </c>
      <c r="T24" s="58">
        <f>AVERAGE(O24,Q24,S24)</f>
        <v>7.4633333333333333E-4</v>
      </c>
      <c r="U24" s="58">
        <f>IF(AND(N24="ND",P24="ND",R24="ND"),0,AVERAGE(IF(N24="ND",O24/2,O24),IF(P24="ND",Q24/2,Q24),IF(R24="ND",S24/2,S24)))</f>
        <v>0</v>
      </c>
      <c r="V24" s="56">
        <f t="shared" si="2"/>
        <v>7.5566666666666664E-4</v>
      </c>
      <c r="W24" s="179">
        <f t="shared" si="3"/>
        <v>0</v>
      </c>
    </row>
    <row r="25" spans="2:24" x14ac:dyDescent="0.25">
      <c r="B25" s="64" t="s">
        <v>355</v>
      </c>
      <c r="C25" s="65" t="s">
        <v>356</v>
      </c>
      <c r="D25" s="65" t="s">
        <v>165</v>
      </c>
      <c r="E25" s="66"/>
      <c r="F25" s="64" t="s">
        <v>182</v>
      </c>
      <c r="G25" s="67">
        <v>6.6699999999999995E-5</v>
      </c>
      <c r="H25" s="65" t="s">
        <v>182</v>
      </c>
      <c r="I25" s="68">
        <v>7.1199999999999996E-5</v>
      </c>
      <c r="J25" s="65" t="s">
        <v>182</v>
      </c>
      <c r="K25" s="67">
        <v>6.7799999999999995E-5</v>
      </c>
      <c r="L25" s="69">
        <f t="shared" si="1"/>
        <v>6.8566666666666662E-5</v>
      </c>
      <c r="M25" s="59">
        <f t="shared" si="0"/>
        <v>0</v>
      </c>
      <c r="N25" s="64" t="s">
        <v>182</v>
      </c>
      <c r="O25" s="58"/>
      <c r="P25" s="65" t="s">
        <v>182</v>
      </c>
      <c r="Q25" s="58"/>
      <c r="R25" s="65" t="s">
        <v>182</v>
      </c>
      <c r="S25" s="58"/>
      <c r="T25" s="58"/>
      <c r="U25" s="58"/>
      <c r="V25" s="56">
        <f t="shared" si="2"/>
        <v>6.8566666666666662E-5</v>
      </c>
      <c r="W25" s="179">
        <f t="shared" si="3"/>
        <v>0</v>
      </c>
    </row>
    <row r="26" spans="2:24" x14ac:dyDescent="0.25">
      <c r="B26" s="64" t="s">
        <v>357</v>
      </c>
      <c r="C26" s="65" t="s">
        <v>358</v>
      </c>
      <c r="D26" s="65" t="s">
        <v>165</v>
      </c>
      <c r="E26" s="66"/>
      <c r="F26" s="64" t="s">
        <v>182</v>
      </c>
      <c r="G26" s="67">
        <v>8.3499999999999997E-5</v>
      </c>
      <c r="H26" s="65" t="s">
        <v>182</v>
      </c>
      <c r="I26" s="68">
        <v>8.9300000000000002E-5</v>
      </c>
      <c r="J26" s="65" t="s">
        <v>182</v>
      </c>
      <c r="K26" s="67">
        <v>8.4900000000000004E-5</v>
      </c>
      <c r="L26" s="69">
        <f t="shared" si="1"/>
        <v>8.5900000000000014E-5</v>
      </c>
      <c r="M26" s="59">
        <f t="shared" si="0"/>
        <v>0</v>
      </c>
      <c r="N26" s="64" t="s">
        <v>182</v>
      </c>
      <c r="O26" s="58"/>
      <c r="P26" s="65" t="s">
        <v>182</v>
      </c>
      <c r="Q26" s="58"/>
      <c r="R26" s="65" t="s">
        <v>182</v>
      </c>
      <c r="S26" s="58"/>
      <c r="T26" s="58"/>
      <c r="U26" s="58"/>
      <c r="V26" s="56">
        <f t="shared" si="2"/>
        <v>8.5900000000000014E-5</v>
      </c>
      <c r="W26" s="179">
        <f t="shared" si="3"/>
        <v>0</v>
      </c>
    </row>
    <row r="27" spans="2:24" x14ac:dyDescent="0.25">
      <c r="B27" s="64" t="s">
        <v>359</v>
      </c>
      <c r="C27" s="65" t="s">
        <v>360</v>
      </c>
      <c r="D27" s="65" t="s">
        <v>179</v>
      </c>
      <c r="E27" s="66"/>
      <c r="F27" s="64" t="s">
        <v>182</v>
      </c>
      <c r="G27" s="67">
        <v>1.8900000000000001E-4</v>
      </c>
      <c r="H27" s="65" t="s">
        <v>182</v>
      </c>
      <c r="I27" s="68">
        <v>2.0100000000000001E-4</v>
      </c>
      <c r="J27" s="65" t="s">
        <v>182</v>
      </c>
      <c r="K27" s="67">
        <v>1.92E-4</v>
      </c>
      <c r="L27" s="69">
        <f t="shared" si="1"/>
        <v>1.9400000000000003E-4</v>
      </c>
      <c r="M27" s="59">
        <f t="shared" si="0"/>
        <v>0</v>
      </c>
      <c r="N27" s="64" t="s">
        <v>182</v>
      </c>
      <c r="O27" s="58"/>
      <c r="P27" s="65" t="s">
        <v>182</v>
      </c>
      <c r="Q27" s="58"/>
      <c r="R27" s="65" t="s">
        <v>182</v>
      </c>
      <c r="S27" s="58"/>
      <c r="T27" s="58"/>
      <c r="U27" s="58"/>
      <c r="V27" s="56">
        <f t="shared" si="2"/>
        <v>1.9400000000000003E-4</v>
      </c>
      <c r="W27" s="179">
        <f t="shared" si="3"/>
        <v>0</v>
      </c>
    </row>
    <row r="28" spans="2:24" x14ac:dyDescent="0.25">
      <c r="B28" s="64" t="s">
        <v>361</v>
      </c>
      <c r="C28" s="65" t="s">
        <v>362</v>
      </c>
      <c r="D28" s="65" t="s">
        <v>179</v>
      </c>
      <c r="E28" s="66"/>
      <c r="F28" s="64" t="s">
        <v>182</v>
      </c>
      <c r="G28" s="67">
        <v>1.22E-4</v>
      </c>
      <c r="H28" s="65" t="s">
        <v>182</v>
      </c>
      <c r="I28" s="68">
        <v>1.2999999999999999E-4</v>
      </c>
      <c r="J28" s="65" t="s">
        <v>182</v>
      </c>
      <c r="K28" s="67">
        <v>1.2400000000000001E-4</v>
      </c>
      <c r="L28" s="69">
        <f t="shared" si="1"/>
        <v>1.2533333333333334E-4</v>
      </c>
      <c r="M28" s="59">
        <f t="shared" si="0"/>
        <v>0</v>
      </c>
      <c r="N28" s="64" t="s">
        <v>182</v>
      </c>
      <c r="O28" s="58"/>
      <c r="P28" s="65" t="s">
        <v>182</v>
      </c>
      <c r="Q28" s="58"/>
      <c r="R28" s="65" t="s">
        <v>182</v>
      </c>
      <c r="S28" s="58"/>
      <c r="T28" s="58"/>
      <c r="U28" s="58"/>
      <c r="V28" s="56">
        <f t="shared" si="2"/>
        <v>1.2533333333333334E-4</v>
      </c>
      <c r="W28" s="179">
        <f t="shared" si="3"/>
        <v>0</v>
      </c>
    </row>
    <row r="29" spans="2:24" x14ac:dyDescent="0.25">
      <c r="B29" s="64" t="s">
        <v>363</v>
      </c>
      <c r="C29" s="65" t="s">
        <v>364</v>
      </c>
      <c r="D29" s="65" t="s">
        <v>165</v>
      </c>
      <c r="E29" s="66"/>
      <c r="F29" s="64" t="s">
        <v>182</v>
      </c>
      <c r="G29" s="67">
        <v>8.0799999999999999E-5</v>
      </c>
      <c r="H29" s="65" t="s">
        <v>182</v>
      </c>
      <c r="I29" s="68">
        <v>8.6500000000000002E-5</v>
      </c>
      <c r="J29" s="65" t="s">
        <v>182</v>
      </c>
      <c r="K29" s="67">
        <v>8.2200000000000006E-5</v>
      </c>
      <c r="L29" s="69">
        <f t="shared" si="1"/>
        <v>8.3166666666666664E-5</v>
      </c>
      <c r="M29" s="59">
        <f t="shared" si="0"/>
        <v>0</v>
      </c>
      <c r="N29" s="64" t="s">
        <v>182</v>
      </c>
      <c r="O29" s="58"/>
      <c r="P29" s="65" t="s">
        <v>182</v>
      </c>
      <c r="Q29" s="58"/>
      <c r="R29" s="65" t="s">
        <v>182</v>
      </c>
      <c r="S29" s="58"/>
      <c r="T29" s="58"/>
      <c r="U29" s="58"/>
      <c r="V29" s="56">
        <f t="shared" si="2"/>
        <v>8.3166666666666664E-5</v>
      </c>
      <c r="W29" s="179">
        <f t="shared" si="3"/>
        <v>0</v>
      </c>
    </row>
    <row r="30" spans="2:24" x14ac:dyDescent="0.25">
      <c r="B30" s="64" t="s">
        <v>365</v>
      </c>
      <c r="C30" s="65" t="s">
        <v>366</v>
      </c>
      <c r="D30" s="65" t="s">
        <v>165</v>
      </c>
      <c r="E30" s="66"/>
      <c r="F30" s="64" t="s">
        <v>182</v>
      </c>
      <c r="G30" s="67">
        <v>1.36E-4</v>
      </c>
      <c r="H30" s="65" t="s">
        <v>182</v>
      </c>
      <c r="I30" s="68">
        <v>1.45E-4</v>
      </c>
      <c r="J30" s="65" t="s">
        <v>182</v>
      </c>
      <c r="K30" s="67">
        <v>1.3799999999999999E-4</v>
      </c>
      <c r="L30" s="69">
        <f t="shared" si="1"/>
        <v>1.3966666666666666E-4</v>
      </c>
      <c r="M30" s="59">
        <f t="shared" si="0"/>
        <v>0</v>
      </c>
      <c r="N30" s="64" t="s">
        <v>182</v>
      </c>
      <c r="O30" s="58"/>
      <c r="P30" s="65" t="s">
        <v>182</v>
      </c>
      <c r="Q30" s="58"/>
      <c r="R30" s="65" t="s">
        <v>182</v>
      </c>
      <c r="S30" s="58"/>
      <c r="T30" s="58"/>
      <c r="U30" s="58"/>
      <c r="V30" s="56">
        <f t="shared" si="2"/>
        <v>1.3966666666666666E-4</v>
      </c>
      <c r="W30" s="179">
        <f t="shared" si="3"/>
        <v>0</v>
      </c>
      <c r="X30" s="216"/>
    </row>
    <row r="31" spans="2:24" x14ac:dyDescent="0.25">
      <c r="B31" s="64" t="s">
        <v>367</v>
      </c>
      <c r="C31" s="65" t="s">
        <v>368</v>
      </c>
      <c r="D31" s="65" t="s">
        <v>165</v>
      </c>
      <c r="E31" s="66"/>
      <c r="F31" s="64" t="s">
        <v>182</v>
      </c>
      <c r="G31" s="67">
        <v>1.12E-4</v>
      </c>
      <c r="H31" s="65" t="s">
        <v>182</v>
      </c>
      <c r="I31" s="68">
        <v>1.1900000000000001E-4</v>
      </c>
      <c r="J31" s="65" t="s">
        <v>182</v>
      </c>
      <c r="K31" s="67">
        <v>1.1400000000000001E-4</v>
      </c>
      <c r="L31" s="69">
        <f t="shared" si="1"/>
        <v>1.1500000000000002E-4</v>
      </c>
      <c r="M31" s="59">
        <f t="shared" si="0"/>
        <v>0</v>
      </c>
      <c r="N31" s="64" t="s">
        <v>182</v>
      </c>
      <c r="O31" s="58"/>
      <c r="P31" s="65" t="s">
        <v>182</v>
      </c>
      <c r="Q31" s="58"/>
      <c r="R31" s="65" t="s">
        <v>182</v>
      </c>
      <c r="S31" s="58"/>
      <c r="T31" s="58"/>
      <c r="U31" s="58"/>
      <c r="V31" s="56">
        <f t="shared" si="2"/>
        <v>1.1500000000000002E-4</v>
      </c>
      <c r="W31" s="179">
        <f t="shared" si="3"/>
        <v>0</v>
      </c>
    </row>
    <row r="32" spans="2:24" x14ac:dyDescent="0.25">
      <c r="B32" s="64" t="s">
        <v>369</v>
      </c>
      <c r="C32" s="65" t="s">
        <v>370</v>
      </c>
      <c r="D32" s="65" t="s">
        <v>179</v>
      </c>
      <c r="E32" s="66"/>
      <c r="F32" s="64" t="s">
        <v>182</v>
      </c>
      <c r="G32" s="67">
        <v>1.34E-4</v>
      </c>
      <c r="H32" s="65" t="s">
        <v>182</v>
      </c>
      <c r="I32" s="68">
        <v>1.4300000000000001E-4</v>
      </c>
      <c r="J32" s="65" t="s">
        <v>182</v>
      </c>
      <c r="K32" s="67">
        <v>1.36E-4</v>
      </c>
      <c r="L32" s="69">
        <f t="shared" si="1"/>
        <v>1.3766666666666666E-4</v>
      </c>
      <c r="M32" s="59">
        <f t="shared" si="0"/>
        <v>0</v>
      </c>
      <c r="N32" s="64" t="s">
        <v>182</v>
      </c>
      <c r="O32" s="58"/>
      <c r="P32" s="65" t="s">
        <v>182</v>
      </c>
      <c r="Q32" s="58"/>
      <c r="R32" s="65" t="s">
        <v>182</v>
      </c>
      <c r="S32" s="58"/>
      <c r="T32" s="58"/>
      <c r="U32" s="58"/>
      <c r="V32" s="56">
        <f t="shared" si="2"/>
        <v>1.3766666666666666E-4</v>
      </c>
      <c r="W32" s="179">
        <f t="shared" si="3"/>
        <v>0</v>
      </c>
    </row>
    <row r="33" spans="2:23" x14ac:dyDescent="0.25">
      <c r="B33" s="64" t="s">
        <v>371</v>
      </c>
      <c r="C33" s="65" t="s">
        <v>372</v>
      </c>
      <c r="D33" s="65" t="s">
        <v>165</v>
      </c>
      <c r="E33" s="66"/>
      <c r="F33" s="64" t="s">
        <v>182</v>
      </c>
      <c r="G33" s="67">
        <v>2.61E-4</v>
      </c>
      <c r="H33" s="65" t="s">
        <v>182</v>
      </c>
      <c r="I33" s="68">
        <v>2.7099999999999997E-4</v>
      </c>
      <c r="J33" s="65" t="s">
        <v>182</v>
      </c>
      <c r="K33" s="67">
        <v>2.5799999999999998E-4</v>
      </c>
      <c r="L33" s="69">
        <f t="shared" si="1"/>
        <v>2.633333333333333E-4</v>
      </c>
      <c r="M33" s="59">
        <f t="shared" si="0"/>
        <v>0</v>
      </c>
      <c r="N33" s="64" t="s">
        <v>182</v>
      </c>
      <c r="O33" s="58">
        <v>2.5999999999999998E-4</v>
      </c>
      <c r="P33" s="65" t="s">
        <v>182</v>
      </c>
      <c r="Q33" s="58">
        <v>2.63E-4</v>
      </c>
      <c r="R33" s="65" t="s">
        <v>182</v>
      </c>
      <c r="S33" s="58">
        <v>2.5700000000000001E-4</v>
      </c>
      <c r="T33" s="58">
        <f>AVERAGE(O33,Q33,S33)</f>
        <v>2.6000000000000003E-4</v>
      </c>
      <c r="U33" s="58">
        <f>IF(AND(N33="ND",P33="ND",R33="ND"),0,AVERAGE(IF(N33="ND",O33/2,O33),IF(P33="ND",Q33/2,Q33),IF(R33="ND",S33/2,S33)))</f>
        <v>0</v>
      </c>
      <c r="V33" s="56">
        <f t="shared" si="2"/>
        <v>2.633333333333333E-4</v>
      </c>
      <c r="W33" s="179">
        <f t="shared" si="3"/>
        <v>0</v>
      </c>
    </row>
    <row r="34" spans="2:23" x14ac:dyDescent="0.25">
      <c r="B34" s="64" t="s">
        <v>373</v>
      </c>
      <c r="C34" s="65" t="s">
        <v>374</v>
      </c>
      <c r="D34" s="65" t="s">
        <v>179</v>
      </c>
      <c r="E34" s="66"/>
      <c r="F34" s="64" t="s">
        <v>182</v>
      </c>
      <c r="G34" s="67">
        <v>5.7599999999999997E-5</v>
      </c>
      <c r="H34" s="65" t="s">
        <v>182</v>
      </c>
      <c r="I34" s="68">
        <v>6.1500000000000004E-5</v>
      </c>
      <c r="J34" s="65" t="s">
        <v>182</v>
      </c>
      <c r="K34" s="67">
        <v>5.8400000000000003E-5</v>
      </c>
      <c r="L34" s="69">
        <f t="shared" si="1"/>
        <v>5.9166666666666671E-5</v>
      </c>
      <c r="M34" s="59">
        <f t="shared" si="0"/>
        <v>0</v>
      </c>
      <c r="N34" s="64" t="s">
        <v>182</v>
      </c>
      <c r="O34" s="58"/>
      <c r="P34" s="65" t="s">
        <v>182</v>
      </c>
      <c r="Q34" s="58"/>
      <c r="R34" s="65" t="s">
        <v>182</v>
      </c>
      <c r="S34" s="58"/>
      <c r="T34" s="58"/>
      <c r="U34" s="58"/>
      <c r="V34" s="56">
        <f t="shared" si="2"/>
        <v>5.9166666666666671E-5</v>
      </c>
      <c r="W34" s="179">
        <f t="shared" si="3"/>
        <v>0</v>
      </c>
    </row>
    <row r="35" spans="2:23" x14ac:dyDescent="0.25">
      <c r="B35" s="64" t="s">
        <v>375</v>
      </c>
      <c r="C35" s="65" t="s">
        <v>376</v>
      </c>
      <c r="D35" s="65" t="s">
        <v>179</v>
      </c>
      <c r="E35" s="66"/>
      <c r="F35" s="64" t="s">
        <v>182</v>
      </c>
      <c r="G35" s="67">
        <v>5.9899999999999999E-5</v>
      </c>
      <c r="H35" s="65" t="s">
        <v>182</v>
      </c>
      <c r="I35" s="68">
        <v>7.8700000000000002E-5</v>
      </c>
      <c r="J35" s="65" t="s">
        <v>182</v>
      </c>
      <c r="K35" s="67">
        <v>7.64E-5</v>
      </c>
      <c r="L35" s="69">
        <f t="shared" si="1"/>
        <v>7.1666666666666669E-5</v>
      </c>
      <c r="M35" s="59">
        <f t="shared" si="0"/>
        <v>0</v>
      </c>
      <c r="N35" s="64" t="s">
        <v>182</v>
      </c>
      <c r="O35" s="58">
        <v>5.9899999999999999E-5</v>
      </c>
      <c r="P35" s="65" t="s">
        <v>182</v>
      </c>
      <c r="Q35" s="58">
        <v>7.64E-5</v>
      </c>
      <c r="R35" s="65" t="s">
        <v>182</v>
      </c>
      <c r="S35" s="58">
        <v>7.64E-5</v>
      </c>
      <c r="T35" s="58">
        <f>AVERAGE(O35,Q35,S35)</f>
        <v>7.0900000000000002E-5</v>
      </c>
      <c r="U35" s="58">
        <f>IF(AND(N35="ND",P35="ND",R35="ND"),0,AVERAGE(IF(N35="ND",O35/2,O35),IF(P35="ND",Q35/2,Q35),IF(R35="ND",S35/2,S35)))</f>
        <v>0</v>
      </c>
      <c r="V35" s="56">
        <f t="shared" si="2"/>
        <v>7.1666666666666669E-5</v>
      </c>
      <c r="W35" s="179">
        <f t="shared" si="3"/>
        <v>0</v>
      </c>
    </row>
    <row r="36" spans="2:23" x14ac:dyDescent="0.25">
      <c r="B36" s="64" t="s">
        <v>377</v>
      </c>
      <c r="C36" s="65" t="s">
        <v>378</v>
      </c>
      <c r="D36" s="65" t="s">
        <v>179</v>
      </c>
      <c r="E36" s="66"/>
      <c r="F36" s="64" t="s">
        <v>182</v>
      </c>
      <c r="G36" s="67">
        <v>8.2100000000000003E-5</v>
      </c>
      <c r="H36" s="65" t="s">
        <v>182</v>
      </c>
      <c r="I36" s="68">
        <v>8.7899999999999995E-5</v>
      </c>
      <c r="J36" s="65" t="s">
        <v>182</v>
      </c>
      <c r="K36" s="67">
        <v>8.3499999999999997E-5</v>
      </c>
      <c r="L36" s="69">
        <f t="shared" si="1"/>
        <v>8.4500000000000008E-5</v>
      </c>
      <c r="M36" s="59">
        <f t="shared" ref="M36:M69" si="4">IF(AND(F36="ND",H36="ND",J36="ND"),0,AVERAGE(IF(F36="ND",G36/2,G36),IF(H36="ND",I36/2,I36),IF(J36="ND",K36/2,K36)))</f>
        <v>0</v>
      </c>
      <c r="N36" s="64" t="s">
        <v>182</v>
      </c>
      <c r="O36" s="58"/>
      <c r="P36" s="65" t="s">
        <v>182</v>
      </c>
      <c r="Q36" s="58"/>
      <c r="R36" s="65" t="s">
        <v>182</v>
      </c>
      <c r="S36" s="58"/>
      <c r="T36" s="58"/>
      <c r="U36" s="58"/>
      <c r="V36" s="56">
        <f t="shared" si="2"/>
        <v>8.4500000000000008E-5</v>
      </c>
      <c r="W36" s="179">
        <f t="shared" si="3"/>
        <v>0</v>
      </c>
    </row>
    <row r="37" spans="2:23" x14ac:dyDescent="0.25">
      <c r="B37" s="64" t="s">
        <v>379</v>
      </c>
      <c r="C37" s="65" t="s">
        <v>380</v>
      </c>
      <c r="D37" s="65" t="s">
        <v>165</v>
      </c>
      <c r="E37" s="66"/>
      <c r="F37" s="64" t="s">
        <v>182</v>
      </c>
      <c r="G37" s="67">
        <v>6.0300000000000002E-5</v>
      </c>
      <c r="H37" s="65" t="s">
        <v>182</v>
      </c>
      <c r="I37" s="68">
        <v>6.4300000000000004E-5</v>
      </c>
      <c r="J37" s="65" t="s">
        <v>182</v>
      </c>
      <c r="K37" s="67">
        <v>6.1199999999999997E-5</v>
      </c>
      <c r="L37" s="69">
        <f t="shared" si="1"/>
        <v>6.1933333333333325E-5</v>
      </c>
      <c r="M37" s="59">
        <f t="shared" si="4"/>
        <v>0</v>
      </c>
      <c r="N37" s="64" t="s">
        <v>182</v>
      </c>
      <c r="O37" s="58"/>
      <c r="P37" s="65" t="s">
        <v>182</v>
      </c>
      <c r="Q37" s="58"/>
      <c r="R37" s="65" t="s">
        <v>182</v>
      </c>
      <c r="S37" s="58"/>
      <c r="T37" s="58"/>
      <c r="U37" s="58"/>
      <c r="V37" s="56">
        <f t="shared" si="2"/>
        <v>6.1933333333333325E-5</v>
      </c>
      <c r="W37" s="179">
        <f t="shared" si="3"/>
        <v>0</v>
      </c>
    </row>
    <row r="38" spans="2:23" x14ac:dyDescent="0.25">
      <c r="B38" s="64" t="s">
        <v>381</v>
      </c>
      <c r="C38" s="65" t="s">
        <v>382</v>
      </c>
      <c r="D38" s="65" t="s">
        <v>179</v>
      </c>
      <c r="E38" s="66"/>
      <c r="F38" s="64" t="s">
        <v>182</v>
      </c>
      <c r="G38" s="67">
        <v>6.6000000000000005E-5</v>
      </c>
      <c r="H38" s="65" t="s">
        <v>182</v>
      </c>
      <c r="I38" s="68">
        <v>7.0400000000000004E-5</v>
      </c>
      <c r="J38" s="65" t="s">
        <v>182</v>
      </c>
      <c r="K38" s="67">
        <v>6.7000000000000002E-5</v>
      </c>
      <c r="L38" s="69">
        <f t="shared" si="1"/>
        <v>6.7800000000000008E-5</v>
      </c>
      <c r="M38" s="59">
        <f t="shared" si="4"/>
        <v>0</v>
      </c>
      <c r="N38" s="64" t="s">
        <v>182</v>
      </c>
      <c r="O38" s="58"/>
      <c r="P38" s="65" t="s">
        <v>182</v>
      </c>
      <c r="Q38" s="58"/>
      <c r="R38" s="65" t="s">
        <v>182</v>
      </c>
      <c r="S38" s="58"/>
      <c r="T38" s="58"/>
      <c r="U38" s="58"/>
      <c r="V38" s="56">
        <f t="shared" si="2"/>
        <v>6.7800000000000008E-5</v>
      </c>
      <c r="W38" s="179">
        <f t="shared" si="3"/>
        <v>0</v>
      </c>
    </row>
    <row r="39" spans="2:23" x14ac:dyDescent="0.25">
      <c r="B39" s="64" t="s">
        <v>383</v>
      </c>
      <c r="C39" s="65" t="s">
        <v>384</v>
      </c>
      <c r="D39" s="65" t="s">
        <v>179</v>
      </c>
      <c r="E39" s="66"/>
      <c r="F39" s="64" t="s">
        <v>182</v>
      </c>
      <c r="G39" s="67">
        <v>7.3200000000000004E-5</v>
      </c>
      <c r="H39" s="65" t="s">
        <v>182</v>
      </c>
      <c r="I39" s="68">
        <v>7.7999999999999999E-5</v>
      </c>
      <c r="J39" s="65" t="s">
        <v>182</v>
      </c>
      <c r="K39" s="67">
        <v>7.4300000000000004E-5</v>
      </c>
      <c r="L39" s="69">
        <f t="shared" si="1"/>
        <v>7.5166666666666673E-5</v>
      </c>
      <c r="M39" s="59">
        <f t="shared" si="4"/>
        <v>0</v>
      </c>
      <c r="N39" s="64" t="s">
        <v>182</v>
      </c>
      <c r="O39" s="58"/>
      <c r="P39" s="65" t="s">
        <v>182</v>
      </c>
      <c r="Q39" s="58"/>
      <c r="R39" s="65" t="s">
        <v>182</v>
      </c>
      <c r="S39" s="58"/>
      <c r="T39" s="58"/>
      <c r="U39" s="58"/>
      <c r="V39" s="56">
        <f t="shared" si="2"/>
        <v>7.5166666666666673E-5</v>
      </c>
      <c r="W39" s="179">
        <f t="shared" si="3"/>
        <v>0</v>
      </c>
    </row>
    <row r="40" spans="2:23" x14ac:dyDescent="0.25">
      <c r="B40" s="64" t="s">
        <v>385</v>
      </c>
      <c r="C40" s="65" t="s">
        <v>386</v>
      </c>
      <c r="D40" s="65" t="s">
        <v>165</v>
      </c>
      <c r="E40" s="66"/>
      <c r="F40" s="64" t="s">
        <v>182</v>
      </c>
      <c r="G40" s="67">
        <v>4.5300000000000003E-5</v>
      </c>
      <c r="H40" s="65" t="s">
        <v>182</v>
      </c>
      <c r="I40" s="68">
        <v>4.8399999999999997E-5</v>
      </c>
      <c r="J40" s="65" t="s">
        <v>182</v>
      </c>
      <c r="K40" s="67">
        <v>4.6E-5</v>
      </c>
      <c r="L40" s="69">
        <f t="shared" si="1"/>
        <v>4.6566666666666669E-5</v>
      </c>
      <c r="M40" s="59">
        <f t="shared" si="4"/>
        <v>0</v>
      </c>
      <c r="N40" s="64" t="s">
        <v>182</v>
      </c>
      <c r="O40" s="58"/>
      <c r="P40" s="65" t="s">
        <v>182</v>
      </c>
      <c r="Q40" s="58"/>
      <c r="R40" s="65" t="s">
        <v>182</v>
      </c>
      <c r="S40" s="58"/>
      <c r="T40" s="58"/>
      <c r="U40" s="58"/>
      <c r="V40" s="56">
        <f t="shared" si="2"/>
        <v>4.6566666666666669E-5</v>
      </c>
      <c r="W40" s="179">
        <f t="shared" si="3"/>
        <v>0</v>
      </c>
    </row>
    <row r="41" spans="2:23" x14ac:dyDescent="0.25">
      <c r="B41" s="64" t="s">
        <v>387</v>
      </c>
      <c r="C41" s="65" t="s">
        <v>388</v>
      </c>
      <c r="D41" s="65" t="s">
        <v>165</v>
      </c>
      <c r="E41" s="66"/>
      <c r="F41" s="64" t="s">
        <v>182</v>
      </c>
      <c r="G41" s="67">
        <v>5.3399999999999997E-5</v>
      </c>
      <c r="H41" s="65" t="s">
        <v>182</v>
      </c>
      <c r="I41" s="68">
        <v>5.7099999999999999E-5</v>
      </c>
      <c r="J41" s="65" t="s">
        <v>182</v>
      </c>
      <c r="K41" s="67">
        <v>5.4299999999999998E-5</v>
      </c>
      <c r="L41" s="69">
        <f t="shared" si="1"/>
        <v>5.4933333333333331E-5</v>
      </c>
      <c r="M41" s="59">
        <f t="shared" si="4"/>
        <v>0</v>
      </c>
      <c r="N41" s="64" t="s">
        <v>182</v>
      </c>
      <c r="O41" s="58"/>
      <c r="P41" s="65" t="s">
        <v>182</v>
      </c>
      <c r="Q41" s="58"/>
      <c r="R41" s="65" t="s">
        <v>182</v>
      </c>
      <c r="S41" s="58"/>
      <c r="T41" s="58"/>
      <c r="U41" s="58"/>
      <c r="V41" s="56">
        <f t="shared" si="2"/>
        <v>5.4933333333333331E-5</v>
      </c>
      <c r="W41" s="179">
        <f t="shared" si="3"/>
        <v>0</v>
      </c>
    </row>
    <row r="42" spans="2:23" x14ac:dyDescent="0.25">
      <c r="B42" s="64" t="s">
        <v>389</v>
      </c>
      <c r="C42" s="65" t="s">
        <v>390</v>
      </c>
      <c r="D42" s="65" t="s">
        <v>165</v>
      </c>
      <c r="E42" s="66"/>
      <c r="F42" s="64" t="s">
        <v>182</v>
      </c>
      <c r="G42" s="67">
        <v>5.0800000000000002E-5</v>
      </c>
      <c r="H42" s="65" t="s">
        <v>182</v>
      </c>
      <c r="I42" s="68">
        <v>5.4299999999999998E-5</v>
      </c>
      <c r="J42" s="65" t="s">
        <v>182</v>
      </c>
      <c r="K42" s="67">
        <v>5.1600000000000001E-5</v>
      </c>
      <c r="L42" s="69">
        <f t="shared" si="1"/>
        <v>5.223333333333334E-5</v>
      </c>
      <c r="M42" s="59">
        <f t="shared" si="4"/>
        <v>0</v>
      </c>
      <c r="N42" s="64" t="s">
        <v>182</v>
      </c>
      <c r="O42" s="58"/>
      <c r="P42" s="65" t="s">
        <v>182</v>
      </c>
      <c r="Q42" s="58"/>
      <c r="R42" s="65" t="s">
        <v>182</v>
      </c>
      <c r="S42" s="58"/>
      <c r="T42" s="58"/>
      <c r="U42" s="58"/>
      <c r="V42" s="56">
        <f t="shared" si="2"/>
        <v>5.223333333333334E-5</v>
      </c>
      <c r="W42" s="179">
        <f t="shared" si="3"/>
        <v>0</v>
      </c>
    </row>
    <row r="43" spans="2:23" x14ac:dyDescent="0.25">
      <c r="B43" s="64" t="s">
        <v>391</v>
      </c>
      <c r="C43" s="65" t="s">
        <v>392</v>
      </c>
      <c r="D43" s="65" t="s">
        <v>165</v>
      </c>
      <c r="E43" s="66"/>
      <c r="F43" s="64" t="s">
        <v>182</v>
      </c>
      <c r="G43" s="67">
        <v>9.7299999999999993E-5</v>
      </c>
      <c r="H43" s="65" t="s">
        <v>182</v>
      </c>
      <c r="I43" s="68">
        <v>5.0800000000000002E-5</v>
      </c>
      <c r="J43" s="65" t="s">
        <v>182</v>
      </c>
      <c r="K43" s="67">
        <v>4.8300000000000002E-5</v>
      </c>
      <c r="L43" s="69">
        <f t="shared" si="1"/>
        <v>6.5466666666666668E-5</v>
      </c>
      <c r="M43" s="59">
        <f t="shared" si="4"/>
        <v>0</v>
      </c>
      <c r="N43" s="64" t="s">
        <v>182</v>
      </c>
      <c r="O43" s="58"/>
      <c r="P43" s="65" t="s">
        <v>182</v>
      </c>
      <c r="Q43" s="58"/>
      <c r="R43" s="65" t="s">
        <v>182</v>
      </c>
      <c r="S43" s="58"/>
      <c r="T43" s="58"/>
      <c r="U43" s="58"/>
      <c r="V43" s="56">
        <f t="shared" si="2"/>
        <v>6.5466666666666668E-5</v>
      </c>
      <c r="W43" s="179">
        <f t="shared" si="3"/>
        <v>0</v>
      </c>
    </row>
    <row r="44" spans="2:23" x14ac:dyDescent="0.25">
      <c r="B44" s="64" t="s">
        <v>393</v>
      </c>
      <c r="C44" s="65" t="s">
        <v>394</v>
      </c>
      <c r="D44" s="65" t="s">
        <v>179</v>
      </c>
      <c r="E44" s="66"/>
      <c r="F44" s="64" t="s">
        <v>182</v>
      </c>
      <c r="G44" s="67">
        <v>7.0199999999999999E-5</v>
      </c>
      <c r="H44" s="65" t="s">
        <v>182</v>
      </c>
      <c r="I44" s="68">
        <v>7.5199999999999998E-5</v>
      </c>
      <c r="J44" s="65" t="s">
        <v>182</v>
      </c>
      <c r="K44" s="67">
        <v>7.1400000000000001E-5</v>
      </c>
      <c r="L44" s="69">
        <f t="shared" si="1"/>
        <v>7.226666666666667E-5</v>
      </c>
      <c r="M44" s="59">
        <f t="shared" si="4"/>
        <v>0</v>
      </c>
      <c r="N44" s="64" t="s">
        <v>182</v>
      </c>
      <c r="O44" s="58"/>
      <c r="P44" s="65" t="s">
        <v>182</v>
      </c>
      <c r="Q44" s="58"/>
      <c r="R44" s="65" t="s">
        <v>182</v>
      </c>
      <c r="S44" s="58"/>
      <c r="T44" s="58"/>
      <c r="U44" s="58"/>
      <c r="V44" s="56">
        <f t="shared" si="2"/>
        <v>7.226666666666667E-5</v>
      </c>
      <c r="W44" s="179">
        <f t="shared" si="3"/>
        <v>0</v>
      </c>
    </row>
    <row r="45" spans="2:23" x14ac:dyDescent="0.25">
      <c r="B45" s="64" t="s">
        <v>395</v>
      </c>
      <c r="C45" s="65" t="s">
        <v>119</v>
      </c>
      <c r="D45" s="65" t="s">
        <v>179</v>
      </c>
      <c r="E45" s="66"/>
      <c r="F45" s="64" t="s">
        <v>182</v>
      </c>
      <c r="G45" s="67">
        <v>1.22E-4</v>
      </c>
      <c r="H45" s="65" t="s">
        <v>182</v>
      </c>
      <c r="I45" s="68">
        <v>1.2999999999999999E-4</v>
      </c>
      <c r="J45" s="65" t="s">
        <v>182</v>
      </c>
      <c r="K45" s="67">
        <v>1.2400000000000001E-4</v>
      </c>
      <c r="L45" s="69">
        <f t="shared" si="1"/>
        <v>1.2533333333333334E-4</v>
      </c>
      <c r="M45" s="59">
        <f t="shared" si="4"/>
        <v>0</v>
      </c>
      <c r="N45" s="64" t="s">
        <v>182</v>
      </c>
      <c r="O45" s="58"/>
      <c r="P45" s="65" t="s">
        <v>182</v>
      </c>
      <c r="Q45" s="58"/>
      <c r="R45" s="65" t="s">
        <v>182</v>
      </c>
      <c r="S45" s="58"/>
      <c r="T45" s="58"/>
      <c r="U45" s="58"/>
      <c r="V45" s="56">
        <f t="shared" si="2"/>
        <v>1.2533333333333334E-4</v>
      </c>
      <c r="W45" s="179">
        <f t="shared" si="3"/>
        <v>0</v>
      </c>
    </row>
    <row r="46" spans="2:23" x14ac:dyDescent="0.25">
      <c r="B46" s="64" t="s">
        <v>396</v>
      </c>
      <c r="C46" s="65" t="s">
        <v>397</v>
      </c>
      <c r="D46" s="65" t="s">
        <v>179</v>
      </c>
      <c r="E46" s="66"/>
      <c r="F46" s="64" t="s">
        <v>182</v>
      </c>
      <c r="G46" s="67">
        <v>2.6600000000000001E-4</v>
      </c>
      <c r="H46" s="65" t="s">
        <v>182</v>
      </c>
      <c r="I46" s="68">
        <v>2.8299999999999999E-4</v>
      </c>
      <c r="J46" s="65" t="s">
        <v>182</v>
      </c>
      <c r="K46" s="67">
        <v>2.7E-4</v>
      </c>
      <c r="L46" s="69">
        <f t="shared" si="1"/>
        <v>2.7300000000000002E-4</v>
      </c>
      <c r="M46" s="59">
        <f t="shared" si="4"/>
        <v>0</v>
      </c>
      <c r="N46" s="64" t="s">
        <v>182</v>
      </c>
      <c r="O46" s="58"/>
      <c r="P46" s="65" t="s">
        <v>182</v>
      </c>
      <c r="Q46" s="58"/>
      <c r="R46" s="65" t="s">
        <v>182</v>
      </c>
      <c r="S46" s="58"/>
      <c r="T46" s="58"/>
      <c r="U46" s="58"/>
      <c r="V46" s="56">
        <f t="shared" si="2"/>
        <v>2.7300000000000002E-4</v>
      </c>
      <c r="W46" s="179">
        <f t="shared" si="3"/>
        <v>0</v>
      </c>
    </row>
    <row r="47" spans="2:23" x14ac:dyDescent="0.25">
      <c r="B47" s="64" t="s">
        <v>398</v>
      </c>
      <c r="C47" s="65" t="s">
        <v>399</v>
      </c>
      <c r="D47" s="65" t="s">
        <v>165</v>
      </c>
      <c r="E47" s="66"/>
      <c r="F47" s="64" t="s">
        <v>182</v>
      </c>
      <c r="G47" s="67">
        <v>5.3499999999999999E-4</v>
      </c>
      <c r="H47" s="65" t="s">
        <v>182</v>
      </c>
      <c r="I47" s="68">
        <v>5.71E-4</v>
      </c>
      <c r="J47" s="65" t="s">
        <v>182</v>
      </c>
      <c r="K47" s="67">
        <v>5.4299999999999997E-4</v>
      </c>
      <c r="L47" s="69">
        <f t="shared" si="1"/>
        <v>5.4966666666666662E-4</v>
      </c>
      <c r="M47" s="59">
        <f t="shared" si="4"/>
        <v>0</v>
      </c>
      <c r="N47" s="64" t="s">
        <v>182</v>
      </c>
      <c r="O47" s="58"/>
      <c r="P47" s="65" t="s">
        <v>182</v>
      </c>
      <c r="Q47" s="58"/>
      <c r="R47" s="65" t="s">
        <v>182</v>
      </c>
      <c r="S47" s="58"/>
      <c r="T47" s="58"/>
      <c r="U47" s="58"/>
      <c r="V47" s="56">
        <f t="shared" si="2"/>
        <v>5.4966666666666662E-4</v>
      </c>
      <c r="W47" s="179">
        <f t="shared" si="3"/>
        <v>0</v>
      </c>
    </row>
    <row r="48" spans="2:23" x14ac:dyDescent="0.25">
      <c r="B48" s="64" t="s">
        <v>400</v>
      </c>
      <c r="C48" s="208" t="s">
        <v>401</v>
      </c>
      <c r="D48" s="65" t="s">
        <v>165</v>
      </c>
      <c r="E48" s="66"/>
      <c r="F48" s="64" t="s">
        <v>182</v>
      </c>
      <c r="G48" s="67">
        <v>1.4799999999999999E-4</v>
      </c>
      <c r="H48" s="65" t="s">
        <v>182</v>
      </c>
      <c r="I48" s="68">
        <v>1.5699999999999999E-4</v>
      </c>
      <c r="J48" s="65" t="s">
        <v>182</v>
      </c>
      <c r="K48" s="67">
        <v>1.4999999999999999E-4</v>
      </c>
      <c r="L48" s="69">
        <f t="shared" si="1"/>
        <v>1.5166666666666668E-4</v>
      </c>
      <c r="M48" s="59">
        <f t="shared" si="4"/>
        <v>0</v>
      </c>
      <c r="N48" s="64" t="s">
        <v>182</v>
      </c>
      <c r="O48" s="58"/>
      <c r="P48" s="65" t="s">
        <v>182</v>
      </c>
      <c r="Q48" s="58"/>
      <c r="R48" s="65" t="s">
        <v>182</v>
      </c>
      <c r="S48" s="58"/>
      <c r="T48" s="58"/>
      <c r="U48" s="58"/>
      <c r="V48" s="56">
        <f t="shared" si="2"/>
        <v>1.5166666666666668E-4</v>
      </c>
      <c r="W48" s="179">
        <f t="shared" si="3"/>
        <v>0</v>
      </c>
    </row>
    <row r="49" spans="2:23" x14ac:dyDescent="0.25">
      <c r="B49" s="64" t="s">
        <v>402</v>
      </c>
      <c r="C49" s="65" t="s">
        <v>403</v>
      </c>
      <c r="D49" s="65" t="s">
        <v>165</v>
      </c>
      <c r="E49" s="66"/>
      <c r="F49" s="64" t="s">
        <v>182</v>
      </c>
      <c r="G49" s="67">
        <v>1.6000000000000001E-4</v>
      </c>
      <c r="H49" s="65" t="s">
        <v>182</v>
      </c>
      <c r="I49" s="68">
        <v>1.7100000000000001E-4</v>
      </c>
      <c r="J49" s="65" t="s">
        <v>182</v>
      </c>
      <c r="K49" s="67">
        <v>1.63E-4</v>
      </c>
      <c r="L49" s="69">
        <f t="shared" si="1"/>
        <v>1.6466666666666669E-4</v>
      </c>
      <c r="M49" s="59">
        <f t="shared" si="4"/>
        <v>0</v>
      </c>
      <c r="N49" s="64" t="s">
        <v>182</v>
      </c>
      <c r="O49" s="58"/>
      <c r="P49" s="65" t="s">
        <v>182</v>
      </c>
      <c r="Q49" s="58"/>
      <c r="R49" s="65" t="s">
        <v>182</v>
      </c>
      <c r="S49" s="58"/>
      <c r="T49" s="58"/>
      <c r="U49" s="58"/>
      <c r="V49" s="56">
        <f t="shared" si="2"/>
        <v>1.6466666666666669E-4</v>
      </c>
      <c r="W49" s="179">
        <f t="shared" si="3"/>
        <v>0</v>
      </c>
    </row>
    <row r="50" spans="2:23" x14ac:dyDescent="0.25">
      <c r="B50" s="64" t="s">
        <v>404</v>
      </c>
      <c r="C50" s="65" t="s">
        <v>405</v>
      </c>
      <c r="D50" s="65" t="s">
        <v>179</v>
      </c>
      <c r="E50" s="66"/>
      <c r="F50" s="64" t="s">
        <v>182</v>
      </c>
      <c r="G50" s="67">
        <v>2.0400000000000001E-3</v>
      </c>
      <c r="H50" s="65" t="s">
        <v>182</v>
      </c>
      <c r="I50" s="68">
        <v>2.0799999999999998E-3</v>
      </c>
      <c r="J50" s="65" t="s">
        <v>182</v>
      </c>
      <c r="K50" s="67">
        <v>1.75E-3</v>
      </c>
      <c r="L50" s="69">
        <f t="shared" si="1"/>
        <v>1.9566666666666669E-3</v>
      </c>
      <c r="M50" s="59">
        <f t="shared" si="4"/>
        <v>0</v>
      </c>
      <c r="N50" s="64" t="s">
        <v>182</v>
      </c>
      <c r="O50" s="58">
        <v>2.0400000000000001E-3</v>
      </c>
      <c r="P50" s="65" t="s">
        <v>182</v>
      </c>
      <c r="Q50" s="58">
        <v>2.0200000000000001E-3</v>
      </c>
      <c r="R50" s="65" t="s">
        <v>182</v>
      </c>
      <c r="S50" s="58">
        <v>1.67E-3</v>
      </c>
      <c r="T50" s="58">
        <f>AVERAGE(O50,Q50,S50)</f>
        <v>1.9100000000000002E-3</v>
      </c>
      <c r="U50" s="58">
        <f>IF(AND(N50="ND",P50="ND",R50="ND"),0,AVERAGE(IF(N50="ND",O50/2,O50),IF(P50="ND",Q50/2,Q50),IF(R50="ND",S50/2,S50)))</f>
        <v>0</v>
      </c>
      <c r="V50" s="56">
        <f t="shared" si="2"/>
        <v>1.9566666666666669E-3</v>
      </c>
      <c r="W50" s="179">
        <f t="shared" si="3"/>
        <v>0</v>
      </c>
    </row>
    <row r="51" spans="2:23" x14ac:dyDescent="0.25">
      <c r="B51" s="64" t="s">
        <v>406</v>
      </c>
      <c r="C51" s="65" t="s">
        <v>407</v>
      </c>
      <c r="D51" s="65" t="s">
        <v>179</v>
      </c>
      <c r="E51" s="66"/>
      <c r="F51" s="64" t="s">
        <v>182</v>
      </c>
      <c r="G51" s="67">
        <v>6.3400000000000001E-4</v>
      </c>
      <c r="H51" s="65" t="s">
        <v>182</v>
      </c>
      <c r="I51" s="68">
        <v>6.7699999999999998E-4</v>
      </c>
      <c r="J51" s="65" t="s">
        <v>182</v>
      </c>
      <c r="K51" s="67">
        <v>6.4400000000000004E-4</v>
      </c>
      <c r="L51" s="69">
        <f t="shared" si="1"/>
        <v>6.5166666666666671E-4</v>
      </c>
      <c r="M51" s="59">
        <f t="shared" si="4"/>
        <v>0</v>
      </c>
      <c r="N51" s="64" t="s">
        <v>182</v>
      </c>
      <c r="O51" s="58"/>
      <c r="P51" s="65" t="s">
        <v>182</v>
      </c>
      <c r="Q51" s="58"/>
      <c r="R51" s="65" t="s">
        <v>182</v>
      </c>
      <c r="S51" s="58"/>
      <c r="T51" s="58"/>
      <c r="U51" s="58"/>
      <c r="V51" s="56">
        <f t="shared" si="2"/>
        <v>6.5166666666666671E-4</v>
      </c>
      <c r="W51" s="179">
        <f t="shared" si="3"/>
        <v>0</v>
      </c>
    </row>
    <row r="52" spans="2:23" x14ac:dyDescent="0.25">
      <c r="B52" s="64" t="s">
        <v>408</v>
      </c>
      <c r="C52" s="65" t="s">
        <v>409</v>
      </c>
      <c r="D52" s="65" t="s">
        <v>165</v>
      </c>
      <c r="E52" s="66"/>
      <c r="F52" s="64" t="s">
        <v>182</v>
      </c>
      <c r="G52" s="67">
        <v>3.3E-4</v>
      </c>
      <c r="H52" s="65" t="s">
        <v>182</v>
      </c>
      <c r="I52" s="68">
        <v>1.5699999999999999E-4</v>
      </c>
      <c r="J52" s="65" t="s">
        <v>182</v>
      </c>
      <c r="K52" s="67">
        <v>1.4999999999999999E-4</v>
      </c>
      <c r="L52" s="69">
        <f t="shared" si="1"/>
        <v>2.1233333333333334E-4</v>
      </c>
      <c r="M52" s="59">
        <f t="shared" si="4"/>
        <v>0</v>
      </c>
      <c r="N52" s="64" t="s">
        <v>182</v>
      </c>
      <c r="O52" s="58"/>
      <c r="P52" s="65" t="s">
        <v>182</v>
      </c>
      <c r="Q52" s="58"/>
      <c r="R52" s="65" t="s">
        <v>182</v>
      </c>
      <c r="S52" s="58"/>
      <c r="T52" s="58"/>
      <c r="U52" s="58"/>
      <c r="V52" s="56">
        <f t="shared" si="2"/>
        <v>2.1233333333333334E-4</v>
      </c>
      <c r="W52" s="179">
        <f t="shared" si="3"/>
        <v>0</v>
      </c>
    </row>
    <row r="53" spans="2:23" x14ac:dyDescent="0.25">
      <c r="B53" s="64" t="s">
        <v>410</v>
      </c>
      <c r="C53" s="65" t="s">
        <v>411</v>
      </c>
      <c r="D53" s="65" t="s">
        <v>179</v>
      </c>
      <c r="E53" s="66"/>
      <c r="F53" s="64" t="s">
        <v>182</v>
      </c>
      <c r="G53" s="67">
        <v>5.1600000000000001E-5</v>
      </c>
      <c r="H53" s="65" t="s">
        <v>182</v>
      </c>
      <c r="I53" s="68">
        <v>6.6600000000000006E-5</v>
      </c>
      <c r="J53" s="65" t="s">
        <v>182</v>
      </c>
      <c r="K53" s="67">
        <v>5.8100000000000003E-5</v>
      </c>
      <c r="L53" s="69">
        <f t="shared" si="1"/>
        <v>5.8766666666666668E-5</v>
      </c>
      <c r="M53" s="59">
        <f t="shared" si="4"/>
        <v>0</v>
      </c>
      <c r="N53" s="64" t="s">
        <v>182</v>
      </c>
      <c r="O53" s="58">
        <v>5.1600000000000001E-5</v>
      </c>
      <c r="P53" s="65" t="s">
        <v>182</v>
      </c>
      <c r="Q53" s="58">
        <v>6.4599999999999998E-5</v>
      </c>
      <c r="R53" s="65" t="s">
        <v>182</v>
      </c>
      <c r="S53" s="58">
        <v>5.8100000000000003E-5</v>
      </c>
      <c r="T53" s="58">
        <f>AVERAGE(O53,Q53,S53)</f>
        <v>5.8100000000000003E-5</v>
      </c>
      <c r="U53" s="58">
        <f>IF(AND(N53="ND",P53="ND",R53="ND"),0,AVERAGE(IF(N53="ND",O53/2,O53),IF(P53="ND",Q53/2,Q53),IF(R53="ND",S53/2,S53)))</f>
        <v>0</v>
      </c>
      <c r="V53" s="56">
        <f t="shared" si="2"/>
        <v>5.8766666666666668E-5</v>
      </c>
      <c r="W53" s="179">
        <f t="shared" si="3"/>
        <v>0</v>
      </c>
    </row>
    <row r="54" spans="2:23" x14ac:dyDescent="0.25">
      <c r="B54" s="64" t="s">
        <v>412</v>
      </c>
      <c r="C54" s="65" t="s">
        <v>413</v>
      </c>
      <c r="D54" s="65" t="s">
        <v>179</v>
      </c>
      <c r="E54" s="66"/>
      <c r="F54" s="64" t="s">
        <v>182</v>
      </c>
      <c r="G54" s="67">
        <v>4.0899999999999998E-5</v>
      </c>
      <c r="H54" s="65" t="s">
        <v>182</v>
      </c>
      <c r="I54" s="68">
        <v>4.3600000000000003E-5</v>
      </c>
      <c r="J54" s="65" t="s">
        <v>182</v>
      </c>
      <c r="K54" s="67">
        <v>4.1499999999999999E-5</v>
      </c>
      <c r="L54" s="69">
        <f t="shared" si="1"/>
        <v>4.1999999999999998E-5</v>
      </c>
      <c r="M54" s="59">
        <f t="shared" si="4"/>
        <v>0</v>
      </c>
      <c r="N54" s="64" t="s">
        <v>182</v>
      </c>
      <c r="O54" s="58"/>
      <c r="P54" s="65" t="s">
        <v>182</v>
      </c>
      <c r="Q54" s="58"/>
      <c r="R54" s="65" t="s">
        <v>182</v>
      </c>
      <c r="S54" s="58"/>
      <c r="T54" s="58"/>
      <c r="U54" s="58"/>
      <c r="V54" s="56">
        <f t="shared" si="2"/>
        <v>4.1999999999999998E-5</v>
      </c>
      <c r="W54" s="179">
        <f t="shared" si="3"/>
        <v>0</v>
      </c>
    </row>
    <row r="55" spans="2:23" x14ac:dyDescent="0.25">
      <c r="B55" s="64" t="s">
        <v>414</v>
      </c>
      <c r="C55" s="65" t="s">
        <v>415</v>
      </c>
      <c r="D55" s="65" t="s">
        <v>179</v>
      </c>
      <c r="E55" s="66"/>
      <c r="F55" s="64" t="s">
        <v>182</v>
      </c>
      <c r="G55" s="67">
        <v>1.8799999999999999E-4</v>
      </c>
      <c r="H55" s="65" t="s">
        <v>182</v>
      </c>
      <c r="I55" s="68">
        <v>2.0100000000000001E-4</v>
      </c>
      <c r="J55" s="65" t="s">
        <v>182</v>
      </c>
      <c r="K55" s="67">
        <v>1.9100000000000001E-4</v>
      </c>
      <c r="L55" s="69">
        <f t="shared" si="1"/>
        <v>1.9333333333333333E-4</v>
      </c>
      <c r="M55" s="59">
        <f t="shared" si="4"/>
        <v>0</v>
      </c>
      <c r="N55" s="64" t="s">
        <v>182</v>
      </c>
      <c r="O55" s="58"/>
      <c r="P55" s="65" t="s">
        <v>182</v>
      </c>
      <c r="Q55" s="58"/>
      <c r="R55" s="65" t="s">
        <v>182</v>
      </c>
      <c r="S55" s="58"/>
      <c r="T55" s="58"/>
      <c r="U55" s="58"/>
      <c r="V55" s="56">
        <f t="shared" si="2"/>
        <v>1.9333333333333333E-4</v>
      </c>
      <c r="W55" s="179">
        <f t="shared" si="3"/>
        <v>0</v>
      </c>
    </row>
    <row r="56" spans="2:23" x14ac:dyDescent="0.25">
      <c r="B56" s="64" t="s">
        <v>416</v>
      </c>
      <c r="C56" s="65" t="s">
        <v>417</v>
      </c>
      <c r="D56" s="65" t="s">
        <v>179</v>
      </c>
      <c r="E56" s="66"/>
      <c r="F56" s="64" t="s">
        <v>182</v>
      </c>
      <c r="G56" s="67">
        <v>1.3100000000000001E-4</v>
      </c>
      <c r="H56" s="65" t="s">
        <v>182</v>
      </c>
      <c r="I56" s="68">
        <v>1.4899999999999999E-4</v>
      </c>
      <c r="J56" s="65" t="s">
        <v>182</v>
      </c>
      <c r="K56" s="67">
        <v>1.5300000000000001E-4</v>
      </c>
      <c r="L56" s="69">
        <f t="shared" si="1"/>
        <v>1.4433333333333334E-4</v>
      </c>
      <c r="M56" s="59">
        <f t="shared" si="4"/>
        <v>0</v>
      </c>
      <c r="N56" s="64" t="s">
        <v>182</v>
      </c>
      <c r="O56" s="58">
        <v>1.3100000000000001E-4</v>
      </c>
      <c r="P56" s="65" t="s">
        <v>182</v>
      </c>
      <c r="Q56" s="58">
        <v>1.44E-4</v>
      </c>
      <c r="R56" s="65" t="s">
        <v>182</v>
      </c>
      <c r="S56" s="58">
        <v>1.5200000000000001E-4</v>
      </c>
      <c r="T56" s="58">
        <f>AVERAGE(O56,Q56,S56)</f>
        <v>1.4233333333333334E-4</v>
      </c>
      <c r="U56" s="58">
        <f>IF(AND(N56="ND",P56="ND",R56="ND"),0,AVERAGE(IF(N56="ND",O56/2,O56),IF(P56="ND",Q56/2,Q56),IF(R56="ND",S56/2,S56)))</f>
        <v>0</v>
      </c>
      <c r="V56" s="56">
        <f t="shared" si="2"/>
        <v>1.4433333333333334E-4</v>
      </c>
      <c r="W56" s="179">
        <f t="shared" si="3"/>
        <v>0</v>
      </c>
    </row>
    <row r="57" spans="2:23" x14ac:dyDescent="0.25">
      <c r="B57" s="64" t="s">
        <v>136</v>
      </c>
      <c r="C57" s="65" t="s">
        <v>135</v>
      </c>
      <c r="D57" s="65" t="s">
        <v>179</v>
      </c>
      <c r="E57" s="66"/>
      <c r="F57" s="64"/>
      <c r="G57" s="68">
        <v>6.6799999999999997E-4</v>
      </c>
      <c r="H57" s="65" t="s">
        <v>182</v>
      </c>
      <c r="I57" s="68">
        <v>7.0100000000000002E-4</v>
      </c>
      <c r="J57" s="65" t="s">
        <v>182</v>
      </c>
      <c r="K57" s="67">
        <v>9.3499999999999996E-4</v>
      </c>
      <c r="L57" s="69">
        <f t="shared" si="1"/>
        <v>7.6800000000000002E-4</v>
      </c>
      <c r="M57" s="59">
        <f t="shared" si="4"/>
        <v>4.953333333333333E-4</v>
      </c>
      <c r="N57" s="64"/>
      <c r="O57" s="58">
        <v>6.6799999999999997E-4</v>
      </c>
      <c r="P57" s="65" t="s">
        <v>182</v>
      </c>
      <c r="Q57" s="58">
        <v>6.8000000000000005E-4</v>
      </c>
      <c r="R57" s="65" t="s">
        <v>182</v>
      </c>
      <c r="S57" s="58">
        <v>9.3499999999999996E-4</v>
      </c>
      <c r="T57" s="58">
        <f>AVERAGE(O57,Q57,S57)</f>
        <v>7.6099999999999996E-4</v>
      </c>
      <c r="U57" s="58">
        <f>IF(AND(N57="ND",P57="ND",R57="ND"),0,AVERAGE(IF(N57="ND",O57/2,O57),IF(P57="ND",Q57/2,Q57),IF(R57="ND",S57/2,S57)))</f>
        <v>4.9183333333333338E-4</v>
      </c>
      <c r="V57" s="56">
        <f t="shared" si="2"/>
        <v>7.6800000000000002E-4</v>
      </c>
      <c r="W57" s="179">
        <f t="shared" si="3"/>
        <v>4.953333333333333E-4</v>
      </c>
    </row>
    <row r="58" spans="2:23" x14ac:dyDescent="0.25">
      <c r="B58" s="64" t="s">
        <v>418</v>
      </c>
      <c r="C58" s="65" t="s">
        <v>419</v>
      </c>
      <c r="D58" s="65" t="s">
        <v>165</v>
      </c>
      <c r="E58" s="66"/>
      <c r="F58" s="64" t="s">
        <v>182</v>
      </c>
      <c r="G58" s="68">
        <v>3.4699999999999998E-4</v>
      </c>
      <c r="H58" s="65" t="s">
        <v>182</v>
      </c>
      <c r="I58" s="68">
        <v>3.6999999999999999E-4</v>
      </c>
      <c r="J58" s="65" t="s">
        <v>182</v>
      </c>
      <c r="K58" s="67">
        <v>3.5300000000000002E-4</v>
      </c>
      <c r="L58" s="69">
        <f t="shared" si="1"/>
        <v>3.5666666666666664E-4</v>
      </c>
      <c r="M58" s="59">
        <f t="shared" si="4"/>
        <v>0</v>
      </c>
      <c r="N58" s="64" t="s">
        <v>182</v>
      </c>
      <c r="O58" s="58"/>
      <c r="P58" s="65" t="s">
        <v>182</v>
      </c>
      <c r="Q58" s="58"/>
      <c r="R58" s="65" t="s">
        <v>182</v>
      </c>
      <c r="S58" s="58"/>
      <c r="T58" s="58"/>
      <c r="U58" s="58"/>
      <c r="V58" s="56">
        <f t="shared" si="2"/>
        <v>3.5666666666666664E-4</v>
      </c>
      <c r="W58" s="179">
        <f t="shared" si="3"/>
        <v>0</v>
      </c>
    </row>
    <row r="59" spans="2:23" x14ac:dyDescent="0.25">
      <c r="B59" s="64" t="s">
        <v>420</v>
      </c>
      <c r="C59" s="65" t="s">
        <v>421</v>
      </c>
      <c r="D59" s="65" t="s">
        <v>165</v>
      </c>
      <c r="E59" s="66"/>
      <c r="F59" s="64" t="s">
        <v>182</v>
      </c>
      <c r="G59" s="68">
        <v>3.0800000000000001E-4</v>
      </c>
      <c r="H59" s="65" t="s">
        <v>182</v>
      </c>
      <c r="I59" s="68">
        <v>3.28E-4</v>
      </c>
      <c r="J59" s="65" t="s">
        <v>182</v>
      </c>
      <c r="K59" s="67">
        <v>3.1300000000000002E-4</v>
      </c>
      <c r="L59" s="69">
        <f t="shared" si="1"/>
        <v>3.1633333333333334E-4</v>
      </c>
      <c r="M59" s="59">
        <f t="shared" si="4"/>
        <v>0</v>
      </c>
      <c r="N59" s="64" t="s">
        <v>182</v>
      </c>
      <c r="O59" s="58"/>
      <c r="P59" s="65" t="s">
        <v>182</v>
      </c>
      <c r="Q59" s="58"/>
      <c r="R59" s="65" t="s">
        <v>182</v>
      </c>
      <c r="S59" s="58"/>
      <c r="T59" s="58"/>
      <c r="U59" s="58"/>
      <c r="V59" s="56">
        <f t="shared" si="2"/>
        <v>3.1633333333333334E-4</v>
      </c>
      <c r="W59" s="179">
        <f t="shared" si="3"/>
        <v>0</v>
      </c>
    </row>
    <row r="60" spans="2:23" x14ac:dyDescent="0.25">
      <c r="B60" s="64" t="s">
        <v>422</v>
      </c>
      <c r="C60" s="65" t="s">
        <v>423</v>
      </c>
      <c r="D60" s="65" t="s">
        <v>179</v>
      </c>
      <c r="E60" s="66"/>
      <c r="F60" s="64" t="s">
        <v>182</v>
      </c>
      <c r="G60" s="68">
        <v>9.1199999999999994E-5</v>
      </c>
      <c r="H60" s="65" t="s">
        <v>182</v>
      </c>
      <c r="I60" s="68">
        <v>9.7299999999999993E-5</v>
      </c>
      <c r="J60" s="65" t="s">
        <v>182</v>
      </c>
      <c r="K60" s="67">
        <v>9.2499999999999999E-5</v>
      </c>
      <c r="L60" s="69">
        <f t="shared" si="1"/>
        <v>9.3666666666666662E-5</v>
      </c>
      <c r="M60" s="59">
        <f t="shared" si="4"/>
        <v>0</v>
      </c>
      <c r="N60" s="64" t="s">
        <v>182</v>
      </c>
      <c r="O60" s="58"/>
      <c r="P60" s="65" t="s">
        <v>182</v>
      </c>
      <c r="Q60" s="58"/>
      <c r="R60" s="65" t="s">
        <v>182</v>
      </c>
      <c r="S60" s="58"/>
      <c r="T60" s="58"/>
      <c r="U60" s="58"/>
      <c r="V60" s="56">
        <f t="shared" si="2"/>
        <v>9.3666666666666662E-5</v>
      </c>
      <c r="W60" s="179">
        <f t="shared" si="3"/>
        <v>0</v>
      </c>
    </row>
    <row r="61" spans="2:23" x14ac:dyDescent="0.25">
      <c r="B61" s="64" t="s">
        <v>424</v>
      </c>
      <c r="C61" s="65" t="s">
        <v>425</v>
      </c>
      <c r="D61" s="65" t="s">
        <v>179</v>
      </c>
      <c r="E61" s="66"/>
      <c r="F61" s="64" t="s">
        <v>182</v>
      </c>
      <c r="G61" s="68">
        <v>1.21E-4</v>
      </c>
      <c r="H61" s="65" t="s">
        <v>182</v>
      </c>
      <c r="I61" s="68">
        <v>1.2899999999999999E-4</v>
      </c>
      <c r="J61" s="65" t="s">
        <v>182</v>
      </c>
      <c r="K61" s="67">
        <v>1.2300000000000001E-4</v>
      </c>
      <c r="L61" s="69">
        <f t="shared" si="1"/>
        <v>1.2433333333333334E-4</v>
      </c>
      <c r="M61" s="59">
        <f t="shared" si="4"/>
        <v>0</v>
      </c>
      <c r="N61" s="64" t="s">
        <v>182</v>
      </c>
      <c r="O61" s="58"/>
      <c r="P61" s="65" t="s">
        <v>182</v>
      </c>
      <c r="Q61" s="58"/>
      <c r="R61" s="65" t="s">
        <v>182</v>
      </c>
      <c r="S61" s="58"/>
      <c r="T61" s="58"/>
      <c r="U61" s="58"/>
      <c r="V61" s="56">
        <f t="shared" si="2"/>
        <v>1.2433333333333334E-4</v>
      </c>
      <c r="W61" s="179">
        <f t="shared" si="3"/>
        <v>0</v>
      </c>
    </row>
    <row r="62" spans="2:23" x14ac:dyDescent="0.25">
      <c r="B62" s="64" t="s">
        <v>426</v>
      </c>
      <c r="C62" s="65" t="s">
        <v>427</v>
      </c>
      <c r="D62" s="65" t="s">
        <v>179</v>
      </c>
      <c r="E62" s="66"/>
      <c r="F62" s="64" t="s">
        <v>182</v>
      </c>
      <c r="G62" s="68">
        <v>9.4699999999999998E-5</v>
      </c>
      <c r="H62" s="65" t="s">
        <v>182</v>
      </c>
      <c r="I62" s="68">
        <v>1.16E-4</v>
      </c>
      <c r="J62" s="65" t="s">
        <v>182</v>
      </c>
      <c r="K62" s="67">
        <v>1.0399999999999999E-4</v>
      </c>
      <c r="L62" s="69">
        <f t="shared" si="1"/>
        <v>1.049E-4</v>
      </c>
      <c r="M62" s="59">
        <f t="shared" si="4"/>
        <v>0</v>
      </c>
      <c r="N62" s="64" t="s">
        <v>182</v>
      </c>
      <c r="O62" s="58">
        <v>9.4599999999999996E-5</v>
      </c>
      <c r="P62" s="65" t="s">
        <v>182</v>
      </c>
      <c r="Q62" s="58">
        <v>1.13E-4</v>
      </c>
      <c r="R62" s="65" t="s">
        <v>182</v>
      </c>
      <c r="S62" s="58">
        <v>1.0399999999999999E-4</v>
      </c>
      <c r="T62" s="58">
        <f>AVERAGE(O62,Q62,S62)</f>
        <v>1.0386666666666667E-4</v>
      </c>
      <c r="U62" s="58">
        <f>IF(AND(N62="ND",P62="ND",R62="ND"),0,AVERAGE(IF(N62="ND",O62/2,O62),IF(P62="ND",Q62/2,Q62),IF(R62="ND",S62/2,S62)))</f>
        <v>0</v>
      </c>
      <c r="V62" s="56">
        <f t="shared" si="2"/>
        <v>1.049E-4</v>
      </c>
      <c r="W62" s="179">
        <f t="shared" si="3"/>
        <v>0</v>
      </c>
    </row>
    <row r="63" spans="2:23" x14ac:dyDescent="0.25">
      <c r="B63" s="64" t="s">
        <v>428</v>
      </c>
      <c r="C63" s="65" t="s">
        <v>429</v>
      </c>
      <c r="D63" s="65" t="s">
        <v>165</v>
      </c>
      <c r="E63" s="66"/>
      <c r="F63" s="64" t="s">
        <v>182</v>
      </c>
      <c r="G63" s="68">
        <v>1.6200000000000001E-4</v>
      </c>
      <c r="H63" s="65" t="s">
        <v>182</v>
      </c>
      <c r="I63" s="68">
        <v>1.73E-4</v>
      </c>
      <c r="J63" s="65" t="s">
        <v>182</v>
      </c>
      <c r="K63" s="67">
        <v>1.6000000000000001E-4</v>
      </c>
      <c r="L63" s="69">
        <f t="shared" si="1"/>
        <v>1.65E-4</v>
      </c>
      <c r="M63" s="59">
        <f t="shared" si="4"/>
        <v>0</v>
      </c>
      <c r="N63" s="64" t="s">
        <v>182</v>
      </c>
      <c r="O63" s="58">
        <v>1.6200000000000001E-4</v>
      </c>
      <c r="P63" s="65" t="s">
        <v>182</v>
      </c>
      <c r="Q63" s="58">
        <v>1.6799999999999999E-4</v>
      </c>
      <c r="R63" s="65" t="s">
        <v>182</v>
      </c>
      <c r="S63" s="58">
        <v>1.6000000000000001E-4</v>
      </c>
      <c r="T63" s="58">
        <f>AVERAGE(O63,Q63,S63)</f>
        <v>1.6333333333333334E-4</v>
      </c>
      <c r="U63" s="58">
        <f>IF(AND(N63="ND",P63="ND",R63="ND"),0,AVERAGE(IF(N63="ND",O63/2,O63),IF(P63="ND",Q63/2,Q63),IF(R63="ND",S63/2,S63)))</f>
        <v>0</v>
      </c>
      <c r="V63" s="56">
        <f t="shared" si="2"/>
        <v>1.65E-4</v>
      </c>
      <c r="W63" s="179">
        <f t="shared" si="3"/>
        <v>0</v>
      </c>
    </row>
    <row r="64" spans="2:23" x14ac:dyDescent="0.25">
      <c r="B64" s="64" t="s">
        <v>430</v>
      </c>
      <c r="C64" s="65" t="s">
        <v>431</v>
      </c>
      <c r="D64" s="65" t="s">
        <v>179</v>
      </c>
      <c r="E64" s="66"/>
      <c r="F64" s="64" t="s">
        <v>182</v>
      </c>
      <c r="G64" s="68">
        <v>2.0000000000000001E-4</v>
      </c>
      <c r="H64" s="65" t="s">
        <v>182</v>
      </c>
      <c r="I64" s="68">
        <v>2.13E-4</v>
      </c>
      <c r="J64" s="65" t="s">
        <v>182</v>
      </c>
      <c r="K64" s="67">
        <v>2.03E-4</v>
      </c>
      <c r="L64" s="69">
        <f t="shared" si="1"/>
        <v>2.0533333333333333E-4</v>
      </c>
      <c r="M64" s="59">
        <f t="shared" si="4"/>
        <v>0</v>
      </c>
      <c r="N64" s="64" t="s">
        <v>182</v>
      </c>
      <c r="O64" s="58"/>
      <c r="P64" s="65" t="s">
        <v>182</v>
      </c>
      <c r="Q64" s="58"/>
      <c r="R64" s="65" t="s">
        <v>182</v>
      </c>
      <c r="S64" s="58"/>
      <c r="T64" s="58"/>
      <c r="U64" s="58"/>
      <c r="V64" s="56">
        <f t="shared" si="2"/>
        <v>2.0533333333333333E-4</v>
      </c>
      <c r="W64" s="179">
        <f t="shared" si="3"/>
        <v>0</v>
      </c>
    </row>
    <row r="65" spans="1:23" x14ac:dyDescent="0.25">
      <c r="B65" s="64" t="s">
        <v>432</v>
      </c>
      <c r="C65" s="65" t="s">
        <v>433</v>
      </c>
      <c r="D65" s="65" t="s">
        <v>179</v>
      </c>
      <c r="E65" s="66"/>
      <c r="F65" s="64" t="s">
        <v>182</v>
      </c>
      <c r="G65" s="68">
        <v>1.1900000000000001E-4</v>
      </c>
      <c r="H65" s="65" t="s">
        <v>182</v>
      </c>
      <c r="I65" s="68">
        <v>1.27E-4</v>
      </c>
      <c r="J65" s="65" t="s">
        <v>182</v>
      </c>
      <c r="K65" s="67">
        <v>1.21E-4</v>
      </c>
      <c r="L65" s="69">
        <f t="shared" si="1"/>
        <v>1.2233333333333334E-4</v>
      </c>
      <c r="M65" s="59">
        <f t="shared" si="4"/>
        <v>0</v>
      </c>
      <c r="N65" s="64" t="s">
        <v>182</v>
      </c>
      <c r="O65" s="58"/>
      <c r="P65" s="65" t="s">
        <v>182</v>
      </c>
      <c r="Q65" s="58"/>
      <c r="R65" s="65" t="s">
        <v>182</v>
      </c>
      <c r="S65" s="58"/>
      <c r="T65" s="58"/>
      <c r="U65" s="58"/>
      <c r="V65" s="56">
        <f t="shared" si="2"/>
        <v>1.2233333333333334E-4</v>
      </c>
      <c r="W65" s="179">
        <f t="shared" si="3"/>
        <v>0</v>
      </c>
    </row>
    <row r="66" spans="1:23" x14ac:dyDescent="0.25">
      <c r="B66" s="64" t="s">
        <v>434</v>
      </c>
      <c r="C66" s="65" t="s">
        <v>435</v>
      </c>
      <c r="D66" s="65" t="s">
        <v>179</v>
      </c>
      <c r="E66" s="66"/>
      <c r="F66" s="64" t="s">
        <v>182</v>
      </c>
      <c r="G66" s="68">
        <v>4.9499999999999997E-5</v>
      </c>
      <c r="H66" s="65" t="s">
        <v>182</v>
      </c>
      <c r="I66" s="68">
        <v>5.2899999999999998E-5</v>
      </c>
      <c r="J66" s="65" t="s">
        <v>182</v>
      </c>
      <c r="K66" s="67">
        <v>5.0300000000000003E-5</v>
      </c>
      <c r="L66" s="69">
        <f t="shared" si="1"/>
        <v>5.0899999999999997E-5</v>
      </c>
      <c r="M66" s="59">
        <f t="shared" si="4"/>
        <v>0</v>
      </c>
      <c r="N66" s="64" t="s">
        <v>182</v>
      </c>
      <c r="O66" s="58"/>
      <c r="P66" s="65" t="s">
        <v>182</v>
      </c>
      <c r="Q66" s="58"/>
      <c r="R66" s="65" t="s">
        <v>182</v>
      </c>
      <c r="S66" s="58"/>
      <c r="T66" s="58"/>
      <c r="U66" s="58"/>
      <c r="V66" s="56">
        <f t="shared" si="2"/>
        <v>5.0899999999999997E-5</v>
      </c>
      <c r="W66" s="179">
        <f t="shared" si="3"/>
        <v>0</v>
      </c>
    </row>
    <row r="67" spans="1:23" x14ac:dyDescent="0.25">
      <c r="B67" s="64" t="s">
        <v>436</v>
      </c>
      <c r="C67" s="65" t="s">
        <v>437</v>
      </c>
      <c r="D67" s="65" t="s">
        <v>179</v>
      </c>
      <c r="E67" s="66"/>
      <c r="F67" s="64" t="s">
        <v>182</v>
      </c>
      <c r="G67" s="68">
        <v>1.4200000000000001E-4</v>
      </c>
      <c r="H67" s="65" t="s">
        <v>182</v>
      </c>
      <c r="I67" s="68">
        <v>1.6899999999999999E-4</v>
      </c>
      <c r="J67" s="65" t="s">
        <v>182</v>
      </c>
      <c r="K67" s="67">
        <v>1.7200000000000001E-4</v>
      </c>
      <c r="L67" s="69">
        <f t="shared" si="1"/>
        <v>1.6099999999999998E-4</v>
      </c>
      <c r="M67" s="59">
        <f t="shared" si="4"/>
        <v>0</v>
      </c>
      <c r="N67" s="64" t="s">
        <v>182</v>
      </c>
      <c r="O67" s="58">
        <v>1.4200000000000001E-4</v>
      </c>
      <c r="P67" s="65" t="s">
        <v>182</v>
      </c>
      <c r="Q67" s="58">
        <v>1.64E-4</v>
      </c>
      <c r="R67" s="65" t="s">
        <v>182</v>
      </c>
      <c r="S67" s="58">
        <v>1.7200000000000001E-4</v>
      </c>
      <c r="T67" s="58">
        <f>AVERAGE(O67,Q67,S67)</f>
        <v>1.5933333333333335E-4</v>
      </c>
      <c r="U67" s="58">
        <f>IF(AND(N67="ND",P67="ND",R67="ND"),0,AVERAGE(IF(N67="ND",O67/2,O67),IF(P67="ND",Q67/2,Q67),IF(R67="ND",S67/2,S67)))</f>
        <v>0</v>
      </c>
      <c r="V67" s="56">
        <f t="shared" si="2"/>
        <v>1.6099999999999998E-4</v>
      </c>
      <c r="W67" s="179">
        <f t="shared" si="3"/>
        <v>0</v>
      </c>
    </row>
    <row r="68" spans="1:23" x14ac:dyDescent="0.25">
      <c r="B68" s="64" t="s">
        <v>438</v>
      </c>
      <c r="C68" s="65" t="s">
        <v>439</v>
      </c>
      <c r="D68" s="65" t="s">
        <v>165</v>
      </c>
      <c r="E68" s="66"/>
      <c r="F68" s="64" t="s">
        <v>182</v>
      </c>
      <c r="G68" s="68">
        <v>1.18E-4</v>
      </c>
      <c r="H68" s="65" t="s">
        <v>182</v>
      </c>
      <c r="I68" s="68">
        <v>1.25E-4</v>
      </c>
      <c r="J68" s="65" t="s">
        <v>182</v>
      </c>
      <c r="K68" s="67">
        <v>1.1900000000000001E-4</v>
      </c>
      <c r="L68" s="69">
        <f t="shared" si="1"/>
        <v>1.2066666666666667E-4</v>
      </c>
      <c r="M68" s="59">
        <f t="shared" si="4"/>
        <v>0</v>
      </c>
      <c r="N68" s="64" t="s">
        <v>182</v>
      </c>
      <c r="O68" s="69"/>
      <c r="P68" s="65" t="s">
        <v>182</v>
      </c>
      <c r="Q68" s="69"/>
      <c r="R68" s="65" t="s">
        <v>182</v>
      </c>
      <c r="S68" s="69"/>
      <c r="T68" s="209"/>
      <c r="U68" s="210"/>
      <c r="V68" s="67">
        <f t="shared" si="2"/>
        <v>1.2066666666666667E-4</v>
      </c>
      <c r="W68" s="179">
        <f t="shared" si="3"/>
        <v>0</v>
      </c>
    </row>
    <row r="69" spans="1:23" ht="14.5" thickBot="1" x14ac:dyDescent="0.3">
      <c r="B69" s="86" t="s">
        <v>440</v>
      </c>
      <c r="C69" s="88" t="s">
        <v>441</v>
      </c>
      <c r="D69" s="88" t="s">
        <v>165</v>
      </c>
      <c r="E69" s="89"/>
      <c r="F69" s="86" t="s">
        <v>182</v>
      </c>
      <c r="G69" s="90">
        <v>1.27E-4</v>
      </c>
      <c r="H69" s="88" t="s">
        <v>182</v>
      </c>
      <c r="I69" s="90">
        <v>1.2999999999999999E-4</v>
      </c>
      <c r="J69" s="88" t="s">
        <v>182</v>
      </c>
      <c r="K69" s="91">
        <v>1.17E-4</v>
      </c>
      <c r="L69" s="92">
        <f>AVERAGE(G69,I69,K69)</f>
        <v>1.2466666666666667E-4</v>
      </c>
      <c r="M69" s="123">
        <f t="shared" si="4"/>
        <v>0</v>
      </c>
      <c r="N69" s="86" t="s">
        <v>182</v>
      </c>
      <c r="O69" s="92">
        <v>1.27E-4</v>
      </c>
      <c r="P69" s="88" t="s">
        <v>182</v>
      </c>
      <c r="Q69" s="92">
        <v>1.26E-4</v>
      </c>
      <c r="R69" s="88" t="s">
        <v>182</v>
      </c>
      <c r="S69" s="92">
        <v>1.17E-4</v>
      </c>
      <c r="T69" s="95">
        <f>AVERAGE(O69,Q69,S69)</f>
        <v>1.2333333333333334E-4</v>
      </c>
      <c r="U69" s="95">
        <f>IF(AND(N69="ND",P69="ND",R69="ND"),0,AVERAGE(IF(N69="ND",O69/2,O69),IF(P69="ND",Q69/2,Q69),IF(R69="ND",S69/2,S69)))</f>
        <v>0</v>
      </c>
      <c r="V69" s="211">
        <f>MAX(L69,T69)</f>
        <v>1.2466666666666667E-4</v>
      </c>
      <c r="W69" s="180">
        <f t="shared" si="3"/>
        <v>0</v>
      </c>
    </row>
    <row r="70" spans="1:23" x14ac:dyDescent="0.25">
      <c r="A70" s="38">
        <v>1</v>
      </c>
      <c r="B70" s="105" t="s">
        <v>235</v>
      </c>
      <c r="C70" s="106"/>
      <c r="D70" s="106"/>
      <c r="E70" s="106"/>
      <c r="F70" s="106"/>
      <c r="G70" s="106"/>
      <c r="H70" s="106"/>
      <c r="I70" s="106"/>
      <c r="J70" s="106"/>
    </row>
    <row r="71" spans="1:23" x14ac:dyDescent="0.25">
      <c r="A71" s="38">
        <v>2</v>
      </c>
      <c r="B71" s="105" t="s">
        <v>236</v>
      </c>
      <c r="C71" s="106"/>
      <c r="D71" s="106"/>
      <c r="E71" s="106"/>
      <c r="F71" s="106"/>
      <c r="G71" s="106"/>
      <c r="H71" s="106"/>
      <c r="I71" s="106"/>
      <c r="J71" s="106"/>
    </row>
    <row r="72" spans="1:23" x14ac:dyDescent="0.25">
      <c r="A72" s="38">
        <v>3</v>
      </c>
      <c r="B72" s="105" t="s">
        <v>253</v>
      </c>
      <c r="C72" s="106"/>
      <c r="D72" s="106"/>
      <c r="E72" s="106"/>
      <c r="F72" s="106"/>
      <c r="G72" s="106"/>
      <c r="H72" s="106"/>
      <c r="I72" s="106"/>
      <c r="J72" s="106"/>
    </row>
    <row r="73" spans="1:23" x14ac:dyDescent="0.25">
      <c r="A73" s="38">
        <v>4</v>
      </c>
      <c r="B73" s="105" t="s">
        <v>320</v>
      </c>
      <c r="C73" s="106"/>
      <c r="D73" s="106"/>
      <c r="E73" s="106"/>
      <c r="F73" s="106"/>
      <c r="G73" s="106"/>
      <c r="H73" s="106"/>
      <c r="I73" s="106"/>
      <c r="J73" s="106"/>
    </row>
    <row r="74" spans="1:23" x14ac:dyDescent="0.25">
      <c r="A74" s="38">
        <v>5</v>
      </c>
      <c r="B74" s="105" t="s">
        <v>239</v>
      </c>
    </row>
  </sheetData>
  <mergeCells count="14">
    <mergeCell ref="B1:B3"/>
    <mergeCell ref="C1:C3"/>
    <mergeCell ref="D1:D3"/>
    <mergeCell ref="E1:E3"/>
    <mergeCell ref="W1:W2"/>
    <mergeCell ref="N1:U1"/>
    <mergeCell ref="F1:M1"/>
    <mergeCell ref="J2:K2"/>
    <mergeCell ref="F2:G2"/>
    <mergeCell ref="H2:I2"/>
    <mergeCell ref="N2:O2"/>
    <mergeCell ref="P2:Q2"/>
    <mergeCell ref="R2:S2"/>
    <mergeCell ref="V1:V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B44B3-3544-41FA-B4CE-C7FBBD66183F}">
  <sheetPr>
    <tabColor rgb="FF0070C0"/>
  </sheetPr>
  <dimension ref="A1:S19"/>
  <sheetViews>
    <sheetView zoomScale="85" zoomScaleNormal="85" workbookViewId="0">
      <selection activeCell="D4" sqref="D4:D14"/>
    </sheetView>
  </sheetViews>
  <sheetFormatPr defaultColWidth="8.81640625" defaultRowHeight="14" x14ac:dyDescent="0.25"/>
  <cols>
    <col min="1" max="1" width="3" style="38" customWidth="1"/>
    <col min="2" max="2" width="34.453125" style="42" customWidth="1"/>
    <col min="3" max="3" width="14.453125" style="42" customWidth="1"/>
    <col min="4" max="5" width="12.81640625" style="42" customWidth="1"/>
    <col min="6" max="18" width="15.7265625" style="42" customWidth="1"/>
    <col min="19" max="19" width="17.7265625" style="42" customWidth="1"/>
    <col min="20" max="16384" width="8.81640625" style="42"/>
  </cols>
  <sheetData>
    <row r="1" spans="1:19" ht="15" customHeight="1" x14ac:dyDescent="0.25">
      <c r="B1" s="301" t="s">
        <v>42</v>
      </c>
      <c r="C1" s="304" t="s">
        <v>149</v>
      </c>
      <c r="D1" s="307" t="s">
        <v>150</v>
      </c>
      <c r="E1" s="307" t="s">
        <v>151</v>
      </c>
      <c r="F1" s="343" t="s">
        <v>152</v>
      </c>
      <c r="G1" s="319"/>
      <c r="H1" s="319"/>
      <c r="I1" s="319"/>
      <c r="J1" s="319"/>
      <c r="K1" s="319"/>
      <c r="L1" s="318" t="s">
        <v>153</v>
      </c>
      <c r="M1" s="319"/>
      <c r="N1" s="319"/>
      <c r="O1" s="319"/>
      <c r="P1" s="319"/>
      <c r="Q1" s="319"/>
      <c r="R1" s="326" t="s">
        <v>240</v>
      </c>
      <c r="S1" s="332" t="s">
        <v>154</v>
      </c>
    </row>
    <row r="2" spans="1:19" ht="43.15" customHeight="1" x14ac:dyDescent="0.25">
      <c r="B2" s="302"/>
      <c r="C2" s="305"/>
      <c r="D2" s="308"/>
      <c r="E2" s="308"/>
      <c r="F2" s="305" t="s">
        <v>157</v>
      </c>
      <c r="G2" s="305"/>
      <c r="H2" s="305" t="s">
        <v>158</v>
      </c>
      <c r="I2" s="305"/>
      <c r="J2" s="45" t="s">
        <v>160</v>
      </c>
      <c r="K2" s="46" t="s">
        <v>161</v>
      </c>
      <c r="L2" s="302" t="s">
        <v>157</v>
      </c>
      <c r="M2" s="305"/>
      <c r="N2" s="305" t="s">
        <v>158</v>
      </c>
      <c r="O2" s="305"/>
      <c r="P2" s="45" t="s">
        <v>160</v>
      </c>
      <c r="Q2" s="46" t="s">
        <v>161</v>
      </c>
      <c r="R2" s="327"/>
      <c r="S2" s="333"/>
    </row>
    <row r="3" spans="1:19" ht="15" customHeight="1" thickBot="1" x14ac:dyDescent="0.3">
      <c r="B3" s="303"/>
      <c r="C3" s="306"/>
      <c r="D3" s="309"/>
      <c r="E3" s="309"/>
      <c r="F3" s="48" t="s">
        <v>162</v>
      </c>
      <c r="G3" s="48" t="s">
        <v>48</v>
      </c>
      <c r="H3" s="48" t="s">
        <v>162</v>
      </c>
      <c r="I3" s="48" t="s">
        <v>48</v>
      </c>
      <c r="J3" s="48" t="s">
        <v>48</v>
      </c>
      <c r="K3" s="157" t="s">
        <v>48</v>
      </c>
      <c r="L3" s="47" t="s">
        <v>162</v>
      </c>
      <c r="M3" s="48" t="s">
        <v>48</v>
      </c>
      <c r="N3" s="48" t="s">
        <v>162</v>
      </c>
      <c r="O3" s="48" t="s">
        <v>48</v>
      </c>
      <c r="P3" s="48" t="s">
        <v>48</v>
      </c>
      <c r="Q3" s="157" t="s">
        <v>48</v>
      </c>
      <c r="R3" s="48" t="s">
        <v>48</v>
      </c>
      <c r="S3" s="172" t="s">
        <v>48</v>
      </c>
    </row>
    <row r="4" spans="1:19" x14ac:dyDescent="0.25">
      <c r="B4" s="115" t="s">
        <v>442</v>
      </c>
      <c r="C4" s="116" t="s">
        <v>443</v>
      </c>
      <c r="D4" s="116" t="s">
        <v>165</v>
      </c>
      <c r="E4" s="116"/>
      <c r="F4" s="116" t="s">
        <v>182</v>
      </c>
      <c r="G4" s="118">
        <v>4.8899999999999998E-6</v>
      </c>
      <c r="H4" s="116" t="s">
        <v>182</v>
      </c>
      <c r="I4" s="119">
        <v>4.6299999999999997E-6</v>
      </c>
      <c r="J4" s="118">
        <f t="shared" ref="J4:J14" si="0">AVERAGE(G4,I4)</f>
        <v>4.7600000000000002E-6</v>
      </c>
      <c r="K4" s="120">
        <f>IF(AND(F4="ND",H4="ND"),0,AVERAGE(IF(F4="ND",G4/2,G4),IF(H4="ND",I4/2,I4)))</f>
        <v>0</v>
      </c>
      <c r="L4" s="212" t="s">
        <v>182</v>
      </c>
      <c r="M4" s="56">
        <v>4.8799999999999999E-6</v>
      </c>
      <c r="N4" s="56" t="s">
        <v>182</v>
      </c>
      <c r="O4" s="56">
        <v>4.6199999999999998E-6</v>
      </c>
      <c r="P4" s="56">
        <f t="shared" ref="P4:P14" si="1">AVERAGE(M4,O4)</f>
        <v>4.7500000000000003E-6</v>
      </c>
      <c r="Q4" s="58">
        <f>IF(AND(L4="ND",N4="ND"),0,AVERAGE(IF(L4="ND",M4/2,M4),IF(N4="ND",O4/2,O4)))</f>
        <v>0</v>
      </c>
      <c r="R4" s="118">
        <f>MAX(J4,P4)</f>
        <v>4.7600000000000002E-6</v>
      </c>
      <c r="S4" s="213">
        <f>MAX(K4,Q4)</f>
        <v>0</v>
      </c>
    </row>
    <row r="5" spans="1:19" x14ac:dyDescent="0.25">
      <c r="B5" s="64" t="s">
        <v>367</v>
      </c>
      <c r="C5" s="65" t="s">
        <v>368</v>
      </c>
      <c r="D5" s="65" t="s">
        <v>165</v>
      </c>
      <c r="E5" s="65"/>
      <c r="F5" s="65" t="s">
        <v>182</v>
      </c>
      <c r="G5" s="67">
        <v>6.55E-6</v>
      </c>
      <c r="H5" s="65"/>
      <c r="I5" s="68">
        <v>6.2600000000000002E-6</v>
      </c>
      <c r="J5" s="67">
        <f t="shared" si="0"/>
        <v>6.4050000000000005E-6</v>
      </c>
      <c r="K5" s="69">
        <f t="shared" ref="K5:K14" si="2">IF(AND(F5="ND",H5="ND"),0,AVERAGE(IF(F5="ND",G5/2,G5),IF(H5="ND",I5/2,I5)))</f>
        <v>4.7674999999999997E-6</v>
      </c>
      <c r="L5" s="72" t="s">
        <v>182</v>
      </c>
      <c r="M5" s="67">
        <v>6.5300000000000002E-6</v>
      </c>
      <c r="N5" s="67"/>
      <c r="O5" s="67">
        <v>6.2299999999999996E-6</v>
      </c>
      <c r="P5" s="67">
        <f t="shared" si="1"/>
        <v>6.3799999999999999E-6</v>
      </c>
      <c r="Q5" s="69">
        <f t="shared" ref="Q5:Q14" si="3">IF(AND(L5="ND",N5="ND"),0,AVERAGE(IF(L5="ND",M5/2,M5),IF(N5="ND",O5/2,O5)))</f>
        <v>4.7474999999999999E-6</v>
      </c>
      <c r="R5" s="67">
        <f t="shared" ref="R5:R14" si="4">MAX(J5,P5)</f>
        <v>6.4050000000000005E-6</v>
      </c>
      <c r="S5" s="179">
        <f t="shared" ref="S5:S14" si="5">MAX(K5,Q5)</f>
        <v>4.7674999999999997E-6</v>
      </c>
    </row>
    <row r="6" spans="1:19" x14ac:dyDescent="0.25">
      <c r="B6" s="64" t="s">
        <v>444</v>
      </c>
      <c r="C6" s="65" t="s">
        <v>370</v>
      </c>
      <c r="D6" s="65" t="s">
        <v>179</v>
      </c>
      <c r="E6" s="65"/>
      <c r="F6" s="65" t="s">
        <v>182</v>
      </c>
      <c r="G6" s="67">
        <v>1.08E-5</v>
      </c>
      <c r="H6" s="65" t="s">
        <v>182</v>
      </c>
      <c r="I6" s="68">
        <v>1.03E-5</v>
      </c>
      <c r="J6" s="67">
        <f t="shared" si="0"/>
        <v>1.0549999999999999E-5</v>
      </c>
      <c r="K6" s="69">
        <f t="shared" si="2"/>
        <v>0</v>
      </c>
      <c r="L6" s="72" t="s">
        <v>182</v>
      </c>
      <c r="M6" s="67">
        <v>1.08E-5</v>
      </c>
      <c r="N6" s="67" t="s">
        <v>182</v>
      </c>
      <c r="O6" s="67">
        <v>1.0200000000000001E-5</v>
      </c>
      <c r="P6" s="67">
        <f t="shared" si="1"/>
        <v>1.0500000000000001E-5</v>
      </c>
      <c r="Q6" s="69">
        <f t="shared" si="3"/>
        <v>0</v>
      </c>
      <c r="R6" s="67">
        <f t="shared" si="4"/>
        <v>1.0549999999999999E-5</v>
      </c>
      <c r="S6" s="179">
        <f t="shared" si="5"/>
        <v>0</v>
      </c>
    </row>
    <row r="7" spans="1:19" x14ac:dyDescent="0.25">
      <c r="B7" s="64" t="s">
        <v>365</v>
      </c>
      <c r="C7" s="65" t="s">
        <v>366</v>
      </c>
      <c r="D7" s="65" t="s">
        <v>165</v>
      </c>
      <c r="E7" s="65"/>
      <c r="F7" s="65" t="s">
        <v>182</v>
      </c>
      <c r="G7" s="68">
        <v>1.24E-5</v>
      </c>
      <c r="H7" s="65" t="s">
        <v>182</v>
      </c>
      <c r="I7" s="68">
        <v>1.17E-5</v>
      </c>
      <c r="J7" s="67">
        <f t="shared" si="0"/>
        <v>1.205E-5</v>
      </c>
      <c r="K7" s="69">
        <f t="shared" si="2"/>
        <v>0</v>
      </c>
      <c r="L7" s="72" t="s">
        <v>182</v>
      </c>
      <c r="M7" s="67">
        <v>1.2300000000000001E-5</v>
      </c>
      <c r="N7" s="67" t="s">
        <v>182</v>
      </c>
      <c r="O7" s="67">
        <v>1.17E-5</v>
      </c>
      <c r="P7" s="67">
        <f t="shared" si="1"/>
        <v>1.2E-5</v>
      </c>
      <c r="Q7" s="69">
        <f t="shared" si="3"/>
        <v>0</v>
      </c>
      <c r="R7" s="67">
        <f t="shared" si="4"/>
        <v>1.205E-5</v>
      </c>
      <c r="S7" s="179">
        <f t="shared" si="5"/>
        <v>0</v>
      </c>
    </row>
    <row r="8" spans="1:19" x14ac:dyDescent="0.25">
      <c r="B8" s="64" t="s">
        <v>445</v>
      </c>
      <c r="C8" s="65" t="s">
        <v>446</v>
      </c>
      <c r="D8" s="65" t="s">
        <v>165</v>
      </c>
      <c r="E8" s="65"/>
      <c r="F8" s="65" t="s">
        <v>182</v>
      </c>
      <c r="G8" s="68">
        <v>9.6299999999999993E-6</v>
      </c>
      <c r="H8" s="65" t="s">
        <v>182</v>
      </c>
      <c r="I8" s="68">
        <v>9.1200000000000008E-6</v>
      </c>
      <c r="J8" s="67">
        <f t="shared" si="0"/>
        <v>9.3750000000000009E-6</v>
      </c>
      <c r="K8" s="69">
        <f t="shared" si="2"/>
        <v>0</v>
      </c>
      <c r="L8" s="72" t="s">
        <v>182</v>
      </c>
      <c r="M8" s="67">
        <v>9.6199999999999994E-6</v>
      </c>
      <c r="N8" s="67" t="s">
        <v>182</v>
      </c>
      <c r="O8" s="67">
        <v>9.0999999999999993E-6</v>
      </c>
      <c r="P8" s="67">
        <f t="shared" si="1"/>
        <v>9.3599999999999985E-6</v>
      </c>
      <c r="Q8" s="69">
        <f t="shared" si="3"/>
        <v>0</v>
      </c>
      <c r="R8" s="67">
        <f t="shared" si="4"/>
        <v>9.3750000000000009E-6</v>
      </c>
      <c r="S8" s="179">
        <f t="shared" si="5"/>
        <v>0</v>
      </c>
    </row>
    <row r="9" spans="1:19" x14ac:dyDescent="0.25">
      <c r="B9" s="64" t="s">
        <v>420</v>
      </c>
      <c r="C9" s="65" t="s">
        <v>421</v>
      </c>
      <c r="D9" s="65" t="s">
        <v>165</v>
      </c>
      <c r="E9" s="65"/>
      <c r="F9" s="65" t="s">
        <v>182</v>
      </c>
      <c r="G9" s="68">
        <v>8.3000000000000002E-6</v>
      </c>
      <c r="H9" s="65" t="s">
        <v>182</v>
      </c>
      <c r="I9" s="68">
        <v>7.8599999999999993E-6</v>
      </c>
      <c r="J9" s="67">
        <f t="shared" si="0"/>
        <v>8.0800000000000006E-6</v>
      </c>
      <c r="K9" s="69">
        <f t="shared" si="2"/>
        <v>0</v>
      </c>
      <c r="L9" s="72" t="s">
        <v>182</v>
      </c>
      <c r="M9" s="67">
        <v>8.2800000000000003E-6</v>
      </c>
      <c r="N9" s="65" t="s">
        <v>182</v>
      </c>
      <c r="O9" s="68">
        <v>7.8399999999999995E-6</v>
      </c>
      <c r="P9" s="67">
        <f t="shared" si="1"/>
        <v>8.0600000000000008E-6</v>
      </c>
      <c r="Q9" s="69">
        <f t="shared" si="3"/>
        <v>0</v>
      </c>
      <c r="R9" s="67">
        <f t="shared" si="4"/>
        <v>8.0800000000000006E-6</v>
      </c>
      <c r="S9" s="179">
        <f t="shared" si="5"/>
        <v>0</v>
      </c>
    </row>
    <row r="10" spans="1:19" x14ac:dyDescent="0.25">
      <c r="B10" s="64" t="s">
        <v>447</v>
      </c>
      <c r="C10" s="65" t="s">
        <v>448</v>
      </c>
      <c r="D10" s="65" t="s">
        <v>179</v>
      </c>
      <c r="E10" s="65"/>
      <c r="F10" s="65" t="s">
        <v>182</v>
      </c>
      <c r="G10" s="68">
        <v>9.73E-6</v>
      </c>
      <c r="H10" s="65"/>
      <c r="I10" s="68">
        <v>1.03E-5</v>
      </c>
      <c r="J10" s="67">
        <f t="shared" si="0"/>
        <v>1.0015E-5</v>
      </c>
      <c r="K10" s="69">
        <f t="shared" si="2"/>
        <v>7.5824999999999998E-6</v>
      </c>
      <c r="L10" s="72" t="s">
        <v>182</v>
      </c>
      <c r="M10" s="67">
        <v>9.7100000000000002E-6</v>
      </c>
      <c r="N10" s="65"/>
      <c r="O10" s="68">
        <v>1.0200000000000001E-5</v>
      </c>
      <c r="P10" s="67">
        <v>9.9699999999999994E-6</v>
      </c>
      <c r="Q10" s="69">
        <f t="shared" si="3"/>
        <v>7.5275000000000004E-6</v>
      </c>
      <c r="R10" s="67">
        <f>MAX(J10,P10)</f>
        <v>1.0015E-5</v>
      </c>
      <c r="S10" s="179">
        <f t="shared" si="5"/>
        <v>7.5824999999999998E-6</v>
      </c>
    </row>
    <row r="11" spans="1:19" x14ac:dyDescent="0.25">
      <c r="B11" s="64" t="s">
        <v>449</v>
      </c>
      <c r="C11" s="65" t="s">
        <v>450</v>
      </c>
      <c r="D11" s="65" t="s">
        <v>165</v>
      </c>
      <c r="E11" s="65"/>
      <c r="F11" s="65" t="s">
        <v>182</v>
      </c>
      <c r="G11" s="68">
        <v>1.1600000000000001E-5</v>
      </c>
      <c r="H11" s="65" t="s">
        <v>182</v>
      </c>
      <c r="I11" s="68">
        <v>1.1E-5</v>
      </c>
      <c r="J11" s="67">
        <f t="shared" si="0"/>
        <v>1.13E-5</v>
      </c>
      <c r="K11" s="69">
        <f t="shared" si="2"/>
        <v>0</v>
      </c>
      <c r="L11" s="72" t="s">
        <v>182</v>
      </c>
      <c r="M11" s="67">
        <v>1.15E-5</v>
      </c>
      <c r="N11" s="67" t="s">
        <v>182</v>
      </c>
      <c r="O11" s="67">
        <v>1.0900000000000001E-5</v>
      </c>
      <c r="P11" s="67">
        <f t="shared" si="1"/>
        <v>1.1200000000000001E-5</v>
      </c>
      <c r="Q11" s="69">
        <f t="shared" si="3"/>
        <v>0</v>
      </c>
      <c r="R11" s="67">
        <f t="shared" si="4"/>
        <v>1.13E-5</v>
      </c>
      <c r="S11" s="179">
        <f t="shared" si="5"/>
        <v>0</v>
      </c>
    </row>
    <row r="12" spans="1:19" x14ac:dyDescent="0.25">
      <c r="B12" s="64" t="s">
        <v>451</v>
      </c>
      <c r="C12" s="65" t="s">
        <v>452</v>
      </c>
      <c r="D12" s="65" t="s">
        <v>165</v>
      </c>
      <c r="E12" s="65"/>
      <c r="F12" s="65" t="s">
        <v>182</v>
      </c>
      <c r="G12" s="68">
        <v>1.5800000000000001E-5</v>
      </c>
      <c r="H12" s="65" t="s">
        <v>182</v>
      </c>
      <c r="I12" s="68">
        <v>1.49E-5</v>
      </c>
      <c r="J12" s="67">
        <f t="shared" si="0"/>
        <v>1.535E-5</v>
      </c>
      <c r="K12" s="69">
        <f t="shared" si="2"/>
        <v>0</v>
      </c>
      <c r="L12" s="72" t="s">
        <v>182</v>
      </c>
      <c r="M12" s="67">
        <v>1.5699999999999999E-5</v>
      </c>
      <c r="N12" s="67" t="s">
        <v>182</v>
      </c>
      <c r="O12" s="67">
        <v>1.49E-5</v>
      </c>
      <c r="P12" s="67">
        <f t="shared" si="1"/>
        <v>1.5299999999999999E-5</v>
      </c>
      <c r="Q12" s="69">
        <f t="shared" si="3"/>
        <v>0</v>
      </c>
      <c r="R12" s="67">
        <f t="shared" si="4"/>
        <v>1.535E-5</v>
      </c>
      <c r="S12" s="179">
        <f t="shared" si="5"/>
        <v>0</v>
      </c>
    </row>
    <row r="13" spans="1:19" x14ac:dyDescent="0.25">
      <c r="B13" s="64" t="s">
        <v>453</v>
      </c>
      <c r="C13" s="65" t="s">
        <v>454</v>
      </c>
      <c r="D13" s="65" t="s">
        <v>179</v>
      </c>
      <c r="E13" s="65"/>
      <c r="F13" s="65" t="s">
        <v>182</v>
      </c>
      <c r="G13" s="68">
        <v>1.4800000000000001E-5</v>
      </c>
      <c r="H13" s="65" t="s">
        <v>182</v>
      </c>
      <c r="I13" s="68">
        <v>1.4E-5</v>
      </c>
      <c r="J13" s="67">
        <f t="shared" si="0"/>
        <v>1.4400000000000001E-5</v>
      </c>
      <c r="K13" s="69">
        <f t="shared" si="2"/>
        <v>0</v>
      </c>
      <c r="L13" s="72" t="s">
        <v>182</v>
      </c>
      <c r="M13" s="67">
        <v>1.4800000000000001E-5</v>
      </c>
      <c r="N13" s="67" t="s">
        <v>182</v>
      </c>
      <c r="O13" s="67">
        <v>1.4E-5</v>
      </c>
      <c r="P13" s="67">
        <f t="shared" si="1"/>
        <v>1.4400000000000001E-5</v>
      </c>
      <c r="Q13" s="69">
        <f t="shared" si="3"/>
        <v>0</v>
      </c>
      <c r="R13" s="67">
        <f t="shared" si="4"/>
        <v>1.4400000000000001E-5</v>
      </c>
      <c r="S13" s="179">
        <f t="shared" si="5"/>
        <v>0</v>
      </c>
    </row>
    <row r="14" spans="1:19" ht="14.5" thickBot="1" x14ac:dyDescent="0.3">
      <c r="B14" s="86" t="s">
        <v>455</v>
      </c>
      <c r="C14" s="88" t="s">
        <v>456</v>
      </c>
      <c r="D14" s="88" t="s">
        <v>179</v>
      </c>
      <c r="E14" s="88"/>
      <c r="F14" s="88" t="s">
        <v>182</v>
      </c>
      <c r="G14" s="90">
        <v>1.03E-5</v>
      </c>
      <c r="H14" s="88" t="s">
        <v>182</v>
      </c>
      <c r="I14" s="90">
        <v>9.7399999999999999E-6</v>
      </c>
      <c r="J14" s="91">
        <f t="shared" si="0"/>
        <v>1.0019999999999999E-5</v>
      </c>
      <c r="K14" s="92">
        <f t="shared" si="2"/>
        <v>0</v>
      </c>
      <c r="L14" s="97" t="s">
        <v>182</v>
      </c>
      <c r="M14" s="91">
        <v>1.03E-5</v>
      </c>
      <c r="N14" s="91" t="s">
        <v>182</v>
      </c>
      <c r="O14" s="91">
        <v>9.7100000000000002E-6</v>
      </c>
      <c r="P14" s="91">
        <f t="shared" si="1"/>
        <v>1.0005E-5</v>
      </c>
      <c r="Q14" s="92">
        <f t="shared" si="3"/>
        <v>0</v>
      </c>
      <c r="R14" s="91">
        <f t="shared" si="4"/>
        <v>1.0019999999999999E-5</v>
      </c>
      <c r="S14" s="180">
        <f t="shared" si="5"/>
        <v>0</v>
      </c>
    </row>
    <row r="15" spans="1:19" x14ac:dyDescent="0.25">
      <c r="A15" s="38">
        <v>1</v>
      </c>
      <c r="B15" s="105" t="s">
        <v>235</v>
      </c>
      <c r="C15" s="106"/>
      <c r="D15" s="106"/>
      <c r="E15" s="106"/>
      <c r="F15" s="106"/>
      <c r="G15" s="106"/>
      <c r="H15" s="106"/>
      <c r="I15" s="106"/>
    </row>
    <row r="16" spans="1:19" x14ac:dyDescent="0.25">
      <c r="A16" s="38">
        <v>2</v>
      </c>
      <c r="B16" s="105" t="s">
        <v>236</v>
      </c>
      <c r="C16" s="106"/>
      <c r="D16" s="106"/>
      <c r="E16" s="106"/>
      <c r="F16" s="106"/>
      <c r="G16" s="106"/>
      <c r="H16" s="106"/>
      <c r="I16" s="106"/>
    </row>
    <row r="17" spans="1:9" x14ac:dyDescent="0.25">
      <c r="A17" s="38">
        <v>3</v>
      </c>
      <c r="B17" s="105" t="s">
        <v>253</v>
      </c>
      <c r="C17" s="106"/>
      <c r="D17" s="106"/>
      <c r="E17" s="106"/>
      <c r="F17" s="106"/>
      <c r="G17" s="106"/>
      <c r="H17" s="106"/>
      <c r="I17" s="106"/>
    </row>
    <row r="18" spans="1:9" x14ac:dyDescent="0.25">
      <c r="A18" s="38">
        <v>4</v>
      </c>
      <c r="B18" s="105" t="s">
        <v>238</v>
      </c>
      <c r="C18" s="106"/>
      <c r="D18" s="106"/>
      <c r="E18" s="106"/>
      <c r="F18" s="106"/>
      <c r="G18" s="106"/>
      <c r="H18" s="106"/>
      <c r="I18" s="106"/>
    </row>
    <row r="19" spans="1:9" x14ac:dyDescent="0.25">
      <c r="A19" s="38">
        <v>5</v>
      </c>
      <c r="B19" s="105" t="s">
        <v>239</v>
      </c>
    </row>
  </sheetData>
  <mergeCells count="12">
    <mergeCell ref="S1:S2"/>
    <mergeCell ref="F2:G2"/>
    <mergeCell ref="L2:M2"/>
    <mergeCell ref="B1:B3"/>
    <mergeCell ref="C1:C3"/>
    <mergeCell ref="D1:D3"/>
    <mergeCell ref="E1:E3"/>
    <mergeCell ref="F1:K1"/>
    <mergeCell ref="L1:Q1"/>
    <mergeCell ref="N2:O2"/>
    <mergeCell ref="H2:I2"/>
    <mergeCell ref="R1:R2"/>
  </mergeCells>
  <conditionalFormatting sqref="S15:S17">
    <cfRule type="containsText" dxfId="0" priority="1" operator="containsText" text="True">
      <formula>NOT(ISERROR(SEARCH("True",S15)))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F47C5-8B52-4E5C-9A4B-3FDDD101EEA5}">
  <sheetPr>
    <tabColor rgb="FF0070C0"/>
  </sheetPr>
  <dimension ref="A1:W31"/>
  <sheetViews>
    <sheetView tabSelected="1" workbookViewId="0">
      <selection activeCell="F12" sqref="F12"/>
    </sheetView>
  </sheetViews>
  <sheetFormatPr defaultColWidth="8.81640625" defaultRowHeight="14" x14ac:dyDescent="0.25"/>
  <cols>
    <col min="1" max="1" width="3" style="38" customWidth="1"/>
    <col min="2" max="2" width="34.453125" style="42" customWidth="1"/>
    <col min="3" max="3" width="14.453125" style="42" customWidth="1"/>
    <col min="4" max="4" width="12.81640625" style="42" customWidth="1"/>
    <col min="5" max="5" width="13.7265625" style="42" customWidth="1"/>
    <col min="6" max="12" width="15.7265625" style="42" customWidth="1"/>
    <col min="13" max="13" width="16.81640625" style="42" customWidth="1"/>
    <col min="14" max="20" width="15.7265625" style="42" customWidth="1"/>
    <col min="21" max="21" width="18.1796875" style="42" customWidth="1"/>
    <col min="22" max="22" width="15.7265625" style="42" customWidth="1"/>
    <col min="23" max="23" width="17.81640625" style="42" customWidth="1"/>
    <col min="24" max="16384" width="8.81640625" style="42"/>
  </cols>
  <sheetData>
    <row r="1" spans="2:23" x14ac:dyDescent="0.25">
      <c r="B1" s="301" t="s">
        <v>42</v>
      </c>
      <c r="C1" s="304" t="s">
        <v>149</v>
      </c>
      <c r="D1" s="307" t="s">
        <v>150</v>
      </c>
      <c r="E1" s="307" t="s">
        <v>151</v>
      </c>
      <c r="F1" s="325" t="s">
        <v>457</v>
      </c>
      <c r="G1" s="325"/>
      <c r="H1" s="325"/>
      <c r="I1" s="325"/>
      <c r="J1" s="325"/>
      <c r="K1" s="325"/>
      <c r="L1" s="325"/>
      <c r="M1" s="207"/>
      <c r="N1" s="342" t="s">
        <v>153</v>
      </c>
      <c r="O1" s="325"/>
      <c r="P1" s="325"/>
      <c r="Q1" s="325"/>
      <c r="R1" s="325"/>
      <c r="S1" s="325"/>
      <c r="T1" s="325"/>
      <c r="U1" s="343"/>
      <c r="V1" s="326" t="s">
        <v>240</v>
      </c>
      <c r="W1" s="332" t="s">
        <v>154</v>
      </c>
    </row>
    <row r="2" spans="2:23" ht="43.15" customHeight="1" x14ac:dyDescent="0.25">
      <c r="B2" s="302"/>
      <c r="C2" s="305"/>
      <c r="D2" s="308"/>
      <c r="E2" s="308"/>
      <c r="F2" s="305" t="s">
        <v>157</v>
      </c>
      <c r="G2" s="305"/>
      <c r="H2" s="305" t="s">
        <v>158</v>
      </c>
      <c r="I2" s="305"/>
      <c r="J2" s="305" t="s">
        <v>159</v>
      </c>
      <c r="K2" s="305"/>
      <c r="L2" s="45" t="s">
        <v>160</v>
      </c>
      <c r="M2" s="46" t="s">
        <v>161</v>
      </c>
      <c r="N2" s="302" t="s">
        <v>157</v>
      </c>
      <c r="O2" s="305"/>
      <c r="P2" s="305" t="s">
        <v>158</v>
      </c>
      <c r="Q2" s="305"/>
      <c r="R2" s="305" t="s">
        <v>159</v>
      </c>
      <c r="S2" s="305"/>
      <c r="T2" s="45" t="s">
        <v>160</v>
      </c>
      <c r="U2" s="46" t="s">
        <v>161</v>
      </c>
      <c r="V2" s="327"/>
      <c r="W2" s="333"/>
    </row>
    <row r="3" spans="2:23" ht="15" customHeight="1" thickBot="1" x14ac:dyDescent="0.3">
      <c r="B3" s="303"/>
      <c r="C3" s="306"/>
      <c r="D3" s="309"/>
      <c r="E3" s="309"/>
      <c r="F3" s="48" t="s">
        <v>162</v>
      </c>
      <c r="G3" s="48" t="s">
        <v>48</v>
      </c>
      <c r="H3" s="48" t="s">
        <v>162</v>
      </c>
      <c r="I3" s="48" t="s">
        <v>48</v>
      </c>
      <c r="J3" s="48" t="s">
        <v>162</v>
      </c>
      <c r="K3" s="48" t="s">
        <v>48</v>
      </c>
      <c r="L3" s="48" t="s">
        <v>48</v>
      </c>
      <c r="M3" s="214" t="s">
        <v>48</v>
      </c>
      <c r="N3" s="47" t="s">
        <v>162</v>
      </c>
      <c r="O3" s="48" t="s">
        <v>48</v>
      </c>
      <c r="P3" s="48" t="s">
        <v>162</v>
      </c>
      <c r="Q3" s="48" t="s">
        <v>48</v>
      </c>
      <c r="R3" s="48" t="s">
        <v>162</v>
      </c>
      <c r="S3" s="48" t="s">
        <v>48</v>
      </c>
      <c r="T3" s="48" t="s">
        <v>48</v>
      </c>
      <c r="U3" s="157" t="s">
        <v>48</v>
      </c>
      <c r="V3" s="48" t="s">
        <v>48</v>
      </c>
      <c r="W3" s="176" t="s">
        <v>48</v>
      </c>
    </row>
    <row r="4" spans="2:23" x14ac:dyDescent="0.25">
      <c r="B4" s="115" t="s">
        <v>458</v>
      </c>
      <c r="C4" s="116" t="s">
        <v>87</v>
      </c>
      <c r="D4" s="116" t="s">
        <v>179</v>
      </c>
      <c r="E4" s="116"/>
      <c r="F4" s="116"/>
      <c r="G4" s="118">
        <v>1.56E-4</v>
      </c>
      <c r="H4" s="116"/>
      <c r="I4" s="119">
        <v>2.0599999999999999E-4</v>
      </c>
      <c r="J4" s="116"/>
      <c r="K4" s="118">
        <v>2.73E-5</v>
      </c>
      <c r="L4" s="120">
        <f t="shared" ref="L4:L25" si="0">AVERAGE(G4,I4,K4)</f>
        <v>1.2976666666666669E-4</v>
      </c>
      <c r="M4" s="120">
        <f t="shared" ref="M4:M26" si="1">IF(AND(F4="ND",H4="ND",J4="ND"),0,AVERAGE(IF(F4="ND",G4/2,G4),IF(H4="ND",I4/2,I4),IF(J4="ND",K4/2,K4)))</f>
        <v>1.2976666666666669E-4</v>
      </c>
      <c r="N4" s="62"/>
      <c r="O4" s="215"/>
      <c r="P4" s="215"/>
      <c r="Q4" s="215"/>
      <c r="R4" s="215"/>
      <c r="S4" s="215"/>
      <c r="T4" s="120"/>
      <c r="U4" s="120"/>
      <c r="V4" s="118">
        <f>MAX(L4,T4)</f>
        <v>1.2976666666666669E-4</v>
      </c>
      <c r="W4" s="178">
        <f>MAX(M4,U4)</f>
        <v>1.2976666666666669E-4</v>
      </c>
    </row>
    <row r="5" spans="2:23" x14ac:dyDescent="0.25">
      <c r="B5" s="64" t="s">
        <v>459</v>
      </c>
      <c r="C5" s="65" t="s">
        <v>460</v>
      </c>
      <c r="D5" s="54" t="s">
        <v>179</v>
      </c>
      <c r="E5" s="65"/>
      <c r="F5" s="65"/>
      <c r="G5" s="67">
        <v>1.1599999999999999E-2</v>
      </c>
      <c r="H5" s="216"/>
      <c r="I5" s="68">
        <v>8.6599999999999993E-3</v>
      </c>
      <c r="J5" s="68" t="s">
        <v>182</v>
      </c>
      <c r="K5" s="67">
        <v>8.3400000000000002E-3</v>
      </c>
      <c r="L5" s="69">
        <f>AVERAGE(G5,I5,K5)</f>
        <v>9.5333333333333329E-3</v>
      </c>
      <c r="M5" s="58">
        <f t="shared" si="1"/>
        <v>8.143333333333334E-3</v>
      </c>
      <c r="N5" s="60"/>
      <c r="O5" s="58">
        <v>1.1599999999999999E-2</v>
      </c>
      <c r="P5" s="58"/>
      <c r="Q5" s="58">
        <v>8.6300000000000005E-3</v>
      </c>
      <c r="R5" s="58" t="s">
        <v>182</v>
      </c>
      <c r="S5" s="58">
        <v>8.3199999999999993E-3</v>
      </c>
      <c r="T5" s="69">
        <f>AVERAGE(O5,Q5,S5)</f>
        <v>9.5166666666666663E-3</v>
      </c>
      <c r="U5" s="58">
        <f t="shared" ref="U5:U26" si="2">IF(AND(N5="ND",P5="ND",R5="ND"),0,AVERAGE(IF(N5="ND",O5/2,O5),IF(P5="ND",Q5/2,Q5),IF(R5="ND",S5/2,S5)))</f>
        <v>8.1300000000000001E-3</v>
      </c>
      <c r="V5" s="67">
        <f t="shared" ref="V5:W26" si="3">MAX(L5,T5)</f>
        <v>9.5333333333333329E-3</v>
      </c>
      <c r="W5" s="179">
        <f t="shared" si="3"/>
        <v>8.143333333333334E-3</v>
      </c>
    </row>
    <row r="6" spans="2:23" x14ac:dyDescent="0.25">
      <c r="B6" s="64" t="s">
        <v>461</v>
      </c>
      <c r="C6" s="65" t="s">
        <v>462</v>
      </c>
      <c r="D6" s="54" t="s">
        <v>179</v>
      </c>
      <c r="E6" s="65"/>
      <c r="F6" s="65"/>
      <c r="G6" s="67">
        <v>3.86E-4</v>
      </c>
      <c r="H6" s="68" t="s">
        <v>182</v>
      </c>
      <c r="I6" s="68">
        <v>6.4400000000000004E-4</v>
      </c>
      <c r="J6" s="68"/>
      <c r="K6" s="67">
        <v>6.8599999999999998E-4</v>
      </c>
      <c r="L6" s="69">
        <f t="shared" si="0"/>
        <v>5.7200000000000003E-4</v>
      </c>
      <c r="M6" s="58">
        <f>IF(AND(F6="ND",H6="ND",J6="ND"),0,AVERAGE(IF(F6="ND",G6/2,G6),IF(H6="ND",I6/2,I6),IF(J6="ND",K6/2,K6)))</f>
        <v>4.6466666666666667E-4</v>
      </c>
      <c r="N6" s="71"/>
      <c r="O6" s="69">
        <v>3.8699999999999997E-4</v>
      </c>
      <c r="P6" s="69" t="s">
        <v>182</v>
      </c>
      <c r="Q6" s="69">
        <v>6.4499999999999996E-4</v>
      </c>
      <c r="R6" s="69"/>
      <c r="S6" s="69">
        <v>6.8599999999999998E-4</v>
      </c>
      <c r="T6" s="69">
        <f t="shared" ref="T6:T26" si="4">AVERAGE(O6,Q6,S6)</f>
        <v>5.7266666666666664E-4</v>
      </c>
      <c r="U6" s="58">
        <f t="shared" si="2"/>
        <v>4.6516666666666668E-4</v>
      </c>
      <c r="V6" s="67">
        <f>MAX(L6,T6)</f>
        <v>5.7266666666666664E-4</v>
      </c>
      <c r="W6" s="179">
        <f>MAX(M6,U6)</f>
        <v>4.6516666666666668E-4</v>
      </c>
    </row>
    <row r="7" spans="2:23" x14ac:dyDescent="0.25">
      <c r="B7" s="64" t="s">
        <v>463</v>
      </c>
      <c r="C7" s="65" t="s">
        <v>106</v>
      </c>
      <c r="D7" s="54" t="s">
        <v>179</v>
      </c>
      <c r="E7" s="65"/>
      <c r="F7" s="65"/>
      <c r="G7" s="68">
        <v>3.9900000000000001E-5</v>
      </c>
      <c r="H7" s="68" t="s">
        <v>182</v>
      </c>
      <c r="I7" s="68">
        <v>5.63E-5</v>
      </c>
      <c r="J7" s="68" t="s">
        <v>182</v>
      </c>
      <c r="K7" s="67">
        <v>4.0399999999999999E-5</v>
      </c>
      <c r="L7" s="69">
        <f t="shared" si="0"/>
        <v>4.553333333333334E-5</v>
      </c>
      <c r="M7" s="58">
        <f t="shared" si="1"/>
        <v>2.9416666666666669E-5</v>
      </c>
      <c r="N7" s="71"/>
      <c r="O7" s="69">
        <v>4.0000000000000003E-5</v>
      </c>
      <c r="P7" s="69" t="s">
        <v>182</v>
      </c>
      <c r="Q7" s="69">
        <v>5.63E-5</v>
      </c>
      <c r="R7" s="69" t="s">
        <v>182</v>
      </c>
      <c r="S7" s="69">
        <v>4.0399999999999999E-5</v>
      </c>
      <c r="T7" s="69">
        <f t="shared" si="4"/>
        <v>4.5566666666666672E-5</v>
      </c>
      <c r="U7" s="58">
        <f t="shared" si="2"/>
        <v>2.9450000000000001E-5</v>
      </c>
      <c r="V7" s="67">
        <f t="shared" si="3"/>
        <v>4.5566666666666672E-5</v>
      </c>
      <c r="W7" s="179">
        <f t="shared" si="3"/>
        <v>2.9450000000000001E-5</v>
      </c>
    </row>
    <row r="8" spans="2:23" x14ac:dyDescent="0.25">
      <c r="B8" s="64" t="s">
        <v>464</v>
      </c>
      <c r="C8" s="65" t="s">
        <v>108</v>
      </c>
      <c r="D8" s="54" t="s">
        <v>165</v>
      </c>
      <c r="E8" s="65"/>
      <c r="F8" s="65"/>
      <c r="G8" s="68">
        <v>2.1699999999999999E-4</v>
      </c>
      <c r="H8" s="68"/>
      <c r="I8" s="68">
        <v>1.7799999999999999E-4</v>
      </c>
      <c r="J8" s="68"/>
      <c r="K8" s="67">
        <v>1.7000000000000001E-4</v>
      </c>
      <c r="L8" s="69">
        <f t="shared" si="0"/>
        <v>1.8833333333333332E-4</v>
      </c>
      <c r="M8" s="58">
        <f t="shared" si="1"/>
        <v>1.8833333333333332E-4</v>
      </c>
      <c r="N8" s="71"/>
      <c r="O8" s="69">
        <v>2.1699999999999999E-4</v>
      </c>
      <c r="P8" s="69"/>
      <c r="Q8" s="69">
        <v>1.7699999999999999E-4</v>
      </c>
      <c r="R8" s="69"/>
      <c r="S8" s="69">
        <v>1.7000000000000001E-4</v>
      </c>
      <c r="T8" s="69">
        <f t="shared" si="4"/>
        <v>1.8800000000000002E-4</v>
      </c>
      <c r="U8" s="58">
        <f t="shared" si="2"/>
        <v>1.8800000000000002E-4</v>
      </c>
      <c r="V8" s="67">
        <f t="shared" si="3"/>
        <v>1.8833333333333332E-4</v>
      </c>
      <c r="W8" s="179">
        <f t="shared" si="3"/>
        <v>1.8833333333333332E-4</v>
      </c>
    </row>
    <row r="9" spans="2:23" x14ac:dyDescent="0.25">
      <c r="B9" s="64" t="s">
        <v>465</v>
      </c>
      <c r="C9" s="65" t="s">
        <v>110</v>
      </c>
      <c r="D9" s="54" t="s">
        <v>179</v>
      </c>
      <c r="E9" s="65"/>
      <c r="F9" s="68" t="s">
        <v>182</v>
      </c>
      <c r="G9" s="68">
        <v>4.34E-6</v>
      </c>
      <c r="H9" s="68" t="s">
        <v>182</v>
      </c>
      <c r="I9" s="68">
        <v>4.2899999999999996E-6</v>
      </c>
      <c r="J9" s="68" t="s">
        <v>182</v>
      </c>
      <c r="K9" s="67">
        <v>4.2899999999999996E-6</v>
      </c>
      <c r="L9" s="69">
        <f t="shared" si="0"/>
        <v>4.3066666666666664E-6</v>
      </c>
      <c r="M9" s="58">
        <f t="shared" si="1"/>
        <v>0</v>
      </c>
      <c r="N9" s="71" t="s">
        <v>182</v>
      </c>
      <c r="O9" s="69">
        <v>4.34E-6</v>
      </c>
      <c r="P9" s="69" t="s">
        <v>182</v>
      </c>
      <c r="Q9" s="69">
        <v>4.2899999999999996E-6</v>
      </c>
      <c r="R9" s="69" t="s">
        <v>182</v>
      </c>
      <c r="S9" s="69">
        <v>4.2899999999999996E-6</v>
      </c>
      <c r="T9" s="69">
        <f t="shared" si="4"/>
        <v>4.3066666666666664E-6</v>
      </c>
      <c r="U9" s="58">
        <f t="shared" si="2"/>
        <v>0</v>
      </c>
      <c r="V9" s="67">
        <f t="shared" si="3"/>
        <v>4.3066666666666664E-6</v>
      </c>
      <c r="W9" s="179">
        <f t="shared" si="3"/>
        <v>0</v>
      </c>
    </row>
    <row r="10" spans="2:23" x14ac:dyDescent="0.25">
      <c r="B10" s="64" t="s">
        <v>466</v>
      </c>
      <c r="C10" s="65" t="s">
        <v>112</v>
      </c>
      <c r="D10" s="54" t="s">
        <v>179</v>
      </c>
      <c r="E10" s="65"/>
      <c r="F10" s="65"/>
      <c r="G10" s="68">
        <v>6.4999999999999994E-5</v>
      </c>
      <c r="H10" s="68" t="s">
        <v>182</v>
      </c>
      <c r="I10" s="68">
        <v>1.12E-4</v>
      </c>
      <c r="J10" s="68" t="s">
        <v>182</v>
      </c>
      <c r="K10" s="67">
        <v>1.5200000000000001E-4</v>
      </c>
      <c r="L10" s="69">
        <f t="shared" si="0"/>
        <v>1.0966666666666666E-4</v>
      </c>
      <c r="M10" s="58">
        <f t="shared" si="1"/>
        <v>6.5666666666666659E-5</v>
      </c>
      <c r="N10" s="71"/>
      <c r="O10" s="69">
        <v>6.4900000000000005E-5</v>
      </c>
      <c r="P10" s="69" t="s">
        <v>182</v>
      </c>
      <c r="Q10" s="69">
        <v>1.12E-4</v>
      </c>
      <c r="R10" s="69" t="s">
        <v>182</v>
      </c>
      <c r="S10" s="69">
        <v>1.5200000000000001E-4</v>
      </c>
      <c r="T10" s="69">
        <f t="shared" si="4"/>
        <v>1.0963333333333335E-4</v>
      </c>
      <c r="U10" s="58">
        <f t="shared" si="2"/>
        <v>6.5633333333333334E-5</v>
      </c>
      <c r="V10" s="67">
        <f t="shared" si="3"/>
        <v>1.0966666666666666E-4</v>
      </c>
      <c r="W10" s="179">
        <f>MAX(M10,U10)</f>
        <v>6.5666666666666659E-5</v>
      </c>
    </row>
    <row r="11" spans="2:23" x14ac:dyDescent="0.25">
      <c r="B11" s="64" t="s">
        <v>467</v>
      </c>
      <c r="C11" s="65" t="s">
        <v>468</v>
      </c>
      <c r="D11" s="54" t="s">
        <v>165</v>
      </c>
      <c r="E11" s="65"/>
      <c r="F11" s="65"/>
      <c r="G11" s="68">
        <v>1.6899999999999999E-4</v>
      </c>
      <c r="H11" s="68"/>
      <c r="I11" s="68">
        <v>2.72E-4</v>
      </c>
      <c r="J11" s="68"/>
      <c r="K11" s="67">
        <v>2.0000000000000001E-4</v>
      </c>
      <c r="L11" s="69">
        <f t="shared" si="0"/>
        <v>2.1366666666666667E-4</v>
      </c>
      <c r="M11" s="58">
        <f t="shared" si="1"/>
        <v>2.1366666666666667E-4</v>
      </c>
      <c r="N11" s="71"/>
      <c r="O11" s="69">
        <v>1.6899999999999999E-4</v>
      </c>
      <c r="P11" s="69"/>
      <c r="Q11" s="69">
        <v>2.7099999999999997E-4</v>
      </c>
      <c r="R11" s="69"/>
      <c r="S11" s="69">
        <v>2.0000000000000001E-4</v>
      </c>
      <c r="T11" s="69">
        <f t="shared" si="4"/>
        <v>2.1333333333333331E-4</v>
      </c>
      <c r="U11" s="58">
        <f t="shared" si="2"/>
        <v>2.1333333333333331E-4</v>
      </c>
      <c r="V11" s="67">
        <f>MAX(L11,T11)</f>
        <v>2.1366666666666667E-4</v>
      </c>
      <c r="W11" s="179">
        <f t="shared" si="3"/>
        <v>2.1366666666666667E-4</v>
      </c>
    </row>
    <row r="12" spans="2:23" x14ac:dyDescent="0.25">
      <c r="B12" s="64" t="s">
        <v>469</v>
      </c>
      <c r="C12" s="65" t="s">
        <v>115</v>
      </c>
      <c r="D12" s="54" t="s">
        <v>179</v>
      </c>
      <c r="E12" s="65"/>
      <c r="F12" s="65"/>
      <c r="G12" s="68">
        <v>2.4600000000000002E-5</v>
      </c>
      <c r="H12" s="68"/>
      <c r="I12" s="68">
        <v>1.7399999999999999E-5</v>
      </c>
      <c r="J12" s="68"/>
      <c r="K12" s="67">
        <v>2.26E-5</v>
      </c>
      <c r="L12" s="69">
        <f t="shared" si="0"/>
        <v>2.1533333333333333E-5</v>
      </c>
      <c r="M12" s="58">
        <f t="shared" si="1"/>
        <v>2.1533333333333333E-5</v>
      </c>
      <c r="N12" s="71"/>
      <c r="O12" s="69">
        <v>2.4600000000000002E-5</v>
      </c>
      <c r="P12" s="69"/>
      <c r="Q12" s="69">
        <v>1.7399999999999999E-5</v>
      </c>
      <c r="R12" s="69"/>
      <c r="S12" s="69">
        <v>2.27E-5</v>
      </c>
      <c r="T12" s="69">
        <f t="shared" si="4"/>
        <v>2.1566666666666668E-5</v>
      </c>
      <c r="U12" s="58">
        <f t="shared" si="2"/>
        <v>2.1566666666666668E-5</v>
      </c>
      <c r="V12" s="67">
        <f t="shared" si="3"/>
        <v>2.1566666666666668E-5</v>
      </c>
      <c r="W12" s="179">
        <f t="shared" si="3"/>
        <v>2.1566666666666668E-5</v>
      </c>
    </row>
    <row r="13" spans="2:23" x14ac:dyDescent="0.25">
      <c r="B13" s="64" t="s">
        <v>470</v>
      </c>
      <c r="C13" s="65" t="s">
        <v>117</v>
      </c>
      <c r="D13" s="54" t="s">
        <v>179</v>
      </c>
      <c r="E13" s="65"/>
      <c r="F13" s="65"/>
      <c r="G13" s="68">
        <v>2.9E-4</v>
      </c>
      <c r="H13" s="68"/>
      <c r="I13" s="68">
        <v>2.9799999999999998E-4</v>
      </c>
      <c r="J13" s="68"/>
      <c r="K13" s="67">
        <v>2.7799999999999998E-4</v>
      </c>
      <c r="L13" s="69">
        <f t="shared" si="0"/>
        <v>2.8866666666666667E-4</v>
      </c>
      <c r="M13" s="58">
        <f t="shared" si="1"/>
        <v>2.8866666666666667E-4</v>
      </c>
      <c r="N13" s="71"/>
      <c r="O13" s="69">
        <v>2.9E-4</v>
      </c>
      <c r="P13" s="69"/>
      <c r="Q13" s="69">
        <v>2.9799999999999998E-4</v>
      </c>
      <c r="R13" s="69"/>
      <c r="S13" s="69">
        <v>2.7799999999999998E-4</v>
      </c>
      <c r="T13" s="69">
        <f t="shared" si="4"/>
        <v>2.8866666666666667E-4</v>
      </c>
      <c r="U13" s="58">
        <f t="shared" si="2"/>
        <v>2.8866666666666667E-4</v>
      </c>
      <c r="V13" s="67">
        <f t="shared" si="3"/>
        <v>2.8866666666666667E-4</v>
      </c>
      <c r="W13" s="179">
        <f t="shared" si="3"/>
        <v>2.8866666666666667E-4</v>
      </c>
    </row>
    <row r="14" spans="2:23" x14ac:dyDescent="0.25">
      <c r="B14" s="64" t="s">
        <v>471</v>
      </c>
      <c r="C14" s="65" t="s">
        <v>472</v>
      </c>
      <c r="D14" s="54" t="s">
        <v>165</v>
      </c>
      <c r="E14" s="65"/>
      <c r="F14" s="65"/>
      <c r="G14" s="68">
        <v>1.66E-2</v>
      </c>
      <c r="H14" s="68"/>
      <c r="I14" s="68">
        <v>1.7500000000000002E-2</v>
      </c>
      <c r="J14" s="68"/>
      <c r="K14" s="67">
        <v>1.9400000000000001E-2</v>
      </c>
      <c r="L14" s="69">
        <f t="shared" si="0"/>
        <v>1.7833333333333336E-2</v>
      </c>
      <c r="M14" s="58">
        <f t="shared" si="1"/>
        <v>1.7833333333333336E-2</v>
      </c>
      <c r="N14" s="71"/>
      <c r="O14" s="69">
        <v>1.66E-2</v>
      </c>
      <c r="P14" s="69"/>
      <c r="Q14" s="69">
        <v>1.7500000000000002E-2</v>
      </c>
      <c r="R14" s="69"/>
      <c r="S14" s="69">
        <v>1.95E-2</v>
      </c>
      <c r="T14" s="69">
        <f t="shared" si="4"/>
        <v>1.786666666666667E-2</v>
      </c>
      <c r="U14" s="58">
        <f t="shared" si="2"/>
        <v>1.786666666666667E-2</v>
      </c>
      <c r="V14" s="67">
        <f t="shared" si="3"/>
        <v>1.786666666666667E-2</v>
      </c>
      <c r="W14" s="179">
        <f t="shared" si="3"/>
        <v>1.786666666666667E-2</v>
      </c>
    </row>
    <row r="15" spans="2:23" x14ac:dyDescent="0.25">
      <c r="B15" s="64" t="s">
        <v>473</v>
      </c>
      <c r="C15" s="65" t="s">
        <v>123</v>
      </c>
      <c r="D15" s="54" t="s">
        <v>179</v>
      </c>
      <c r="E15" s="65"/>
      <c r="F15" s="65"/>
      <c r="G15" s="68">
        <v>4.08E-4</v>
      </c>
      <c r="H15" s="68"/>
      <c r="I15" s="68">
        <v>7.45E-4</v>
      </c>
      <c r="J15" s="68" t="s">
        <v>182</v>
      </c>
      <c r="K15" s="67">
        <v>7.4600000000000003E-4</v>
      </c>
      <c r="L15" s="69">
        <f t="shared" si="0"/>
        <v>6.3299999999999999E-4</v>
      </c>
      <c r="M15" s="58">
        <f t="shared" si="1"/>
        <v>5.0866666666666671E-4</v>
      </c>
      <c r="N15" s="71"/>
      <c r="O15" s="69">
        <v>4.0900000000000002E-4</v>
      </c>
      <c r="P15" s="69"/>
      <c r="Q15" s="69">
        <v>7.4799999999999997E-4</v>
      </c>
      <c r="R15" s="69" t="s">
        <v>182</v>
      </c>
      <c r="S15" s="69">
        <v>7.45E-4</v>
      </c>
      <c r="T15" s="69">
        <f t="shared" si="4"/>
        <v>6.3400000000000001E-4</v>
      </c>
      <c r="U15" s="58">
        <f t="shared" si="2"/>
        <v>5.0983333333333338E-4</v>
      </c>
      <c r="V15" s="67">
        <f t="shared" si="3"/>
        <v>6.3400000000000001E-4</v>
      </c>
      <c r="W15" s="179">
        <f t="shared" si="3"/>
        <v>5.0983333333333338E-4</v>
      </c>
    </row>
    <row r="16" spans="2:23" x14ac:dyDescent="0.25">
      <c r="B16" s="64" t="s">
        <v>474</v>
      </c>
      <c r="C16" s="65" t="s">
        <v>125</v>
      </c>
      <c r="D16" s="54" t="s">
        <v>179</v>
      </c>
      <c r="E16" s="65"/>
      <c r="F16" s="65"/>
      <c r="G16" s="68">
        <v>3.1500000000000001E-4</v>
      </c>
      <c r="H16" s="68"/>
      <c r="I16" s="68">
        <v>2.7E-4</v>
      </c>
      <c r="J16" s="68"/>
      <c r="K16" s="67">
        <v>2.5399999999999999E-4</v>
      </c>
      <c r="L16" s="69">
        <f t="shared" si="0"/>
        <v>2.7966666666666667E-4</v>
      </c>
      <c r="M16" s="58">
        <f t="shared" si="1"/>
        <v>2.7966666666666667E-4</v>
      </c>
      <c r="N16" s="71"/>
      <c r="O16" s="69">
        <v>3.1500000000000001E-4</v>
      </c>
      <c r="P16" s="69"/>
      <c r="Q16" s="69">
        <v>2.72E-4</v>
      </c>
      <c r="R16" s="69"/>
      <c r="S16" s="69">
        <v>2.5300000000000002E-4</v>
      </c>
      <c r="T16" s="69">
        <f t="shared" si="4"/>
        <v>2.8000000000000003E-4</v>
      </c>
      <c r="U16" s="58">
        <f t="shared" si="2"/>
        <v>2.8000000000000003E-4</v>
      </c>
      <c r="V16" s="67">
        <f t="shared" si="3"/>
        <v>2.8000000000000003E-4</v>
      </c>
      <c r="W16" s="179">
        <f t="shared" si="3"/>
        <v>2.8000000000000003E-4</v>
      </c>
    </row>
    <row r="17" spans="1:23" x14ac:dyDescent="0.25">
      <c r="B17" s="64" t="s">
        <v>475</v>
      </c>
      <c r="C17" s="65" t="s">
        <v>127</v>
      </c>
      <c r="D17" s="54" t="s">
        <v>179</v>
      </c>
      <c r="E17" s="65"/>
      <c r="F17" s="68" t="s">
        <v>182</v>
      </c>
      <c r="G17" s="68">
        <v>1.05E-4</v>
      </c>
      <c r="H17" s="68" t="s">
        <v>182</v>
      </c>
      <c r="I17" s="68">
        <v>9.7299999999999993E-5</v>
      </c>
      <c r="J17" s="68" t="s">
        <v>182</v>
      </c>
      <c r="K17" s="67">
        <v>1.01E-4</v>
      </c>
      <c r="L17" s="69">
        <f t="shared" si="0"/>
        <v>1.011E-4</v>
      </c>
      <c r="M17" s="58">
        <f t="shared" si="1"/>
        <v>0</v>
      </c>
      <c r="N17" s="71" t="s">
        <v>182</v>
      </c>
      <c r="O17" s="69">
        <v>1.05E-4</v>
      </c>
      <c r="P17" s="69" t="s">
        <v>182</v>
      </c>
      <c r="Q17" s="69">
        <v>9.7399999999999996E-5</v>
      </c>
      <c r="R17" s="69" t="s">
        <v>182</v>
      </c>
      <c r="S17" s="69">
        <v>1.01E-4</v>
      </c>
      <c r="T17" s="69">
        <f t="shared" si="4"/>
        <v>1.0113333333333333E-4</v>
      </c>
      <c r="U17" s="58">
        <f t="shared" si="2"/>
        <v>0</v>
      </c>
      <c r="V17" s="67">
        <f t="shared" si="3"/>
        <v>1.0113333333333333E-4</v>
      </c>
      <c r="W17" s="179">
        <f t="shared" si="3"/>
        <v>0</v>
      </c>
    </row>
    <row r="18" spans="1:23" x14ac:dyDescent="0.25">
      <c r="B18" s="64" t="s">
        <v>476</v>
      </c>
      <c r="C18" s="65" t="s">
        <v>477</v>
      </c>
      <c r="D18" s="54" t="s">
        <v>165</v>
      </c>
      <c r="E18" s="65"/>
      <c r="F18" s="68" t="s">
        <v>182</v>
      </c>
      <c r="G18" s="68">
        <v>2.1699999999999999E-4</v>
      </c>
      <c r="H18" s="68" t="s">
        <v>182</v>
      </c>
      <c r="I18" s="68">
        <v>2.14E-4</v>
      </c>
      <c r="J18" s="68" t="s">
        <v>182</v>
      </c>
      <c r="K18" s="67">
        <v>2.14E-4</v>
      </c>
      <c r="L18" s="69">
        <f t="shared" si="0"/>
        <v>2.1499999999999999E-4</v>
      </c>
      <c r="M18" s="58">
        <f t="shared" si="1"/>
        <v>0</v>
      </c>
      <c r="N18" s="71" t="s">
        <v>182</v>
      </c>
      <c r="O18" s="69">
        <v>2.1699999999999999E-4</v>
      </c>
      <c r="P18" s="69" t="s">
        <v>182</v>
      </c>
      <c r="Q18" s="69">
        <v>2.1499999999999999E-4</v>
      </c>
      <c r="R18" s="69" t="s">
        <v>182</v>
      </c>
      <c r="S18" s="69">
        <v>2.1499999999999999E-4</v>
      </c>
      <c r="T18" s="69">
        <f t="shared" si="4"/>
        <v>2.1566666666666666E-4</v>
      </c>
      <c r="U18" s="58">
        <f t="shared" si="2"/>
        <v>0</v>
      </c>
      <c r="V18" s="67">
        <f t="shared" si="3"/>
        <v>2.1566666666666666E-4</v>
      </c>
      <c r="W18" s="179">
        <f t="shared" si="3"/>
        <v>0</v>
      </c>
    </row>
    <row r="19" spans="1:23" x14ac:dyDescent="0.25">
      <c r="B19" s="64" t="s">
        <v>478</v>
      </c>
      <c r="C19" s="65" t="s">
        <v>131</v>
      </c>
      <c r="D19" s="54" t="s">
        <v>165</v>
      </c>
      <c r="E19" s="65"/>
      <c r="F19" s="65"/>
      <c r="G19" s="68">
        <v>1.16E-4</v>
      </c>
      <c r="H19" s="68"/>
      <c r="I19" s="68">
        <v>1.6799999999999999E-4</v>
      </c>
      <c r="J19" s="68"/>
      <c r="K19" s="67">
        <v>8.7700000000000004E-5</v>
      </c>
      <c r="L19" s="69">
        <f t="shared" si="0"/>
        <v>1.239E-4</v>
      </c>
      <c r="M19" s="58">
        <f t="shared" si="1"/>
        <v>1.239E-4</v>
      </c>
      <c r="N19" s="71"/>
      <c r="O19" s="69">
        <v>1.17E-4</v>
      </c>
      <c r="P19" s="69"/>
      <c r="Q19" s="69">
        <v>1.6899999999999999E-4</v>
      </c>
      <c r="R19" s="69"/>
      <c r="S19" s="69">
        <v>8.7999999999999998E-5</v>
      </c>
      <c r="T19" s="69">
        <f t="shared" si="4"/>
        <v>1.2466666666666667E-4</v>
      </c>
      <c r="U19" s="58">
        <f t="shared" si="2"/>
        <v>1.2466666666666667E-4</v>
      </c>
      <c r="V19" s="67">
        <f t="shared" si="3"/>
        <v>1.2466666666666667E-4</v>
      </c>
      <c r="W19" s="179">
        <f t="shared" si="3"/>
        <v>1.2466666666666667E-4</v>
      </c>
    </row>
    <row r="20" spans="1:23" x14ac:dyDescent="0.25">
      <c r="B20" s="64" t="s">
        <v>479</v>
      </c>
      <c r="C20" s="65">
        <v>504</v>
      </c>
      <c r="D20" s="54" t="s">
        <v>165</v>
      </c>
      <c r="E20" s="65"/>
      <c r="F20" s="65"/>
      <c r="G20" s="68">
        <v>9.7300000000000002E-4</v>
      </c>
      <c r="H20" s="68"/>
      <c r="I20" s="68">
        <v>2.0899999999999998E-3</v>
      </c>
      <c r="J20" s="68"/>
      <c r="K20" s="67">
        <v>9.3199999999999999E-4</v>
      </c>
      <c r="L20" s="69">
        <f t="shared" si="0"/>
        <v>1.3316666666666665E-3</v>
      </c>
      <c r="M20" s="58">
        <f t="shared" si="1"/>
        <v>1.3316666666666665E-3</v>
      </c>
      <c r="N20" s="71"/>
      <c r="O20" s="69">
        <v>9.7099999999999997E-4</v>
      </c>
      <c r="P20" s="69"/>
      <c r="Q20" s="69">
        <v>2.0899999999999998E-3</v>
      </c>
      <c r="R20" s="69"/>
      <c r="S20" s="69">
        <v>9.3300000000000002E-4</v>
      </c>
      <c r="T20" s="69">
        <f t="shared" si="4"/>
        <v>1.3313333333333335E-3</v>
      </c>
      <c r="U20" s="58">
        <f t="shared" si="2"/>
        <v>1.3313333333333335E-3</v>
      </c>
      <c r="V20" s="67">
        <f t="shared" si="3"/>
        <v>1.3316666666666665E-3</v>
      </c>
      <c r="W20" s="179">
        <f t="shared" si="3"/>
        <v>1.3316666666666665E-3</v>
      </c>
    </row>
    <row r="21" spans="1:23" x14ac:dyDescent="0.25">
      <c r="B21" s="64" t="s">
        <v>480</v>
      </c>
      <c r="C21" s="217">
        <v>2023695</v>
      </c>
      <c r="D21" s="54" t="s">
        <v>165</v>
      </c>
      <c r="E21" s="65"/>
      <c r="F21" s="65"/>
      <c r="G21" s="68">
        <v>1.9699999999999999E-2</v>
      </c>
      <c r="H21" s="68"/>
      <c r="I21" s="68">
        <v>2.5700000000000001E-2</v>
      </c>
      <c r="J21" s="68"/>
      <c r="K21" s="67">
        <v>2.4299999999999999E-2</v>
      </c>
      <c r="L21" s="69">
        <f t="shared" si="0"/>
        <v>2.3233333333333332E-2</v>
      </c>
      <c r="M21" s="58">
        <f t="shared" si="1"/>
        <v>2.3233333333333332E-2</v>
      </c>
      <c r="N21" s="71"/>
      <c r="O21" s="69">
        <v>1.9699999999999999E-2</v>
      </c>
      <c r="P21" s="69"/>
      <c r="Q21" s="69">
        <v>2.58E-2</v>
      </c>
      <c r="R21" s="69"/>
      <c r="S21" s="69">
        <v>2.4299999999999999E-2</v>
      </c>
      <c r="T21" s="69">
        <f t="shared" si="4"/>
        <v>2.3266666666666668E-2</v>
      </c>
      <c r="U21" s="58">
        <f t="shared" si="2"/>
        <v>2.3266666666666668E-2</v>
      </c>
      <c r="V21" s="67">
        <f t="shared" si="3"/>
        <v>2.3266666666666668E-2</v>
      </c>
      <c r="W21" s="179">
        <f t="shared" si="3"/>
        <v>2.3266666666666668E-2</v>
      </c>
    </row>
    <row r="22" spans="1:23" x14ac:dyDescent="0.25">
      <c r="B22" s="64" t="s">
        <v>481</v>
      </c>
      <c r="C22" s="65" t="s">
        <v>133</v>
      </c>
      <c r="D22" s="54" t="s">
        <v>179</v>
      </c>
      <c r="E22" s="65"/>
      <c r="F22" s="65"/>
      <c r="G22" s="68">
        <v>7.1400000000000001E-5</v>
      </c>
      <c r="H22" s="68" t="s">
        <v>182</v>
      </c>
      <c r="I22" s="68">
        <v>5.49E-5</v>
      </c>
      <c r="J22" s="68"/>
      <c r="K22" s="67">
        <v>5.02E-5</v>
      </c>
      <c r="L22" s="69">
        <f t="shared" si="0"/>
        <v>5.8833333333333338E-5</v>
      </c>
      <c r="M22" s="58">
        <f t="shared" si="1"/>
        <v>4.9683333333333339E-5</v>
      </c>
      <c r="N22" s="71"/>
      <c r="O22" s="69">
        <v>7.1400000000000001E-5</v>
      </c>
      <c r="P22" s="69" t="s">
        <v>182</v>
      </c>
      <c r="Q22" s="69">
        <v>5.49E-5</v>
      </c>
      <c r="R22" s="69"/>
      <c r="S22" s="69">
        <v>5.0300000000000003E-5</v>
      </c>
      <c r="T22" s="69">
        <f t="shared" si="4"/>
        <v>5.886666666666667E-5</v>
      </c>
      <c r="U22" s="58">
        <f t="shared" si="2"/>
        <v>4.9716666666666671E-5</v>
      </c>
      <c r="V22" s="67">
        <f t="shared" si="3"/>
        <v>5.886666666666667E-5</v>
      </c>
      <c r="W22" s="179">
        <f t="shared" si="3"/>
        <v>4.9716666666666671E-5</v>
      </c>
    </row>
    <row r="23" spans="1:23" x14ac:dyDescent="0.25">
      <c r="B23" s="64" t="s">
        <v>482</v>
      </c>
      <c r="C23" s="65" t="s">
        <v>483</v>
      </c>
      <c r="D23" s="54" t="s">
        <v>165</v>
      </c>
      <c r="E23" s="65"/>
      <c r="F23" s="65"/>
      <c r="G23" s="68">
        <v>2.05E-5</v>
      </c>
      <c r="H23" s="68" t="s">
        <v>182</v>
      </c>
      <c r="I23" s="68">
        <v>1.5500000000000001E-5</v>
      </c>
      <c r="J23" s="68"/>
      <c r="K23" s="67">
        <v>1.9700000000000001E-5</v>
      </c>
      <c r="L23" s="69">
        <f t="shared" si="0"/>
        <v>1.8566666666666666E-5</v>
      </c>
      <c r="M23" s="58">
        <f t="shared" si="1"/>
        <v>1.5983333333333333E-5</v>
      </c>
      <c r="N23" s="71"/>
      <c r="O23" s="69">
        <v>2.05E-5</v>
      </c>
      <c r="P23" s="69" t="s">
        <v>182</v>
      </c>
      <c r="Q23" s="69">
        <v>1.56E-5</v>
      </c>
      <c r="R23" s="69"/>
      <c r="S23" s="69">
        <v>1.9700000000000001E-5</v>
      </c>
      <c r="T23" s="69">
        <f t="shared" si="4"/>
        <v>1.8600000000000001E-5</v>
      </c>
      <c r="U23" s="58">
        <f t="shared" si="2"/>
        <v>1.5999999999999999E-5</v>
      </c>
      <c r="V23" s="67">
        <f t="shared" si="3"/>
        <v>1.8600000000000001E-5</v>
      </c>
      <c r="W23" s="179">
        <f t="shared" si="3"/>
        <v>1.5999999999999999E-5</v>
      </c>
    </row>
    <row r="24" spans="1:23" x14ac:dyDescent="0.25">
      <c r="B24" s="64" t="s">
        <v>484</v>
      </c>
      <c r="C24" s="65" t="s">
        <v>485</v>
      </c>
      <c r="D24" s="54" t="s">
        <v>165</v>
      </c>
      <c r="E24" s="65"/>
      <c r="F24" s="68" t="s">
        <v>182</v>
      </c>
      <c r="G24" s="68">
        <v>1.5400000000000002E-5</v>
      </c>
      <c r="H24" s="68" t="s">
        <v>182</v>
      </c>
      <c r="I24" s="68">
        <v>1.5E-5</v>
      </c>
      <c r="J24" s="68" t="s">
        <v>182</v>
      </c>
      <c r="K24" s="67">
        <v>1.5E-5</v>
      </c>
      <c r="L24" s="69">
        <f t="shared" si="0"/>
        <v>1.5133333333333333E-5</v>
      </c>
      <c r="M24" s="58">
        <f t="shared" si="1"/>
        <v>0</v>
      </c>
      <c r="N24" s="71" t="s">
        <v>182</v>
      </c>
      <c r="O24" s="69">
        <v>1.5400000000000002E-5</v>
      </c>
      <c r="P24" s="69" t="s">
        <v>182</v>
      </c>
      <c r="Q24" s="69">
        <v>1.5E-5</v>
      </c>
      <c r="R24" s="69" t="s">
        <v>182</v>
      </c>
      <c r="S24" s="69">
        <v>1.5E-5</v>
      </c>
      <c r="T24" s="69">
        <f t="shared" si="4"/>
        <v>1.5133333333333333E-5</v>
      </c>
      <c r="U24" s="58">
        <f t="shared" si="2"/>
        <v>0</v>
      </c>
      <c r="V24" s="67">
        <f t="shared" si="3"/>
        <v>1.5133333333333333E-5</v>
      </c>
      <c r="W24" s="179">
        <f t="shared" si="3"/>
        <v>0</v>
      </c>
    </row>
    <row r="25" spans="1:23" x14ac:dyDescent="0.25">
      <c r="B25" s="73" t="s">
        <v>486</v>
      </c>
      <c r="C25" s="74" t="s">
        <v>137</v>
      </c>
      <c r="D25" s="54" t="s">
        <v>179</v>
      </c>
      <c r="E25" s="74"/>
      <c r="F25" s="68" t="s">
        <v>182</v>
      </c>
      <c r="G25" s="76">
        <v>4.3399999999999998E-4</v>
      </c>
      <c r="H25" s="68" t="s">
        <v>182</v>
      </c>
      <c r="I25" s="76">
        <v>4.2900000000000002E-4</v>
      </c>
      <c r="J25" s="68" t="s">
        <v>182</v>
      </c>
      <c r="K25" s="77">
        <v>7.2900000000000005E-4</v>
      </c>
      <c r="L25" s="78">
        <f t="shared" si="0"/>
        <v>5.306666666666667E-4</v>
      </c>
      <c r="M25" s="218">
        <f t="shared" si="1"/>
        <v>0</v>
      </c>
      <c r="N25" s="80" t="s">
        <v>182</v>
      </c>
      <c r="O25" s="78">
        <v>4.35E-4</v>
      </c>
      <c r="P25" s="78" t="s">
        <v>182</v>
      </c>
      <c r="Q25" s="78">
        <v>4.2900000000000002E-4</v>
      </c>
      <c r="R25" s="78" t="s">
        <v>182</v>
      </c>
      <c r="S25" s="78">
        <v>4.2900000000000002E-4</v>
      </c>
      <c r="T25" s="78">
        <f t="shared" si="4"/>
        <v>4.3099999999999996E-4</v>
      </c>
      <c r="U25" s="218">
        <f t="shared" si="2"/>
        <v>0</v>
      </c>
      <c r="V25" s="67">
        <f t="shared" si="3"/>
        <v>5.306666666666667E-4</v>
      </c>
      <c r="W25" s="179">
        <f t="shared" si="3"/>
        <v>0</v>
      </c>
    </row>
    <row r="26" spans="1:23" ht="14.5" thickBot="1" x14ac:dyDescent="0.3">
      <c r="B26" s="86" t="s">
        <v>487</v>
      </c>
      <c r="C26" s="88" t="s">
        <v>139</v>
      </c>
      <c r="D26" s="219" t="s">
        <v>165</v>
      </c>
      <c r="E26" s="88"/>
      <c r="F26" s="88"/>
      <c r="G26" s="90">
        <v>8.0000000000000002E-3</v>
      </c>
      <c r="H26" s="90"/>
      <c r="I26" s="90">
        <v>1.1299999999999999E-2</v>
      </c>
      <c r="J26" s="90"/>
      <c r="K26" s="91">
        <v>1.0699999999999999E-2</v>
      </c>
      <c r="L26" s="92">
        <f>AVERAGE(G26,I26,K26)</f>
        <v>0.01</v>
      </c>
      <c r="M26" s="92">
        <f t="shared" si="1"/>
        <v>0.01</v>
      </c>
      <c r="N26" s="94"/>
      <c r="O26" s="92">
        <v>8.0000000000000002E-3</v>
      </c>
      <c r="P26" s="92"/>
      <c r="Q26" s="92">
        <v>1.1299999999999999E-2</v>
      </c>
      <c r="R26" s="92"/>
      <c r="S26" s="92">
        <v>1.0699999999999999E-2</v>
      </c>
      <c r="T26" s="92">
        <f t="shared" si="4"/>
        <v>0.01</v>
      </c>
      <c r="U26" s="92">
        <f t="shared" si="2"/>
        <v>0.01</v>
      </c>
      <c r="V26" s="91">
        <f t="shared" si="3"/>
        <v>0.01</v>
      </c>
      <c r="W26" s="180">
        <f t="shared" si="3"/>
        <v>0.01</v>
      </c>
    </row>
    <row r="27" spans="1:23" x14ac:dyDescent="0.25">
      <c r="A27" s="38">
        <v>1</v>
      </c>
      <c r="B27" s="105" t="s">
        <v>235</v>
      </c>
      <c r="C27" s="106"/>
      <c r="D27" s="106"/>
      <c r="E27" s="106"/>
      <c r="F27" s="106"/>
      <c r="G27" s="106"/>
      <c r="H27" s="106"/>
      <c r="I27" s="106"/>
      <c r="J27" s="106"/>
    </row>
    <row r="28" spans="1:23" x14ac:dyDescent="0.25">
      <c r="A28" s="38">
        <v>2</v>
      </c>
      <c r="B28" s="105" t="s">
        <v>236</v>
      </c>
      <c r="C28" s="106"/>
      <c r="D28" s="106"/>
      <c r="E28" s="106"/>
      <c r="F28" s="106"/>
      <c r="G28" s="106"/>
      <c r="H28" s="106"/>
      <c r="I28" s="106"/>
      <c r="J28" s="106"/>
    </row>
    <row r="29" spans="1:23" x14ac:dyDescent="0.25">
      <c r="A29" s="38">
        <v>3</v>
      </c>
      <c r="B29" s="105" t="s">
        <v>253</v>
      </c>
      <c r="C29" s="106"/>
      <c r="D29" s="106"/>
      <c r="E29" s="106"/>
      <c r="F29" s="106"/>
      <c r="G29" s="106"/>
      <c r="H29" s="106"/>
      <c r="I29" s="106"/>
      <c r="J29" s="106"/>
    </row>
    <row r="30" spans="1:23" x14ac:dyDescent="0.25">
      <c r="A30" s="38">
        <v>4</v>
      </c>
      <c r="B30" s="105" t="s">
        <v>238</v>
      </c>
      <c r="C30" s="106"/>
      <c r="D30" s="106"/>
      <c r="E30" s="106"/>
      <c r="F30" s="106"/>
      <c r="G30" s="106"/>
      <c r="H30" s="106"/>
      <c r="I30" s="106"/>
      <c r="J30" s="106"/>
    </row>
    <row r="31" spans="1:23" x14ac:dyDescent="0.25">
      <c r="A31" s="38">
        <v>5</v>
      </c>
      <c r="B31" s="105" t="s">
        <v>239</v>
      </c>
    </row>
  </sheetData>
  <mergeCells count="14">
    <mergeCell ref="B1:B3"/>
    <mergeCell ref="C1:C3"/>
    <mergeCell ref="D1:D3"/>
    <mergeCell ref="E1:E3"/>
    <mergeCell ref="W1:W2"/>
    <mergeCell ref="F1:L1"/>
    <mergeCell ref="N1:U1"/>
    <mergeCell ref="J2:K2"/>
    <mergeCell ref="F2:G2"/>
    <mergeCell ref="H2:I2"/>
    <mergeCell ref="N2:O2"/>
    <mergeCell ref="P2:Q2"/>
    <mergeCell ref="R2:S2"/>
    <mergeCell ref="V1:V2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329B3-EC20-4978-AB99-291FCA721B4F}">
  <sheetPr>
    <tabColor theme="5"/>
  </sheetPr>
  <dimension ref="B1:AJ19"/>
  <sheetViews>
    <sheetView zoomScale="60" zoomScaleNormal="60" workbookViewId="0">
      <selection activeCell="F40" sqref="F40"/>
    </sheetView>
  </sheetViews>
  <sheetFormatPr defaultColWidth="8.81640625" defaultRowHeight="14.5" x14ac:dyDescent="0.35"/>
  <cols>
    <col min="1" max="1" width="3.26953125" style="2" customWidth="1"/>
    <col min="2" max="2" width="35.26953125" style="9" bestFit="1" customWidth="1"/>
    <col min="3" max="3" width="68.54296875" style="9" bestFit="1" customWidth="1"/>
    <col min="4" max="4" width="21.26953125" style="9" customWidth="1"/>
    <col min="5" max="6" width="18.453125" style="9" customWidth="1"/>
    <col min="7" max="7" width="34.453125" style="9" bestFit="1" customWidth="1"/>
    <col min="8" max="8" width="40" style="9" customWidth="1"/>
    <col min="9" max="14" width="14.453125" style="2" customWidth="1"/>
    <col min="15" max="16" width="8.81640625" style="2"/>
    <col min="17" max="31" width="8.81640625" style="10"/>
    <col min="32" max="16384" width="8.81640625" style="2"/>
  </cols>
  <sheetData>
    <row r="1" spans="2:36" ht="15" thickBot="1" x14ac:dyDescent="0.4"/>
    <row r="2" spans="2:36" ht="23" thickBot="1" x14ac:dyDescent="0.4">
      <c r="B2" s="251" t="s">
        <v>0</v>
      </c>
      <c r="C2" s="252"/>
      <c r="D2" s="252"/>
      <c r="E2" s="253" t="s">
        <v>1</v>
      </c>
      <c r="F2" s="254"/>
      <c r="G2" s="251" t="s">
        <v>2</v>
      </c>
      <c r="H2" s="252"/>
      <c r="I2" s="252"/>
      <c r="J2" s="252"/>
      <c r="K2" s="252"/>
      <c r="L2" s="252"/>
      <c r="M2" s="252"/>
      <c r="N2" s="255"/>
    </row>
    <row r="3" spans="2:36" ht="36.75" customHeight="1" thickBot="1" x14ac:dyDescent="0.4">
      <c r="B3" s="256" t="s">
        <v>3</v>
      </c>
      <c r="C3" s="258" t="s">
        <v>4</v>
      </c>
      <c r="D3" s="260" t="s">
        <v>5</v>
      </c>
      <c r="E3" s="262" t="s">
        <v>6</v>
      </c>
      <c r="F3" s="264" t="s">
        <v>7</v>
      </c>
      <c r="G3" s="266" t="s">
        <v>8</v>
      </c>
      <c r="H3" s="264" t="s">
        <v>9</v>
      </c>
      <c r="I3" s="245" t="s">
        <v>10</v>
      </c>
      <c r="J3" s="246"/>
      <c r="K3" s="247"/>
      <c r="L3" s="248" t="s">
        <v>11</v>
      </c>
      <c r="M3" s="249"/>
      <c r="N3" s="250"/>
    </row>
    <row r="4" spans="2:36" ht="36.75" customHeight="1" thickBot="1" x14ac:dyDescent="0.4">
      <c r="B4" s="257"/>
      <c r="C4" s="259"/>
      <c r="D4" s="261"/>
      <c r="E4" s="263"/>
      <c r="F4" s="265"/>
      <c r="G4" s="267"/>
      <c r="H4" s="265"/>
      <c r="I4" s="235" t="s">
        <v>12</v>
      </c>
      <c r="J4" s="3" t="s">
        <v>13</v>
      </c>
      <c r="K4" s="4" t="s">
        <v>14</v>
      </c>
      <c r="L4" s="5" t="s">
        <v>12</v>
      </c>
      <c r="M4" s="3" t="s">
        <v>13</v>
      </c>
      <c r="N4" s="4" t="s">
        <v>14</v>
      </c>
    </row>
    <row r="5" spans="2:36" x14ac:dyDescent="0.35">
      <c r="B5" s="9" t="s">
        <v>15</v>
      </c>
      <c r="C5" s="9" t="s">
        <v>16</v>
      </c>
      <c r="E5" s="9" t="s">
        <v>17</v>
      </c>
      <c r="F5" s="9" t="s">
        <v>15</v>
      </c>
      <c r="G5" s="9" t="s">
        <v>18</v>
      </c>
      <c r="H5" s="9" t="s">
        <v>19</v>
      </c>
      <c r="I5" s="6">
        <v>8382</v>
      </c>
      <c r="J5" s="6">
        <v>8760</v>
      </c>
      <c r="K5" s="6"/>
      <c r="L5" s="6">
        <v>24</v>
      </c>
      <c r="M5" s="6">
        <v>24</v>
      </c>
      <c r="N5" s="6"/>
      <c r="X5" s="11"/>
      <c r="Y5" s="11"/>
      <c r="Z5" s="11"/>
      <c r="AA5" s="11"/>
      <c r="AB5" s="11"/>
      <c r="AC5" s="11"/>
      <c r="AE5" s="11"/>
      <c r="AF5" s="7"/>
      <c r="AG5" s="7"/>
      <c r="AH5" s="7"/>
      <c r="AI5" s="7"/>
      <c r="AJ5" s="7"/>
    </row>
    <row r="6" spans="2:36" x14ac:dyDescent="0.35">
      <c r="B6" s="9" t="s">
        <v>20</v>
      </c>
      <c r="C6" s="9" t="s">
        <v>21</v>
      </c>
      <c r="E6" s="9" t="s">
        <v>17</v>
      </c>
      <c r="F6" s="9" t="s">
        <v>20</v>
      </c>
      <c r="G6" s="9" t="s">
        <v>18</v>
      </c>
      <c r="H6" s="9" t="s">
        <v>19</v>
      </c>
      <c r="I6" s="6">
        <v>8327</v>
      </c>
      <c r="J6" s="6">
        <v>8760</v>
      </c>
      <c r="K6" s="6"/>
      <c r="L6" s="6">
        <v>24</v>
      </c>
      <c r="M6" s="6">
        <v>24</v>
      </c>
      <c r="N6" s="6"/>
      <c r="X6" s="11"/>
      <c r="Y6" s="11"/>
      <c r="Z6" s="11"/>
      <c r="AA6" s="11"/>
      <c r="AB6" s="11"/>
      <c r="AC6" s="11"/>
      <c r="AE6" s="11"/>
      <c r="AF6" s="7"/>
      <c r="AG6" s="7"/>
      <c r="AH6" s="7"/>
      <c r="AI6" s="7"/>
      <c r="AJ6" s="7"/>
    </row>
    <row r="7" spans="2:36" x14ac:dyDescent="0.35">
      <c r="B7" s="9" t="s">
        <v>22</v>
      </c>
      <c r="C7" s="9" t="s">
        <v>23</v>
      </c>
      <c r="E7" s="9" t="s">
        <v>17</v>
      </c>
      <c r="F7" s="9" t="s">
        <v>15</v>
      </c>
      <c r="G7" s="9" t="s">
        <v>24</v>
      </c>
      <c r="H7" s="9" t="s">
        <v>25</v>
      </c>
      <c r="I7" s="8">
        <f>6692/1000</f>
        <v>6.6920000000000002</v>
      </c>
      <c r="J7" s="6">
        <f>MAX(333634*0.1/1026*2,229027*0.1/1026*2)</f>
        <v>65.035867446393766</v>
      </c>
      <c r="K7" s="6"/>
      <c r="L7" s="8">
        <f>I7/8</f>
        <v>0.83650000000000002</v>
      </c>
      <c r="M7" s="8">
        <f>107.26*24/1026</f>
        <v>2.5090058479532167</v>
      </c>
      <c r="N7" s="8"/>
      <c r="X7" s="11"/>
      <c r="Y7" s="11"/>
      <c r="Z7" s="11"/>
      <c r="AA7" s="11"/>
      <c r="AB7" s="11"/>
      <c r="AC7" s="11"/>
      <c r="AE7" s="11"/>
      <c r="AF7" s="7"/>
      <c r="AG7" s="7"/>
      <c r="AH7" s="7"/>
      <c r="AI7" s="7"/>
      <c r="AJ7" s="7"/>
    </row>
    <row r="8" spans="2:36" x14ac:dyDescent="0.35">
      <c r="B8" s="9" t="s">
        <v>26</v>
      </c>
      <c r="C8" s="9" t="s">
        <v>27</v>
      </c>
      <c r="E8" s="9" t="s">
        <v>17</v>
      </c>
      <c r="F8" s="9" t="s">
        <v>20</v>
      </c>
      <c r="G8" s="9" t="s">
        <v>24</v>
      </c>
      <c r="H8" s="9" t="s">
        <v>25</v>
      </c>
      <c r="I8" s="8">
        <f>4752/1000</f>
        <v>4.7519999999999998</v>
      </c>
      <c r="J8" s="6">
        <f>MAX(333634*0.1/1026*2,229027*0.1/1026)</f>
        <v>65.035867446393766</v>
      </c>
      <c r="K8" s="6"/>
      <c r="L8" s="8">
        <f>I8/6</f>
        <v>0.79199999999999993</v>
      </c>
      <c r="M8" s="8">
        <f>107.26*24/1026</f>
        <v>2.5090058479532167</v>
      </c>
      <c r="N8" s="8"/>
      <c r="X8" s="11"/>
      <c r="Y8" s="11"/>
      <c r="Z8" s="11"/>
      <c r="AA8" s="11"/>
      <c r="AB8" s="11"/>
      <c r="AC8" s="11"/>
      <c r="AE8" s="11"/>
      <c r="AF8" s="7"/>
      <c r="AG8" s="7"/>
      <c r="AH8" s="7"/>
      <c r="AI8" s="7"/>
      <c r="AJ8" s="7"/>
    </row>
    <row r="9" spans="2:36" x14ac:dyDescent="0.35">
      <c r="B9" s="9" t="s">
        <v>28</v>
      </c>
      <c r="C9" s="9" t="s">
        <v>29</v>
      </c>
      <c r="E9" s="9" t="s">
        <v>17</v>
      </c>
      <c r="F9" s="9" t="s">
        <v>28</v>
      </c>
      <c r="G9" s="9" t="s">
        <v>30</v>
      </c>
      <c r="H9" s="9" t="s">
        <v>31</v>
      </c>
      <c r="I9" s="8">
        <f>60*10.4/1000</f>
        <v>0.624</v>
      </c>
      <c r="J9" s="8">
        <f>100*10.4/1000</f>
        <v>1.04</v>
      </c>
      <c r="K9" s="8"/>
      <c r="L9" s="8">
        <f>2*10.4/1000</f>
        <v>2.0799999999999999E-2</v>
      </c>
      <c r="M9" s="8">
        <f>24*10.4/1000</f>
        <v>0.24960000000000002</v>
      </c>
      <c r="N9" s="8"/>
      <c r="X9" s="11"/>
      <c r="Y9" s="11"/>
      <c r="Z9" s="11"/>
      <c r="AA9" s="11"/>
      <c r="AB9" s="11"/>
      <c r="AC9" s="11"/>
      <c r="AE9" s="11"/>
      <c r="AF9" s="7"/>
      <c r="AG9" s="7"/>
      <c r="AH9" s="7"/>
      <c r="AI9" s="7"/>
      <c r="AJ9" s="7"/>
    </row>
    <row r="10" spans="2:36" x14ac:dyDescent="0.35">
      <c r="B10" s="9" t="s">
        <v>488</v>
      </c>
      <c r="C10" s="9" t="s">
        <v>493</v>
      </c>
      <c r="D10" s="222"/>
      <c r="E10" s="222"/>
      <c r="F10" s="222"/>
      <c r="G10" s="222"/>
      <c r="H10" s="222"/>
      <c r="I10" s="237"/>
      <c r="J10" s="237"/>
      <c r="K10" s="237"/>
      <c r="L10" s="237"/>
      <c r="M10" s="237"/>
      <c r="N10" s="237"/>
      <c r="X10" s="221"/>
      <c r="Y10" s="221"/>
      <c r="Z10" s="221"/>
      <c r="AA10" s="221"/>
      <c r="AB10" s="221"/>
      <c r="AC10" s="221"/>
      <c r="AE10" s="11"/>
      <c r="AF10" s="7"/>
      <c r="AG10" s="7"/>
      <c r="AH10" s="7"/>
      <c r="AI10" s="7"/>
      <c r="AJ10" s="7"/>
    </row>
    <row r="11" spans="2:36" x14ac:dyDescent="0.35">
      <c r="B11" s="9" t="s">
        <v>489</v>
      </c>
      <c r="C11" s="9" t="s">
        <v>493</v>
      </c>
      <c r="D11" s="222"/>
      <c r="E11" s="222"/>
      <c r="F11" s="222"/>
      <c r="G11" s="222"/>
      <c r="H11" s="222"/>
      <c r="I11" s="237"/>
      <c r="J11" s="237"/>
      <c r="K11" s="237"/>
      <c r="L11" s="237"/>
      <c r="M11" s="222"/>
      <c r="N11" s="222"/>
      <c r="AE11" s="11"/>
      <c r="AF11" s="7"/>
      <c r="AG11" s="7"/>
      <c r="AH11" s="7"/>
      <c r="AI11" s="7"/>
      <c r="AJ11" s="7"/>
    </row>
    <row r="12" spans="2:36" x14ac:dyDescent="0.35">
      <c r="B12" s="9" t="s">
        <v>490</v>
      </c>
      <c r="C12" s="9" t="s">
        <v>493</v>
      </c>
      <c r="D12" s="222"/>
      <c r="E12" s="222"/>
      <c r="F12" s="222"/>
      <c r="G12" s="222"/>
      <c r="H12" s="222"/>
      <c r="I12" s="238"/>
      <c r="J12" s="238"/>
      <c r="K12" s="238"/>
      <c r="L12" s="239"/>
      <c r="M12" s="239"/>
      <c r="N12" s="239"/>
      <c r="AE12" s="11"/>
      <c r="AF12" s="7"/>
      <c r="AG12" s="7"/>
      <c r="AH12" s="7"/>
      <c r="AI12" s="7"/>
      <c r="AJ12" s="7"/>
    </row>
    <row r="13" spans="2:36" x14ac:dyDescent="0.35">
      <c r="B13" s="9" t="s">
        <v>491</v>
      </c>
      <c r="C13" s="9" t="s">
        <v>493</v>
      </c>
      <c r="D13" s="222"/>
      <c r="E13" s="222"/>
      <c r="F13" s="222"/>
      <c r="G13" s="222"/>
      <c r="H13" s="222"/>
      <c r="I13" s="19"/>
      <c r="J13" s="19"/>
      <c r="K13" s="19"/>
      <c r="L13" s="19"/>
      <c r="M13" s="19"/>
      <c r="N13" s="19"/>
    </row>
    <row r="14" spans="2:36" x14ac:dyDescent="0.35">
      <c r="B14" s="9" t="s">
        <v>492</v>
      </c>
      <c r="C14" s="9" t="s">
        <v>493</v>
      </c>
      <c r="D14" s="222"/>
      <c r="E14" s="222"/>
      <c r="F14" s="222"/>
      <c r="G14" s="222"/>
      <c r="H14" s="222"/>
      <c r="I14" s="19"/>
      <c r="J14" s="19"/>
      <c r="K14" s="19"/>
      <c r="L14" s="19"/>
      <c r="M14" s="19"/>
      <c r="N14" s="19"/>
    </row>
    <row r="15" spans="2:36" x14ac:dyDescent="0.35">
      <c r="B15" s="9" t="s">
        <v>494</v>
      </c>
      <c r="C15" s="9" t="s">
        <v>495</v>
      </c>
    </row>
    <row r="16" spans="2:36" x14ac:dyDescent="0.35">
      <c r="B16" s="9" t="s">
        <v>496</v>
      </c>
      <c r="C16" s="9" t="s">
        <v>497</v>
      </c>
    </row>
    <row r="17" spans="2:3" x14ac:dyDescent="0.35">
      <c r="B17" s="9" t="s">
        <v>498</v>
      </c>
      <c r="C17" s="9" t="s">
        <v>499</v>
      </c>
    </row>
    <row r="18" spans="2:3" x14ac:dyDescent="0.35">
      <c r="B18" s="9" t="s">
        <v>500</v>
      </c>
      <c r="C18" s="9" t="s">
        <v>501</v>
      </c>
    </row>
    <row r="19" spans="2:3" x14ac:dyDescent="0.35">
      <c r="B19" s="9" t="s">
        <v>502</v>
      </c>
      <c r="C19" s="9" t="s">
        <v>493</v>
      </c>
    </row>
  </sheetData>
  <mergeCells count="12">
    <mergeCell ref="I3:K3"/>
    <mergeCell ref="L3:N3"/>
    <mergeCell ref="B2:D2"/>
    <mergeCell ref="E2:F2"/>
    <mergeCell ref="G2:N2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D562D-2F19-428E-A37C-3017084FD1C9}">
  <sheetPr>
    <tabColor theme="5"/>
  </sheetPr>
  <dimension ref="B1:AJ289"/>
  <sheetViews>
    <sheetView zoomScaleNormal="100" workbookViewId="0">
      <selection activeCell="C27" sqref="A1:XFD1048576"/>
    </sheetView>
  </sheetViews>
  <sheetFormatPr defaultColWidth="8.81640625" defaultRowHeight="14.5" x14ac:dyDescent="0.35"/>
  <cols>
    <col min="1" max="1" width="2.7265625" style="2" customWidth="1"/>
    <col min="2" max="2" width="37.453125" style="9" bestFit="1" customWidth="1"/>
    <col min="3" max="3" width="16.81640625" style="9" customWidth="1"/>
    <col min="4" max="4" width="53.81640625" style="9" bestFit="1" customWidth="1"/>
    <col min="5" max="5" width="20.1796875" style="2" customWidth="1"/>
    <col min="6" max="7" width="18.453125" style="2" customWidth="1"/>
    <col min="8" max="8" width="30.54296875" style="2" bestFit="1" customWidth="1"/>
    <col min="9" max="9" width="188.7265625" style="2" bestFit="1" customWidth="1"/>
    <col min="10" max="15" width="18.453125" style="2" customWidth="1"/>
    <col min="16" max="16" width="9.1796875" style="2" customWidth="1"/>
    <col min="17" max="18" width="12.453125" style="2" customWidth="1"/>
    <col min="19" max="19" width="12.453125" style="7" customWidth="1"/>
    <col min="20" max="20" width="12.453125" style="2" customWidth="1"/>
    <col min="21" max="21" width="9.1796875" style="2" customWidth="1"/>
    <col min="22" max="22" width="8.81640625" style="2"/>
    <col min="23" max="28" width="14.453125" style="2" bestFit="1" customWidth="1"/>
    <col min="29" max="30" width="8.81640625" style="2"/>
    <col min="31" max="36" width="9" style="30" bestFit="1" customWidth="1"/>
    <col min="37" max="16384" width="8.81640625" style="2"/>
  </cols>
  <sheetData>
    <row r="1" spans="2:20" ht="15" thickBot="1" x14ac:dyDescent="0.4">
      <c r="J1" s="2">
        <v>8</v>
      </c>
      <c r="K1" s="2">
        <v>9</v>
      </c>
      <c r="L1" s="2">
        <v>10</v>
      </c>
      <c r="M1" s="2">
        <v>11</v>
      </c>
      <c r="N1" s="2">
        <v>12</v>
      </c>
      <c r="O1" s="2">
        <v>13</v>
      </c>
    </row>
    <row r="2" spans="2:20" ht="21" customHeight="1" thickBot="1" x14ac:dyDescent="0.4">
      <c r="B2" s="278" t="s">
        <v>32</v>
      </c>
      <c r="C2" s="281" t="s">
        <v>33</v>
      </c>
      <c r="D2" s="282"/>
      <c r="E2" s="285" t="s">
        <v>34</v>
      </c>
      <c r="F2" s="288" t="s">
        <v>35</v>
      </c>
      <c r="G2" s="289"/>
      <c r="H2" s="289"/>
      <c r="I2" s="290"/>
      <c r="J2" s="291" t="s">
        <v>36</v>
      </c>
      <c r="K2" s="292"/>
      <c r="L2" s="293"/>
      <c r="M2" s="268" t="s">
        <v>37</v>
      </c>
      <c r="N2" s="269"/>
      <c r="O2" s="270"/>
    </row>
    <row r="3" spans="2:20" ht="18.75" customHeight="1" thickBot="1" x14ac:dyDescent="0.4">
      <c r="B3" s="279"/>
      <c r="C3" s="283"/>
      <c r="D3" s="284"/>
      <c r="E3" s="286"/>
      <c r="F3" s="274" t="s">
        <v>38</v>
      </c>
      <c r="G3" s="275"/>
      <c r="H3" s="276" t="s">
        <v>39</v>
      </c>
      <c r="I3" s="276" t="s">
        <v>40</v>
      </c>
      <c r="J3" s="294"/>
      <c r="K3" s="295"/>
      <c r="L3" s="296"/>
      <c r="M3" s="271"/>
      <c r="N3" s="272"/>
      <c r="O3" s="273"/>
    </row>
    <row r="4" spans="2:20" ht="15.75" customHeight="1" thickBot="1" x14ac:dyDescent="0.4">
      <c r="B4" s="280"/>
      <c r="C4" s="12" t="s">
        <v>41</v>
      </c>
      <c r="D4" s="13" t="s">
        <v>42</v>
      </c>
      <c r="E4" s="287"/>
      <c r="F4" s="31" t="s">
        <v>43</v>
      </c>
      <c r="G4" s="32" t="s">
        <v>44</v>
      </c>
      <c r="H4" s="277"/>
      <c r="I4" s="277"/>
      <c r="J4" s="14" t="s">
        <v>12</v>
      </c>
      <c r="K4" s="15" t="s">
        <v>45</v>
      </c>
      <c r="L4" s="16" t="s">
        <v>14</v>
      </c>
      <c r="M4" s="17" t="s">
        <v>12</v>
      </c>
      <c r="N4" s="15" t="s">
        <v>45</v>
      </c>
      <c r="O4" s="4" t="s">
        <v>14</v>
      </c>
    </row>
    <row r="5" spans="2:20" x14ac:dyDescent="0.35">
      <c r="B5" s="9" t="s">
        <v>15</v>
      </c>
      <c r="C5" s="9" t="s">
        <v>46</v>
      </c>
      <c r="D5" s="9" t="s">
        <v>47</v>
      </c>
      <c r="E5" s="24">
        <v>0</v>
      </c>
      <c r="F5" s="33">
        <v>5.6066666666666668E-7</v>
      </c>
      <c r="G5" s="34">
        <v>5.6066666666666668E-7</v>
      </c>
      <c r="H5" s="9" t="s">
        <v>48</v>
      </c>
      <c r="I5" s="2" t="s">
        <v>49</v>
      </c>
      <c r="J5" s="220">
        <v>4.6995079999999998E-3</v>
      </c>
      <c r="K5" s="220">
        <v>4.9114400000000004E-3</v>
      </c>
      <c r="L5" s="220"/>
      <c r="M5" s="220">
        <v>1.3456000000000001E-5</v>
      </c>
      <c r="N5" s="220">
        <v>1.3456000000000001E-5</v>
      </c>
      <c r="O5" s="220"/>
      <c r="Q5" s="7"/>
      <c r="R5" s="7"/>
      <c r="T5" s="7"/>
    </row>
    <row r="6" spans="2:20" x14ac:dyDescent="0.35">
      <c r="B6" s="9" t="s">
        <v>15</v>
      </c>
      <c r="C6" s="9">
        <v>645</v>
      </c>
      <c r="D6" s="9" t="s">
        <v>234</v>
      </c>
      <c r="E6" s="24">
        <v>0</v>
      </c>
      <c r="F6" s="33">
        <v>3.7632811666666671E-11</v>
      </c>
      <c r="G6" s="34">
        <v>3.7632811666666671E-11</v>
      </c>
      <c r="H6" s="9" t="s">
        <v>48</v>
      </c>
      <c r="I6" s="2" t="s">
        <v>49</v>
      </c>
      <c r="J6" s="220">
        <v>3.1543822739000001E-7</v>
      </c>
      <c r="K6" s="220">
        <v>3.2966343020000005E-7</v>
      </c>
      <c r="L6" s="220"/>
      <c r="M6" s="220">
        <v>9.0318748000000011E-10</v>
      </c>
      <c r="N6" s="220">
        <v>9.0318748000000011E-10</v>
      </c>
      <c r="O6" s="220"/>
      <c r="Q6" s="7"/>
      <c r="R6" s="7"/>
      <c r="T6" s="7"/>
    </row>
    <row r="7" spans="2:20" x14ac:dyDescent="0.35">
      <c r="B7" s="9" t="s">
        <v>15</v>
      </c>
      <c r="C7" s="9" t="s">
        <v>98</v>
      </c>
      <c r="D7" s="9" t="s">
        <v>99</v>
      </c>
      <c r="E7" s="24">
        <v>0</v>
      </c>
      <c r="F7" s="34">
        <v>1.4833333333333332E-5</v>
      </c>
      <c r="G7" s="34">
        <v>1.4833333333333332E-5</v>
      </c>
      <c r="H7" s="9" t="s">
        <v>48</v>
      </c>
      <c r="I7" s="2" t="s">
        <v>49</v>
      </c>
      <c r="J7" s="220">
        <v>0.124333</v>
      </c>
      <c r="K7" s="220">
        <v>0.12994</v>
      </c>
      <c r="L7" s="220"/>
      <c r="M7" s="220">
        <v>3.5599999999999998E-4</v>
      </c>
      <c r="N7" s="220">
        <v>3.5599999999999998E-4</v>
      </c>
      <c r="O7" s="220"/>
      <c r="R7" s="7"/>
      <c r="T7" s="7"/>
    </row>
    <row r="8" spans="2:20" x14ac:dyDescent="0.35">
      <c r="B8" s="9" t="s">
        <v>15</v>
      </c>
      <c r="C8" s="9" t="s">
        <v>96</v>
      </c>
      <c r="D8" s="9" t="s">
        <v>148</v>
      </c>
      <c r="E8" s="24">
        <v>0</v>
      </c>
      <c r="F8" s="34">
        <v>0</v>
      </c>
      <c r="G8" s="34">
        <v>0</v>
      </c>
      <c r="H8" s="9" t="s">
        <v>48</v>
      </c>
      <c r="I8" s="2" t="s">
        <v>49</v>
      </c>
      <c r="J8" s="220">
        <v>0</v>
      </c>
      <c r="K8" s="220">
        <v>0</v>
      </c>
      <c r="L8" s="220"/>
      <c r="M8" s="220">
        <v>0</v>
      </c>
      <c r="N8" s="220">
        <v>0</v>
      </c>
      <c r="O8" s="220"/>
      <c r="R8" s="7"/>
      <c r="T8" s="7"/>
    </row>
    <row r="9" spans="2:20" x14ac:dyDescent="0.35">
      <c r="B9" s="9" t="s">
        <v>15</v>
      </c>
      <c r="C9" s="9" t="s">
        <v>50</v>
      </c>
      <c r="D9" s="9" t="s">
        <v>51</v>
      </c>
      <c r="E9" s="24">
        <v>0</v>
      </c>
      <c r="F9" s="34">
        <v>4.3533333333333337E-6</v>
      </c>
      <c r="G9" s="34">
        <v>4.3533333333333337E-6</v>
      </c>
      <c r="H9" s="9" t="s">
        <v>48</v>
      </c>
      <c r="I9" s="2" t="s">
        <v>49</v>
      </c>
      <c r="J9" s="220">
        <v>3.6489640000000004E-2</v>
      </c>
      <c r="K9" s="220">
        <v>3.8135200000000001E-2</v>
      </c>
      <c r="L9" s="220"/>
      <c r="M9" s="220">
        <v>1.0448E-4</v>
      </c>
      <c r="N9" s="220">
        <v>1.0448E-4</v>
      </c>
      <c r="O9" s="220"/>
      <c r="R9" s="7"/>
      <c r="T9" s="7"/>
    </row>
    <row r="10" spans="2:20" x14ac:dyDescent="0.35">
      <c r="B10" s="9" t="s">
        <v>15</v>
      </c>
      <c r="C10" s="9" t="s">
        <v>52</v>
      </c>
      <c r="D10" s="9" t="s">
        <v>53</v>
      </c>
      <c r="E10" s="24">
        <v>0</v>
      </c>
      <c r="F10" s="34">
        <v>0</v>
      </c>
      <c r="G10" s="34">
        <v>0</v>
      </c>
      <c r="H10" s="9" t="s">
        <v>48</v>
      </c>
      <c r="I10" s="2" t="s">
        <v>49</v>
      </c>
      <c r="J10" s="220">
        <v>0</v>
      </c>
      <c r="K10" s="220">
        <v>0</v>
      </c>
      <c r="L10" s="220"/>
      <c r="M10" s="220">
        <v>0</v>
      </c>
      <c r="N10" s="220">
        <v>0</v>
      </c>
      <c r="O10" s="220"/>
      <c r="R10" s="7"/>
      <c r="T10" s="7"/>
    </row>
    <row r="11" spans="2:20" x14ac:dyDescent="0.35">
      <c r="B11" s="9" t="s">
        <v>15</v>
      </c>
      <c r="C11" s="9" t="s">
        <v>54</v>
      </c>
      <c r="D11" s="9" t="s">
        <v>55</v>
      </c>
      <c r="E11" s="24">
        <v>0</v>
      </c>
      <c r="F11" s="34">
        <v>0</v>
      </c>
      <c r="G11" s="34">
        <v>0</v>
      </c>
      <c r="H11" s="9" t="s">
        <v>48</v>
      </c>
      <c r="I11" s="2" t="s">
        <v>49</v>
      </c>
      <c r="J11" s="220">
        <v>0</v>
      </c>
      <c r="K11" s="220">
        <v>0</v>
      </c>
      <c r="L11" s="220"/>
      <c r="M11" s="220">
        <v>0</v>
      </c>
      <c r="N11" s="220">
        <v>0</v>
      </c>
      <c r="O11" s="220"/>
      <c r="R11" s="7"/>
      <c r="T11" s="7"/>
    </row>
    <row r="12" spans="2:20" x14ac:dyDescent="0.35">
      <c r="B12" s="9" t="s">
        <v>15</v>
      </c>
      <c r="C12" s="9" t="s">
        <v>56</v>
      </c>
      <c r="D12" s="9" t="s">
        <v>57</v>
      </c>
      <c r="E12" s="24">
        <v>0</v>
      </c>
      <c r="F12" s="34">
        <v>1.0571666666666666E-6</v>
      </c>
      <c r="G12" s="34">
        <v>1.0571666666666666E-6</v>
      </c>
      <c r="H12" s="9" t="s">
        <v>48</v>
      </c>
      <c r="I12" s="2" t="s">
        <v>49</v>
      </c>
      <c r="J12" s="220">
        <v>8.8611709999999993E-3</v>
      </c>
      <c r="K12" s="220">
        <v>9.2607799999999997E-3</v>
      </c>
      <c r="L12" s="220"/>
      <c r="M12" s="220">
        <v>2.5372E-5</v>
      </c>
      <c r="N12" s="220">
        <v>2.5372E-5</v>
      </c>
      <c r="O12" s="220"/>
      <c r="R12" s="7"/>
      <c r="T12" s="7"/>
    </row>
    <row r="13" spans="2:20" x14ac:dyDescent="0.35">
      <c r="B13" s="9" t="s">
        <v>15</v>
      </c>
      <c r="C13" s="9" t="s">
        <v>58</v>
      </c>
      <c r="D13" s="9" t="s">
        <v>59</v>
      </c>
      <c r="E13" s="24">
        <v>0</v>
      </c>
      <c r="F13" s="34">
        <v>9.9033333333333323E-6</v>
      </c>
      <c r="G13" s="34">
        <v>9.9033333333333323E-6</v>
      </c>
      <c r="H13" s="9" t="s">
        <v>48</v>
      </c>
      <c r="I13" s="2" t="s">
        <v>49</v>
      </c>
      <c r="J13" s="220">
        <v>8.3009739999999985E-2</v>
      </c>
      <c r="K13" s="220">
        <v>8.6753199999999989E-2</v>
      </c>
      <c r="L13" s="220"/>
      <c r="M13" s="220">
        <v>2.3767999999999999E-4</v>
      </c>
      <c r="N13" s="220">
        <v>2.3767999999999999E-4</v>
      </c>
      <c r="O13" s="220"/>
      <c r="R13" s="7"/>
      <c r="T13" s="7"/>
    </row>
    <row r="14" spans="2:20" x14ac:dyDescent="0.35">
      <c r="B14" s="9" t="s">
        <v>15</v>
      </c>
      <c r="C14" s="9" t="s">
        <v>60</v>
      </c>
      <c r="D14" s="9" t="s">
        <v>61</v>
      </c>
      <c r="E14" s="24">
        <v>0</v>
      </c>
      <c r="F14" s="34">
        <v>5.4316666666666664E-7</v>
      </c>
      <c r="G14" s="34">
        <v>5.4316666666666664E-7</v>
      </c>
      <c r="H14" s="9" t="s">
        <v>48</v>
      </c>
      <c r="I14" s="2" t="s">
        <v>49</v>
      </c>
      <c r="J14" s="220">
        <v>4.5528230000000001E-3</v>
      </c>
      <c r="K14" s="220">
        <v>4.7581400000000001E-3</v>
      </c>
      <c r="L14" s="220"/>
      <c r="M14" s="220">
        <v>1.3035999999999999E-5</v>
      </c>
      <c r="N14" s="220">
        <v>1.3035999999999999E-5</v>
      </c>
      <c r="O14" s="220"/>
      <c r="R14" s="7"/>
      <c r="T14" s="7"/>
    </row>
    <row r="15" spans="2:20" x14ac:dyDescent="0.35">
      <c r="B15" s="9" t="s">
        <v>15</v>
      </c>
      <c r="C15" s="9" t="s">
        <v>62</v>
      </c>
      <c r="D15" s="9" t="s">
        <v>63</v>
      </c>
      <c r="E15" s="24">
        <v>0</v>
      </c>
      <c r="F15" s="34">
        <v>2.1880000000000001E-6</v>
      </c>
      <c r="G15" s="34">
        <v>2.1880000000000001E-6</v>
      </c>
      <c r="H15" s="9" t="s">
        <v>48</v>
      </c>
      <c r="I15" s="2" t="s">
        <v>49</v>
      </c>
      <c r="J15" s="220">
        <v>1.8339816000000002E-2</v>
      </c>
      <c r="K15" s="220">
        <v>1.9166880000000001E-2</v>
      </c>
      <c r="L15" s="220"/>
      <c r="M15" s="220">
        <v>5.2512000000000001E-5</v>
      </c>
      <c r="N15" s="220">
        <v>5.2512000000000001E-5</v>
      </c>
      <c r="O15" s="220"/>
      <c r="R15" s="7"/>
      <c r="T15" s="7"/>
    </row>
    <row r="16" spans="2:20" x14ac:dyDescent="0.35">
      <c r="B16" s="9" t="s">
        <v>15</v>
      </c>
      <c r="C16" s="9" t="s">
        <v>64</v>
      </c>
      <c r="D16" s="9" t="s">
        <v>65</v>
      </c>
      <c r="E16" s="24">
        <v>0</v>
      </c>
      <c r="F16" s="34">
        <v>1.9441666666666665E-6</v>
      </c>
      <c r="G16" s="34">
        <v>1.9441666666666665E-6</v>
      </c>
      <c r="H16" s="9" t="s">
        <v>48</v>
      </c>
      <c r="I16" s="2" t="s">
        <v>49</v>
      </c>
      <c r="J16" s="220">
        <v>1.6296004999999999E-2</v>
      </c>
      <c r="K16" s="220">
        <v>1.7030899999999998E-2</v>
      </c>
      <c r="L16" s="220"/>
      <c r="M16" s="220">
        <v>4.6659999999999997E-5</v>
      </c>
      <c r="N16" s="220">
        <v>4.6659999999999997E-5</v>
      </c>
      <c r="O16" s="220"/>
      <c r="R16" s="7"/>
      <c r="T16" s="7"/>
    </row>
    <row r="17" spans="2:20" x14ac:dyDescent="0.35">
      <c r="B17" s="9" t="s">
        <v>15</v>
      </c>
      <c r="C17" s="9" t="s">
        <v>66</v>
      </c>
      <c r="D17" s="9" t="s">
        <v>67</v>
      </c>
      <c r="E17" s="24">
        <v>0</v>
      </c>
      <c r="F17" s="34">
        <v>0</v>
      </c>
      <c r="G17" s="34">
        <v>0</v>
      </c>
      <c r="H17" s="9" t="s">
        <v>48</v>
      </c>
      <c r="I17" s="2" t="s">
        <v>49</v>
      </c>
      <c r="J17" s="220">
        <v>0</v>
      </c>
      <c r="K17" s="220">
        <v>0</v>
      </c>
      <c r="L17" s="220"/>
      <c r="M17" s="220">
        <v>0</v>
      </c>
      <c r="N17" s="220">
        <v>0</v>
      </c>
      <c r="O17" s="220"/>
      <c r="R17" s="7"/>
      <c r="T17" s="7"/>
    </row>
    <row r="18" spans="2:20" x14ac:dyDescent="0.35">
      <c r="B18" s="9" t="s">
        <v>15</v>
      </c>
      <c r="C18" s="9" t="s">
        <v>68</v>
      </c>
      <c r="D18" s="9" t="s">
        <v>69</v>
      </c>
      <c r="E18" s="24">
        <v>0</v>
      </c>
      <c r="F18" s="34">
        <v>0</v>
      </c>
      <c r="G18" s="34">
        <v>0</v>
      </c>
      <c r="H18" s="9" t="s">
        <v>48</v>
      </c>
      <c r="I18" s="2" t="s">
        <v>49</v>
      </c>
      <c r="J18" s="220">
        <v>0</v>
      </c>
      <c r="K18" s="220">
        <v>0</v>
      </c>
      <c r="L18" s="220"/>
      <c r="M18" s="220">
        <v>0</v>
      </c>
      <c r="N18" s="220">
        <v>0</v>
      </c>
      <c r="O18" s="220"/>
      <c r="R18" s="7"/>
      <c r="T18" s="7"/>
    </row>
    <row r="19" spans="2:20" x14ac:dyDescent="0.35">
      <c r="B19" s="9" t="s">
        <v>15</v>
      </c>
      <c r="C19" s="9" t="s">
        <v>70</v>
      </c>
      <c r="D19" s="9" t="s">
        <v>71</v>
      </c>
      <c r="E19" s="24">
        <v>0</v>
      </c>
      <c r="F19" s="34">
        <v>0</v>
      </c>
      <c r="G19" s="34">
        <v>0</v>
      </c>
      <c r="H19" s="9" t="s">
        <v>48</v>
      </c>
      <c r="I19" s="2" t="s">
        <v>49</v>
      </c>
      <c r="J19" s="220">
        <v>0</v>
      </c>
      <c r="K19" s="220">
        <v>0</v>
      </c>
      <c r="L19" s="220"/>
      <c r="M19" s="220">
        <v>0</v>
      </c>
      <c r="N19" s="220">
        <v>0</v>
      </c>
      <c r="O19" s="220"/>
      <c r="R19" s="7"/>
      <c r="T19" s="7"/>
    </row>
    <row r="20" spans="2:20" x14ac:dyDescent="0.35">
      <c r="B20" s="9" t="s">
        <v>15</v>
      </c>
      <c r="C20" s="9" t="s">
        <v>72</v>
      </c>
      <c r="D20" s="9" t="s">
        <v>73</v>
      </c>
      <c r="E20" s="24">
        <v>0</v>
      </c>
      <c r="F20" s="34">
        <v>0</v>
      </c>
      <c r="G20" s="34">
        <v>0</v>
      </c>
      <c r="H20" s="9" t="s">
        <v>48</v>
      </c>
      <c r="I20" s="2" t="s">
        <v>49</v>
      </c>
      <c r="J20" s="220">
        <v>0</v>
      </c>
      <c r="K20" s="220">
        <v>0</v>
      </c>
      <c r="L20" s="220"/>
      <c r="M20" s="220">
        <v>0</v>
      </c>
      <c r="N20" s="220">
        <v>0</v>
      </c>
      <c r="O20" s="220"/>
      <c r="R20" s="7"/>
      <c r="T20" s="7"/>
    </row>
    <row r="21" spans="2:20" x14ac:dyDescent="0.35">
      <c r="B21" s="9" t="s">
        <v>15</v>
      </c>
      <c r="C21" s="9" t="s">
        <v>74</v>
      </c>
      <c r="D21" s="9" t="s">
        <v>75</v>
      </c>
      <c r="E21" s="24">
        <v>0</v>
      </c>
      <c r="F21" s="34">
        <v>8.738333333333333E-7</v>
      </c>
      <c r="G21" s="34">
        <v>8.738333333333333E-7</v>
      </c>
      <c r="H21" s="9" t="s">
        <v>48</v>
      </c>
      <c r="I21" s="2" t="s">
        <v>49</v>
      </c>
      <c r="J21" s="220">
        <v>7.3244709999999999E-3</v>
      </c>
      <c r="K21" s="220">
        <v>7.6547799999999999E-3</v>
      </c>
      <c r="L21" s="220"/>
      <c r="M21" s="220">
        <v>2.0971999999999998E-5</v>
      </c>
      <c r="N21" s="220">
        <v>2.0971999999999998E-5</v>
      </c>
      <c r="O21" s="220"/>
      <c r="R21" s="7"/>
      <c r="T21" s="7"/>
    </row>
    <row r="22" spans="2:20" x14ac:dyDescent="0.35">
      <c r="B22" s="9" t="s">
        <v>15</v>
      </c>
      <c r="C22" s="9" t="s">
        <v>76</v>
      </c>
      <c r="D22" s="9" t="s">
        <v>77</v>
      </c>
      <c r="E22" s="24">
        <v>0</v>
      </c>
      <c r="F22" s="34">
        <v>0</v>
      </c>
      <c r="G22" s="34">
        <v>0</v>
      </c>
      <c r="H22" s="9" t="s">
        <v>48</v>
      </c>
      <c r="I22" s="2" t="s">
        <v>49</v>
      </c>
      <c r="J22" s="220">
        <v>0</v>
      </c>
      <c r="K22" s="220">
        <v>0</v>
      </c>
      <c r="L22" s="220"/>
      <c r="M22" s="220">
        <v>0</v>
      </c>
      <c r="N22" s="220">
        <v>0</v>
      </c>
      <c r="O22" s="220"/>
      <c r="R22" s="7"/>
      <c r="T22" s="7"/>
    </row>
    <row r="23" spans="2:20" x14ac:dyDescent="0.35">
      <c r="B23" s="9" t="s">
        <v>15</v>
      </c>
      <c r="C23" s="9" t="s">
        <v>78</v>
      </c>
      <c r="D23" s="9" t="s">
        <v>79</v>
      </c>
      <c r="E23" s="24">
        <v>0</v>
      </c>
      <c r="F23" s="34">
        <v>0</v>
      </c>
      <c r="G23" s="34">
        <v>0</v>
      </c>
      <c r="H23" s="9" t="s">
        <v>48</v>
      </c>
      <c r="I23" s="2" t="s">
        <v>49</v>
      </c>
      <c r="J23" s="220">
        <v>0</v>
      </c>
      <c r="K23" s="220">
        <v>0</v>
      </c>
      <c r="L23" s="220"/>
      <c r="M23" s="220">
        <v>0</v>
      </c>
      <c r="N23" s="220">
        <v>0</v>
      </c>
      <c r="O23" s="220"/>
      <c r="R23" s="7"/>
      <c r="T23" s="7"/>
    </row>
    <row r="24" spans="2:20" x14ac:dyDescent="0.35">
      <c r="B24" s="9" t="s">
        <v>15</v>
      </c>
      <c r="C24" s="9" t="s">
        <v>80</v>
      </c>
      <c r="D24" s="9" t="s">
        <v>81</v>
      </c>
      <c r="E24" s="24">
        <v>0</v>
      </c>
      <c r="F24" s="34">
        <v>0</v>
      </c>
      <c r="G24" s="34">
        <v>0</v>
      </c>
      <c r="H24" s="9" t="s">
        <v>48</v>
      </c>
      <c r="I24" s="2" t="s">
        <v>49</v>
      </c>
      <c r="J24" s="220">
        <v>0</v>
      </c>
      <c r="K24" s="220">
        <v>0</v>
      </c>
      <c r="L24" s="220"/>
      <c r="M24" s="220">
        <v>0</v>
      </c>
      <c r="N24" s="220">
        <v>0</v>
      </c>
      <c r="O24" s="220"/>
      <c r="R24" s="7"/>
      <c r="T24" s="7"/>
    </row>
    <row r="25" spans="2:20" x14ac:dyDescent="0.35">
      <c r="B25" s="9" t="s">
        <v>15</v>
      </c>
      <c r="C25" s="9" t="s">
        <v>82</v>
      </c>
      <c r="D25" s="9" t="s">
        <v>83</v>
      </c>
      <c r="E25" s="24">
        <v>0</v>
      </c>
      <c r="F25" s="34">
        <v>1.6325E-6</v>
      </c>
      <c r="G25" s="34">
        <v>1.6325E-6</v>
      </c>
      <c r="H25" s="9" t="s">
        <v>48</v>
      </c>
      <c r="I25" s="2" t="s">
        <v>49</v>
      </c>
      <c r="J25" s="220">
        <v>1.3683615E-2</v>
      </c>
      <c r="K25" s="220">
        <v>1.43007E-2</v>
      </c>
      <c r="L25" s="220"/>
      <c r="M25" s="220">
        <v>3.9180000000000001E-5</v>
      </c>
      <c r="N25" s="220">
        <v>3.9180000000000001E-5</v>
      </c>
      <c r="O25" s="220"/>
      <c r="R25" s="7"/>
      <c r="T25" s="7"/>
    </row>
    <row r="26" spans="2:20" x14ac:dyDescent="0.35">
      <c r="B26" s="9" t="s">
        <v>15</v>
      </c>
      <c r="C26" s="9">
        <v>646</v>
      </c>
      <c r="D26" s="9" t="s">
        <v>84</v>
      </c>
      <c r="E26" s="24">
        <v>0</v>
      </c>
      <c r="F26" s="34">
        <v>8.9018266666666657E-10</v>
      </c>
      <c r="G26" s="34">
        <v>8.9018266666666657E-10</v>
      </c>
      <c r="H26" s="9" t="s">
        <v>48</v>
      </c>
      <c r="I26" s="2" t="s">
        <v>49</v>
      </c>
      <c r="J26" s="220">
        <v>7.4615111119999993E-6</v>
      </c>
      <c r="K26" s="220">
        <v>7.7980001599999994E-6</v>
      </c>
      <c r="L26" s="220"/>
      <c r="M26" s="220">
        <v>2.1364383999999999E-8</v>
      </c>
      <c r="N26" s="220">
        <v>2.1364383999999999E-8</v>
      </c>
      <c r="O26" s="220"/>
      <c r="R26" s="7"/>
      <c r="T26" s="7"/>
    </row>
    <row r="27" spans="2:20" x14ac:dyDescent="0.35">
      <c r="B27" s="9" t="s">
        <v>15</v>
      </c>
      <c r="C27" s="9" t="s">
        <v>145</v>
      </c>
      <c r="D27" s="9" t="s">
        <v>308</v>
      </c>
      <c r="E27" s="24">
        <v>0</v>
      </c>
      <c r="F27" s="34">
        <v>1.2266666666666666</v>
      </c>
      <c r="G27" s="34">
        <v>1.2266666666666666</v>
      </c>
      <c r="H27" s="9" t="s">
        <v>48</v>
      </c>
      <c r="I27" s="2" t="s">
        <v>49</v>
      </c>
      <c r="J27" s="220">
        <v>10281.92</v>
      </c>
      <c r="K27" s="220">
        <v>10745.599999999999</v>
      </c>
      <c r="L27" s="220"/>
      <c r="M27" s="220">
        <v>29.439999999999998</v>
      </c>
      <c r="N27" s="220">
        <v>29.439999999999998</v>
      </c>
      <c r="O27" s="220"/>
      <c r="R27" s="7"/>
      <c r="T27" s="7"/>
    </row>
    <row r="28" spans="2:20" x14ac:dyDescent="0.35">
      <c r="B28" s="9" t="s">
        <v>15</v>
      </c>
      <c r="C28" s="9" t="s">
        <v>310</v>
      </c>
      <c r="D28" s="9" t="s">
        <v>309</v>
      </c>
      <c r="E28" s="24">
        <v>0</v>
      </c>
      <c r="F28" s="34">
        <v>2.8666666666666663E-2</v>
      </c>
      <c r="G28" s="34">
        <v>2.8666666666666663E-2</v>
      </c>
      <c r="H28" s="9" t="s">
        <v>48</v>
      </c>
      <c r="I28" s="2" t="s">
        <v>49</v>
      </c>
      <c r="J28" s="220">
        <v>240.28399999999996</v>
      </c>
      <c r="K28" s="220">
        <v>251.11999999999998</v>
      </c>
      <c r="L28" s="220"/>
      <c r="M28" s="220">
        <v>0.68799999999999994</v>
      </c>
      <c r="N28" s="220">
        <v>0.68799999999999994</v>
      </c>
      <c r="O28" s="220"/>
      <c r="R28" s="7"/>
      <c r="T28" s="7"/>
    </row>
    <row r="29" spans="2:20" x14ac:dyDescent="0.35">
      <c r="B29" s="9" t="s">
        <v>15</v>
      </c>
      <c r="C29" s="9" t="s">
        <v>312</v>
      </c>
      <c r="D29" s="9" t="s">
        <v>311</v>
      </c>
      <c r="E29" s="24">
        <v>0</v>
      </c>
      <c r="F29" s="34">
        <v>0</v>
      </c>
      <c r="G29" s="34">
        <v>0</v>
      </c>
      <c r="H29" s="9" t="s">
        <v>48</v>
      </c>
      <c r="I29" s="2" t="s">
        <v>49</v>
      </c>
      <c r="J29" s="220">
        <v>0</v>
      </c>
      <c r="K29" s="220">
        <v>0</v>
      </c>
      <c r="L29" s="220"/>
      <c r="M29" s="220">
        <v>0</v>
      </c>
      <c r="N29" s="220">
        <v>0</v>
      </c>
      <c r="O29" s="220"/>
      <c r="R29" s="7"/>
      <c r="T29" s="7"/>
    </row>
    <row r="30" spans="2:20" x14ac:dyDescent="0.35">
      <c r="B30" s="9" t="s">
        <v>15</v>
      </c>
      <c r="C30" s="9" t="s">
        <v>314</v>
      </c>
      <c r="D30" s="9" t="s">
        <v>313</v>
      </c>
      <c r="E30" s="24">
        <v>0</v>
      </c>
      <c r="F30" s="34">
        <v>2.8399999999999998E-2</v>
      </c>
      <c r="G30" s="34">
        <v>2.8399999999999998E-2</v>
      </c>
      <c r="H30" s="9" t="s">
        <v>48</v>
      </c>
      <c r="I30" s="2" t="s">
        <v>49</v>
      </c>
      <c r="J30" s="220">
        <v>238.04879999999997</v>
      </c>
      <c r="K30" s="220">
        <v>248.78399999999999</v>
      </c>
      <c r="L30" s="220"/>
      <c r="M30" s="220">
        <v>0.68159999999999998</v>
      </c>
      <c r="N30" s="220">
        <v>0.68159999999999998</v>
      </c>
      <c r="O30" s="220"/>
      <c r="R30" s="7"/>
      <c r="T30" s="7"/>
    </row>
    <row r="31" spans="2:20" x14ac:dyDescent="0.35">
      <c r="B31" s="9" t="s">
        <v>15</v>
      </c>
      <c r="C31" s="9" t="s">
        <v>316</v>
      </c>
      <c r="D31" s="9" t="s">
        <v>315</v>
      </c>
      <c r="E31" s="24">
        <v>0</v>
      </c>
      <c r="F31" s="34">
        <v>0</v>
      </c>
      <c r="G31" s="34">
        <v>0</v>
      </c>
      <c r="H31" s="9" t="s">
        <v>48</v>
      </c>
      <c r="I31" s="2" t="s">
        <v>49</v>
      </c>
      <c r="J31" s="220">
        <v>0</v>
      </c>
      <c r="K31" s="220">
        <v>0</v>
      </c>
      <c r="L31" s="220"/>
      <c r="M31" s="220">
        <v>0</v>
      </c>
      <c r="N31" s="220">
        <v>0</v>
      </c>
      <c r="O31" s="220"/>
      <c r="R31" s="7"/>
      <c r="T31" s="7"/>
    </row>
    <row r="32" spans="2:20" x14ac:dyDescent="0.35">
      <c r="B32" s="9" t="s">
        <v>15</v>
      </c>
      <c r="C32" s="9" t="s">
        <v>104</v>
      </c>
      <c r="D32" s="9" t="s">
        <v>105</v>
      </c>
      <c r="E32" s="24">
        <v>0</v>
      </c>
      <c r="F32" s="34">
        <v>0.19000000000000003</v>
      </c>
      <c r="G32" s="34">
        <v>0.19000000000000003</v>
      </c>
      <c r="H32" s="9" t="s">
        <v>48</v>
      </c>
      <c r="I32" s="2" t="s">
        <v>49</v>
      </c>
      <c r="J32" s="220">
        <v>1592.5800000000002</v>
      </c>
      <c r="K32" s="220">
        <v>1664.4000000000003</v>
      </c>
      <c r="L32" s="220"/>
      <c r="M32" s="220">
        <v>4.5600000000000005</v>
      </c>
      <c r="N32" s="220">
        <v>4.5600000000000005</v>
      </c>
      <c r="O32" s="220"/>
      <c r="R32" s="7"/>
      <c r="T32" s="7"/>
    </row>
    <row r="33" spans="2:20" x14ac:dyDescent="0.35">
      <c r="B33" s="9" t="s">
        <v>15</v>
      </c>
      <c r="C33" s="9" t="s">
        <v>92</v>
      </c>
      <c r="D33" s="9" t="s">
        <v>93</v>
      </c>
      <c r="E33" s="24">
        <v>0</v>
      </c>
      <c r="F33" s="33">
        <v>0</v>
      </c>
      <c r="G33" s="34">
        <v>0</v>
      </c>
      <c r="H33" s="9" t="s">
        <v>48</v>
      </c>
      <c r="I33" s="2" t="s">
        <v>49</v>
      </c>
      <c r="J33" s="220">
        <v>0</v>
      </c>
      <c r="K33" s="220">
        <v>0</v>
      </c>
      <c r="L33" s="220"/>
      <c r="M33" s="220">
        <v>0</v>
      </c>
      <c r="N33" s="220">
        <v>0</v>
      </c>
      <c r="O33" s="220"/>
      <c r="R33" s="7"/>
      <c r="T33" s="7"/>
    </row>
    <row r="34" spans="2:20" x14ac:dyDescent="0.35">
      <c r="B34" s="9" t="s">
        <v>15</v>
      </c>
      <c r="C34" s="9" t="s">
        <v>100</v>
      </c>
      <c r="D34" s="9" t="s">
        <v>101</v>
      </c>
      <c r="E34" s="24">
        <v>0</v>
      </c>
      <c r="F34" s="33">
        <v>3.9683333333333333E-3</v>
      </c>
      <c r="G34" s="34">
        <v>3.9683333333333333E-3</v>
      </c>
      <c r="H34" s="9" t="s">
        <v>48</v>
      </c>
      <c r="I34" s="2" t="s">
        <v>49</v>
      </c>
      <c r="J34" s="220">
        <v>33.262569999999997</v>
      </c>
      <c r="K34" s="220">
        <v>34.762599999999999</v>
      </c>
      <c r="L34" s="220"/>
      <c r="M34" s="220">
        <v>9.5239999999999991E-2</v>
      </c>
      <c r="N34" s="220">
        <v>9.5239999999999991E-2</v>
      </c>
      <c r="O34" s="220"/>
      <c r="R34" s="7"/>
      <c r="T34" s="7"/>
    </row>
    <row r="35" spans="2:20" x14ac:dyDescent="0.35">
      <c r="B35" s="9" t="s">
        <v>15</v>
      </c>
      <c r="C35" s="9" t="s">
        <v>102</v>
      </c>
      <c r="D35" s="9" t="s">
        <v>103</v>
      </c>
      <c r="E35" s="24">
        <v>0</v>
      </c>
      <c r="F35" s="33">
        <v>0</v>
      </c>
      <c r="G35" s="34">
        <v>0</v>
      </c>
      <c r="H35" s="9" t="s">
        <v>48</v>
      </c>
      <c r="I35" s="2" t="s">
        <v>49</v>
      </c>
      <c r="J35" s="220">
        <v>0</v>
      </c>
      <c r="K35" s="220">
        <v>0</v>
      </c>
      <c r="L35" s="220"/>
      <c r="M35" s="220">
        <v>0</v>
      </c>
      <c r="N35" s="220">
        <v>0</v>
      </c>
      <c r="O35" s="220"/>
      <c r="R35" s="7"/>
      <c r="T35" s="7"/>
    </row>
    <row r="36" spans="2:20" x14ac:dyDescent="0.35">
      <c r="B36" s="9" t="s">
        <v>15</v>
      </c>
      <c r="C36" s="9" t="s">
        <v>322</v>
      </c>
      <c r="D36" s="9" t="s">
        <v>321</v>
      </c>
      <c r="E36" s="24">
        <v>0</v>
      </c>
      <c r="F36" s="33">
        <v>0</v>
      </c>
      <c r="G36" s="34">
        <v>0</v>
      </c>
      <c r="H36" s="9" t="s">
        <v>48</v>
      </c>
      <c r="I36" s="2" t="s">
        <v>49</v>
      </c>
      <c r="J36" s="220">
        <v>0</v>
      </c>
      <c r="K36" s="220">
        <v>0</v>
      </c>
      <c r="L36" s="220"/>
      <c r="M36" s="220">
        <v>0</v>
      </c>
      <c r="N36" s="220">
        <v>0</v>
      </c>
      <c r="O36" s="220"/>
      <c r="R36" s="7"/>
      <c r="T36" s="7"/>
    </row>
    <row r="37" spans="2:20" x14ac:dyDescent="0.35">
      <c r="B37" s="9" t="s">
        <v>15</v>
      </c>
      <c r="C37" s="9" t="s">
        <v>88</v>
      </c>
      <c r="D37" s="9" t="s">
        <v>89</v>
      </c>
      <c r="E37" s="24">
        <v>0</v>
      </c>
      <c r="F37" s="33">
        <v>0</v>
      </c>
      <c r="G37" s="34">
        <v>0</v>
      </c>
      <c r="H37" s="9" t="s">
        <v>48</v>
      </c>
      <c r="I37" s="2" t="s">
        <v>49</v>
      </c>
      <c r="J37" s="220">
        <v>0</v>
      </c>
      <c r="K37" s="220">
        <v>0</v>
      </c>
      <c r="L37" s="220"/>
      <c r="M37" s="220">
        <v>0</v>
      </c>
      <c r="N37" s="220">
        <v>0</v>
      </c>
      <c r="O37" s="220"/>
      <c r="R37" s="7"/>
      <c r="T37" s="7"/>
    </row>
    <row r="38" spans="2:20" x14ac:dyDescent="0.35">
      <c r="B38" s="9" t="s">
        <v>15</v>
      </c>
      <c r="C38" s="9" t="s">
        <v>328</v>
      </c>
      <c r="D38" s="9" t="s">
        <v>327</v>
      </c>
      <c r="E38" s="24">
        <v>0</v>
      </c>
      <c r="F38" s="33">
        <v>0</v>
      </c>
      <c r="G38" s="34">
        <v>0</v>
      </c>
      <c r="H38" s="9" t="s">
        <v>48</v>
      </c>
      <c r="I38" s="2" t="s">
        <v>49</v>
      </c>
      <c r="J38" s="220">
        <v>0</v>
      </c>
      <c r="K38" s="220">
        <v>0</v>
      </c>
      <c r="L38" s="220"/>
      <c r="M38" s="220">
        <v>0</v>
      </c>
      <c r="N38" s="220">
        <v>0</v>
      </c>
      <c r="O38" s="220"/>
      <c r="R38" s="7"/>
      <c r="T38" s="7"/>
    </row>
    <row r="39" spans="2:20" x14ac:dyDescent="0.35">
      <c r="B39" s="9" t="s">
        <v>15</v>
      </c>
      <c r="C39" s="9" t="s">
        <v>330</v>
      </c>
      <c r="D39" s="9" t="s">
        <v>329</v>
      </c>
      <c r="E39" s="24">
        <v>0</v>
      </c>
      <c r="F39" s="33">
        <v>0</v>
      </c>
      <c r="G39" s="34">
        <v>0</v>
      </c>
      <c r="H39" s="9" t="s">
        <v>48</v>
      </c>
      <c r="I39" s="2" t="s">
        <v>49</v>
      </c>
      <c r="J39" s="220">
        <v>0</v>
      </c>
      <c r="K39" s="220">
        <v>0</v>
      </c>
      <c r="L39" s="220"/>
      <c r="M39" s="220">
        <v>0</v>
      </c>
      <c r="N39" s="220">
        <v>0</v>
      </c>
      <c r="O39" s="220"/>
      <c r="R39" s="7"/>
      <c r="T39" s="7"/>
    </row>
    <row r="40" spans="2:20" x14ac:dyDescent="0.35">
      <c r="B40" s="9" t="s">
        <v>15</v>
      </c>
      <c r="C40" s="9" t="s">
        <v>332</v>
      </c>
      <c r="D40" s="9" t="s">
        <v>331</v>
      </c>
      <c r="E40" s="24">
        <v>0</v>
      </c>
      <c r="F40" s="33">
        <v>0</v>
      </c>
      <c r="G40" s="34">
        <v>0</v>
      </c>
      <c r="H40" s="9" t="s">
        <v>48</v>
      </c>
      <c r="I40" s="2" t="s">
        <v>49</v>
      </c>
      <c r="J40" s="220">
        <v>0</v>
      </c>
      <c r="K40" s="220">
        <v>0</v>
      </c>
      <c r="L40" s="220"/>
      <c r="M40" s="220">
        <v>0</v>
      </c>
      <c r="N40" s="220">
        <v>0</v>
      </c>
      <c r="O40" s="220"/>
      <c r="R40" s="7"/>
      <c r="T40" s="7"/>
    </row>
    <row r="41" spans="2:20" x14ac:dyDescent="0.35">
      <c r="B41" s="9" t="s">
        <v>15</v>
      </c>
      <c r="C41" s="9" t="s">
        <v>334</v>
      </c>
      <c r="D41" s="9" t="s">
        <v>333</v>
      </c>
      <c r="E41" s="24">
        <v>0</v>
      </c>
      <c r="F41" s="33">
        <v>0</v>
      </c>
      <c r="G41" s="34">
        <v>0</v>
      </c>
      <c r="H41" s="9" t="s">
        <v>48</v>
      </c>
      <c r="I41" s="2" t="s">
        <v>49</v>
      </c>
      <c r="J41" s="220">
        <v>0</v>
      </c>
      <c r="K41" s="220">
        <v>0</v>
      </c>
      <c r="L41" s="220"/>
      <c r="M41" s="220">
        <v>0</v>
      </c>
      <c r="N41" s="220">
        <v>0</v>
      </c>
      <c r="O41" s="220"/>
      <c r="R41" s="7"/>
      <c r="T41" s="7"/>
    </row>
    <row r="42" spans="2:20" x14ac:dyDescent="0.35">
      <c r="B42" s="9" t="s">
        <v>15</v>
      </c>
      <c r="C42" s="9" t="s">
        <v>342</v>
      </c>
      <c r="D42" s="9" t="s">
        <v>341</v>
      </c>
      <c r="E42" s="24">
        <v>0</v>
      </c>
      <c r="F42" s="33">
        <v>0</v>
      </c>
      <c r="G42" s="34">
        <v>0</v>
      </c>
      <c r="H42" s="9" t="s">
        <v>48</v>
      </c>
      <c r="I42" s="2" t="s">
        <v>49</v>
      </c>
      <c r="J42" s="220">
        <v>0</v>
      </c>
      <c r="K42" s="220">
        <v>0</v>
      </c>
      <c r="L42" s="220"/>
      <c r="M42" s="220">
        <v>0</v>
      </c>
      <c r="N42" s="220">
        <v>0</v>
      </c>
      <c r="O42" s="220"/>
      <c r="R42" s="7"/>
      <c r="T42" s="7"/>
    </row>
    <row r="43" spans="2:20" x14ac:dyDescent="0.35">
      <c r="B43" s="9" t="s">
        <v>15</v>
      </c>
      <c r="C43" s="9" t="s">
        <v>344</v>
      </c>
      <c r="D43" s="9" t="s">
        <v>343</v>
      </c>
      <c r="E43" s="24">
        <v>0</v>
      </c>
      <c r="F43" s="33">
        <v>0</v>
      </c>
      <c r="G43" s="34">
        <v>0</v>
      </c>
      <c r="H43" s="9" t="s">
        <v>48</v>
      </c>
      <c r="I43" s="2" t="s">
        <v>49</v>
      </c>
      <c r="J43" s="220">
        <v>0</v>
      </c>
      <c r="K43" s="220">
        <v>0</v>
      </c>
      <c r="L43" s="220"/>
      <c r="M43" s="220">
        <v>0</v>
      </c>
      <c r="N43" s="220">
        <v>0</v>
      </c>
      <c r="O43" s="220"/>
      <c r="R43" s="7"/>
      <c r="T43" s="7"/>
    </row>
    <row r="44" spans="2:20" x14ac:dyDescent="0.35">
      <c r="B44" s="9" t="s">
        <v>15</v>
      </c>
      <c r="C44" s="9" t="s">
        <v>346</v>
      </c>
      <c r="D44" s="9" t="s">
        <v>345</v>
      </c>
      <c r="E44" s="24">
        <v>0</v>
      </c>
      <c r="F44" s="33">
        <v>0</v>
      </c>
      <c r="G44" s="34">
        <v>0</v>
      </c>
      <c r="H44" s="9" t="s">
        <v>48</v>
      </c>
      <c r="I44" s="2" t="s">
        <v>49</v>
      </c>
      <c r="J44" s="220">
        <v>0</v>
      </c>
      <c r="K44" s="220">
        <v>0</v>
      </c>
      <c r="L44" s="220"/>
      <c r="M44" s="220">
        <v>0</v>
      </c>
      <c r="N44" s="220">
        <v>0</v>
      </c>
      <c r="O44" s="220"/>
      <c r="R44" s="7"/>
      <c r="T44" s="7"/>
    </row>
    <row r="45" spans="2:20" x14ac:dyDescent="0.35">
      <c r="B45" s="9" t="s">
        <v>15</v>
      </c>
      <c r="C45" s="9" t="s">
        <v>348</v>
      </c>
      <c r="D45" s="9" t="s">
        <v>347</v>
      </c>
      <c r="E45" s="24">
        <v>0</v>
      </c>
      <c r="F45" s="33">
        <v>0</v>
      </c>
      <c r="G45" s="34">
        <v>0</v>
      </c>
      <c r="H45" s="9" t="s">
        <v>48</v>
      </c>
      <c r="I45" s="2" t="s">
        <v>49</v>
      </c>
      <c r="J45" s="220">
        <v>0</v>
      </c>
      <c r="K45" s="220">
        <v>0</v>
      </c>
      <c r="L45" s="220"/>
      <c r="M45" s="220">
        <v>0</v>
      </c>
      <c r="N45" s="220">
        <v>0</v>
      </c>
      <c r="O45" s="220"/>
      <c r="R45" s="7"/>
      <c r="T45" s="7"/>
    </row>
    <row r="46" spans="2:20" x14ac:dyDescent="0.35">
      <c r="B46" s="9" t="s">
        <v>15</v>
      </c>
      <c r="C46" s="9" t="s">
        <v>350</v>
      </c>
      <c r="D46" s="9" t="s">
        <v>349</v>
      </c>
      <c r="E46" s="24">
        <v>0</v>
      </c>
      <c r="F46" s="33">
        <v>0</v>
      </c>
      <c r="G46" s="34">
        <v>0</v>
      </c>
      <c r="H46" s="9" t="s">
        <v>48</v>
      </c>
      <c r="I46" s="2" t="s">
        <v>49</v>
      </c>
      <c r="J46" s="220">
        <v>0</v>
      </c>
      <c r="K46" s="220">
        <v>0</v>
      </c>
      <c r="L46" s="220"/>
      <c r="M46" s="220">
        <v>0</v>
      </c>
      <c r="N46" s="220">
        <v>0</v>
      </c>
      <c r="O46" s="220"/>
      <c r="R46" s="7"/>
      <c r="T46" s="7"/>
    </row>
    <row r="47" spans="2:20" x14ac:dyDescent="0.35">
      <c r="B47" s="9" t="s">
        <v>15</v>
      </c>
      <c r="C47" s="9" t="s">
        <v>352</v>
      </c>
      <c r="D47" s="9" t="s">
        <v>351</v>
      </c>
      <c r="E47" s="24">
        <v>0</v>
      </c>
      <c r="F47" s="33">
        <v>0</v>
      </c>
      <c r="G47" s="34">
        <v>0</v>
      </c>
      <c r="H47" s="9" t="s">
        <v>48</v>
      </c>
      <c r="I47" s="2" t="s">
        <v>49</v>
      </c>
      <c r="J47" s="220">
        <v>0</v>
      </c>
      <c r="K47" s="220">
        <v>0</v>
      </c>
      <c r="L47" s="220"/>
      <c r="M47" s="220">
        <v>0</v>
      </c>
      <c r="N47" s="220">
        <v>0</v>
      </c>
      <c r="O47" s="220"/>
      <c r="R47" s="7"/>
      <c r="T47" s="7"/>
    </row>
    <row r="48" spans="2:20" x14ac:dyDescent="0.35">
      <c r="B48" s="9" t="s">
        <v>15</v>
      </c>
      <c r="C48" s="9" t="s">
        <v>354</v>
      </c>
      <c r="D48" s="9" t="s">
        <v>353</v>
      </c>
      <c r="E48" s="24">
        <v>0</v>
      </c>
      <c r="F48" s="33">
        <v>0</v>
      </c>
      <c r="G48" s="34">
        <v>0</v>
      </c>
      <c r="H48" s="9" t="s">
        <v>48</v>
      </c>
      <c r="I48" s="2" t="s">
        <v>49</v>
      </c>
      <c r="J48" s="220">
        <v>0</v>
      </c>
      <c r="K48" s="220">
        <v>0</v>
      </c>
      <c r="L48" s="220"/>
      <c r="M48" s="220">
        <v>0</v>
      </c>
      <c r="N48" s="220">
        <v>0</v>
      </c>
      <c r="O48" s="220"/>
      <c r="R48" s="7"/>
      <c r="T48" s="7"/>
    </row>
    <row r="49" spans="2:20" x14ac:dyDescent="0.35">
      <c r="B49" s="9" t="s">
        <v>15</v>
      </c>
      <c r="C49" s="9" t="s">
        <v>360</v>
      </c>
      <c r="D49" s="9" t="s">
        <v>359</v>
      </c>
      <c r="E49" s="24">
        <v>0</v>
      </c>
      <c r="F49" s="33">
        <v>0</v>
      </c>
      <c r="G49" s="34">
        <v>0</v>
      </c>
      <c r="H49" s="9" t="s">
        <v>48</v>
      </c>
      <c r="I49" s="2" t="s">
        <v>49</v>
      </c>
      <c r="J49" s="220">
        <v>0</v>
      </c>
      <c r="K49" s="220">
        <v>0</v>
      </c>
      <c r="L49" s="220"/>
      <c r="M49" s="220">
        <v>0</v>
      </c>
      <c r="N49" s="220">
        <v>0</v>
      </c>
      <c r="O49" s="220"/>
      <c r="R49" s="7"/>
      <c r="T49" s="7"/>
    </row>
    <row r="50" spans="2:20" x14ac:dyDescent="0.35">
      <c r="B50" s="9" t="s">
        <v>15</v>
      </c>
      <c r="C50" s="9" t="s">
        <v>362</v>
      </c>
      <c r="D50" s="9" t="s">
        <v>361</v>
      </c>
      <c r="E50" s="24">
        <v>0</v>
      </c>
      <c r="F50" s="33">
        <v>0</v>
      </c>
      <c r="G50" s="34">
        <v>0</v>
      </c>
      <c r="H50" s="9" t="s">
        <v>48</v>
      </c>
      <c r="I50" s="2" t="s">
        <v>49</v>
      </c>
      <c r="J50" s="220">
        <v>0</v>
      </c>
      <c r="K50" s="220">
        <v>0</v>
      </c>
      <c r="L50" s="220"/>
      <c r="M50" s="220">
        <v>0</v>
      </c>
      <c r="N50" s="220">
        <v>0</v>
      </c>
      <c r="O50" s="220"/>
      <c r="R50" s="7"/>
      <c r="T50" s="7"/>
    </row>
    <row r="51" spans="2:20" x14ac:dyDescent="0.35">
      <c r="B51" s="9" t="s">
        <v>15</v>
      </c>
      <c r="C51" s="9" t="s">
        <v>366</v>
      </c>
      <c r="D51" s="9" t="s">
        <v>365</v>
      </c>
      <c r="E51" s="24">
        <v>0</v>
      </c>
      <c r="F51" s="33">
        <v>0</v>
      </c>
      <c r="G51" s="34">
        <v>0</v>
      </c>
      <c r="H51" s="9" t="s">
        <v>48</v>
      </c>
      <c r="I51" s="2" t="s">
        <v>49</v>
      </c>
      <c r="J51" s="220">
        <v>0</v>
      </c>
      <c r="K51" s="220">
        <v>0</v>
      </c>
      <c r="L51" s="220"/>
      <c r="M51" s="220">
        <v>0</v>
      </c>
      <c r="N51" s="220">
        <v>0</v>
      </c>
      <c r="O51" s="220"/>
      <c r="R51" s="7"/>
      <c r="T51" s="7"/>
    </row>
    <row r="52" spans="2:20" x14ac:dyDescent="0.35">
      <c r="B52" s="9" t="s">
        <v>15</v>
      </c>
      <c r="C52" s="9" t="s">
        <v>368</v>
      </c>
      <c r="D52" s="9" t="s">
        <v>367</v>
      </c>
      <c r="E52" s="24">
        <v>0</v>
      </c>
      <c r="F52" s="33">
        <v>0</v>
      </c>
      <c r="G52" s="34">
        <v>0</v>
      </c>
      <c r="H52" s="9" t="s">
        <v>48</v>
      </c>
      <c r="I52" s="2" t="s">
        <v>49</v>
      </c>
      <c r="J52" s="220">
        <v>0</v>
      </c>
      <c r="K52" s="220">
        <v>0</v>
      </c>
      <c r="L52" s="220"/>
      <c r="M52" s="220">
        <v>0</v>
      </c>
      <c r="N52" s="220">
        <v>0</v>
      </c>
      <c r="O52" s="220"/>
      <c r="R52" s="7"/>
      <c r="T52" s="7"/>
    </row>
    <row r="53" spans="2:20" x14ac:dyDescent="0.35">
      <c r="B53" s="9" t="s">
        <v>15</v>
      </c>
      <c r="C53" s="9" t="s">
        <v>370</v>
      </c>
      <c r="D53" s="9" t="s">
        <v>369</v>
      </c>
      <c r="E53" s="24">
        <v>0</v>
      </c>
      <c r="F53" s="33">
        <v>0</v>
      </c>
      <c r="G53" s="34">
        <v>0</v>
      </c>
      <c r="H53" s="9" t="s">
        <v>48</v>
      </c>
      <c r="I53" s="2" t="s">
        <v>49</v>
      </c>
      <c r="J53" s="220">
        <v>0</v>
      </c>
      <c r="K53" s="220">
        <v>0</v>
      </c>
      <c r="L53" s="220"/>
      <c r="M53" s="220">
        <v>0</v>
      </c>
      <c r="N53" s="220">
        <v>0</v>
      </c>
      <c r="O53" s="220"/>
      <c r="R53" s="7"/>
      <c r="T53" s="7"/>
    </row>
    <row r="54" spans="2:20" x14ac:dyDescent="0.35">
      <c r="B54" s="9" t="s">
        <v>15</v>
      </c>
      <c r="C54" s="9" t="s">
        <v>372</v>
      </c>
      <c r="D54" s="9" t="s">
        <v>371</v>
      </c>
      <c r="E54" s="24">
        <v>0</v>
      </c>
      <c r="F54" s="33">
        <v>0</v>
      </c>
      <c r="G54" s="34">
        <v>0</v>
      </c>
      <c r="H54" s="9" t="s">
        <v>48</v>
      </c>
      <c r="I54" s="2" t="s">
        <v>49</v>
      </c>
      <c r="J54" s="220">
        <v>0</v>
      </c>
      <c r="K54" s="220">
        <v>0</v>
      </c>
      <c r="L54" s="220"/>
      <c r="M54" s="220">
        <v>0</v>
      </c>
      <c r="N54" s="220">
        <v>0</v>
      </c>
      <c r="O54" s="220"/>
      <c r="R54" s="7"/>
      <c r="T54" s="7"/>
    </row>
    <row r="55" spans="2:20" x14ac:dyDescent="0.35">
      <c r="B55" s="9" t="s">
        <v>15</v>
      </c>
      <c r="C55" s="9" t="s">
        <v>374</v>
      </c>
      <c r="D55" s="9" t="s">
        <v>373</v>
      </c>
      <c r="E55" s="24">
        <v>0</v>
      </c>
      <c r="F55" s="33">
        <v>0</v>
      </c>
      <c r="G55" s="34">
        <v>0</v>
      </c>
      <c r="H55" s="9" t="s">
        <v>48</v>
      </c>
      <c r="I55" s="2" t="s">
        <v>49</v>
      </c>
      <c r="J55" s="220">
        <v>0</v>
      </c>
      <c r="K55" s="220">
        <v>0</v>
      </c>
      <c r="L55" s="220"/>
      <c r="M55" s="220">
        <v>0</v>
      </c>
      <c r="N55" s="220">
        <v>0</v>
      </c>
      <c r="O55" s="220"/>
      <c r="R55" s="7"/>
      <c r="T55" s="7"/>
    </row>
    <row r="56" spans="2:20" x14ac:dyDescent="0.35">
      <c r="B56" s="9" t="s">
        <v>15</v>
      </c>
      <c r="C56" s="9" t="s">
        <v>376</v>
      </c>
      <c r="D56" s="9" t="s">
        <v>375</v>
      </c>
      <c r="E56" s="24">
        <v>0</v>
      </c>
      <c r="F56" s="33">
        <v>0</v>
      </c>
      <c r="G56" s="34">
        <v>0</v>
      </c>
      <c r="H56" s="9" t="s">
        <v>48</v>
      </c>
      <c r="I56" s="2" t="s">
        <v>49</v>
      </c>
      <c r="J56" s="220">
        <v>0</v>
      </c>
      <c r="K56" s="220">
        <v>0</v>
      </c>
      <c r="L56" s="220"/>
      <c r="M56" s="220">
        <v>0</v>
      </c>
      <c r="N56" s="220">
        <v>0</v>
      </c>
      <c r="O56" s="220"/>
      <c r="R56" s="7"/>
      <c r="T56" s="7"/>
    </row>
    <row r="57" spans="2:20" x14ac:dyDescent="0.35">
      <c r="B57" s="9" t="s">
        <v>15</v>
      </c>
      <c r="C57" s="9" t="s">
        <v>378</v>
      </c>
      <c r="D57" s="9" t="s">
        <v>377</v>
      </c>
      <c r="E57" s="24">
        <v>0</v>
      </c>
      <c r="F57" s="33">
        <v>0</v>
      </c>
      <c r="G57" s="34">
        <v>0</v>
      </c>
      <c r="H57" s="9" t="s">
        <v>48</v>
      </c>
      <c r="I57" s="2" t="s">
        <v>49</v>
      </c>
      <c r="J57" s="220">
        <v>0</v>
      </c>
      <c r="K57" s="220">
        <v>0</v>
      </c>
      <c r="L57" s="220"/>
      <c r="M57" s="220">
        <v>0</v>
      </c>
      <c r="N57" s="220">
        <v>0</v>
      </c>
      <c r="O57" s="220"/>
      <c r="R57" s="7"/>
      <c r="T57" s="7"/>
    </row>
    <row r="58" spans="2:20" x14ac:dyDescent="0.35">
      <c r="B58" s="9" t="s">
        <v>15</v>
      </c>
      <c r="C58" s="9" t="s">
        <v>382</v>
      </c>
      <c r="D58" s="9" t="s">
        <v>381</v>
      </c>
      <c r="E58" s="24">
        <v>0</v>
      </c>
      <c r="F58" s="33">
        <v>0</v>
      </c>
      <c r="G58" s="34">
        <v>0</v>
      </c>
      <c r="H58" s="9" t="s">
        <v>48</v>
      </c>
      <c r="I58" s="2" t="s">
        <v>49</v>
      </c>
      <c r="J58" s="220">
        <v>0</v>
      </c>
      <c r="K58" s="220">
        <v>0</v>
      </c>
      <c r="L58" s="220"/>
      <c r="M58" s="220">
        <v>0</v>
      </c>
      <c r="N58" s="220">
        <v>0</v>
      </c>
      <c r="O58" s="220"/>
      <c r="R58" s="7"/>
      <c r="T58" s="7"/>
    </row>
    <row r="59" spans="2:20" x14ac:dyDescent="0.35">
      <c r="B59" s="9" t="s">
        <v>15</v>
      </c>
      <c r="C59" s="9" t="s">
        <v>384</v>
      </c>
      <c r="D59" s="9" t="s">
        <v>383</v>
      </c>
      <c r="E59" s="24">
        <v>0</v>
      </c>
      <c r="F59" s="33">
        <v>0</v>
      </c>
      <c r="G59" s="34">
        <v>0</v>
      </c>
      <c r="H59" s="9" t="s">
        <v>48</v>
      </c>
      <c r="I59" s="2" t="s">
        <v>49</v>
      </c>
      <c r="J59" s="220">
        <v>0</v>
      </c>
      <c r="K59" s="220">
        <v>0</v>
      </c>
      <c r="L59" s="220"/>
      <c r="M59" s="220">
        <v>0</v>
      </c>
      <c r="N59" s="220">
        <v>0</v>
      </c>
      <c r="O59" s="220"/>
      <c r="R59" s="7"/>
      <c r="T59" s="7"/>
    </row>
    <row r="60" spans="2:20" x14ac:dyDescent="0.35">
      <c r="B60" s="9" t="s">
        <v>15</v>
      </c>
      <c r="C60" s="9" t="s">
        <v>394</v>
      </c>
      <c r="D60" s="9" t="s">
        <v>393</v>
      </c>
      <c r="E60" s="24">
        <v>0</v>
      </c>
      <c r="F60" s="33">
        <v>0</v>
      </c>
      <c r="G60" s="34">
        <v>0</v>
      </c>
      <c r="H60" s="9" t="s">
        <v>48</v>
      </c>
      <c r="I60" s="2" t="s">
        <v>49</v>
      </c>
      <c r="J60" s="220">
        <v>0</v>
      </c>
      <c r="K60" s="220">
        <v>0</v>
      </c>
      <c r="L60" s="220"/>
      <c r="M60" s="220">
        <v>0</v>
      </c>
      <c r="N60" s="220">
        <v>0</v>
      </c>
      <c r="O60" s="220"/>
      <c r="R60" s="7"/>
      <c r="T60" s="7"/>
    </row>
    <row r="61" spans="2:20" x14ac:dyDescent="0.35">
      <c r="B61" s="9" t="s">
        <v>15</v>
      </c>
      <c r="C61" s="9" t="s">
        <v>119</v>
      </c>
      <c r="D61" s="9" t="s">
        <v>395</v>
      </c>
      <c r="E61" s="24">
        <v>0</v>
      </c>
      <c r="F61" s="33">
        <v>0</v>
      </c>
      <c r="G61" s="34">
        <v>0</v>
      </c>
      <c r="H61" s="9" t="s">
        <v>48</v>
      </c>
      <c r="I61" s="2" t="s">
        <v>49</v>
      </c>
      <c r="J61" s="220">
        <v>0</v>
      </c>
      <c r="K61" s="220">
        <v>0</v>
      </c>
      <c r="L61" s="220"/>
      <c r="M61" s="220">
        <v>0</v>
      </c>
      <c r="N61" s="220">
        <v>0</v>
      </c>
      <c r="O61" s="220"/>
      <c r="R61" s="7"/>
      <c r="T61" s="7"/>
    </row>
    <row r="62" spans="2:20" x14ac:dyDescent="0.35">
      <c r="B62" s="9" t="s">
        <v>15</v>
      </c>
      <c r="C62" s="9" t="s">
        <v>397</v>
      </c>
      <c r="D62" s="9" t="s">
        <v>396</v>
      </c>
      <c r="E62" s="24">
        <v>0</v>
      </c>
      <c r="F62" s="33">
        <v>0</v>
      </c>
      <c r="G62" s="34">
        <v>0</v>
      </c>
      <c r="H62" s="9" t="s">
        <v>48</v>
      </c>
      <c r="I62" s="2" t="s">
        <v>49</v>
      </c>
      <c r="J62" s="220">
        <v>0</v>
      </c>
      <c r="K62" s="220">
        <v>0</v>
      </c>
      <c r="L62" s="220"/>
      <c r="M62" s="220">
        <v>0</v>
      </c>
      <c r="N62" s="220">
        <v>0</v>
      </c>
      <c r="O62" s="220"/>
      <c r="R62" s="7"/>
      <c r="T62" s="7"/>
    </row>
    <row r="63" spans="2:20" x14ac:dyDescent="0.35">
      <c r="B63" s="9" t="s">
        <v>15</v>
      </c>
      <c r="C63" s="9" t="s">
        <v>405</v>
      </c>
      <c r="D63" s="9" t="s">
        <v>404</v>
      </c>
      <c r="E63" s="24">
        <v>0</v>
      </c>
      <c r="F63" s="33">
        <v>0</v>
      </c>
      <c r="G63" s="34">
        <v>0</v>
      </c>
      <c r="H63" s="9" t="s">
        <v>48</v>
      </c>
      <c r="I63" s="2" t="s">
        <v>49</v>
      </c>
      <c r="J63" s="220">
        <v>0</v>
      </c>
      <c r="K63" s="220">
        <v>0</v>
      </c>
      <c r="L63" s="220"/>
      <c r="M63" s="220">
        <v>0</v>
      </c>
      <c r="N63" s="220">
        <v>0</v>
      </c>
      <c r="O63" s="220"/>
      <c r="R63" s="7"/>
      <c r="T63" s="7"/>
    </row>
    <row r="64" spans="2:20" x14ac:dyDescent="0.35">
      <c r="B64" s="9" t="s">
        <v>15</v>
      </c>
      <c r="C64" s="9" t="s">
        <v>407</v>
      </c>
      <c r="D64" s="9" t="s">
        <v>406</v>
      </c>
      <c r="E64" s="24">
        <v>0</v>
      </c>
      <c r="F64" s="33">
        <v>0</v>
      </c>
      <c r="G64" s="34">
        <v>0</v>
      </c>
      <c r="H64" s="9" t="s">
        <v>48</v>
      </c>
      <c r="I64" s="2" t="s">
        <v>49</v>
      </c>
      <c r="J64" s="220">
        <v>0</v>
      </c>
      <c r="K64" s="220">
        <v>0</v>
      </c>
      <c r="L64" s="220"/>
      <c r="M64" s="220">
        <v>0</v>
      </c>
      <c r="N64" s="220">
        <v>0</v>
      </c>
      <c r="O64" s="220"/>
      <c r="R64" s="7"/>
      <c r="T64" s="7"/>
    </row>
    <row r="65" spans="2:21" x14ac:dyDescent="0.35">
      <c r="B65" s="9" t="s">
        <v>15</v>
      </c>
      <c r="C65" s="9" t="s">
        <v>411</v>
      </c>
      <c r="D65" s="9" t="s">
        <v>410</v>
      </c>
      <c r="E65" s="24">
        <v>0</v>
      </c>
      <c r="F65" s="33">
        <v>0</v>
      </c>
      <c r="G65" s="34">
        <v>0</v>
      </c>
      <c r="H65" s="9" t="s">
        <v>48</v>
      </c>
      <c r="I65" s="2" t="s">
        <v>49</v>
      </c>
      <c r="J65" s="220">
        <v>0</v>
      </c>
      <c r="K65" s="220">
        <v>0</v>
      </c>
      <c r="L65" s="220"/>
      <c r="M65" s="220">
        <v>0</v>
      </c>
      <c r="N65" s="220">
        <v>0</v>
      </c>
      <c r="O65" s="220"/>
      <c r="R65" s="7"/>
      <c r="T65" s="7"/>
    </row>
    <row r="66" spans="2:21" x14ac:dyDescent="0.35">
      <c r="B66" s="9" t="s">
        <v>15</v>
      </c>
      <c r="C66" s="9" t="s">
        <v>413</v>
      </c>
      <c r="D66" s="9" t="s">
        <v>412</v>
      </c>
      <c r="E66" s="24">
        <v>0</v>
      </c>
      <c r="F66" s="33">
        <v>0</v>
      </c>
      <c r="G66" s="34">
        <v>0</v>
      </c>
      <c r="H66" s="9" t="s">
        <v>48</v>
      </c>
      <c r="I66" s="2" t="s">
        <v>49</v>
      </c>
      <c r="J66" s="220">
        <v>0</v>
      </c>
      <c r="K66" s="220">
        <v>0</v>
      </c>
      <c r="L66" s="220"/>
      <c r="M66" s="220">
        <v>0</v>
      </c>
      <c r="N66" s="220">
        <v>0</v>
      </c>
      <c r="O66" s="220"/>
      <c r="R66" s="7"/>
      <c r="T66" s="7"/>
    </row>
    <row r="67" spans="2:21" x14ac:dyDescent="0.35">
      <c r="B67" s="9" t="s">
        <v>15</v>
      </c>
      <c r="C67" s="9" t="s">
        <v>415</v>
      </c>
      <c r="D67" s="9" t="s">
        <v>414</v>
      </c>
      <c r="E67" s="24">
        <v>0</v>
      </c>
      <c r="F67" s="33">
        <v>0</v>
      </c>
      <c r="G67" s="34">
        <v>0</v>
      </c>
      <c r="H67" s="9" t="s">
        <v>48</v>
      </c>
      <c r="I67" s="2" t="s">
        <v>49</v>
      </c>
      <c r="J67" s="220">
        <v>0</v>
      </c>
      <c r="K67" s="220">
        <v>0</v>
      </c>
      <c r="L67" s="220"/>
      <c r="M67" s="220">
        <v>0</v>
      </c>
      <c r="N67" s="220">
        <v>0</v>
      </c>
      <c r="O67" s="220"/>
      <c r="R67" s="7"/>
      <c r="T67" s="7"/>
    </row>
    <row r="68" spans="2:21" ht="13.9" customHeight="1" x14ac:dyDescent="0.35">
      <c r="B68" s="9" t="s">
        <v>15</v>
      </c>
      <c r="C68" s="9" t="s">
        <v>417</v>
      </c>
      <c r="D68" s="9" t="s">
        <v>416</v>
      </c>
      <c r="E68" s="24">
        <v>0</v>
      </c>
      <c r="F68" s="33">
        <v>0</v>
      </c>
      <c r="G68" s="34">
        <v>0</v>
      </c>
      <c r="H68" s="9" t="s">
        <v>48</v>
      </c>
      <c r="I68" s="2" t="s">
        <v>49</v>
      </c>
      <c r="J68" s="220">
        <v>0</v>
      </c>
      <c r="K68" s="220">
        <v>0</v>
      </c>
      <c r="L68" s="220"/>
      <c r="M68" s="220">
        <v>0</v>
      </c>
      <c r="N68" s="220">
        <v>0</v>
      </c>
      <c r="O68" s="220"/>
      <c r="R68" s="7"/>
      <c r="T68" s="7"/>
    </row>
    <row r="69" spans="2:21" ht="13.15" customHeight="1" x14ac:dyDescent="0.35">
      <c r="B69" s="9" t="s">
        <v>15</v>
      </c>
      <c r="C69" s="9" t="s">
        <v>135</v>
      </c>
      <c r="D69" s="9" t="s">
        <v>136</v>
      </c>
      <c r="E69" s="24">
        <v>0</v>
      </c>
      <c r="F69" s="33">
        <v>4.953333333333333E-4</v>
      </c>
      <c r="G69" s="34">
        <v>4.953333333333333E-4</v>
      </c>
      <c r="H69" s="9" t="s">
        <v>48</v>
      </c>
      <c r="I69" s="2" t="s">
        <v>49</v>
      </c>
      <c r="J69" s="220">
        <v>4.1518839999999999</v>
      </c>
      <c r="K69" s="220">
        <v>4.3391199999999994</v>
      </c>
      <c r="L69" s="220"/>
      <c r="M69" s="220">
        <v>1.1887999999999999E-2</v>
      </c>
      <c r="N69" s="220">
        <v>1.1887999999999999E-2</v>
      </c>
      <c r="O69" s="220"/>
      <c r="R69" s="7"/>
      <c r="T69" s="7"/>
    </row>
    <row r="70" spans="2:21" x14ac:dyDescent="0.35">
      <c r="B70" s="9" t="s">
        <v>15</v>
      </c>
      <c r="C70" s="9" t="s">
        <v>421</v>
      </c>
      <c r="D70" s="9" t="s">
        <v>420</v>
      </c>
      <c r="E70" s="24">
        <v>0</v>
      </c>
      <c r="F70" s="33">
        <v>0</v>
      </c>
      <c r="G70" s="34">
        <v>0</v>
      </c>
      <c r="H70" s="9" t="s">
        <v>48</v>
      </c>
      <c r="I70" s="2" t="s">
        <v>49</v>
      </c>
      <c r="J70" s="220">
        <v>0</v>
      </c>
      <c r="K70" s="220">
        <v>0</v>
      </c>
      <c r="L70" s="220"/>
      <c r="M70" s="220">
        <v>0</v>
      </c>
      <c r="N70" s="220">
        <v>0</v>
      </c>
      <c r="O70" s="220"/>
      <c r="R70" s="7"/>
      <c r="T70" s="7"/>
    </row>
    <row r="71" spans="2:21" x14ac:dyDescent="0.35">
      <c r="B71" s="9" t="s">
        <v>15</v>
      </c>
      <c r="C71" s="9" t="s">
        <v>423</v>
      </c>
      <c r="D71" s="9" t="s">
        <v>422</v>
      </c>
      <c r="E71" s="24">
        <v>0</v>
      </c>
      <c r="F71" s="33">
        <v>0</v>
      </c>
      <c r="G71" s="34">
        <v>0</v>
      </c>
      <c r="H71" s="9" t="s">
        <v>48</v>
      </c>
      <c r="I71" s="2" t="s">
        <v>49</v>
      </c>
      <c r="J71" s="220">
        <v>0</v>
      </c>
      <c r="K71" s="220">
        <v>0</v>
      </c>
      <c r="L71" s="220"/>
      <c r="M71" s="220">
        <v>0</v>
      </c>
      <c r="N71" s="220">
        <v>0</v>
      </c>
      <c r="O71" s="220"/>
      <c r="R71" s="7"/>
      <c r="T71" s="7"/>
    </row>
    <row r="72" spans="2:21" x14ac:dyDescent="0.35">
      <c r="B72" s="9" t="s">
        <v>15</v>
      </c>
      <c r="C72" s="9" t="s">
        <v>425</v>
      </c>
      <c r="D72" s="9" t="s">
        <v>424</v>
      </c>
      <c r="E72" s="24">
        <v>0</v>
      </c>
      <c r="F72" s="33">
        <v>0</v>
      </c>
      <c r="G72" s="34">
        <v>0</v>
      </c>
      <c r="H72" s="9" t="s">
        <v>48</v>
      </c>
      <c r="I72" s="2" t="s">
        <v>49</v>
      </c>
      <c r="J72" s="220">
        <v>0</v>
      </c>
      <c r="K72" s="220">
        <v>0</v>
      </c>
      <c r="L72" s="220"/>
      <c r="M72" s="220">
        <v>0</v>
      </c>
      <c r="N72" s="220">
        <v>0</v>
      </c>
      <c r="O72" s="220"/>
      <c r="R72" s="7"/>
      <c r="S72" s="34"/>
      <c r="T72" s="35"/>
      <c r="U72" s="20"/>
    </row>
    <row r="73" spans="2:21" x14ac:dyDescent="0.35">
      <c r="B73" s="9" t="s">
        <v>15</v>
      </c>
      <c r="C73" s="9" t="s">
        <v>427</v>
      </c>
      <c r="D73" s="9" t="s">
        <v>426</v>
      </c>
      <c r="E73" s="24">
        <v>0</v>
      </c>
      <c r="F73" s="33">
        <v>0</v>
      </c>
      <c r="G73" s="34">
        <v>0</v>
      </c>
      <c r="H73" s="9" t="s">
        <v>48</v>
      </c>
      <c r="I73" s="2" t="s">
        <v>49</v>
      </c>
      <c r="J73" s="220">
        <v>0</v>
      </c>
      <c r="K73" s="220">
        <v>0</v>
      </c>
      <c r="L73" s="220"/>
      <c r="M73" s="220">
        <v>0</v>
      </c>
      <c r="N73" s="220">
        <v>0</v>
      </c>
      <c r="O73" s="220"/>
      <c r="R73" s="7"/>
      <c r="S73" s="34"/>
      <c r="T73" s="35"/>
      <c r="U73" s="20"/>
    </row>
    <row r="74" spans="2:21" x14ac:dyDescent="0.35">
      <c r="B74" s="9" t="s">
        <v>15</v>
      </c>
      <c r="C74" s="9" t="s">
        <v>429</v>
      </c>
      <c r="D74" s="9" t="s">
        <v>428</v>
      </c>
      <c r="E74" s="24">
        <v>0</v>
      </c>
      <c r="F74" s="33">
        <v>0</v>
      </c>
      <c r="G74" s="34">
        <v>0</v>
      </c>
      <c r="H74" s="9" t="s">
        <v>48</v>
      </c>
      <c r="I74" s="2" t="s">
        <v>49</v>
      </c>
      <c r="J74" s="220">
        <v>0</v>
      </c>
      <c r="K74" s="220">
        <v>0</v>
      </c>
      <c r="L74" s="220"/>
      <c r="M74" s="220">
        <v>0</v>
      </c>
      <c r="N74" s="220">
        <v>0</v>
      </c>
      <c r="O74" s="220"/>
      <c r="R74" s="7"/>
      <c r="S74" s="34"/>
      <c r="T74" s="35"/>
      <c r="U74" s="20"/>
    </row>
    <row r="75" spans="2:21" x14ac:dyDescent="0.35">
      <c r="B75" s="9" t="s">
        <v>15</v>
      </c>
      <c r="C75" s="9" t="s">
        <v>431</v>
      </c>
      <c r="D75" s="9" t="s">
        <v>430</v>
      </c>
      <c r="E75" s="24">
        <v>0</v>
      </c>
      <c r="F75" s="33">
        <v>0</v>
      </c>
      <c r="G75" s="34">
        <v>0</v>
      </c>
      <c r="H75" s="9" t="s">
        <v>48</v>
      </c>
      <c r="I75" s="2" t="s">
        <v>49</v>
      </c>
      <c r="J75" s="220">
        <v>0</v>
      </c>
      <c r="K75" s="220">
        <v>0</v>
      </c>
      <c r="L75" s="220"/>
      <c r="M75" s="220">
        <v>0</v>
      </c>
      <c r="N75" s="220">
        <v>0</v>
      </c>
      <c r="O75" s="220"/>
      <c r="R75" s="7"/>
      <c r="S75" s="34"/>
      <c r="T75" s="35"/>
      <c r="U75" s="20"/>
    </row>
    <row r="76" spans="2:21" x14ac:dyDescent="0.35">
      <c r="B76" s="9" t="s">
        <v>15</v>
      </c>
      <c r="C76" s="9" t="s">
        <v>433</v>
      </c>
      <c r="D76" s="9" t="s">
        <v>432</v>
      </c>
      <c r="E76" s="24">
        <v>0</v>
      </c>
      <c r="F76" s="33">
        <v>0</v>
      </c>
      <c r="G76" s="34">
        <v>0</v>
      </c>
      <c r="H76" s="9" t="s">
        <v>48</v>
      </c>
      <c r="I76" s="2" t="s">
        <v>49</v>
      </c>
      <c r="J76" s="220">
        <v>0</v>
      </c>
      <c r="K76" s="220">
        <v>0</v>
      </c>
      <c r="L76" s="220"/>
      <c r="M76" s="220">
        <v>0</v>
      </c>
      <c r="N76" s="220">
        <v>0</v>
      </c>
      <c r="O76" s="220"/>
      <c r="R76" s="7"/>
      <c r="S76" s="34"/>
      <c r="T76" s="35"/>
      <c r="U76" s="20"/>
    </row>
    <row r="77" spans="2:21" x14ac:dyDescent="0.35">
      <c r="B77" s="9" t="s">
        <v>15</v>
      </c>
      <c r="C77" s="9" t="s">
        <v>435</v>
      </c>
      <c r="D77" s="9" t="s">
        <v>434</v>
      </c>
      <c r="E77" s="24">
        <v>0</v>
      </c>
      <c r="F77" s="33">
        <v>0</v>
      </c>
      <c r="G77" s="34">
        <v>0</v>
      </c>
      <c r="H77" s="9" t="s">
        <v>48</v>
      </c>
      <c r="I77" s="2" t="s">
        <v>49</v>
      </c>
      <c r="J77" s="220">
        <v>0</v>
      </c>
      <c r="K77" s="220">
        <v>0</v>
      </c>
      <c r="L77" s="220"/>
      <c r="M77" s="220">
        <v>0</v>
      </c>
      <c r="N77" s="220">
        <v>0</v>
      </c>
      <c r="O77" s="220"/>
      <c r="R77" s="7"/>
      <c r="S77" s="34"/>
      <c r="T77" s="35"/>
      <c r="U77" s="20"/>
    </row>
    <row r="78" spans="2:21" x14ac:dyDescent="0.35">
      <c r="B78" s="9" t="s">
        <v>15</v>
      </c>
      <c r="C78" s="9" t="s">
        <v>437</v>
      </c>
      <c r="D78" s="9" t="s">
        <v>436</v>
      </c>
      <c r="E78" s="24">
        <v>0</v>
      </c>
      <c r="F78" s="33">
        <v>0</v>
      </c>
      <c r="G78" s="34">
        <v>0</v>
      </c>
      <c r="H78" s="9" t="s">
        <v>48</v>
      </c>
      <c r="I78" s="2" t="s">
        <v>49</v>
      </c>
      <c r="J78" s="220">
        <v>0</v>
      </c>
      <c r="K78" s="220">
        <v>0</v>
      </c>
      <c r="L78" s="220"/>
      <c r="M78" s="220">
        <v>0</v>
      </c>
      <c r="N78" s="220">
        <v>0</v>
      </c>
      <c r="O78" s="220"/>
      <c r="R78" s="7"/>
      <c r="S78" s="34"/>
      <c r="T78" s="35"/>
      <c r="U78" s="20"/>
    </row>
    <row r="79" spans="2:21" x14ac:dyDescent="0.35">
      <c r="B79" s="9" t="s">
        <v>15</v>
      </c>
      <c r="C79" s="9" t="s">
        <v>439</v>
      </c>
      <c r="D79" s="9" t="s">
        <v>438</v>
      </c>
      <c r="E79" s="24">
        <v>0</v>
      </c>
      <c r="F79" s="33">
        <v>0</v>
      </c>
      <c r="G79" s="34">
        <v>0</v>
      </c>
      <c r="H79" s="9" t="s">
        <v>48</v>
      </c>
      <c r="I79" s="2" t="s">
        <v>49</v>
      </c>
      <c r="J79" s="220">
        <v>0</v>
      </c>
      <c r="K79" s="220">
        <v>0</v>
      </c>
      <c r="L79" s="220"/>
      <c r="M79" s="220">
        <v>0</v>
      </c>
      <c r="N79" s="220">
        <v>0</v>
      </c>
      <c r="O79" s="220"/>
      <c r="R79" s="7"/>
      <c r="S79" s="34"/>
      <c r="T79" s="35"/>
      <c r="U79" s="20"/>
    </row>
    <row r="80" spans="2:21" x14ac:dyDescent="0.35">
      <c r="B80" s="9" t="s">
        <v>15</v>
      </c>
      <c r="C80" s="9" t="s">
        <v>441</v>
      </c>
      <c r="D80" s="9" t="s">
        <v>440</v>
      </c>
      <c r="E80" s="24">
        <v>0</v>
      </c>
      <c r="F80" s="33">
        <v>0</v>
      </c>
      <c r="G80" s="34">
        <v>0</v>
      </c>
      <c r="H80" s="9" t="s">
        <v>48</v>
      </c>
      <c r="I80" s="2" t="s">
        <v>49</v>
      </c>
      <c r="J80" s="220">
        <v>0</v>
      </c>
      <c r="K80" s="220">
        <v>0</v>
      </c>
      <c r="L80" s="220"/>
      <c r="M80" s="220">
        <v>0</v>
      </c>
      <c r="N80" s="220">
        <v>0</v>
      </c>
      <c r="O80" s="220"/>
      <c r="R80" s="7"/>
      <c r="S80" s="34"/>
      <c r="T80" s="35"/>
      <c r="U80" s="20"/>
    </row>
    <row r="81" spans="2:21" x14ac:dyDescent="0.35">
      <c r="B81" s="9" t="s">
        <v>15</v>
      </c>
      <c r="C81" s="9" t="s">
        <v>85</v>
      </c>
      <c r="D81" s="9" t="s">
        <v>86</v>
      </c>
      <c r="E81" s="24">
        <v>0</v>
      </c>
      <c r="F81" s="33">
        <v>0</v>
      </c>
      <c r="G81" s="34">
        <v>0</v>
      </c>
      <c r="H81" s="9" t="s">
        <v>48</v>
      </c>
      <c r="I81" s="2" t="s">
        <v>49</v>
      </c>
      <c r="J81" s="220">
        <v>0</v>
      </c>
      <c r="K81" s="220">
        <v>0</v>
      </c>
      <c r="L81" s="220"/>
      <c r="M81" s="220">
        <v>0</v>
      </c>
      <c r="N81" s="220">
        <v>0</v>
      </c>
      <c r="O81" s="220"/>
      <c r="R81" s="7"/>
      <c r="S81" s="34"/>
      <c r="T81" s="35"/>
      <c r="U81" s="20"/>
    </row>
    <row r="82" spans="2:21" x14ac:dyDescent="0.35">
      <c r="B82" s="9" t="s">
        <v>15</v>
      </c>
      <c r="C82" s="9" t="s">
        <v>443</v>
      </c>
      <c r="D82" s="9" t="s">
        <v>442</v>
      </c>
      <c r="E82" s="24">
        <v>0</v>
      </c>
      <c r="F82" s="33">
        <v>0</v>
      </c>
      <c r="G82" s="34">
        <v>0</v>
      </c>
      <c r="H82" s="9" t="s">
        <v>48</v>
      </c>
      <c r="I82" s="2" t="s">
        <v>49</v>
      </c>
      <c r="J82" s="220">
        <v>0</v>
      </c>
      <c r="K82" s="220">
        <v>0</v>
      </c>
      <c r="L82" s="220"/>
      <c r="M82" s="220">
        <v>0</v>
      </c>
      <c r="N82" s="220">
        <v>0</v>
      </c>
      <c r="O82" s="220"/>
      <c r="R82" s="7"/>
      <c r="S82" s="34"/>
      <c r="T82" s="35"/>
      <c r="U82" s="20"/>
    </row>
    <row r="83" spans="2:21" x14ac:dyDescent="0.35">
      <c r="B83" s="9" t="s">
        <v>15</v>
      </c>
      <c r="C83" s="9" t="s">
        <v>446</v>
      </c>
      <c r="D83" s="9" t="s">
        <v>445</v>
      </c>
      <c r="E83" s="24">
        <v>0</v>
      </c>
      <c r="F83" s="33">
        <v>0</v>
      </c>
      <c r="G83" s="34">
        <v>0</v>
      </c>
      <c r="H83" s="9" t="s">
        <v>48</v>
      </c>
      <c r="I83" s="2" t="s">
        <v>49</v>
      </c>
      <c r="J83" s="220">
        <v>0</v>
      </c>
      <c r="K83" s="220">
        <v>0</v>
      </c>
      <c r="L83" s="220"/>
      <c r="M83" s="220">
        <v>0</v>
      </c>
      <c r="N83" s="220">
        <v>0</v>
      </c>
      <c r="O83" s="220"/>
      <c r="R83" s="7"/>
      <c r="S83" s="34"/>
      <c r="T83" s="35"/>
      <c r="U83" s="20"/>
    </row>
    <row r="84" spans="2:21" x14ac:dyDescent="0.35">
      <c r="B84" s="9" t="s">
        <v>15</v>
      </c>
      <c r="C84" s="9" t="s">
        <v>448</v>
      </c>
      <c r="D84" s="9" t="s">
        <v>447</v>
      </c>
      <c r="E84" s="24">
        <v>0</v>
      </c>
      <c r="F84" s="33">
        <v>7.5824999999999998E-6</v>
      </c>
      <c r="G84" s="34">
        <v>7.5824999999999998E-6</v>
      </c>
      <c r="H84" s="9" t="s">
        <v>48</v>
      </c>
      <c r="I84" s="2" t="s">
        <v>49</v>
      </c>
      <c r="J84" s="220">
        <v>6.3556514999999994E-2</v>
      </c>
      <c r="K84" s="220">
        <v>6.6422700000000001E-2</v>
      </c>
      <c r="L84" s="220"/>
      <c r="M84" s="220">
        <v>1.8197999999999999E-4</v>
      </c>
      <c r="N84" s="220">
        <v>1.8197999999999999E-4</v>
      </c>
      <c r="O84" s="220"/>
      <c r="R84" s="7"/>
      <c r="S84" s="34"/>
      <c r="T84" s="35"/>
      <c r="U84" s="20"/>
    </row>
    <row r="85" spans="2:21" x14ac:dyDescent="0.35">
      <c r="B85" s="9" t="s">
        <v>15</v>
      </c>
      <c r="C85" s="9" t="s">
        <v>450</v>
      </c>
      <c r="D85" s="9" t="s">
        <v>449</v>
      </c>
      <c r="E85" s="24">
        <v>0</v>
      </c>
      <c r="F85" s="33">
        <v>0</v>
      </c>
      <c r="G85" s="34">
        <v>0</v>
      </c>
      <c r="H85" s="9" t="s">
        <v>48</v>
      </c>
      <c r="I85" s="2" t="s">
        <v>49</v>
      </c>
      <c r="J85" s="220">
        <v>0</v>
      </c>
      <c r="K85" s="220">
        <v>0</v>
      </c>
      <c r="L85" s="220"/>
      <c r="M85" s="220">
        <v>0</v>
      </c>
      <c r="N85" s="220">
        <v>0</v>
      </c>
      <c r="O85" s="220"/>
      <c r="R85" s="7"/>
      <c r="S85" s="34"/>
      <c r="T85" s="35"/>
      <c r="U85" s="20"/>
    </row>
    <row r="86" spans="2:21" x14ac:dyDescent="0.35">
      <c r="B86" s="9" t="s">
        <v>15</v>
      </c>
      <c r="C86" s="9" t="s">
        <v>452</v>
      </c>
      <c r="D86" s="9" t="s">
        <v>451</v>
      </c>
      <c r="E86" s="24">
        <v>0</v>
      </c>
      <c r="F86" s="33">
        <v>0</v>
      </c>
      <c r="G86" s="34">
        <v>0</v>
      </c>
      <c r="H86" s="9" t="s">
        <v>48</v>
      </c>
      <c r="I86" s="2" t="s">
        <v>49</v>
      </c>
      <c r="J86" s="220">
        <v>0</v>
      </c>
      <c r="K86" s="220">
        <v>0</v>
      </c>
      <c r="L86" s="220"/>
      <c r="M86" s="220">
        <v>0</v>
      </c>
      <c r="N86" s="220">
        <v>0</v>
      </c>
      <c r="O86" s="220"/>
      <c r="R86" s="7"/>
      <c r="S86" s="34"/>
      <c r="T86" s="35"/>
      <c r="U86" s="20"/>
    </row>
    <row r="87" spans="2:21" x14ac:dyDescent="0.35">
      <c r="B87" s="9" t="s">
        <v>15</v>
      </c>
      <c r="C87" s="9" t="s">
        <v>454</v>
      </c>
      <c r="D87" s="9" t="s">
        <v>453</v>
      </c>
      <c r="E87" s="24">
        <v>0</v>
      </c>
      <c r="F87" s="33">
        <v>0</v>
      </c>
      <c r="G87" s="34">
        <v>0</v>
      </c>
      <c r="H87" s="9" t="s">
        <v>48</v>
      </c>
      <c r="I87" s="2" t="s">
        <v>49</v>
      </c>
      <c r="J87" s="220">
        <v>0</v>
      </c>
      <c r="K87" s="220">
        <v>0</v>
      </c>
      <c r="L87" s="220"/>
      <c r="M87" s="220">
        <v>0</v>
      </c>
      <c r="N87" s="220">
        <v>0</v>
      </c>
      <c r="O87" s="220"/>
      <c r="R87" s="7"/>
      <c r="S87" s="34"/>
      <c r="T87" s="35"/>
      <c r="U87" s="20"/>
    </row>
    <row r="88" spans="2:21" x14ac:dyDescent="0.35">
      <c r="B88" s="9" t="s">
        <v>15</v>
      </c>
      <c r="C88" s="9" t="s">
        <v>456</v>
      </c>
      <c r="D88" s="9" t="s">
        <v>455</v>
      </c>
      <c r="E88" s="24">
        <v>0</v>
      </c>
      <c r="F88" s="33">
        <v>0</v>
      </c>
      <c r="G88" s="34">
        <v>0</v>
      </c>
      <c r="H88" s="9" t="s">
        <v>48</v>
      </c>
      <c r="I88" s="2" t="s">
        <v>49</v>
      </c>
      <c r="J88" s="220">
        <v>0</v>
      </c>
      <c r="K88" s="220">
        <v>0</v>
      </c>
      <c r="L88" s="220"/>
      <c r="M88" s="220">
        <v>0</v>
      </c>
      <c r="N88" s="220">
        <v>0</v>
      </c>
      <c r="O88" s="220"/>
      <c r="R88" s="7"/>
      <c r="S88" s="34"/>
      <c r="T88" s="35"/>
      <c r="U88" s="20"/>
    </row>
    <row r="89" spans="2:21" x14ac:dyDescent="0.35">
      <c r="B89" s="9" t="s">
        <v>15</v>
      </c>
      <c r="C89" s="9" t="s">
        <v>87</v>
      </c>
      <c r="D89" s="9" t="s">
        <v>458</v>
      </c>
      <c r="E89" s="24">
        <v>0</v>
      </c>
      <c r="F89" s="33">
        <v>1.2976666666666669E-4</v>
      </c>
      <c r="G89" s="34">
        <v>1.2976666666666669E-4</v>
      </c>
      <c r="H89" s="9" t="s">
        <v>48</v>
      </c>
      <c r="I89" s="2" t="s">
        <v>49</v>
      </c>
      <c r="J89" s="220">
        <v>1.0877042000000001</v>
      </c>
      <c r="K89" s="220">
        <v>1.1367560000000001</v>
      </c>
      <c r="L89" s="220"/>
      <c r="M89" s="220">
        <v>3.1144000000000007E-3</v>
      </c>
      <c r="N89" s="220">
        <v>3.1144000000000007E-3</v>
      </c>
      <c r="O89" s="220"/>
      <c r="R89" s="7"/>
      <c r="S89" s="34"/>
      <c r="T89" s="35"/>
      <c r="U89" s="20"/>
    </row>
    <row r="90" spans="2:21" x14ac:dyDescent="0.35">
      <c r="B90" s="9" t="s">
        <v>15</v>
      </c>
      <c r="C90" s="9" t="s">
        <v>460</v>
      </c>
      <c r="D90" s="9" t="s">
        <v>459</v>
      </c>
      <c r="E90" s="24">
        <v>0</v>
      </c>
      <c r="F90" s="33">
        <v>8.143333333333334E-3</v>
      </c>
      <c r="G90" s="34">
        <v>8.143333333333334E-3</v>
      </c>
      <c r="H90" s="9" t="s">
        <v>48</v>
      </c>
      <c r="I90" s="2" t="s">
        <v>49</v>
      </c>
      <c r="J90" s="220">
        <v>68.25742000000001</v>
      </c>
      <c r="K90" s="220">
        <v>71.335599999999999</v>
      </c>
      <c r="L90" s="220"/>
      <c r="M90" s="220">
        <v>0.19544</v>
      </c>
      <c r="N90" s="220">
        <v>0.19544</v>
      </c>
      <c r="O90" s="220"/>
      <c r="R90" s="7"/>
      <c r="S90" s="34"/>
      <c r="T90" s="35"/>
      <c r="U90" s="20"/>
    </row>
    <row r="91" spans="2:21" x14ac:dyDescent="0.35">
      <c r="B91" s="9" t="s">
        <v>15</v>
      </c>
      <c r="C91" s="9" t="s">
        <v>462</v>
      </c>
      <c r="D91" s="9" t="s">
        <v>461</v>
      </c>
      <c r="E91" s="24">
        <v>0</v>
      </c>
      <c r="F91" s="33">
        <v>4.6516666666666668E-4</v>
      </c>
      <c r="G91" s="34">
        <v>4.6516666666666668E-4</v>
      </c>
      <c r="H91" s="9" t="s">
        <v>48</v>
      </c>
      <c r="I91" s="2" t="s">
        <v>49</v>
      </c>
      <c r="J91" s="220">
        <v>3.8990270000000002</v>
      </c>
      <c r="K91" s="220">
        <v>4.0748600000000001</v>
      </c>
      <c r="L91" s="220"/>
      <c r="M91" s="220">
        <v>1.1164E-2</v>
      </c>
      <c r="N91" s="220">
        <v>1.1164E-2</v>
      </c>
      <c r="O91" s="220"/>
      <c r="R91" s="7"/>
      <c r="S91" s="34"/>
      <c r="T91" s="35"/>
      <c r="U91" s="20"/>
    </row>
    <row r="92" spans="2:21" x14ac:dyDescent="0.35">
      <c r="B92" s="9" t="s">
        <v>15</v>
      </c>
      <c r="C92" s="9" t="s">
        <v>106</v>
      </c>
      <c r="D92" s="9" t="s">
        <v>463</v>
      </c>
      <c r="E92" s="24">
        <v>0</v>
      </c>
      <c r="F92" s="33">
        <v>2.9450000000000001E-5</v>
      </c>
      <c r="G92" s="34">
        <v>2.9450000000000001E-5</v>
      </c>
      <c r="H92" s="9" t="s">
        <v>48</v>
      </c>
      <c r="I92" s="2" t="s">
        <v>49</v>
      </c>
      <c r="J92" s="220">
        <v>0.24684990000000001</v>
      </c>
      <c r="K92" s="220">
        <v>0.25798199999999999</v>
      </c>
      <c r="L92" s="220"/>
      <c r="M92" s="220">
        <v>7.0680000000000005E-4</v>
      </c>
      <c r="N92" s="220">
        <v>7.0680000000000005E-4</v>
      </c>
      <c r="O92" s="220"/>
      <c r="R92" s="7"/>
      <c r="S92" s="34"/>
      <c r="T92" s="35"/>
      <c r="U92" s="20"/>
    </row>
    <row r="93" spans="2:21" x14ac:dyDescent="0.35">
      <c r="B93" s="9" t="s">
        <v>15</v>
      </c>
      <c r="C93" s="9" t="s">
        <v>108</v>
      </c>
      <c r="D93" s="9" t="s">
        <v>464</v>
      </c>
      <c r="E93" s="24">
        <v>0</v>
      </c>
      <c r="F93" s="33">
        <v>1.8833333333333332E-4</v>
      </c>
      <c r="G93" s="34">
        <v>1.8833333333333332E-4</v>
      </c>
      <c r="H93" s="9" t="s">
        <v>48</v>
      </c>
      <c r="I93" s="2" t="s">
        <v>49</v>
      </c>
      <c r="J93" s="220">
        <v>1.5786099999999998</v>
      </c>
      <c r="K93" s="220">
        <v>1.6497999999999999</v>
      </c>
      <c r="L93" s="220"/>
      <c r="M93" s="220">
        <v>4.5199999999999997E-3</v>
      </c>
      <c r="N93" s="220">
        <v>4.5199999999999997E-3</v>
      </c>
      <c r="O93" s="220"/>
      <c r="R93" s="7"/>
      <c r="S93" s="34"/>
      <c r="T93" s="35"/>
      <c r="U93" s="20"/>
    </row>
    <row r="94" spans="2:21" x14ac:dyDescent="0.35">
      <c r="B94" s="9" t="s">
        <v>15</v>
      </c>
      <c r="C94" s="9" t="s">
        <v>110</v>
      </c>
      <c r="D94" s="9" t="s">
        <v>465</v>
      </c>
      <c r="E94" s="24">
        <v>0</v>
      </c>
      <c r="F94" s="33">
        <v>0</v>
      </c>
      <c r="G94" s="34">
        <v>0</v>
      </c>
      <c r="H94" s="9" t="s">
        <v>48</v>
      </c>
      <c r="I94" s="2" t="s">
        <v>49</v>
      </c>
      <c r="J94" s="220">
        <v>0</v>
      </c>
      <c r="K94" s="220">
        <v>0</v>
      </c>
      <c r="L94" s="220"/>
      <c r="M94" s="220">
        <v>0</v>
      </c>
      <c r="N94" s="220">
        <v>0</v>
      </c>
      <c r="O94" s="220"/>
      <c r="R94" s="7"/>
      <c r="S94" s="34"/>
      <c r="T94" s="35"/>
      <c r="U94" s="20"/>
    </row>
    <row r="95" spans="2:21" x14ac:dyDescent="0.35">
      <c r="B95" s="9" t="s">
        <v>15</v>
      </c>
      <c r="C95" s="9" t="s">
        <v>112</v>
      </c>
      <c r="D95" s="9" t="s">
        <v>466</v>
      </c>
      <c r="E95" s="24">
        <v>0</v>
      </c>
      <c r="F95" s="33">
        <v>6.5666666666666659E-5</v>
      </c>
      <c r="G95" s="34">
        <v>6.5666666666666659E-5</v>
      </c>
      <c r="H95" s="9" t="s">
        <v>48</v>
      </c>
      <c r="I95" s="2" t="s">
        <v>49</v>
      </c>
      <c r="J95" s="220">
        <v>0.55041799999999996</v>
      </c>
      <c r="K95" s="220">
        <v>0.57523999999999997</v>
      </c>
      <c r="L95" s="220"/>
      <c r="M95" s="220">
        <v>1.5759999999999997E-3</v>
      </c>
      <c r="N95" s="220">
        <v>1.5759999999999997E-3</v>
      </c>
      <c r="O95" s="220"/>
      <c r="R95" s="7"/>
      <c r="S95" s="34"/>
      <c r="T95" s="35"/>
      <c r="U95" s="20"/>
    </row>
    <row r="96" spans="2:21" x14ac:dyDescent="0.35">
      <c r="B96" s="9" t="s">
        <v>15</v>
      </c>
      <c r="C96" s="9" t="s">
        <v>115</v>
      </c>
      <c r="D96" s="9" t="s">
        <v>469</v>
      </c>
      <c r="E96" s="24">
        <v>0</v>
      </c>
      <c r="F96" s="33">
        <v>2.1566666666666668E-5</v>
      </c>
      <c r="G96" s="34">
        <v>2.1566666666666668E-5</v>
      </c>
      <c r="H96" s="9" t="s">
        <v>48</v>
      </c>
      <c r="I96" s="2" t="s">
        <v>49</v>
      </c>
      <c r="J96" s="220">
        <v>0.18077180000000001</v>
      </c>
      <c r="K96" s="220">
        <v>0.18892400000000001</v>
      </c>
      <c r="L96" s="220"/>
      <c r="M96" s="220">
        <v>5.176E-4</v>
      </c>
      <c r="N96" s="220">
        <v>5.176E-4</v>
      </c>
      <c r="O96" s="220"/>
      <c r="R96" s="7"/>
      <c r="S96" s="34"/>
      <c r="T96" s="36"/>
      <c r="U96" s="20"/>
    </row>
    <row r="97" spans="2:21" x14ac:dyDescent="0.35">
      <c r="B97" s="9" t="s">
        <v>15</v>
      </c>
      <c r="C97" s="9" t="s">
        <v>117</v>
      </c>
      <c r="D97" s="9" t="s">
        <v>470</v>
      </c>
      <c r="E97" s="24">
        <v>0</v>
      </c>
      <c r="F97" s="33">
        <v>2.8866666666666667E-4</v>
      </c>
      <c r="G97" s="34">
        <v>2.8866666666666667E-4</v>
      </c>
      <c r="H97" s="9" t="s">
        <v>48</v>
      </c>
      <c r="I97" s="2" t="s">
        <v>49</v>
      </c>
      <c r="J97" s="220">
        <v>2.4196040000000001</v>
      </c>
      <c r="K97" s="220">
        <v>2.5287199999999999</v>
      </c>
      <c r="L97" s="220"/>
      <c r="M97" s="220">
        <v>6.9280000000000001E-3</v>
      </c>
      <c r="N97" s="220">
        <v>6.9280000000000001E-3</v>
      </c>
      <c r="O97" s="220"/>
      <c r="R97" s="7"/>
      <c r="S97" s="34"/>
      <c r="T97" s="36"/>
      <c r="U97" s="20"/>
    </row>
    <row r="98" spans="2:21" x14ac:dyDescent="0.35">
      <c r="B98" s="9" t="s">
        <v>15</v>
      </c>
      <c r="C98" s="9" t="s">
        <v>123</v>
      </c>
      <c r="D98" s="9" t="s">
        <v>473</v>
      </c>
      <c r="E98" s="24">
        <v>0</v>
      </c>
      <c r="F98" s="33">
        <v>5.0983333333333338E-4</v>
      </c>
      <c r="G98" s="34">
        <v>5.0983333333333338E-4</v>
      </c>
      <c r="H98" s="9" t="s">
        <v>48</v>
      </c>
      <c r="I98" s="2" t="s">
        <v>49</v>
      </c>
      <c r="J98" s="220">
        <v>4.2734230000000002</v>
      </c>
      <c r="K98" s="220">
        <v>4.4661400000000002</v>
      </c>
      <c r="L98" s="220"/>
      <c r="M98" s="220">
        <v>1.2236E-2</v>
      </c>
      <c r="N98" s="220">
        <v>1.2236E-2</v>
      </c>
      <c r="O98" s="220"/>
      <c r="R98" s="7"/>
      <c r="S98" s="34"/>
      <c r="T98" s="36"/>
      <c r="U98" s="20"/>
    </row>
    <row r="99" spans="2:21" x14ac:dyDescent="0.35">
      <c r="B99" s="9" t="s">
        <v>15</v>
      </c>
      <c r="C99" s="9" t="s">
        <v>125</v>
      </c>
      <c r="D99" s="9" t="s">
        <v>474</v>
      </c>
      <c r="E99" s="24">
        <v>0</v>
      </c>
      <c r="F99" s="33">
        <v>2.8000000000000003E-4</v>
      </c>
      <c r="G99" s="34">
        <v>2.8000000000000003E-4</v>
      </c>
      <c r="H99" s="9" t="s">
        <v>48</v>
      </c>
      <c r="I99" s="2" t="s">
        <v>49</v>
      </c>
      <c r="J99" s="220">
        <v>2.3469600000000002</v>
      </c>
      <c r="K99" s="220">
        <v>2.4528000000000003</v>
      </c>
      <c r="L99" s="220"/>
      <c r="M99" s="220">
        <v>6.7200000000000003E-3</v>
      </c>
      <c r="N99" s="220">
        <v>6.7200000000000003E-3</v>
      </c>
      <c r="O99" s="220"/>
      <c r="R99" s="7"/>
      <c r="S99" s="34"/>
      <c r="T99" s="36"/>
      <c r="U99" s="20"/>
    </row>
    <row r="100" spans="2:21" x14ac:dyDescent="0.35">
      <c r="B100" s="9" t="s">
        <v>15</v>
      </c>
      <c r="C100" s="9" t="s">
        <v>127</v>
      </c>
      <c r="D100" s="9" t="s">
        <v>475</v>
      </c>
      <c r="E100" s="24">
        <v>0</v>
      </c>
      <c r="F100" s="33">
        <v>0</v>
      </c>
      <c r="G100" s="34">
        <v>0</v>
      </c>
      <c r="H100" s="9" t="s">
        <v>48</v>
      </c>
      <c r="I100" s="2" t="s">
        <v>49</v>
      </c>
      <c r="J100" s="220">
        <v>0</v>
      </c>
      <c r="K100" s="220">
        <v>0</v>
      </c>
      <c r="L100" s="220"/>
      <c r="M100" s="220">
        <v>0</v>
      </c>
      <c r="N100" s="220">
        <v>0</v>
      </c>
      <c r="O100" s="220"/>
      <c r="R100" s="7"/>
      <c r="S100" s="34"/>
      <c r="T100" s="36"/>
      <c r="U100" s="20"/>
    </row>
    <row r="101" spans="2:21" x14ac:dyDescent="0.35">
      <c r="B101" s="9" t="s">
        <v>15</v>
      </c>
      <c r="C101" s="9" t="s">
        <v>131</v>
      </c>
      <c r="D101" s="9" t="s">
        <v>478</v>
      </c>
      <c r="E101" s="24">
        <v>0</v>
      </c>
      <c r="F101" s="33">
        <v>1.2466666666666667E-4</v>
      </c>
      <c r="G101" s="34">
        <v>1.2466666666666667E-4</v>
      </c>
      <c r="H101" s="9" t="s">
        <v>48</v>
      </c>
      <c r="I101" s="2" t="s">
        <v>49</v>
      </c>
      <c r="J101" s="220">
        <v>1.044956</v>
      </c>
      <c r="K101" s="220">
        <v>1.0920799999999999</v>
      </c>
      <c r="L101" s="220"/>
      <c r="M101" s="220">
        <v>2.9919999999999999E-3</v>
      </c>
      <c r="N101" s="220">
        <v>2.9919999999999999E-3</v>
      </c>
      <c r="O101" s="220"/>
    </row>
    <row r="102" spans="2:21" x14ac:dyDescent="0.35">
      <c r="B102" s="9" t="s">
        <v>15</v>
      </c>
      <c r="C102" s="9">
        <v>504</v>
      </c>
      <c r="D102" s="9" t="s">
        <v>479</v>
      </c>
      <c r="E102" s="24">
        <v>0</v>
      </c>
      <c r="F102" s="33">
        <v>1.3316666666666665E-3</v>
      </c>
      <c r="G102" s="34">
        <v>1.3316666666666665E-3</v>
      </c>
      <c r="H102" s="9" t="s">
        <v>48</v>
      </c>
      <c r="I102" s="2" t="s">
        <v>49</v>
      </c>
      <c r="J102" s="220">
        <v>11.16203</v>
      </c>
      <c r="K102" s="220">
        <v>11.665399999999998</v>
      </c>
      <c r="L102" s="220"/>
      <c r="M102" s="220">
        <v>3.1959999999999995E-2</v>
      </c>
      <c r="N102" s="220">
        <v>3.1959999999999995E-2</v>
      </c>
      <c r="O102" s="220"/>
    </row>
    <row r="103" spans="2:21" x14ac:dyDescent="0.35">
      <c r="B103" s="9" t="s">
        <v>15</v>
      </c>
      <c r="C103" s="9" t="s">
        <v>133</v>
      </c>
      <c r="D103" s="9" t="s">
        <v>481</v>
      </c>
      <c r="E103" s="24">
        <v>0</v>
      </c>
      <c r="F103" s="33">
        <v>4.9716666666666671E-5</v>
      </c>
      <c r="G103" s="34">
        <v>4.9716666666666671E-5</v>
      </c>
      <c r="H103" s="9" t="s">
        <v>48</v>
      </c>
      <c r="I103" s="2" t="s">
        <v>49</v>
      </c>
      <c r="J103" s="220">
        <v>0.41672510000000001</v>
      </c>
      <c r="K103" s="220">
        <v>0.43551800000000002</v>
      </c>
      <c r="L103" s="220"/>
      <c r="M103" s="220">
        <v>1.1932000000000002E-3</v>
      </c>
      <c r="N103" s="220">
        <v>1.1932000000000002E-3</v>
      </c>
      <c r="O103" s="220"/>
    </row>
    <row r="104" spans="2:21" x14ac:dyDescent="0.35">
      <c r="B104" s="9" t="s">
        <v>15</v>
      </c>
      <c r="C104" s="9" t="s">
        <v>483</v>
      </c>
      <c r="D104" s="9" t="s">
        <v>482</v>
      </c>
      <c r="E104" s="24">
        <v>0</v>
      </c>
      <c r="F104" s="33">
        <v>1.5999999999999999E-5</v>
      </c>
      <c r="G104" s="34">
        <v>1.5999999999999999E-5</v>
      </c>
      <c r="H104" s="9" t="s">
        <v>48</v>
      </c>
      <c r="I104" s="2" t="s">
        <v>49</v>
      </c>
      <c r="J104" s="220">
        <v>0.13411199999999998</v>
      </c>
      <c r="K104" s="220">
        <v>0.14016000000000001</v>
      </c>
      <c r="L104" s="220"/>
      <c r="M104" s="220">
        <v>3.8400000000000001E-4</v>
      </c>
      <c r="N104" s="220">
        <v>3.8400000000000001E-4</v>
      </c>
      <c r="O104" s="220"/>
    </row>
    <row r="105" spans="2:21" x14ac:dyDescent="0.35">
      <c r="B105" s="9" t="s">
        <v>15</v>
      </c>
      <c r="C105" s="9" t="s">
        <v>485</v>
      </c>
      <c r="D105" s="9" t="s">
        <v>484</v>
      </c>
      <c r="E105" s="24">
        <v>0</v>
      </c>
      <c r="F105" s="33">
        <v>0</v>
      </c>
      <c r="G105" s="34">
        <v>0</v>
      </c>
      <c r="H105" s="9" t="s">
        <v>48</v>
      </c>
      <c r="I105" s="2" t="s">
        <v>49</v>
      </c>
      <c r="J105" s="220">
        <v>0</v>
      </c>
      <c r="K105" s="220">
        <v>0</v>
      </c>
      <c r="L105" s="220"/>
      <c r="M105" s="220">
        <v>0</v>
      </c>
      <c r="N105" s="220">
        <v>0</v>
      </c>
      <c r="O105" s="220"/>
    </row>
    <row r="106" spans="2:21" x14ac:dyDescent="0.35">
      <c r="B106" s="9" t="s">
        <v>15</v>
      </c>
      <c r="C106" s="9" t="s">
        <v>137</v>
      </c>
      <c r="D106" s="9" t="s">
        <v>486</v>
      </c>
      <c r="E106" s="24">
        <v>0</v>
      </c>
      <c r="F106" s="33">
        <v>0</v>
      </c>
      <c r="G106" s="34">
        <v>0</v>
      </c>
      <c r="H106" s="9" t="s">
        <v>48</v>
      </c>
      <c r="I106" s="2" t="s">
        <v>49</v>
      </c>
      <c r="J106" s="220">
        <v>0</v>
      </c>
      <c r="K106" s="220">
        <v>0</v>
      </c>
      <c r="L106" s="220"/>
      <c r="M106" s="220">
        <v>0</v>
      </c>
      <c r="N106" s="220">
        <v>0</v>
      </c>
      <c r="O106" s="220"/>
    </row>
    <row r="107" spans="2:21" x14ac:dyDescent="0.35">
      <c r="B107" s="9" t="s">
        <v>15</v>
      </c>
      <c r="C107" s="9" t="s">
        <v>139</v>
      </c>
      <c r="D107" s="9" t="s">
        <v>487</v>
      </c>
      <c r="E107" s="24">
        <v>0</v>
      </c>
      <c r="F107" s="33">
        <v>0.01</v>
      </c>
      <c r="G107" s="34">
        <v>0.01</v>
      </c>
      <c r="H107" s="9" t="s">
        <v>48</v>
      </c>
      <c r="I107" s="2" t="s">
        <v>49</v>
      </c>
      <c r="J107" s="220">
        <v>83.820000000000007</v>
      </c>
      <c r="K107" s="220">
        <v>87.600000000000009</v>
      </c>
      <c r="L107" s="220"/>
      <c r="M107" s="220">
        <v>0.24</v>
      </c>
      <c r="N107" s="220">
        <v>0.24</v>
      </c>
      <c r="O107" s="220"/>
    </row>
    <row r="108" spans="2:21" x14ac:dyDescent="0.35">
      <c r="B108" s="9" t="s">
        <v>20</v>
      </c>
      <c r="C108" s="9" t="s">
        <v>46</v>
      </c>
      <c r="D108" s="9" t="s">
        <v>47</v>
      </c>
      <c r="E108" s="24">
        <v>0</v>
      </c>
      <c r="F108" s="34">
        <v>5.6066666666666668E-7</v>
      </c>
      <c r="G108" s="34">
        <v>5.6066666666666668E-7</v>
      </c>
      <c r="H108" s="9" t="s">
        <v>48</v>
      </c>
      <c r="I108" s="2" t="s">
        <v>49</v>
      </c>
      <c r="J108" s="220">
        <v>4.6686713333333333E-3</v>
      </c>
      <c r="K108" s="220">
        <v>4.9114400000000004E-3</v>
      </c>
      <c r="L108" s="220"/>
      <c r="M108" s="220">
        <v>1.3456000000000001E-5</v>
      </c>
      <c r="N108" s="220">
        <v>1.3456000000000001E-5</v>
      </c>
      <c r="O108" s="220"/>
    </row>
    <row r="109" spans="2:21" x14ac:dyDescent="0.35">
      <c r="B109" s="9" t="s">
        <v>20</v>
      </c>
      <c r="C109" s="9">
        <v>645</v>
      </c>
      <c r="D109" s="9" t="s">
        <v>234</v>
      </c>
      <c r="E109" s="24">
        <v>0</v>
      </c>
      <c r="F109" s="34">
        <v>3.7632811666666671E-11</v>
      </c>
      <c r="G109" s="34">
        <v>3.7632811666666671E-11</v>
      </c>
      <c r="H109" s="9" t="s">
        <v>48</v>
      </c>
      <c r="I109" s="2" t="s">
        <v>49</v>
      </c>
      <c r="J109" s="220">
        <v>3.1336842274833339E-7</v>
      </c>
      <c r="K109" s="220">
        <v>3.2966343020000005E-7</v>
      </c>
      <c r="L109" s="220"/>
      <c r="M109" s="220">
        <v>9.0318748000000011E-10</v>
      </c>
      <c r="N109" s="220">
        <v>9.0318748000000011E-10</v>
      </c>
      <c r="O109" s="220"/>
    </row>
    <row r="110" spans="2:21" x14ac:dyDescent="0.35">
      <c r="B110" s="9" t="s">
        <v>20</v>
      </c>
      <c r="C110" s="9" t="s">
        <v>98</v>
      </c>
      <c r="D110" s="9" t="s">
        <v>99</v>
      </c>
      <c r="E110" s="24">
        <v>0</v>
      </c>
      <c r="F110" s="34">
        <v>1.4833333333333332E-5</v>
      </c>
      <c r="G110" s="34">
        <v>1.4833333333333332E-5</v>
      </c>
      <c r="H110" s="9" t="s">
        <v>48</v>
      </c>
      <c r="I110" s="2" t="s">
        <v>49</v>
      </c>
      <c r="J110" s="220">
        <v>0.12351716666666666</v>
      </c>
      <c r="K110" s="220">
        <v>0.12994</v>
      </c>
      <c r="L110" s="220"/>
      <c r="M110" s="220">
        <v>3.5599999999999998E-4</v>
      </c>
      <c r="N110" s="220">
        <v>3.5599999999999998E-4</v>
      </c>
      <c r="O110" s="220"/>
    </row>
    <row r="111" spans="2:21" x14ac:dyDescent="0.35">
      <c r="B111" s="9" t="s">
        <v>20</v>
      </c>
      <c r="C111" s="9" t="s">
        <v>96</v>
      </c>
      <c r="D111" s="9" t="s">
        <v>148</v>
      </c>
      <c r="E111" s="24">
        <v>0</v>
      </c>
      <c r="F111" s="34">
        <v>0</v>
      </c>
      <c r="G111" s="34">
        <v>0</v>
      </c>
      <c r="H111" s="9" t="s">
        <v>48</v>
      </c>
      <c r="I111" s="2" t="s">
        <v>49</v>
      </c>
      <c r="J111" s="220">
        <v>0</v>
      </c>
      <c r="K111" s="220">
        <v>0</v>
      </c>
      <c r="L111" s="220"/>
      <c r="M111" s="220">
        <v>0</v>
      </c>
      <c r="N111" s="220">
        <v>0</v>
      </c>
      <c r="O111" s="220"/>
    </row>
    <row r="112" spans="2:21" x14ac:dyDescent="0.35">
      <c r="B112" s="9" t="s">
        <v>20</v>
      </c>
      <c r="C112" s="9" t="s">
        <v>50</v>
      </c>
      <c r="D112" s="9" t="s">
        <v>51</v>
      </c>
      <c r="E112" s="24">
        <v>0</v>
      </c>
      <c r="F112" s="34">
        <v>4.3533333333333337E-6</v>
      </c>
      <c r="G112" s="34">
        <v>4.3533333333333337E-6</v>
      </c>
      <c r="H112" s="9" t="s">
        <v>48</v>
      </c>
      <c r="I112" s="2" t="s">
        <v>49</v>
      </c>
      <c r="J112" s="220">
        <v>3.6250206666666673E-2</v>
      </c>
      <c r="K112" s="220">
        <v>3.8135200000000001E-2</v>
      </c>
      <c r="L112" s="220"/>
      <c r="M112" s="220">
        <v>1.0448E-4</v>
      </c>
      <c r="N112" s="220">
        <v>1.0448E-4</v>
      </c>
      <c r="O112" s="220"/>
      <c r="P112" s="9"/>
      <c r="Q112" s="9"/>
      <c r="S112" s="2"/>
    </row>
    <row r="113" spans="2:19" x14ac:dyDescent="0.35">
      <c r="B113" s="9" t="s">
        <v>20</v>
      </c>
      <c r="C113" s="9" t="s">
        <v>52</v>
      </c>
      <c r="D113" s="9" t="s">
        <v>53</v>
      </c>
      <c r="E113" s="24">
        <v>0</v>
      </c>
      <c r="F113" s="34">
        <v>0</v>
      </c>
      <c r="G113" s="34">
        <v>0</v>
      </c>
      <c r="H113" s="9" t="s">
        <v>48</v>
      </c>
      <c r="I113" s="2" t="s">
        <v>49</v>
      </c>
      <c r="J113" s="220">
        <v>0</v>
      </c>
      <c r="K113" s="220">
        <v>0</v>
      </c>
      <c r="L113" s="220"/>
      <c r="M113" s="220">
        <v>0</v>
      </c>
      <c r="N113" s="220">
        <v>0</v>
      </c>
      <c r="O113" s="220"/>
      <c r="P113" s="9"/>
      <c r="Q113" s="9"/>
      <c r="S113" s="2"/>
    </row>
    <row r="114" spans="2:19" x14ac:dyDescent="0.35">
      <c r="B114" s="9" t="s">
        <v>20</v>
      </c>
      <c r="C114" s="9" t="s">
        <v>54</v>
      </c>
      <c r="D114" s="9" t="s">
        <v>55</v>
      </c>
      <c r="E114" s="24">
        <v>0</v>
      </c>
      <c r="F114" s="34">
        <v>0</v>
      </c>
      <c r="G114" s="34">
        <v>0</v>
      </c>
      <c r="H114" s="9" t="s">
        <v>48</v>
      </c>
      <c r="I114" s="2" t="s">
        <v>49</v>
      </c>
      <c r="J114" s="220">
        <v>0</v>
      </c>
      <c r="K114" s="220">
        <v>0</v>
      </c>
      <c r="L114" s="220"/>
      <c r="M114" s="220">
        <v>0</v>
      </c>
      <c r="N114" s="220">
        <v>0</v>
      </c>
      <c r="O114" s="220"/>
      <c r="P114" s="9"/>
      <c r="Q114" s="9"/>
      <c r="S114" s="2"/>
    </row>
    <row r="115" spans="2:19" x14ac:dyDescent="0.35">
      <c r="B115" s="9" t="s">
        <v>20</v>
      </c>
      <c r="C115" s="9" t="s">
        <v>56</v>
      </c>
      <c r="D115" s="9" t="s">
        <v>57</v>
      </c>
      <c r="E115" s="24">
        <v>0</v>
      </c>
      <c r="F115" s="34">
        <v>1.0571666666666666E-6</v>
      </c>
      <c r="G115" s="34">
        <v>1.0571666666666666E-6</v>
      </c>
      <c r="H115" s="9" t="s">
        <v>48</v>
      </c>
      <c r="I115" s="2" t="s">
        <v>49</v>
      </c>
      <c r="J115" s="220">
        <v>8.8030268333333331E-3</v>
      </c>
      <c r="K115" s="220">
        <v>9.2607799999999997E-3</v>
      </c>
      <c r="L115" s="220"/>
      <c r="M115" s="220">
        <v>2.5372E-5</v>
      </c>
      <c r="N115" s="220">
        <v>2.5372E-5</v>
      </c>
      <c r="O115" s="220"/>
      <c r="P115" s="9"/>
      <c r="Q115" s="9"/>
      <c r="S115" s="2"/>
    </row>
    <row r="116" spans="2:19" x14ac:dyDescent="0.35">
      <c r="B116" s="9" t="s">
        <v>20</v>
      </c>
      <c r="C116" s="9" t="s">
        <v>58</v>
      </c>
      <c r="D116" s="9" t="s">
        <v>59</v>
      </c>
      <c r="E116" s="24">
        <v>0</v>
      </c>
      <c r="F116" s="34">
        <v>9.9033333333333323E-6</v>
      </c>
      <c r="G116" s="34">
        <v>9.9033333333333323E-6</v>
      </c>
      <c r="H116" s="9" t="s">
        <v>48</v>
      </c>
      <c r="I116" s="2" t="s">
        <v>49</v>
      </c>
      <c r="J116" s="220">
        <v>8.2465056666666661E-2</v>
      </c>
      <c r="K116" s="220">
        <v>8.6753199999999989E-2</v>
      </c>
      <c r="L116" s="220"/>
      <c r="M116" s="220">
        <v>2.3767999999999999E-4</v>
      </c>
      <c r="N116" s="220">
        <v>2.3767999999999999E-4</v>
      </c>
      <c r="O116" s="220"/>
      <c r="P116" s="9"/>
      <c r="Q116" s="9"/>
      <c r="S116" s="2"/>
    </row>
    <row r="117" spans="2:19" x14ac:dyDescent="0.35">
      <c r="B117" s="9" t="s">
        <v>20</v>
      </c>
      <c r="C117" s="9" t="s">
        <v>60</v>
      </c>
      <c r="D117" s="9" t="s">
        <v>61</v>
      </c>
      <c r="E117" s="24">
        <v>0</v>
      </c>
      <c r="F117" s="34">
        <v>5.4316666666666664E-7</v>
      </c>
      <c r="G117" s="34">
        <v>5.4316666666666664E-7</v>
      </c>
      <c r="H117" s="9" t="s">
        <v>48</v>
      </c>
      <c r="I117" s="2" t="s">
        <v>49</v>
      </c>
      <c r="J117" s="220">
        <v>4.5229488333333335E-3</v>
      </c>
      <c r="K117" s="220">
        <v>4.7581400000000001E-3</v>
      </c>
      <c r="L117" s="220"/>
      <c r="M117" s="220">
        <v>1.3035999999999999E-5</v>
      </c>
      <c r="N117" s="220">
        <v>1.3035999999999999E-5</v>
      </c>
      <c r="O117" s="220"/>
      <c r="P117" s="9"/>
      <c r="Q117" s="9"/>
      <c r="S117" s="2"/>
    </row>
    <row r="118" spans="2:19" x14ac:dyDescent="0.35">
      <c r="B118" s="9" t="s">
        <v>20</v>
      </c>
      <c r="C118" s="9" t="s">
        <v>62</v>
      </c>
      <c r="D118" s="9" t="s">
        <v>63</v>
      </c>
      <c r="E118" s="24">
        <v>0</v>
      </c>
      <c r="F118" s="34">
        <v>2.1880000000000001E-6</v>
      </c>
      <c r="G118" s="34">
        <v>2.1880000000000001E-6</v>
      </c>
      <c r="H118" s="9" t="s">
        <v>48</v>
      </c>
      <c r="I118" s="2" t="s">
        <v>49</v>
      </c>
      <c r="J118" s="220">
        <v>1.8219476000000002E-2</v>
      </c>
      <c r="K118" s="220">
        <v>1.9166880000000001E-2</v>
      </c>
      <c r="L118" s="220"/>
      <c r="M118" s="220">
        <v>5.2512000000000001E-5</v>
      </c>
      <c r="N118" s="220">
        <v>5.2512000000000001E-5</v>
      </c>
      <c r="O118" s="220"/>
      <c r="P118" s="9"/>
      <c r="Q118" s="9"/>
      <c r="S118" s="2"/>
    </row>
    <row r="119" spans="2:19" x14ac:dyDescent="0.35">
      <c r="B119" s="9" t="s">
        <v>20</v>
      </c>
      <c r="C119" s="9" t="s">
        <v>64</v>
      </c>
      <c r="D119" s="9" t="s">
        <v>65</v>
      </c>
      <c r="E119" s="24">
        <v>0</v>
      </c>
      <c r="F119" s="34">
        <v>1.9441666666666665E-6</v>
      </c>
      <c r="G119" s="34">
        <v>1.9441666666666665E-6</v>
      </c>
      <c r="H119" s="9" t="s">
        <v>48</v>
      </c>
      <c r="I119" s="2" t="s">
        <v>49</v>
      </c>
      <c r="J119" s="220">
        <v>1.6189075833333334E-2</v>
      </c>
      <c r="K119" s="220">
        <v>1.7030899999999998E-2</v>
      </c>
      <c r="L119" s="220"/>
      <c r="M119" s="220">
        <v>4.6659999999999997E-5</v>
      </c>
      <c r="N119" s="220">
        <v>4.6659999999999997E-5</v>
      </c>
      <c r="O119" s="220"/>
      <c r="P119" s="9"/>
      <c r="Q119" s="9"/>
      <c r="S119" s="2"/>
    </row>
    <row r="120" spans="2:19" x14ac:dyDescent="0.35">
      <c r="B120" s="9" t="s">
        <v>20</v>
      </c>
      <c r="C120" s="9" t="s">
        <v>66</v>
      </c>
      <c r="D120" s="9" t="s">
        <v>67</v>
      </c>
      <c r="E120" s="24">
        <v>0</v>
      </c>
      <c r="F120" s="34">
        <v>0</v>
      </c>
      <c r="G120" s="34">
        <v>0</v>
      </c>
      <c r="H120" s="9" t="s">
        <v>48</v>
      </c>
      <c r="I120" s="2" t="s">
        <v>49</v>
      </c>
      <c r="J120" s="220">
        <v>0</v>
      </c>
      <c r="K120" s="220">
        <v>0</v>
      </c>
      <c r="L120" s="220"/>
      <c r="M120" s="220">
        <v>0</v>
      </c>
      <c r="N120" s="220">
        <v>0</v>
      </c>
      <c r="O120" s="220"/>
      <c r="P120" s="9"/>
      <c r="Q120" s="9"/>
      <c r="S120" s="2"/>
    </row>
    <row r="121" spans="2:19" x14ac:dyDescent="0.35">
      <c r="B121" s="9" t="s">
        <v>20</v>
      </c>
      <c r="C121" s="9" t="s">
        <v>68</v>
      </c>
      <c r="D121" s="9" t="s">
        <v>69</v>
      </c>
      <c r="E121" s="24">
        <v>0</v>
      </c>
      <c r="F121" s="34">
        <v>0</v>
      </c>
      <c r="G121" s="34">
        <v>0</v>
      </c>
      <c r="H121" s="9" t="s">
        <v>48</v>
      </c>
      <c r="I121" s="2" t="s">
        <v>49</v>
      </c>
      <c r="J121" s="220">
        <v>0</v>
      </c>
      <c r="K121" s="220">
        <v>0</v>
      </c>
      <c r="L121" s="220"/>
      <c r="M121" s="220">
        <v>0</v>
      </c>
      <c r="N121" s="220">
        <v>0</v>
      </c>
      <c r="O121" s="220"/>
      <c r="P121" s="9"/>
      <c r="Q121" s="9"/>
      <c r="S121" s="2"/>
    </row>
    <row r="122" spans="2:19" x14ac:dyDescent="0.35">
      <c r="B122" s="9" t="s">
        <v>20</v>
      </c>
      <c r="C122" s="9" t="s">
        <v>70</v>
      </c>
      <c r="D122" s="9" t="s">
        <v>71</v>
      </c>
      <c r="E122" s="24">
        <v>0</v>
      </c>
      <c r="F122" s="34">
        <v>0</v>
      </c>
      <c r="G122" s="34">
        <v>0</v>
      </c>
      <c r="H122" s="9" t="s">
        <v>48</v>
      </c>
      <c r="I122" s="2" t="s">
        <v>49</v>
      </c>
      <c r="J122" s="220">
        <v>0</v>
      </c>
      <c r="K122" s="220">
        <v>0</v>
      </c>
      <c r="L122" s="220"/>
      <c r="M122" s="220">
        <v>0</v>
      </c>
      <c r="N122" s="220">
        <v>0</v>
      </c>
      <c r="O122" s="220"/>
      <c r="P122" s="9"/>
      <c r="Q122" s="9"/>
      <c r="S122" s="2"/>
    </row>
    <row r="123" spans="2:19" x14ac:dyDescent="0.35">
      <c r="B123" s="9" t="s">
        <v>20</v>
      </c>
      <c r="C123" s="9" t="s">
        <v>72</v>
      </c>
      <c r="D123" s="9" t="s">
        <v>73</v>
      </c>
      <c r="E123" s="24">
        <v>0</v>
      </c>
      <c r="F123" s="34">
        <v>0</v>
      </c>
      <c r="G123" s="34">
        <v>0</v>
      </c>
      <c r="H123" s="9" t="s">
        <v>48</v>
      </c>
      <c r="I123" s="2" t="s">
        <v>49</v>
      </c>
      <c r="J123" s="220">
        <v>0</v>
      </c>
      <c r="K123" s="220">
        <v>0</v>
      </c>
      <c r="L123" s="220"/>
      <c r="M123" s="220">
        <v>0</v>
      </c>
      <c r="N123" s="220">
        <v>0</v>
      </c>
      <c r="O123" s="220"/>
      <c r="P123" s="9"/>
      <c r="Q123" s="9"/>
      <c r="S123" s="2"/>
    </row>
    <row r="124" spans="2:19" x14ac:dyDescent="0.35">
      <c r="B124" s="9" t="s">
        <v>20</v>
      </c>
      <c r="C124" s="9" t="s">
        <v>74</v>
      </c>
      <c r="D124" s="9" t="s">
        <v>75</v>
      </c>
      <c r="E124" s="24">
        <v>0</v>
      </c>
      <c r="F124" s="34">
        <v>8.738333333333333E-7</v>
      </c>
      <c r="G124" s="34">
        <v>8.738333333333333E-7</v>
      </c>
      <c r="H124" s="9" t="s">
        <v>48</v>
      </c>
      <c r="I124" s="2" t="s">
        <v>49</v>
      </c>
      <c r="J124" s="220">
        <v>7.2764101666666662E-3</v>
      </c>
      <c r="K124" s="220">
        <v>7.6547799999999999E-3</v>
      </c>
      <c r="L124" s="220"/>
      <c r="M124" s="220">
        <v>2.0971999999999998E-5</v>
      </c>
      <c r="N124" s="220">
        <v>2.0971999999999998E-5</v>
      </c>
      <c r="O124" s="220"/>
      <c r="P124" s="9"/>
      <c r="Q124" s="9"/>
      <c r="S124" s="2"/>
    </row>
    <row r="125" spans="2:19" x14ac:dyDescent="0.35">
      <c r="B125" s="9" t="s">
        <v>20</v>
      </c>
      <c r="C125" s="9" t="s">
        <v>76</v>
      </c>
      <c r="D125" s="9" t="s">
        <v>77</v>
      </c>
      <c r="E125" s="24">
        <v>0</v>
      </c>
      <c r="F125" s="34">
        <v>0</v>
      </c>
      <c r="G125" s="34">
        <v>0</v>
      </c>
      <c r="H125" s="9" t="s">
        <v>48</v>
      </c>
      <c r="I125" s="2" t="s">
        <v>49</v>
      </c>
      <c r="J125" s="220">
        <v>0</v>
      </c>
      <c r="K125" s="220">
        <v>0</v>
      </c>
      <c r="L125" s="220"/>
      <c r="M125" s="220">
        <v>0</v>
      </c>
      <c r="N125" s="220">
        <v>0</v>
      </c>
      <c r="O125" s="220"/>
      <c r="P125" s="9"/>
      <c r="Q125" s="9"/>
      <c r="S125" s="2"/>
    </row>
    <row r="126" spans="2:19" x14ac:dyDescent="0.35">
      <c r="B126" s="9" t="s">
        <v>20</v>
      </c>
      <c r="C126" s="9" t="s">
        <v>78</v>
      </c>
      <c r="D126" s="9" t="s">
        <v>79</v>
      </c>
      <c r="E126" s="24">
        <v>0</v>
      </c>
      <c r="F126" s="34">
        <v>0</v>
      </c>
      <c r="G126" s="34">
        <v>0</v>
      </c>
      <c r="H126" s="9" t="s">
        <v>48</v>
      </c>
      <c r="I126" s="2" t="s">
        <v>49</v>
      </c>
      <c r="J126" s="220">
        <v>0</v>
      </c>
      <c r="K126" s="220">
        <v>0</v>
      </c>
      <c r="L126" s="220"/>
      <c r="M126" s="220">
        <v>0</v>
      </c>
      <c r="N126" s="220">
        <v>0</v>
      </c>
      <c r="O126" s="220"/>
      <c r="P126" s="9"/>
      <c r="Q126" s="9"/>
      <c r="S126" s="2"/>
    </row>
    <row r="127" spans="2:19" x14ac:dyDescent="0.35">
      <c r="B127" s="9" t="s">
        <v>20</v>
      </c>
      <c r="C127" s="9" t="s">
        <v>80</v>
      </c>
      <c r="D127" s="9" t="s">
        <v>81</v>
      </c>
      <c r="E127" s="24">
        <v>0</v>
      </c>
      <c r="F127" s="34">
        <v>0</v>
      </c>
      <c r="G127" s="34">
        <v>0</v>
      </c>
      <c r="H127" s="9" t="s">
        <v>48</v>
      </c>
      <c r="I127" s="2" t="s">
        <v>49</v>
      </c>
      <c r="J127" s="220">
        <v>0</v>
      </c>
      <c r="K127" s="220">
        <v>0</v>
      </c>
      <c r="L127" s="220"/>
      <c r="M127" s="220">
        <v>0</v>
      </c>
      <c r="N127" s="220">
        <v>0</v>
      </c>
      <c r="O127" s="220"/>
      <c r="P127" s="9"/>
      <c r="Q127" s="9"/>
      <c r="S127" s="2"/>
    </row>
    <row r="128" spans="2:19" x14ac:dyDescent="0.35">
      <c r="B128" s="9" t="s">
        <v>20</v>
      </c>
      <c r="C128" s="9" t="s">
        <v>82</v>
      </c>
      <c r="D128" s="9" t="s">
        <v>83</v>
      </c>
      <c r="E128" s="24">
        <v>0</v>
      </c>
      <c r="F128" s="34">
        <v>1.6325E-6</v>
      </c>
      <c r="G128" s="34">
        <v>1.6325E-6</v>
      </c>
      <c r="H128" s="9" t="s">
        <v>48</v>
      </c>
      <c r="I128" s="2" t="s">
        <v>49</v>
      </c>
      <c r="J128" s="220">
        <v>1.3593827500000001E-2</v>
      </c>
      <c r="K128" s="220">
        <v>1.43007E-2</v>
      </c>
      <c r="L128" s="220"/>
      <c r="M128" s="220">
        <v>3.9180000000000001E-5</v>
      </c>
      <c r="N128" s="220">
        <v>3.9180000000000001E-5</v>
      </c>
      <c r="O128" s="220"/>
      <c r="P128" s="9"/>
      <c r="Q128" s="9"/>
      <c r="S128" s="2"/>
    </row>
    <row r="129" spans="2:15" x14ac:dyDescent="0.35">
      <c r="B129" s="9" t="s">
        <v>20</v>
      </c>
      <c r="C129" s="9">
        <v>646</v>
      </c>
      <c r="D129" s="9" t="s">
        <v>84</v>
      </c>
      <c r="E129" s="24">
        <v>0</v>
      </c>
      <c r="F129" s="34">
        <v>8.9018266666666657E-10</v>
      </c>
      <c r="G129" s="34">
        <v>8.9018266666666657E-10</v>
      </c>
      <c r="H129" s="9" t="s">
        <v>48</v>
      </c>
      <c r="I129" s="2" t="s">
        <v>49</v>
      </c>
      <c r="J129" s="220">
        <v>7.4125510653333327E-6</v>
      </c>
      <c r="K129" s="220">
        <v>7.7980001599999994E-6</v>
      </c>
      <c r="L129" s="220"/>
      <c r="M129" s="220">
        <v>2.1364383999999999E-8</v>
      </c>
      <c r="N129" s="220">
        <v>2.1364383999999999E-8</v>
      </c>
      <c r="O129" s="220"/>
    </row>
    <row r="130" spans="2:15" x14ac:dyDescent="0.35">
      <c r="B130" s="9" t="s">
        <v>20</v>
      </c>
      <c r="C130" s="9" t="s">
        <v>145</v>
      </c>
      <c r="D130" s="9" t="s">
        <v>308</v>
      </c>
      <c r="E130" s="24">
        <v>0</v>
      </c>
      <c r="F130" s="34">
        <v>1.2266666666666666</v>
      </c>
      <c r="G130" s="34">
        <v>1.2266666666666666</v>
      </c>
      <c r="H130" s="9" t="s">
        <v>48</v>
      </c>
      <c r="I130" s="2" t="s">
        <v>49</v>
      </c>
      <c r="J130" s="220">
        <v>10214.453333333333</v>
      </c>
      <c r="K130" s="220">
        <v>10745.599999999999</v>
      </c>
      <c r="L130" s="220"/>
      <c r="M130" s="220">
        <v>29.439999999999998</v>
      </c>
      <c r="N130" s="220">
        <v>29.439999999999998</v>
      </c>
      <c r="O130" s="220"/>
    </row>
    <row r="131" spans="2:15" x14ac:dyDescent="0.35">
      <c r="B131" s="9" t="s">
        <v>20</v>
      </c>
      <c r="C131" s="9" t="s">
        <v>310</v>
      </c>
      <c r="D131" s="9" t="s">
        <v>309</v>
      </c>
      <c r="E131" s="24">
        <v>0</v>
      </c>
      <c r="F131" s="34">
        <v>2.8666666666666663E-2</v>
      </c>
      <c r="G131" s="34">
        <v>2.8666666666666663E-2</v>
      </c>
      <c r="H131" s="9" t="s">
        <v>48</v>
      </c>
      <c r="I131" s="2" t="s">
        <v>49</v>
      </c>
      <c r="J131" s="220">
        <v>238.70733333333331</v>
      </c>
      <c r="K131" s="220">
        <v>251.11999999999998</v>
      </c>
      <c r="L131" s="220"/>
      <c r="M131" s="220">
        <v>0.68799999999999994</v>
      </c>
      <c r="N131" s="220">
        <v>0.68799999999999994</v>
      </c>
      <c r="O131" s="220"/>
    </row>
    <row r="132" spans="2:15" x14ac:dyDescent="0.35">
      <c r="B132" s="9" t="s">
        <v>20</v>
      </c>
      <c r="C132" s="9" t="s">
        <v>312</v>
      </c>
      <c r="D132" s="9" t="s">
        <v>311</v>
      </c>
      <c r="E132" s="24">
        <v>0</v>
      </c>
      <c r="F132" s="34">
        <v>0</v>
      </c>
      <c r="G132" s="34">
        <v>0</v>
      </c>
      <c r="H132" s="9" t="s">
        <v>48</v>
      </c>
      <c r="I132" s="2" t="s">
        <v>49</v>
      </c>
      <c r="J132" s="220">
        <v>0</v>
      </c>
      <c r="K132" s="220">
        <v>0</v>
      </c>
      <c r="L132" s="220"/>
      <c r="M132" s="220">
        <v>0</v>
      </c>
      <c r="N132" s="220">
        <v>0</v>
      </c>
      <c r="O132" s="220"/>
    </row>
    <row r="133" spans="2:15" x14ac:dyDescent="0.35">
      <c r="B133" s="9" t="s">
        <v>20</v>
      </c>
      <c r="C133" s="9" t="s">
        <v>314</v>
      </c>
      <c r="D133" s="9" t="s">
        <v>313</v>
      </c>
      <c r="E133" s="24">
        <v>0</v>
      </c>
      <c r="F133" s="34">
        <v>2.8399999999999998E-2</v>
      </c>
      <c r="G133" s="34">
        <v>2.8399999999999998E-2</v>
      </c>
      <c r="H133" s="9" t="s">
        <v>48</v>
      </c>
      <c r="I133" s="2" t="s">
        <v>49</v>
      </c>
      <c r="J133" s="220">
        <v>236.48679999999999</v>
      </c>
      <c r="K133" s="220">
        <v>248.78399999999999</v>
      </c>
      <c r="L133" s="220"/>
      <c r="M133" s="220">
        <v>0.68159999999999998</v>
      </c>
      <c r="N133" s="220">
        <v>0.68159999999999998</v>
      </c>
      <c r="O133" s="220"/>
    </row>
    <row r="134" spans="2:15" x14ac:dyDescent="0.35">
      <c r="B134" s="9" t="s">
        <v>20</v>
      </c>
      <c r="C134" s="9" t="s">
        <v>316</v>
      </c>
      <c r="D134" s="9" t="s">
        <v>315</v>
      </c>
      <c r="E134" s="24">
        <v>0</v>
      </c>
      <c r="F134" s="34">
        <v>0</v>
      </c>
      <c r="G134" s="34">
        <v>0</v>
      </c>
      <c r="H134" s="9" t="s">
        <v>48</v>
      </c>
      <c r="I134" s="2" t="s">
        <v>49</v>
      </c>
      <c r="J134" s="220">
        <v>0</v>
      </c>
      <c r="K134" s="220">
        <v>0</v>
      </c>
      <c r="L134" s="220"/>
      <c r="M134" s="220">
        <v>0</v>
      </c>
      <c r="N134" s="220">
        <v>0</v>
      </c>
      <c r="O134" s="220"/>
    </row>
    <row r="135" spans="2:15" x14ac:dyDescent="0.35">
      <c r="B135" s="9" t="s">
        <v>20</v>
      </c>
      <c r="C135" s="9" t="s">
        <v>104</v>
      </c>
      <c r="D135" s="9" t="s">
        <v>105</v>
      </c>
      <c r="E135" s="24">
        <v>0</v>
      </c>
      <c r="F135" s="34">
        <v>0.19000000000000003</v>
      </c>
      <c r="G135" s="34">
        <v>0.19000000000000003</v>
      </c>
      <c r="H135" s="9" t="s">
        <v>48</v>
      </c>
      <c r="I135" s="2" t="s">
        <v>49</v>
      </c>
      <c r="J135" s="220">
        <v>1582.1300000000003</v>
      </c>
      <c r="K135" s="220">
        <v>1664.4000000000003</v>
      </c>
      <c r="L135" s="220"/>
      <c r="M135" s="220">
        <v>4.5600000000000005</v>
      </c>
      <c r="N135" s="220">
        <v>4.5600000000000005</v>
      </c>
      <c r="O135" s="220"/>
    </row>
    <row r="136" spans="2:15" x14ac:dyDescent="0.35">
      <c r="B136" s="9" t="s">
        <v>20</v>
      </c>
      <c r="C136" s="9" t="s">
        <v>92</v>
      </c>
      <c r="D136" s="9" t="s">
        <v>93</v>
      </c>
      <c r="E136" s="24">
        <v>0</v>
      </c>
      <c r="F136" s="34">
        <v>0</v>
      </c>
      <c r="G136" s="34">
        <v>0</v>
      </c>
      <c r="H136" s="9" t="s">
        <v>48</v>
      </c>
      <c r="I136" s="2" t="s">
        <v>49</v>
      </c>
      <c r="J136" s="220">
        <v>0</v>
      </c>
      <c r="K136" s="220">
        <v>0</v>
      </c>
      <c r="L136" s="220"/>
      <c r="M136" s="220">
        <v>0</v>
      </c>
      <c r="N136" s="220">
        <v>0</v>
      </c>
      <c r="O136" s="220"/>
    </row>
    <row r="137" spans="2:15" x14ac:dyDescent="0.35">
      <c r="B137" s="9" t="s">
        <v>20</v>
      </c>
      <c r="C137" s="9" t="s">
        <v>100</v>
      </c>
      <c r="D137" s="9" t="s">
        <v>101</v>
      </c>
      <c r="E137" s="24">
        <v>0</v>
      </c>
      <c r="F137" s="34">
        <v>3.9683333333333333E-3</v>
      </c>
      <c r="G137" s="34">
        <v>3.9683333333333333E-3</v>
      </c>
      <c r="H137" s="9" t="s">
        <v>48</v>
      </c>
      <c r="I137" s="2" t="s">
        <v>49</v>
      </c>
      <c r="J137" s="220">
        <v>33.044311666666665</v>
      </c>
      <c r="K137" s="220">
        <v>34.762599999999999</v>
      </c>
      <c r="L137" s="220"/>
      <c r="M137" s="220">
        <v>9.5239999999999991E-2</v>
      </c>
      <c r="N137" s="220">
        <v>9.5239999999999991E-2</v>
      </c>
      <c r="O137" s="220"/>
    </row>
    <row r="138" spans="2:15" x14ac:dyDescent="0.35">
      <c r="B138" s="9" t="s">
        <v>20</v>
      </c>
      <c r="C138" s="9" t="s">
        <v>102</v>
      </c>
      <c r="D138" s="9" t="s">
        <v>103</v>
      </c>
      <c r="E138" s="24">
        <v>0</v>
      </c>
      <c r="F138" s="34">
        <v>0</v>
      </c>
      <c r="G138" s="34">
        <v>0</v>
      </c>
      <c r="H138" s="9" t="s">
        <v>48</v>
      </c>
      <c r="I138" s="2" t="s">
        <v>49</v>
      </c>
      <c r="J138" s="220">
        <v>0</v>
      </c>
      <c r="K138" s="220">
        <v>0</v>
      </c>
      <c r="L138" s="220"/>
      <c r="M138" s="220">
        <v>0</v>
      </c>
      <c r="N138" s="220">
        <v>0</v>
      </c>
      <c r="O138" s="220"/>
    </row>
    <row r="139" spans="2:15" x14ac:dyDescent="0.35">
      <c r="B139" s="9" t="s">
        <v>20</v>
      </c>
      <c r="C139" s="9" t="s">
        <v>322</v>
      </c>
      <c r="D139" s="9" t="s">
        <v>321</v>
      </c>
      <c r="E139" s="24">
        <v>0</v>
      </c>
      <c r="F139" s="34">
        <v>0</v>
      </c>
      <c r="G139" s="34">
        <v>0</v>
      </c>
      <c r="H139" s="9" t="s">
        <v>48</v>
      </c>
      <c r="I139" s="2" t="s">
        <v>49</v>
      </c>
      <c r="J139" s="220">
        <v>0</v>
      </c>
      <c r="K139" s="220">
        <v>0</v>
      </c>
      <c r="L139" s="220"/>
      <c r="M139" s="220">
        <v>0</v>
      </c>
      <c r="N139" s="220">
        <v>0</v>
      </c>
      <c r="O139" s="220"/>
    </row>
    <row r="140" spans="2:15" x14ac:dyDescent="0.35">
      <c r="B140" s="9" t="s">
        <v>20</v>
      </c>
      <c r="C140" s="9" t="s">
        <v>88</v>
      </c>
      <c r="D140" s="9" t="s">
        <v>89</v>
      </c>
      <c r="E140" s="24">
        <v>0</v>
      </c>
      <c r="F140" s="34">
        <v>0</v>
      </c>
      <c r="G140" s="34">
        <v>0</v>
      </c>
      <c r="H140" s="9" t="s">
        <v>48</v>
      </c>
      <c r="I140" s="2" t="s">
        <v>49</v>
      </c>
      <c r="J140" s="220">
        <v>0</v>
      </c>
      <c r="K140" s="220">
        <v>0</v>
      </c>
      <c r="L140" s="220"/>
      <c r="M140" s="220">
        <v>0</v>
      </c>
      <c r="N140" s="220">
        <v>0</v>
      </c>
      <c r="O140" s="220"/>
    </row>
    <row r="141" spans="2:15" x14ac:dyDescent="0.35">
      <c r="B141" s="9" t="s">
        <v>20</v>
      </c>
      <c r="C141" s="9" t="s">
        <v>328</v>
      </c>
      <c r="D141" s="9" t="s">
        <v>327</v>
      </c>
      <c r="E141" s="24">
        <v>0</v>
      </c>
      <c r="F141" s="34">
        <v>0</v>
      </c>
      <c r="G141" s="34">
        <v>0</v>
      </c>
      <c r="H141" s="9" t="s">
        <v>48</v>
      </c>
      <c r="I141" s="2" t="s">
        <v>49</v>
      </c>
      <c r="J141" s="220">
        <v>0</v>
      </c>
      <c r="K141" s="220">
        <v>0</v>
      </c>
      <c r="L141" s="220"/>
      <c r="M141" s="220">
        <v>0</v>
      </c>
      <c r="N141" s="220">
        <v>0</v>
      </c>
      <c r="O141" s="220"/>
    </row>
    <row r="142" spans="2:15" x14ac:dyDescent="0.35">
      <c r="B142" s="9" t="s">
        <v>20</v>
      </c>
      <c r="C142" s="9" t="s">
        <v>330</v>
      </c>
      <c r="D142" s="9" t="s">
        <v>329</v>
      </c>
      <c r="E142" s="24">
        <v>0</v>
      </c>
      <c r="F142" s="34">
        <v>0</v>
      </c>
      <c r="G142" s="34">
        <v>0</v>
      </c>
      <c r="H142" s="9" t="s">
        <v>48</v>
      </c>
      <c r="I142" s="2" t="s">
        <v>49</v>
      </c>
      <c r="J142" s="220">
        <v>0</v>
      </c>
      <c r="K142" s="220">
        <v>0</v>
      </c>
      <c r="L142" s="220"/>
      <c r="M142" s="220">
        <v>0</v>
      </c>
      <c r="N142" s="220">
        <v>0</v>
      </c>
      <c r="O142" s="220"/>
    </row>
    <row r="143" spans="2:15" x14ac:dyDescent="0.35">
      <c r="B143" s="9" t="s">
        <v>20</v>
      </c>
      <c r="C143" s="9" t="s">
        <v>332</v>
      </c>
      <c r="D143" s="9" t="s">
        <v>331</v>
      </c>
      <c r="E143" s="24">
        <v>0</v>
      </c>
      <c r="F143" s="34">
        <v>0</v>
      </c>
      <c r="G143" s="34">
        <v>0</v>
      </c>
      <c r="H143" s="9" t="s">
        <v>48</v>
      </c>
      <c r="I143" s="2" t="s">
        <v>49</v>
      </c>
      <c r="J143" s="220">
        <v>0</v>
      </c>
      <c r="K143" s="220">
        <v>0</v>
      </c>
      <c r="L143" s="220"/>
      <c r="M143" s="220">
        <v>0</v>
      </c>
      <c r="N143" s="220">
        <v>0</v>
      </c>
      <c r="O143" s="220"/>
    </row>
    <row r="144" spans="2:15" x14ac:dyDescent="0.35">
      <c r="B144" s="9" t="s">
        <v>20</v>
      </c>
      <c r="C144" s="9" t="s">
        <v>334</v>
      </c>
      <c r="D144" s="9" t="s">
        <v>333</v>
      </c>
      <c r="E144" s="24">
        <v>0</v>
      </c>
      <c r="F144" s="34">
        <v>0</v>
      </c>
      <c r="G144" s="34">
        <v>0</v>
      </c>
      <c r="H144" s="9" t="s">
        <v>48</v>
      </c>
      <c r="I144" s="2" t="s">
        <v>49</v>
      </c>
      <c r="J144" s="220">
        <v>0</v>
      </c>
      <c r="K144" s="220">
        <v>0</v>
      </c>
      <c r="L144" s="220"/>
      <c r="M144" s="220">
        <v>0</v>
      </c>
      <c r="N144" s="220">
        <v>0</v>
      </c>
      <c r="O144" s="220"/>
    </row>
    <row r="145" spans="2:15" x14ac:dyDescent="0.35">
      <c r="B145" s="9" t="s">
        <v>20</v>
      </c>
      <c r="C145" s="9" t="s">
        <v>342</v>
      </c>
      <c r="D145" s="9" t="s">
        <v>341</v>
      </c>
      <c r="E145" s="24">
        <v>0</v>
      </c>
      <c r="F145" s="34">
        <v>0</v>
      </c>
      <c r="G145" s="34">
        <v>0</v>
      </c>
      <c r="H145" s="9" t="s">
        <v>48</v>
      </c>
      <c r="I145" s="2" t="s">
        <v>49</v>
      </c>
      <c r="J145" s="220">
        <v>0</v>
      </c>
      <c r="K145" s="220">
        <v>0</v>
      </c>
      <c r="L145" s="220"/>
      <c r="M145" s="220">
        <v>0</v>
      </c>
      <c r="N145" s="220">
        <v>0</v>
      </c>
      <c r="O145" s="220"/>
    </row>
    <row r="146" spans="2:15" x14ac:dyDescent="0.35">
      <c r="B146" s="9" t="s">
        <v>20</v>
      </c>
      <c r="C146" s="9" t="s">
        <v>344</v>
      </c>
      <c r="D146" s="9" t="s">
        <v>343</v>
      </c>
      <c r="E146" s="24">
        <v>0</v>
      </c>
      <c r="F146" s="34">
        <v>0</v>
      </c>
      <c r="G146" s="34">
        <v>0</v>
      </c>
      <c r="H146" s="9" t="s">
        <v>48</v>
      </c>
      <c r="I146" s="2" t="s">
        <v>49</v>
      </c>
      <c r="J146" s="220">
        <v>0</v>
      </c>
      <c r="K146" s="220">
        <v>0</v>
      </c>
      <c r="L146" s="220"/>
      <c r="M146" s="220">
        <v>0</v>
      </c>
      <c r="N146" s="220">
        <v>0</v>
      </c>
      <c r="O146" s="220"/>
    </row>
    <row r="147" spans="2:15" x14ac:dyDescent="0.35">
      <c r="B147" s="9" t="s">
        <v>20</v>
      </c>
      <c r="C147" s="9" t="s">
        <v>346</v>
      </c>
      <c r="D147" s="9" t="s">
        <v>345</v>
      </c>
      <c r="E147" s="24">
        <v>0</v>
      </c>
      <c r="F147" s="34">
        <v>0</v>
      </c>
      <c r="G147" s="34">
        <v>0</v>
      </c>
      <c r="H147" s="9" t="s">
        <v>48</v>
      </c>
      <c r="I147" s="2" t="s">
        <v>49</v>
      </c>
      <c r="J147" s="220">
        <v>0</v>
      </c>
      <c r="K147" s="220">
        <v>0</v>
      </c>
      <c r="L147" s="220"/>
      <c r="M147" s="220">
        <v>0</v>
      </c>
      <c r="N147" s="220">
        <v>0</v>
      </c>
      <c r="O147" s="220"/>
    </row>
    <row r="148" spans="2:15" x14ac:dyDescent="0.35">
      <c r="B148" s="9" t="s">
        <v>20</v>
      </c>
      <c r="C148" s="9" t="s">
        <v>348</v>
      </c>
      <c r="D148" s="9" t="s">
        <v>347</v>
      </c>
      <c r="E148" s="24">
        <v>0</v>
      </c>
      <c r="F148" s="34">
        <v>0</v>
      </c>
      <c r="G148" s="34">
        <v>0</v>
      </c>
      <c r="H148" s="9" t="s">
        <v>48</v>
      </c>
      <c r="I148" s="2" t="s">
        <v>49</v>
      </c>
      <c r="J148" s="220">
        <v>0</v>
      </c>
      <c r="K148" s="220">
        <v>0</v>
      </c>
      <c r="L148" s="220"/>
      <c r="M148" s="220">
        <v>0</v>
      </c>
      <c r="N148" s="220">
        <v>0</v>
      </c>
      <c r="O148" s="220"/>
    </row>
    <row r="149" spans="2:15" x14ac:dyDescent="0.35">
      <c r="B149" s="9" t="s">
        <v>20</v>
      </c>
      <c r="C149" s="9" t="s">
        <v>350</v>
      </c>
      <c r="D149" s="9" t="s">
        <v>349</v>
      </c>
      <c r="E149" s="24">
        <v>0</v>
      </c>
      <c r="F149" s="34">
        <v>0</v>
      </c>
      <c r="G149" s="34">
        <v>0</v>
      </c>
      <c r="H149" s="9" t="s">
        <v>48</v>
      </c>
      <c r="I149" s="2" t="s">
        <v>49</v>
      </c>
      <c r="J149" s="220">
        <v>0</v>
      </c>
      <c r="K149" s="220">
        <v>0</v>
      </c>
      <c r="L149" s="220"/>
      <c r="M149" s="220">
        <v>0</v>
      </c>
      <c r="N149" s="220">
        <v>0</v>
      </c>
      <c r="O149" s="220"/>
    </row>
    <row r="150" spans="2:15" x14ac:dyDescent="0.35">
      <c r="B150" s="9" t="s">
        <v>20</v>
      </c>
      <c r="C150" s="9" t="s">
        <v>352</v>
      </c>
      <c r="D150" s="9" t="s">
        <v>351</v>
      </c>
      <c r="E150" s="24">
        <v>0</v>
      </c>
      <c r="F150" s="34">
        <v>0</v>
      </c>
      <c r="G150" s="34">
        <v>0</v>
      </c>
      <c r="H150" s="9" t="s">
        <v>48</v>
      </c>
      <c r="I150" s="2" t="s">
        <v>49</v>
      </c>
      <c r="J150" s="220">
        <v>0</v>
      </c>
      <c r="K150" s="220">
        <v>0</v>
      </c>
      <c r="L150" s="220"/>
      <c r="M150" s="220">
        <v>0</v>
      </c>
      <c r="N150" s="220">
        <v>0</v>
      </c>
      <c r="O150" s="220"/>
    </row>
    <row r="151" spans="2:15" x14ac:dyDescent="0.35">
      <c r="B151" s="9" t="s">
        <v>20</v>
      </c>
      <c r="C151" s="9" t="s">
        <v>354</v>
      </c>
      <c r="D151" s="9" t="s">
        <v>353</v>
      </c>
      <c r="E151" s="24">
        <v>0</v>
      </c>
      <c r="F151" s="34">
        <v>0</v>
      </c>
      <c r="G151" s="34">
        <v>0</v>
      </c>
      <c r="H151" s="9" t="s">
        <v>48</v>
      </c>
      <c r="I151" s="2" t="s">
        <v>49</v>
      </c>
      <c r="J151" s="220">
        <v>0</v>
      </c>
      <c r="K151" s="220">
        <v>0</v>
      </c>
      <c r="L151" s="220"/>
      <c r="M151" s="220">
        <v>0</v>
      </c>
      <c r="N151" s="220">
        <v>0</v>
      </c>
      <c r="O151" s="220"/>
    </row>
    <row r="152" spans="2:15" x14ac:dyDescent="0.35">
      <c r="B152" s="9" t="s">
        <v>20</v>
      </c>
      <c r="C152" s="9" t="s">
        <v>360</v>
      </c>
      <c r="D152" s="9" t="s">
        <v>359</v>
      </c>
      <c r="E152" s="24">
        <v>0</v>
      </c>
      <c r="F152" s="34">
        <v>0</v>
      </c>
      <c r="G152" s="34">
        <v>0</v>
      </c>
      <c r="H152" s="9" t="s">
        <v>48</v>
      </c>
      <c r="I152" s="2" t="s">
        <v>49</v>
      </c>
      <c r="J152" s="220">
        <v>0</v>
      </c>
      <c r="K152" s="220">
        <v>0</v>
      </c>
      <c r="L152" s="220"/>
      <c r="M152" s="220">
        <v>0</v>
      </c>
      <c r="N152" s="220">
        <v>0</v>
      </c>
      <c r="O152" s="220"/>
    </row>
    <row r="153" spans="2:15" x14ac:dyDescent="0.35">
      <c r="B153" s="9" t="s">
        <v>20</v>
      </c>
      <c r="C153" s="9" t="s">
        <v>362</v>
      </c>
      <c r="D153" s="9" t="s">
        <v>361</v>
      </c>
      <c r="E153" s="24">
        <v>0</v>
      </c>
      <c r="F153" s="34">
        <v>0</v>
      </c>
      <c r="G153" s="34">
        <v>0</v>
      </c>
      <c r="H153" s="9" t="s">
        <v>48</v>
      </c>
      <c r="I153" s="2" t="s">
        <v>49</v>
      </c>
      <c r="J153" s="220">
        <v>0</v>
      </c>
      <c r="K153" s="220">
        <v>0</v>
      </c>
      <c r="L153" s="220"/>
      <c r="M153" s="220">
        <v>0</v>
      </c>
      <c r="N153" s="220">
        <v>0</v>
      </c>
      <c r="O153" s="220"/>
    </row>
    <row r="154" spans="2:15" x14ac:dyDescent="0.35">
      <c r="B154" s="9" t="s">
        <v>20</v>
      </c>
      <c r="C154" s="9" t="s">
        <v>366</v>
      </c>
      <c r="D154" s="9" t="s">
        <v>365</v>
      </c>
      <c r="E154" s="24">
        <v>0</v>
      </c>
      <c r="F154" s="34">
        <v>0</v>
      </c>
      <c r="G154" s="34">
        <v>0</v>
      </c>
      <c r="H154" s="9" t="s">
        <v>48</v>
      </c>
      <c r="I154" s="2" t="s">
        <v>49</v>
      </c>
      <c r="J154" s="220">
        <v>0</v>
      </c>
      <c r="K154" s="220">
        <v>0</v>
      </c>
      <c r="L154" s="220"/>
      <c r="M154" s="220">
        <v>0</v>
      </c>
      <c r="N154" s="220">
        <v>0</v>
      </c>
      <c r="O154" s="220"/>
    </row>
    <row r="155" spans="2:15" x14ac:dyDescent="0.35">
      <c r="B155" s="9" t="s">
        <v>20</v>
      </c>
      <c r="C155" s="9" t="s">
        <v>368</v>
      </c>
      <c r="D155" s="9" t="s">
        <v>367</v>
      </c>
      <c r="E155" s="24">
        <v>0</v>
      </c>
      <c r="F155" s="34">
        <v>0</v>
      </c>
      <c r="G155" s="34">
        <v>0</v>
      </c>
      <c r="H155" s="9" t="s">
        <v>48</v>
      </c>
      <c r="I155" s="2" t="s">
        <v>49</v>
      </c>
      <c r="J155" s="220">
        <v>0</v>
      </c>
      <c r="K155" s="220">
        <v>0</v>
      </c>
      <c r="L155" s="220"/>
      <c r="M155" s="220">
        <v>0</v>
      </c>
      <c r="N155" s="220">
        <v>0</v>
      </c>
      <c r="O155" s="220"/>
    </row>
    <row r="156" spans="2:15" x14ac:dyDescent="0.35">
      <c r="B156" s="9" t="s">
        <v>20</v>
      </c>
      <c r="C156" s="9" t="s">
        <v>370</v>
      </c>
      <c r="D156" s="9" t="s">
        <v>369</v>
      </c>
      <c r="E156" s="24">
        <v>0</v>
      </c>
      <c r="F156" s="34">
        <v>0</v>
      </c>
      <c r="G156" s="34">
        <v>0</v>
      </c>
      <c r="H156" s="9" t="s">
        <v>48</v>
      </c>
      <c r="I156" s="2" t="s">
        <v>49</v>
      </c>
      <c r="J156" s="220">
        <v>0</v>
      </c>
      <c r="K156" s="220">
        <v>0</v>
      </c>
      <c r="L156" s="220"/>
      <c r="M156" s="220">
        <v>0</v>
      </c>
      <c r="N156" s="220">
        <v>0</v>
      </c>
      <c r="O156" s="220"/>
    </row>
    <row r="157" spans="2:15" x14ac:dyDescent="0.35">
      <c r="B157" s="9" t="s">
        <v>20</v>
      </c>
      <c r="C157" s="9" t="s">
        <v>372</v>
      </c>
      <c r="D157" s="9" t="s">
        <v>371</v>
      </c>
      <c r="E157" s="24">
        <v>0</v>
      </c>
      <c r="F157" s="34">
        <v>0</v>
      </c>
      <c r="G157" s="34">
        <v>0</v>
      </c>
      <c r="H157" s="9" t="s">
        <v>48</v>
      </c>
      <c r="I157" s="2" t="s">
        <v>49</v>
      </c>
      <c r="J157" s="220">
        <v>0</v>
      </c>
      <c r="K157" s="220">
        <v>0</v>
      </c>
      <c r="L157" s="220"/>
      <c r="M157" s="220">
        <v>0</v>
      </c>
      <c r="N157" s="220">
        <v>0</v>
      </c>
      <c r="O157" s="220"/>
    </row>
    <row r="158" spans="2:15" x14ac:dyDescent="0.35">
      <c r="B158" s="9" t="s">
        <v>20</v>
      </c>
      <c r="C158" s="9" t="s">
        <v>374</v>
      </c>
      <c r="D158" s="9" t="s">
        <v>373</v>
      </c>
      <c r="E158" s="24">
        <v>0</v>
      </c>
      <c r="F158" s="34">
        <v>0</v>
      </c>
      <c r="G158" s="34">
        <v>0</v>
      </c>
      <c r="H158" s="9" t="s">
        <v>48</v>
      </c>
      <c r="I158" s="2" t="s">
        <v>49</v>
      </c>
      <c r="J158" s="220">
        <v>0</v>
      </c>
      <c r="K158" s="220">
        <v>0</v>
      </c>
      <c r="L158" s="220"/>
      <c r="M158" s="220">
        <v>0</v>
      </c>
      <c r="N158" s="220">
        <v>0</v>
      </c>
      <c r="O158" s="220"/>
    </row>
    <row r="159" spans="2:15" x14ac:dyDescent="0.35">
      <c r="B159" s="9" t="s">
        <v>20</v>
      </c>
      <c r="C159" s="9" t="s">
        <v>376</v>
      </c>
      <c r="D159" s="9" t="s">
        <v>375</v>
      </c>
      <c r="E159" s="24">
        <v>0</v>
      </c>
      <c r="F159" s="34">
        <v>0</v>
      </c>
      <c r="G159" s="34">
        <v>0</v>
      </c>
      <c r="H159" s="9" t="s">
        <v>48</v>
      </c>
      <c r="I159" s="2" t="s">
        <v>49</v>
      </c>
      <c r="J159" s="220">
        <v>0</v>
      </c>
      <c r="K159" s="220">
        <v>0</v>
      </c>
      <c r="L159" s="220"/>
      <c r="M159" s="220">
        <v>0</v>
      </c>
      <c r="N159" s="220">
        <v>0</v>
      </c>
      <c r="O159" s="220"/>
    </row>
    <row r="160" spans="2:15" x14ac:dyDescent="0.35">
      <c r="B160" s="9" t="s">
        <v>20</v>
      </c>
      <c r="C160" s="9" t="s">
        <v>378</v>
      </c>
      <c r="D160" s="9" t="s">
        <v>377</v>
      </c>
      <c r="E160" s="24">
        <v>0</v>
      </c>
      <c r="F160" s="34">
        <v>0</v>
      </c>
      <c r="G160" s="34">
        <v>0</v>
      </c>
      <c r="H160" s="9" t="s">
        <v>48</v>
      </c>
      <c r="I160" s="2" t="s">
        <v>49</v>
      </c>
      <c r="J160" s="220">
        <v>0</v>
      </c>
      <c r="K160" s="220">
        <v>0</v>
      </c>
      <c r="L160" s="220"/>
      <c r="M160" s="220">
        <v>0</v>
      </c>
      <c r="N160" s="220">
        <v>0</v>
      </c>
      <c r="O160" s="220"/>
    </row>
    <row r="161" spans="2:15" x14ac:dyDescent="0.35">
      <c r="B161" s="9" t="s">
        <v>20</v>
      </c>
      <c r="C161" s="9" t="s">
        <v>382</v>
      </c>
      <c r="D161" s="9" t="s">
        <v>381</v>
      </c>
      <c r="E161" s="24">
        <v>0</v>
      </c>
      <c r="F161" s="34">
        <v>0</v>
      </c>
      <c r="G161" s="34">
        <v>0</v>
      </c>
      <c r="H161" s="9" t="s">
        <v>48</v>
      </c>
      <c r="I161" s="2" t="s">
        <v>49</v>
      </c>
      <c r="J161" s="220">
        <v>0</v>
      </c>
      <c r="K161" s="220">
        <v>0</v>
      </c>
      <c r="L161" s="220"/>
      <c r="M161" s="220">
        <v>0</v>
      </c>
      <c r="N161" s="220">
        <v>0</v>
      </c>
      <c r="O161" s="220"/>
    </row>
    <row r="162" spans="2:15" x14ac:dyDescent="0.35">
      <c r="B162" s="9" t="s">
        <v>20</v>
      </c>
      <c r="C162" s="9" t="s">
        <v>384</v>
      </c>
      <c r="D162" s="9" t="s">
        <v>383</v>
      </c>
      <c r="E162" s="24">
        <v>0</v>
      </c>
      <c r="F162" s="34">
        <v>0</v>
      </c>
      <c r="G162" s="34">
        <v>0</v>
      </c>
      <c r="H162" s="9" t="s">
        <v>48</v>
      </c>
      <c r="I162" s="2" t="s">
        <v>49</v>
      </c>
      <c r="J162" s="220">
        <v>0</v>
      </c>
      <c r="K162" s="220">
        <v>0</v>
      </c>
      <c r="L162" s="220"/>
      <c r="M162" s="220">
        <v>0</v>
      </c>
      <c r="N162" s="220">
        <v>0</v>
      </c>
      <c r="O162" s="220"/>
    </row>
    <row r="163" spans="2:15" x14ac:dyDescent="0.35">
      <c r="B163" s="9" t="s">
        <v>20</v>
      </c>
      <c r="C163" s="9" t="s">
        <v>394</v>
      </c>
      <c r="D163" s="9" t="s">
        <v>393</v>
      </c>
      <c r="E163" s="24">
        <v>0</v>
      </c>
      <c r="F163" s="34">
        <v>0</v>
      </c>
      <c r="G163" s="34">
        <v>0</v>
      </c>
      <c r="H163" s="9" t="s">
        <v>48</v>
      </c>
      <c r="I163" s="2" t="s">
        <v>49</v>
      </c>
      <c r="J163" s="220">
        <v>0</v>
      </c>
      <c r="K163" s="220">
        <v>0</v>
      </c>
      <c r="L163" s="220"/>
      <c r="M163" s="220">
        <v>0</v>
      </c>
      <c r="N163" s="220">
        <v>0</v>
      </c>
      <c r="O163" s="220"/>
    </row>
    <row r="164" spans="2:15" x14ac:dyDescent="0.35">
      <c r="B164" s="9" t="s">
        <v>20</v>
      </c>
      <c r="C164" s="9" t="s">
        <v>119</v>
      </c>
      <c r="D164" s="9" t="s">
        <v>395</v>
      </c>
      <c r="E164" s="24">
        <v>0</v>
      </c>
      <c r="F164" s="34">
        <v>0</v>
      </c>
      <c r="G164" s="34">
        <v>0</v>
      </c>
      <c r="H164" s="9" t="s">
        <v>48</v>
      </c>
      <c r="I164" s="2" t="s">
        <v>49</v>
      </c>
      <c r="J164" s="220">
        <v>0</v>
      </c>
      <c r="K164" s="220">
        <v>0</v>
      </c>
      <c r="L164" s="220"/>
      <c r="M164" s="220">
        <v>0</v>
      </c>
      <c r="N164" s="220">
        <v>0</v>
      </c>
      <c r="O164" s="220"/>
    </row>
    <row r="165" spans="2:15" x14ac:dyDescent="0.35">
      <c r="B165" s="9" t="s">
        <v>20</v>
      </c>
      <c r="C165" s="9" t="s">
        <v>397</v>
      </c>
      <c r="D165" s="9" t="s">
        <v>396</v>
      </c>
      <c r="E165" s="24">
        <v>0</v>
      </c>
      <c r="F165" s="34">
        <v>0</v>
      </c>
      <c r="G165" s="34">
        <v>0</v>
      </c>
      <c r="H165" s="9" t="s">
        <v>48</v>
      </c>
      <c r="I165" s="2" t="s">
        <v>49</v>
      </c>
      <c r="J165" s="220">
        <v>0</v>
      </c>
      <c r="K165" s="220">
        <v>0</v>
      </c>
      <c r="L165" s="220"/>
      <c r="M165" s="220">
        <v>0</v>
      </c>
      <c r="N165" s="220">
        <v>0</v>
      </c>
      <c r="O165" s="220"/>
    </row>
    <row r="166" spans="2:15" x14ac:dyDescent="0.35">
      <c r="B166" s="9" t="s">
        <v>20</v>
      </c>
      <c r="C166" s="9" t="s">
        <v>405</v>
      </c>
      <c r="D166" s="9" t="s">
        <v>404</v>
      </c>
      <c r="E166" s="24">
        <v>0</v>
      </c>
      <c r="F166" s="34">
        <v>0</v>
      </c>
      <c r="G166" s="34">
        <v>0</v>
      </c>
      <c r="H166" s="9" t="s">
        <v>48</v>
      </c>
      <c r="I166" s="2" t="s">
        <v>49</v>
      </c>
      <c r="J166" s="220">
        <v>0</v>
      </c>
      <c r="K166" s="220">
        <v>0</v>
      </c>
      <c r="L166" s="220"/>
      <c r="M166" s="220">
        <v>0</v>
      </c>
      <c r="N166" s="220">
        <v>0</v>
      </c>
      <c r="O166" s="220"/>
    </row>
    <row r="167" spans="2:15" x14ac:dyDescent="0.35">
      <c r="B167" s="9" t="s">
        <v>20</v>
      </c>
      <c r="C167" s="9" t="s">
        <v>407</v>
      </c>
      <c r="D167" s="9" t="s">
        <v>406</v>
      </c>
      <c r="E167" s="24">
        <v>0</v>
      </c>
      <c r="F167" s="34">
        <v>0</v>
      </c>
      <c r="G167" s="34">
        <v>0</v>
      </c>
      <c r="H167" s="9" t="s">
        <v>48</v>
      </c>
      <c r="I167" s="2" t="s">
        <v>49</v>
      </c>
      <c r="J167" s="220">
        <v>0</v>
      </c>
      <c r="K167" s="220">
        <v>0</v>
      </c>
      <c r="L167" s="220"/>
      <c r="M167" s="220">
        <v>0</v>
      </c>
      <c r="N167" s="220">
        <v>0</v>
      </c>
      <c r="O167" s="220"/>
    </row>
    <row r="168" spans="2:15" x14ac:dyDescent="0.35">
      <c r="B168" s="9" t="s">
        <v>20</v>
      </c>
      <c r="C168" s="9" t="s">
        <v>411</v>
      </c>
      <c r="D168" s="9" t="s">
        <v>410</v>
      </c>
      <c r="E168" s="24">
        <v>0</v>
      </c>
      <c r="F168" s="34">
        <v>0</v>
      </c>
      <c r="G168" s="34">
        <v>0</v>
      </c>
      <c r="H168" s="9" t="s">
        <v>48</v>
      </c>
      <c r="I168" s="2" t="s">
        <v>49</v>
      </c>
      <c r="J168" s="220">
        <v>0</v>
      </c>
      <c r="K168" s="220">
        <v>0</v>
      </c>
      <c r="L168" s="220"/>
      <c r="M168" s="220">
        <v>0</v>
      </c>
      <c r="N168" s="220">
        <v>0</v>
      </c>
      <c r="O168" s="220"/>
    </row>
    <row r="169" spans="2:15" x14ac:dyDescent="0.35">
      <c r="B169" s="9" t="s">
        <v>20</v>
      </c>
      <c r="C169" s="9" t="s">
        <v>413</v>
      </c>
      <c r="D169" s="9" t="s">
        <v>412</v>
      </c>
      <c r="E169" s="24">
        <v>0</v>
      </c>
      <c r="F169" s="34">
        <v>0</v>
      </c>
      <c r="G169" s="34">
        <v>0</v>
      </c>
      <c r="H169" s="9" t="s">
        <v>48</v>
      </c>
      <c r="I169" s="2" t="s">
        <v>49</v>
      </c>
      <c r="J169" s="220">
        <v>0</v>
      </c>
      <c r="K169" s="220">
        <v>0</v>
      </c>
      <c r="L169" s="220"/>
      <c r="M169" s="220">
        <v>0</v>
      </c>
      <c r="N169" s="220">
        <v>0</v>
      </c>
      <c r="O169" s="220"/>
    </row>
    <row r="170" spans="2:15" x14ac:dyDescent="0.35">
      <c r="B170" s="9" t="s">
        <v>20</v>
      </c>
      <c r="C170" s="9" t="s">
        <v>415</v>
      </c>
      <c r="D170" s="9" t="s">
        <v>414</v>
      </c>
      <c r="E170" s="24">
        <v>0</v>
      </c>
      <c r="F170" s="34">
        <v>0</v>
      </c>
      <c r="G170" s="34">
        <v>0</v>
      </c>
      <c r="H170" s="9" t="s">
        <v>48</v>
      </c>
      <c r="I170" s="2" t="s">
        <v>49</v>
      </c>
      <c r="J170" s="220">
        <v>0</v>
      </c>
      <c r="K170" s="220">
        <v>0</v>
      </c>
      <c r="L170" s="220"/>
      <c r="M170" s="220">
        <v>0</v>
      </c>
      <c r="N170" s="220">
        <v>0</v>
      </c>
      <c r="O170" s="220"/>
    </row>
    <row r="171" spans="2:15" x14ac:dyDescent="0.35">
      <c r="B171" s="9" t="s">
        <v>20</v>
      </c>
      <c r="C171" s="9" t="s">
        <v>417</v>
      </c>
      <c r="D171" s="9" t="s">
        <v>416</v>
      </c>
      <c r="E171" s="24">
        <v>0</v>
      </c>
      <c r="F171" s="34">
        <v>0</v>
      </c>
      <c r="G171" s="34">
        <v>0</v>
      </c>
      <c r="H171" s="9" t="s">
        <v>48</v>
      </c>
      <c r="I171" s="2" t="s">
        <v>49</v>
      </c>
      <c r="J171" s="220">
        <v>0</v>
      </c>
      <c r="K171" s="220">
        <v>0</v>
      </c>
      <c r="L171" s="220"/>
      <c r="M171" s="220">
        <v>0</v>
      </c>
      <c r="N171" s="220">
        <v>0</v>
      </c>
      <c r="O171" s="220"/>
    </row>
    <row r="172" spans="2:15" x14ac:dyDescent="0.35">
      <c r="B172" s="9" t="s">
        <v>20</v>
      </c>
      <c r="C172" s="9" t="s">
        <v>135</v>
      </c>
      <c r="D172" s="9" t="s">
        <v>136</v>
      </c>
      <c r="E172" s="24">
        <v>0</v>
      </c>
      <c r="F172" s="34">
        <v>4.953333333333333E-4</v>
      </c>
      <c r="G172" s="34">
        <v>4.953333333333333E-4</v>
      </c>
      <c r="H172" s="9" t="s">
        <v>48</v>
      </c>
      <c r="I172" s="2" t="s">
        <v>49</v>
      </c>
      <c r="J172" s="220">
        <v>4.1246406666666662</v>
      </c>
      <c r="K172" s="220">
        <v>4.3391199999999994</v>
      </c>
      <c r="L172" s="220"/>
      <c r="M172" s="220">
        <v>1.1887999999999999E-2</v>
      </c>
      <c r="N172" s="220">
        <v>1.1887999999999999E-2</v>
      </c>
      <c r="O172" s="220"/>
    </row>
    <row r="173" spans="2:15" x14ac:dyDescent="0.35">
      <c r="B173" s="9" t="s">
        <v>20</v>
      </c>
      <c r="C173" s="9" t="s">
        <v>421</v>
      </c>
      <c r="D173" s="9" t="s">
        <v>420</v>
      </c>
      <c r="E173" s="24">
        <v>0</v>
      </c>
      <c r="F173" s="34">
        <v>0</v>
      </c>
      <c r="G173" s="34">
        <v>0</v>
      </c>
      <c r="H173" s="9" t="s">
        <v>48</v>
      </c>
      <c r="I173" s="2" t="s">
        <v>49</v>
      </c>
      <c r="J173" s="220">
        <v>0</v>
      </c>
      <c r="K173" s="220">
        <v>0</v>
      </c>
      <c r="L173" s="220"/>
      <c r="M173" s="220">
        <v>0</v>
      </c>
      <c r="N173" s="220">
        <v>0</v>
      </c>
      <c r="O173" s="220"/>
    </row>
    <row r="174" spans="2:15" x14ac:dyDescent="0.35">
      <c r="B174" s="9" t="s">
        <v>20</v>
      </c>
      <c r="C174" s="9" t="s">
        <v>423</v>
      </c>
      <c r="D174" s="9" t="s">
        <v>422</v>
      </c>
      <c r="E174" s="24">
        <v>0</v>
      </c>
      <c r="F174" s="34">
        <v>0</v>
      </c>
      <c r="G174" s="34">
        <v>0</v>
      </c>
      <c r="H174" s="9" t="s">
        <v>48</v>
      </c>
      <c r="I174" s="2" t="s">
        <v>49</v>
      </c>
      <c r="J174" s="220">
        <v>0</v>
      </c>
      <c r="K174" s="220">
        <v>0</v>
      </c>
      <c r="L174" s="220"/>
      <c r="M174" s="220">
        <v>0</v>
      </c>
      <c r="N174" s="220">
        <v>0</v>
      </c>
      <c r="O174" s="220"/>
    </row>
    <row r="175" spans="2:15" x14ac:dyDescent="0.35">
      <c r="B175" s="9" t="s">
        <v>20</v>
      </c>
      <c r="C175" s="9" t="s">
        <v>425</v>
      </c>
      <c r="D175" s="9" t="s">
        <v>424</v>
      </c>
      <c r="E175" s="24">
        <v>0</v>
      </c>
      <c r="F175" s="34">
        <v>0</v>
      </c>
      <c r="G175" s="34">
        <v>0</v>
      </c>
      <c r="H175" s="9" t="s">
        <v>48</v>
      </c>
      <c r="I175" s="2" t="s">
        <v>49</v>
      </c>
      <c r="J175" s="220">
        <v>0</v>
      </c>
      <c r="K175" s="220">
        <v>0</v>
      </c>
      <c r="L175" s="220"/>
      <c r="M175" s="220">
        <v>0</v>
      </c>
      <c r="N175" s="220">
        <v>0</v>
      </c>
      <c r="O175" s="220"/>
    </row>
    <row r="176" spans="2:15" x14ac:dyDescent="0.35">
      <c r="B176" s="9" t="s">
        <v>20</v>
      </c>
      <c r="C176" s="9" t="s">
        <v>427</v>
      </c>
      <c r="D176" s="9" t="s">
        <v>426</v>
      </c>
      <c r="E176" s="24">
        <v>0</v>
      </c>
      <c r="F176" s="34">
        <v>0</v>
      </c>
      <c r="G176" s="34">
        <v>0</v>
      </c>
      <c r="H176" s="9" t="s">
        <v>48</v>
      </c>
      <c r="I176" s="2" t="s">
        <v>49</v>
      </c>
      <c r="J176" s="220">
        <v>0</v>
      </c>
      <c r="K176" s="220">
        <v>0</v>
      </c>
      <c r="L176" s="220"/>
      <c r="M176" s="220">
        <v>0</v>
      </c>
      <c r="N176" s="220">
        <v>0</v>
      </c>
      <c r="O176" s="220"/>
    </row>
    <row r="177" spans="2:15" x14ac:dyDescent="0.35">
      <c r="B177" s="9" t="s">
        <v>20</v>
      </c>
      <c r="C177" s="9" t="s">
        <v>429</v>
      </c>
      <c r="D177" s="9" t="s">
        <v>428</v>
      </c>
      <c r="E177" s="24">
        <v>0</v>
      </c>
      <c r="F177" s="34">
        <v>0</v>
      </c>
      <c r="G177" s="34">
        <v>0</v>
      </c>
      <c r="H177" s="9" t="s">
        <v>48</v>
      </c>
      <c r="I177" s="2" t="s">
        <v>49</v>
      </c>
      <c r="J177" s="220">
        <v>0</v>
      </c>
      <c r="K177" s="220">
        <v>0</v>
      </c>
      <c r="L177" s="220"/>
      <c r="M177" s="220">
        <v>0</v>
      </c>
      <c r="N177" s="220">
        <v>0</v>
      </c>
      <c r="O177" s="220"/>
    </row>
    <row r="178" spans="2:15" x14ac:dyDescent="0.35">
      <c r="B178" s="9" t="s">
        <v>20</v>
      </c>
      <c r="C178" s="9" t="s">
        <v>431</v>
      </c>
      <c r="D178" s="9" t="s">
        <v>430</v>
      </c>
      <c r="E178" s="24">
        <v>0</v>
      </c>
      <c r="F178" s="34">
        <v>0</v>
      </c>
      <c r="G178" s="34">
        <v>0</v>
      </c>
      <c r="H178" s="9" t="s">
        <v>48</v>
      </c>
      <c r="I178" s="2" t="s">
        <v>49</v>
      </c>
      <c r="J178" s="220">
        <v>0</v>
      </c>
      <c r="K178" s="220">
        <v>0</v>
      </c>
      <c r="L178" s="220"/>
      <c r="M178" s="220">
        <v>0</v>
      </c>
      <c r="N178" s="220">
        <v>0</v>
      </c>
      <c r="O178" s="220"/>
    </row>
    <row r="179" spans="2:15" x14ac:dyDescent="0.35">
      <c r="B179" s="9" t="s">
        <v>20</v>
      </c>
      <c r="C179" s="9" t="s">
        <v>433</v>
      </c>
      <c r="D179" s="9" t="s">
        <v>432</v>
      </c>
      <c r="E179" s="24">
        <v>0</v>
      </c>
      <c r="F179" s="34">
        <v>0</v>
      </c>
      <c r="G179" s="34">
        <v>0</v>
      </c>
      <c r="H179" s="9" t="s">
        <v>48</v>
      </c>
      <c r="I179" s="2" t="s">
        <v>49</v>
      </c>
      <c r="J179" s="220">
        <v>0</v>
      </c>
      <c r="K179" s="220">
        <v>0</v>
      </c>
      <c r="L179" s="220"/>
      <c r="M179" s="220">
        <v>0</v>
      </c>
      <c r="N179" s="220">
        <v>0</v>
      </c>
      <c r="O179" s="220"/>
    </row>
    <row r="180" spans="2:15" x14ac:dyDescent="0.35">
      <c r="B180" s="9" t="s">
        <v>20</v>
      </c>
      <c r="C180" s="9" t="s">
        <v>435</v>
      </c>
      <c r="D180" s="9" t="s">
        <v>434</v>
      </c>
      <c r="E180" s="24">
        <v>0</v>
      </c>
      <c r="F180" s="34">
        <v>0</v>
      </c>
      <c r="G180" s="34">
        <v>0</v>
      </c>
      <c r="H180" s="9" t="s">
        <v>48</v>
      </c>
      <c r="I180" s="2" t="s">
        <v>49</v>
      </c>
      <c r="J180" s="220">
        <v>0</v>
      </c>
      <c r="K180" s="220">
        <v>0</v>
      </c>
      <c r="L180" s="220"/>
      <c r="M180" s="220">
        <v>0</v>
      </c>
      <c r="N180" s="220">
        <v>0</v>
      </c>
      <c r="O180" s="220"/>
    </row>
    <row r="181" spans="2:15" x14ac:dyDescent="0.35">
      <c r="B181" s="9" t="s">
        <v>20</v>
      </c>
      <c r="C181" s="9" t="s">
        <v>437</v>
      </c>
      <c r="D181" s="9" t="s">
        <v>436</v>
      </c>
      <c r="E181" s="24">
        <v>0</v>
      </c>
      <c r="F181" s="34">
        <v>0</v>
      </c>
      <c r="G181" s="34">
        <v>0</v>
      </c>
      <c r="H181" s="9" t="s">
        <v>48</v>
      </c>
      <c r="I181" s="2" t="s">
        <v>49</v>
      </c>
      <c r="J181" s="220">
        <v>0</v>
      </c>
      <c r="K181" s="220">
        <v>0</v>
      </c>
      <c r="L181" s="220"/>
      <c r="M181" s="220">
        <v>0</v>
      </c>
      <c r="N181" s="220">
        <v>0</v>
      </c>
      <c r="O181" s="220"/>
    </row>
    <row r="182" spans="2:15" x14ac:dyDescent="0.35">
      <c r="B182" s="9" t="s">
        <v>20</v>
      </c>
      <c r="C182" s="9" t="s">
        <v>439</v>
      </c>
      <c r="D182" s="9" t="s">
        <v>438</v>
      </c>
      <c r="E182" s="24">
        <v>0</v>
      </c>
      <c r="F182" s="34">
        <v>0</v>
      </c>
      <c r="G182" s="34">
        <v>0</v>
      </c>
      <c r="H182" s="9" t="s">
        <v>48</v>
      </c>
      <c r="I182" s="2" t="s">
        <v>49</v>
      </c>
      <c r="J182" s="220">
        <v>0</v>
      </c>
      <c r="K182" s="220">
        <v>0</v>
      </c>
      <c r="L182" s="220"/>
      <c r="M182" s="220">
        <v>0</v>
      </c>
      <c r="N182" s="220">
        <v>0</v>
      </c>
      <c r="O182" s="220"/>
    </row>
    <row r="183" spans="2:15" x14ac:dyDescent="0.35">
      <c r="B183" s="9" t="s">
        <v>20</v>
      </c>
      <c r="C183" s="9" t="s">
        <v>441</v>
      </c>
      <c r="D183" s="9" t="s">
        <v>440</v>
      </c>
      <c r="E183" s="24">
        <v>0</v>
      </c>
      <c r="F183" s="34">
        <v>0</v>
      </c>
      <c r="G183" s="34">
        <v>0</v>
      </c>
      <c r="H183" s="9" t="s">
        <v>48</v>
      </c>
      <c r="I183" s="2" t="s">
        <v>49</v>
      </c>
      <c r="J183" s="220">
        <v>0</v>
      </c>
      <c r="K183" s="220">
        <v>0</v>
      </c>
      <c r="L183" s="220"/>
      <c r="M183" s="220">
        <v>0</v>
      </c>
      <c r="N183" s="220">
        <v>0</v>
      </c>
      <c r="O183" s="220"/>
    </row>
    <row r="184" spans="2:15" x14ac:dyDescent="0.35">
      <c r="B184" s="9" t="s">
        <v>20</v>
      </c>
      <c r="C184" s="9" t="s">
        <v>85</v>
      </c>
      <c r="D184" s="9" t="s">
        <v>86</v>
      </c>
      <c r="E184" s="24">
        <v>0</v>
      </c>
      <c r="F184" s="34">
        <v>0</v>
      </c>
      <c r="G184" s="34">
        <v>0</v>
      </c>
      <c r="H184" s="9" t="s">
        <v>48</v>
      </c>
      <c r="I184" s="2" t="s">
        <v>49</v>
      </c>
      <c r="J184" s="220">
        <v>0</v>
      </c>
      <c r="K184" s="220">
        <v>0</v>
      </c>
      <c r="L184" s="220"/>
      <c r="M184" s="220">
        <v>0</v>
      </c>
      <c r="N184" s="220">
        <v>0</v>
      </c>
      <c r="O184" s="220"/>
    </row>
    <row r="185" spans="2:15" x14ac:dyDescent="0.35">
      <c r="B185" s="9" t="s">
        <v>20</v>
      </c>
      <c r="C185" s="9" t="s">
        <v>443</v>
      </c>
      <c r="D185" s="9" t="s">
        <v>442</v>
      </c>
      <c r="E185" s="24">
        <v>0</v>
      </c>
      <c r="F185" s="34">
        <v>0</v>
      </c>
      <c r="G185" s="34">
        <v>0</v>
      </c>
      <c r="H185" s="9" t="s">
        <v>48</v>
      </c>
      <c r="I185" s="2" t="s">
        <v>49</v>
      </c>
      <c r="J185" s="220">
        <v>0</v>
      </c>
      <c r="K185" s="220">
        <v>0</v>
      </c>
      <c r="L185" s="220"/>
      <c r="M185" s="220">
        <v>0</v>
      </c>
      <c r="N185" s="220">
        <v>0</v>
      </c>
      <c r="O185" s="220"/>
    </row>
    <row r="186" spans="2:15" x14ac:dyDescent="0.35">
      <c r="B186" s="9" t="s">
        <v>20</v>
      </c>
      <c r="C186" s="9" t="s">
        <v>446</v>
      </c>
      <c r="D186" s="9" t="s">
        <v>445</v>
      </c>
      <c r="E186" s="24">
        <v>0</v>
      </c>
      <c r="F186" s="34">
        <v>0</v>
      </c>
      <c r="G186" s="34">
        <v>0</v>
      </c>
      <c r="H186" s="9" t="s">
        <v>48</v>
      </c>
      <c r="I186" s="2" t="s">
        <v>49</v>
      </c>
      <c r="J186" s="220">
        <v>0</v>
      </c>
      <c r="K186" s="220">
        <v>0</v>
      </c>
      <c r="L186" s="220"/>
      <c r="M186" s="220">
        <v>0</v>
      </c>
      <c r="N186" s="220">
        <v>0</v>
      </c>
      <c r="O186" s="220"/>
    </row>
    <row r="187" spans="2:15" x14ac:dyDescent="0.35">
      <c r="B187" s="9" t="s">
        <v>20</v>
      </c>
      <c r="C187" s="9" t="s">
        <v>448</v>
      </c>
      <c r="D187" s="9" t="s">
        <v>447</v>
      </c>
      <c r="E187" s="24">
        <v>0</v>
      </c>
      <c r="F187" s="34">
        <v>7.5824999999999998E-6</v>
      </c>
      <c r="G187" s="34">
        <v>7.5824999999999998E-6</v>
      </c>
      <c r="H187" s="9" t="s">
        <v>48</v>
      </c>
      <c r="I187" s="2" t="s">
        <v>49</v>
      </c>
      <c r="J187" s="220">
        <v>6.3139477499999999E-2</v>
      </c>
      <c r="K187" s="220">
        <v>6.6422700000000001E-2</v>
      </c>
      <c r="L187" s="220"/>
      <c r="M187" s="220">
        <v>1.8197999999999999E-4</v>
      </c>
      <c r="N187" s="220">
        <v>1.8197999999999999E-4</v>
      </c>
      <c r="O187" s="220"/>
    </row>
    <row r="188" spans="2:15" x14ac:dyDescent="0.35">
      <c r="B188" s="9" t="s">
        <v>20</v>
      </c>
      <c r="C188" s="9" t="s">
        <v>450</v>
      </c>
      <c r="D188" s="9" t="s">
        <v>449</v>
      </c>
      <c r="E188" s="24">
        <v>0</v>
      </c>
      <c r="F188" s="34">
        <v>0</v>
      </c>
      <c r="G188" s="34">
        <v>0</v>
      </c>
      <c r="H188" s="9" t="s">
        <v>48</v>
      </c>
      <c r="I188" s="2" t="s">
        <v>49</v>
      </c>
      <c r="J188" s="220">
        <v>0</v>
      </c>
      <c r="K188" s="220">
        <v>0</v>
      </c>
      <c r="L188" s="220"/>
      <c r="M188" s="220">
        <v>0</v>
      </c>
      <c r="N188" s="220">
        <v>0</v>
      </c>
      <c r="O188" s="220"/>
    </row>
    <row r="189" spans="2:15" x14ac:dyDescent="0.35">
      <c r="B189" s="9" t="s">
        <v>20</v>
      </c>
      <c r="C189" s="9" t="s">
        <v>452</v>
      </c>
      <c r="D189" s="9" t="s">
        <v>451</v>
      </c>
      <c r="E189" s="24">
        <v>0</v>
      </c>
      <c r="F189" s="34">
        <v>0</v>
      </c>
      <c r="G189" s="34">
        <v>0</v>
      </c>
      <c r="H189" s="9" t="s">
        <v>48</v>
      </c>
      <c r="I189" s="2" t="s">
        <v>49</v>
      </c>
      <c r="J189" s="220">
        <v>0</v>
      </c>
      <c r="K189" s="220">
        <v>0</v>
      </c>
      <c r="L189" s="220"/>
      <c r="M189" s="220">
        <v>0</v>
      </c>
      <c r="N189" s="220">
        <v>0</v>
      </c>
      <c r="O189" s="220"/>
    </row>
    <row r="190" spans="2:15" x14ac:dyDescent="0.35">
      <c r="B190" s="9" t="s">
        <v>20</v>
      </c>
      <c r="C190" s="9" t="s">
        <v>454</v>
      </c>
      <c r="D190" s="9" t="s">
        <v>453</v>
      </c>
      <c r="E190" s="24">
        <v>0</v>
      </c>
      <c r="F190" s="34">
        <v>0</v>
      </c>
      <c r="G190" s="34">
        <v>0</v>
      </c>
      <c r="H190" s="9" t="s">
        <v>48</v>
      </c>
      <c r="I190" s="2" t="s">
        <v>49</v>
      </c>
      <c r="J190" s="220">
        <v>0</v>
      </c>
      <c r="K190" s="220">
        <v>0</v>
      </c>
      <c r="L190" s="220"/>
      <c r="M190" s="220">
        <v>0</v>
      </c>
      <c r="N190" s="220">
        <v>0</v>
      </c>
      <c r="O190" s="220"/>
    </row>
    <row r="191" spans="2:15" x14ac:dyDescent="0.35">
      <c r="B191" s="9" t="s">
        <v>20</v>
      </c>
      <c r="C191" s="9" t="s">
        <v>456</v>
      </c>
      <c r="D191" s="9" t="s">
        <v>455</v>
      </c>
      <c r="E191" s="24">
        <v>0</v>
      </c>
      <c r="F191" s="34">
        <v>0</v>
      </c>
      <c r="G191" s="34">
        <v>0</v>
      </c>
      <c r="H191" s="9" t="s">
        <v>48</v>
      </c>
      <c r="I191" s="2" t="s">
        <v>49</v>
      </c>
      <c r="J191" s="220">
        <v>0</v>
      </c>
      <c r="K191" s="220">
        <v>0</v>
      </c>
      <c r="L191" s="220"/>
      <c r="M191" s="220">
        <v>0</v>
      </c>
      <c r="N191" s="220">
        <v>0</v>
      </c>
      <c r="O191" s="220"/>
    </row>
    <row r="192" spans="2:15" x14ac:dyDescent="0.35">
      <c r="B192" s="9" t="s">
        <v>20</v>
      </c>
      <c r="C192" s="9" t="s">
        <v>87</v>
      </c>
      <c r="D192" s="9" t="s">
        <v>458</v>
      </c>
      <c r="E192" s="24">
        <v>0</v>
      </c>
      <c r="F192" s="34">
        <v>1.2976666666666669E-4</v>
      </c>
      <c r="G192" s="34">
        <v>1.2976666666666669E-4</v>
      </c>
      <c r="H192" s="9" t="s">
        <v>48</v>
      </c>
      <c r="I192" s="2" t="s">
        <v>49</v>
      </c>
      <c r="J192" s="220">
        <v>1.0805670333333335</v>
      </c>
      <c r="K192" s="220">
        <v>1.1367560000000001</v>
      </c>
      <c r="L192" s="220"/>
      <c r="M192" s="220">
        <v>3.1144000000000007E-3</v>
      </c>
      <c r="N192" s="220">
        <v>3.1144000000000007E-3</v>
      </c>
      <c r="O192" s="220"/>
    </row>
    <row r="193" spans="2:15" x14ac:dyDescent="0.35">
      <c r="B193" s="9" t="s">
        <v>20</v>
      </c>
      <c r="C193" s="9" t="s">
        <v>460</v>
      </c>
      <c r="D193" s="9" t="s">
        <v>459</v>
      </c>
      <c r="E193" s="24">
        <v>0</v>
      </c>
      <c r="F193" s="34">
        <v>8.143333333333334E-3</v>
      </c>
      <c r="G193" s="34">
        <v>8.143333333333334E-3</v>
      </c>
      <c r="H193" s="9" t="s">
        <v>48</v>
      </c>
      <c r="I193" s="2" t="s">
        <v>49</v>
      </c>
      <c r="J193" s="220">
        <v>67.809536666666673</v>
      </c>
      <c r="K193" s="220">
        <v>71.335599999999999</v>
      </c>
      <c r="L193" s="220"/>
      <c r="M193" s="220">
        <v>0.19544</v>
      </c>
      <c r="N193" s="220">
        <v>0.19544</v>
      </c>
      <c r="O193" s="220"/>
    </row>
    <row r="194" spans="2:15" x14ac:dyDescent="0.35">
      <c r="B194" s="9" t="s">
        <v>20</v>
      </c>
      <c r="C194" s="9" t="s">
        <v>462</v>
      </c>
      <c r="D194" s="9" t="s">
        <v>461</v>
      </c>
      <c r="E194" s="24">
        <v>0</v>
      </c>
      <c r="F194" s="34">
        <v>4.6516666666666668E-4</v>
      </c>
      <c r="G194" s="34">
        <v>4.6516666666666668E-4</v>
      </c>
      <c r="H194" s="9" t="s">
        <v>48</v>
      </c>
      <c r="I194" s="2" t="s">
        <v>49</v>
      </c>
      <c r="J194" s="220">
        <v>3.8734428333333333</v>
      </c>
      <c r="K194" s="220">
        <v>4.0748600000000001</v>
      </c>
      <c r="L194" s="220"/>
      <c r="M194" s="220">
        <v>1.1164E-2</v>
      </c>
      <c r="N194" s="220">
        <v>1.1164E-2</v>
      </c>
      <c r="O194" s="220"/>
    </row>
    <row r="195" spans="2:15" x14ac:dyDescent="0.35">
      <c r="B195" s="9" t="s">
        <v>20</v>
      </c>
      <c r="C195" s="9" t="s">
        <v>106</v>
      </c>
      <c r="D195" s="9" t="s">
        <v>463</v>
      </c>
      <c r="E195" s="24">
        <v>0</v>
      </c>
      <c r="F195" s="34">
        <v>2.9450000000000001E-5</v>
      </c>
      <c r="G195" s="34">
        <v>2.9450000000000001E-5</v>
      </c>
      <c r="H195" s="9" t="s">
        <v>48</v>
      </c>
      <c r="I195" s="2" t="s">
        <v>49</v>
      </c>
      <c r="J195" s="220">
        <v>0.24523015000000001</v>
      </c>
      <c r="K195" s="220">
        <v>0.25798199999999999</v>
      </c>
      <c r="L195" s="220"/>
      <c r="M195" s="220">
        <v>7.0680000000000005E-4</v>
      </c>
      <c r="N195" s="220">
        <v>7.0680000000000005E-4</v>
      </c>
      <c r="O195" s="220"/>
    </row>
    <row r="196" spans="2:15" x14ac:dyDescent="0.35">
      <c r="B196" s="9" t="s">
        <v>20</v>
      </c>
      <c r="C196" s="9" t="s">
        <v>108</v>
      </c>
      <c r="D196" s="9" t="s">
        <v>464</v>
      </c>
      <c r="E196" s="24">
        <v>0</v>
      </c>
      <c r="F196" s="34">
        <v>1.8833333333333332E-4</v>
      </c>
      <c r="G196" s="34">
        <v>1.8833333333333332E-4</v>
      </c>
      <c r="H196" s="9" t="s">
        <v>48</v>
      </c>
      <c r="I196" s="2" t="s">
        <v>49</v>
      </c>
      <c r="J196" s="220">
        <v>1.5682516666666666</v>
      </c>
      <c r="K196" s="220">
        <v>1.6497999999999999</v>
      </c>
      <c r="L196" s="220"/>
      <c r="M196" s="220">
        <v>4.5199999999999997E-3</v>
      </c>
      <c r="N196" s="220">
        <v>4.5199999999999997E-3</v>
      </c>
      <c r="O196" s="220"/>
    </row>
    <row r="197" spans="2:15" x14ac:dyDescent="0.35">
      <c r="B197" s="9" t="s">
        <v>20</v>
      </c>
      <c r="C197" s="9" t="s">
        <v>110</v>
      </c>
      <c r="D197" s="9" t="s">
        <v>465</v>
      </c>
      <c r="E197" s="24">
        <v>0</v>
      </c>
      <c r="F197" s="34">
        <v>0</v>
      </c>
      <c r="G197" s="34">
        <v>0</v>
      </c>
      <c r="H197" s="9" t="s">
        <v>48</v>
      </c>
      <c r="I197" s="2" t="s">
        <v>49</v>
      </c>
      <c r="J197" s="220">
        <v>0</v>
      </c>
      <c r="K197" s="220">
        <v>0</v>
      </c>
      <c r="L197" s="220"/>
      <c r="M197" s="220">
        <v>0</v>
      </c>
      <c r="N197" s="220">
        <v>0</v>
      </c>
      <c r="O197" s="220"/>
    </row>
    <row r="198" spans="2:15" x14ac:dyDescent="0.35">
      <c r="B198" s="9" t="s">
        <v>20</v>
      </c>
      <c r="C198" s="9" t="s">
        <v>112</v>
      </c>
      <c r="D198" s="9" t="s">
        <v>466</v>
      </c>
      <c r="E198" s="24">
        <v>0</v>
      </c>
      <c r="F198" s="34">
        <v>6.5666666666666659E-5</v>
      </c>
      <c r="G198" s="34">
        <v>6.5666666666666659E-5</v>
      </c>
      <c r="H198" s="9" t="s">
        <v>48</v>
      </c>
      <c r="I198" s="2" t="s">
        <v>49</v>
      </c>
      <c r="J198" s="220">
        <v>0.54680633333333328</v>
      </c>
      <c r="K198" s="220">
        <v>0.57523999999999997</v>
      </c>
      <c r="L198" s="220"/>
      <c r="M198" s="220">
        <v>1.5759999999999997E-3</v>
      </c>
      <c r="N198" s="220">
        <v>1.5759999999999997E-3</v>
      </c>
      <c r="O198" s="220"/>
    </row>
    <row r="199" spans="2:15" x14ac:dyDescent="0.35">
      <c r="B199" s="9" t="s">
        <v>20</v>
      </c>
      <c r="C199" s="9" t="s">
        <v>115</v>
      </c>
      <c r="D199" s="9" t="s">
        <v>469</v>
      </c>
      <c r="E199" s="24">
        <v>0</v>
      </c>
      <c r="F199" s="34">
        <v>2.1566666666666668E-5</v>
      </c>
      <c r="G199" s="34">
        <v>2.1566666666666668E-5</v>
      </c>
      <c r="H199" s="9" t="s">
        <v>48</v>
      </c>
      <c r="I199" s="2" t="s">
        <v>49</v>
      </c>
      <c r="J199" s="220">
        <v>0.17958563333333336</v>
      </c>
      <c r="K199" s="220">
        <v>0.18892400000000001</v>
      </c>
      <c r="L199" s="220"/>
      <c r="M199" s="220">
        <v>5.176E-4</v>
      </c>
      <c r="N199" s="220">
        <v>5.176E-4</v>
      </c>
      <c r="O199" s="220"/>
    </row>
    <row r="200" spans="2:15" x14ac:dyDescent="0.35">
      <c r="B200" s="9" t="s">
        <v>20</v>
      </c>
      <c r="C200" s="9" t="s">
        <v>117</v>
      </c>
      <c r="D200" s="9" t="s">
        <v>470</v>
      </c>
      <c r="E200" s="24">
        <v>0</v>
      </c>
      <c r="F200" s="34">
        <v>2.8866666666666667E-4</v>
      </c>
      <c r="G200" s="34">
        <v>2.8866666666666667E-4</v>
      </c>
      <c r="H200" s="9" t="s">
        <v>48</v>
      </c>
      <c r="I200" s="2" t="s">
        <v>49</v>
      </c>
      <c r="J200" s="220">
        <v>2.4037273333333333</v>
      </c>
      <c r="K200" s="220">
        <v>2.5287199999999999</v>
      </c>
      <c r="L200" s="220"/>
      <c r="M200" s="220">
        <v>6.9280000000000001E-3</v>
      </c>
      <c r="N200" s="220">
        <v>6.9280000000000001E-3</v>
      </c>
      <c r="O200" s="220"/>
    </row>
    <row r="201" spans="2:15" x14ac:dyDescent="0.35">
      <c r="B201" s="9" t="s">
        <v>20</v>
      </c>
      <c r="C201" s="9" t="s">
        <v>123</v>
      </c>
      <c r="D201" s="9" t="s">
        <v>473</v>
      </c>
      <c r="E201" s="24">
        <v>0</v>
      </c>
      <c r="F201" s="34">
        <v>5.0983333333333338E-4</v>
      </c>
      <c r="G201" s="34">
        <v>5.0983333333333338E-4</v>
      </c>
      <c r="H201" s="9" t="s">
        <v>48</v>
      </c>
      <c r="I201" s="2" t="s">
        <v>49</v>
      </c>
      <c r="J201" s="220">
        <v>4.2453821666666673</v>
      </c>
      <c r="K201" s="220">
        <v>4.4661400000000002</v>
      </c>
      <c r="L201" s="220"/>
      <c r="M201" s="220">
        <v>1.2236E-2</v>
      </c>
      <c r="N201" s="220">
        <v>1.2236E-2</v>
      </c>
      <c r="O201" s="220"/>
    </row>
    <row r="202" spans="2:15" x14ac:dyDescent="0.35">
      <c r="B202" s="9" t="s">
        <v>20</v>
      </c>
      <c r="C202" s="9" t="s">
        <v>125</v>
      </c>
      <c r="D202" s="9" t="s">
        <v>474</v>
      </c>
      <c r="E202" s="24">
        <v>0</v>
      </c>
      <c r="F202" s="34">
        <v>2.8000000000000003E-4</v>
      </c>
      <c r="G202" s="34">
        <v>2.8000000000000003E-4</v>
      </c>
      <c r="H202" s="9" t="s">
        <v>48</v>
      </c>
      <c r="I202" s="2" t="s">
        <v>49</v>
      </c>
      <c r="J202" s="220">
        <v>2.3315600000000001</v>
      </c>
      <c r="K202" s="220">
        <v>2.4528000000000003</v>
      </c>
      <c r="L202" s="220"/>
      <c r="M202" s="220">
        <v>6.7200000000000003E-3</v>
      </c>
      <c r="N202" s="220">
        <v>6.7200000000000003E-3</v>
      </c>
      <c r="O202" s="220"/>
    </row>
    <row r="203" spans="2:15" x14ac:dyDescent="0.35">
      <c r="B203" s="9" t="s">
        <v>20</v>
      </c>
      <c r="C203" s="9" t="s">
        <v>127</v>
      </c>
      <c r="D203" s="9" t="s">
        <v>475</v>
      </c>
      <c r="E203" s="24">
        <v>0</v>
      </c>
      <c r="F203" s="34">
        <v>0</v>
      </c>
      <c r="G203" s="34">
        <v>0</v>
      </c>
      <c r="H203" s="9" t="s">
        <v>48</v>
      </c>
      <c r="I203" s="2" t="s">
        <v>49</v>
      </c>
      <c r="J203" s="220">
        <v>0</v>
      </c>
      <c r="K203" s="220">
        <v>0</v>
      </c>
      <c r="L203" s="220"/>
      <c r="M203" s="220">
        <v>0</v>
      </c>
      <c r="N203" s="220">
        <v>0</v>
      </c>
      <c r="O203" s="220"/>
    </row>
    <row r="204" spans="2:15" x14ac:dyDescent="0.35">
      <c r="B204" s="9" t="s">
        <v>20</v>
      </c>
      <c r="C204" s="9" t="s">
        <v>131</v>
      </c>
      <c r="D204" s="9" t="s">
        <v>478</v>
      </c>
      <c r="E204" s="24">
        <v>0</v>
      </c>
      <c r="F204" s="34">
        <v>1.2466666666666667E-4</v>
      </c>
      <c r="G204" s="34">
        <v>1.2466666666666667E-4</v>
      </c>
      <c r="H204" s="9" t="s">
        <v>48</v>
      </c>
      <c r="I204" s="2" t="s">
        <v>49</v>
      </c>
      <c r="J204" s="220">
        <v>1.0380993333333333</v>
      </c>
      <c r="K204" s="220">
        <v>1.0920799999999999</v>
      </c>
      <c r="L204" s="220"/>
      <c r="M204" s="220">
        <v>2.9919999999999999E-3</v>
      </c>
      <c r="N204" s="220">
        <v>2.9919999999999999E-3</v>
      </c>
      <c r="O204" s="220"/>
    </row>
    <row r="205" spans="2:15" x14ac:dyDescent="0.35">
      <c r="B205" s="9" t="s">
        <v>20</v>
      </c>
      <c r="C205" s="9">
        <v>504</v>
      </c>
      <c r="D205" s="9" t="s">
        <v>479</v>
      </c>
      <c r="E205" s="24">
        <v>0</v>
      </c>
      <c r="F205" s="34">
        <v>1.3316666666666665E-3</v>
      </c>
      <c r="G205" s="34">
        <v>1.3316666666666665E-3</v>
      </c>
      <c r="H205" s="9" t="s">
        <v>48</v>
      </c>
      <c r="I205" s="2" t="s">
        <v>49</v>
      </c>
      <c r="J205" s="220">
        <v>11.088788333333332</v>
      </c>
      <c r="K205" s="220">
        <v>11.665399999999998</v>
      </c>
      <c r="L205" s="220"/>
      <c r="M205" s="220">
        <v>3.1959999999999995E-2</v>
      </c>
      <c r="N205" s="220">
        <v>3.1959999999999995E-2</v>
      </c>
      <c r="O205" s="220"/>
    </row>
    <row r="206" spans="2:15" x14ac:dyDescent="0.35">
      <c r="B206" s="9" t="s">
        <v>20</v>
      </c>
      <c r="C206" s="9" t="s">
        <v>133</v>
      </c>
      <c r="D206" s="9" t="s">
        <v>481</v>
      </c>
      <c r="E206" s="24">
        <v>0</v>
      </c>
      <c r="F206" s="34">
        <v>4.9716666666666671E-5</v>
      </c>
      <c r="G206" s="34">
        <v>4.9716666666666671E-5</v>
      </c>
      <c r="H206" s="9" t="s">
        <v>48</v>
      </c>
      <c r="I206" s="2" t="s">
        <v>49</v>
      </c>
      <c r="J206" s="220">
        <v>0.41399068333333339</v>
      </c>
      <c r="K206" s="220">
        <v>0.43551800000000002</v>
      </c>
      <c r="L206" s="220"/>
      <c r="M206" s="220">
        <v>1.1932000000000002E-3</v>
      </c>
      <c r="N206" s="220">
        <v>1.1932000000000002E-3</v>
      </c>
      <c r="O206" s="220"/>
    </row>
    <row r="207" spans="2:15" x14ac:dyDescent="0.35">
      <c r="B207" s="9" t="s">
        <v>20</v>
      </c>
      <c r="C207" s="9" t="s">
        <v>483</v>
      </c>
      <c r="D207" s="9" t="s">
        <v>482</v>
      </c>
      <c r="E207" s="24">
        <v>0</v>
      </c>
      <c r="F207" s="34">
        <v>1.5999999999999999E-5</v>
      </c>
      <c r="G207" s="34">
        <v>1.5999999999999999E-5</v>
      </c>
      <c r="H207" s="9" t="s">
        <v>48</v>
      </c>
      <c r="I207" s="2" t="s">
        <v>49</v>
      </c>
      <c r="J207" s="220">
        <v>0.13323199999999999</v>
      </c>
      <c r="K207" s="220">
        <v>0.14016000000000001</v>
      </c>
      <c r="L207" s="220"/>
      <c r="M207" s="220">
        <v>3.8400000000000001E-4</v>
      </c>
      <c r="N207" s="220">
        <v>3.8400000000000001E-4</v>
      </c>
      <c r="O207" s="220"/>
    </row>
    <row r="208" spans="2:15" x14ac:dyDescent="0.35">
      <c r="B208" s="9" t="s">
        <v>20</v>
      </c>
      <c r="C208" s="9" t="s">
        <v>485</v>
      </c>
      <c r="D208" s="9" t="s">
        <v>484</v>
      </c>
      <c r="E208" s="24">
        <v>0</v>
      </c>
      <c r="F208" s="34">
        <v>0</v>
      </c>
      <c r="G208" s="34">
        <v>0</v>
      </c>
      <c r="H208" s="9" t="s">
        <v>48</v>
      </c>
      <c r="I208" s="2" t="s">
        <v>49</v>
      </c>
      <c r="J208" s="220">
        <v>0</v>
      </c>
      <c r="K208" s="220">
        <v>0</v>
      </c>
      <c r="L208" s="220"/>
      <c r="M208" s="220">
        <v>0</v>
      </c>
      <c r="N208" s="220">
        <v>0</v>
      </c>
      <c r="O208" s="220"/>
    </row>
    <row r="209" spans="2:36" x14ac:dyDescent="0.35">
      <c r="B209" s="9" t="s">
        <v>20</v>
      </c>
      <c r="C209" s="9" t="s">
        <v>137</v>
      </c>
      <c r="D209" s="9" t="s">
        <v>486</v>
      </c>
      <c r="E209" s="24">
        <v>0</v>
      </c>
      <c r="F209" s="34">
        <v>0</v>
      </c>
      <c r="G209" s="34">
        <v>0</v>
      </c>
      <c r="H209" s="9" t="s">
        <v>48</v>
      </c>
      <c r="I209" s="2" t="s">
        <v>49</v>
      </c>
      <c r="J209" s="220">
        <v>0</v>
      </c>
      <c r="K209" s="220">
        <v>0</v>
      </c>
      <c r="L209" s="220"/>
      <c r="M209" s="220">
        <v>0</v>
      </c>
      <c r="N209" s="220">
        <v>0</v>
      </c>
      <c r="O209" s="220"/>
    </row>
    <row r="210" spans="2:36" x14ac:dyDescent="0.35">
      <c r="B210" s="9" t="s">
        <v>20</v>
      </c>
      <c r="C210" s="9" t="s">
        <v>139</v>
      </c>
      <c r="D210" s="9" t="s">
        <v>487</v>
      </c>
      <c r="E210" s="24">
        <v>0</v>
      </c>
      <c r="F210" s="34">
        <v>0.01</v>
      </c>
      <c r="G210" s="34">
        <v>0.01</v>
      </c>
      <c r="H210" s="9" t="s">
        <v>48</v>
      </c>
      <c r="I210" s="2" t="s">
        <v>49</v>
      </c>
      <c r="J210" s="220">
        <v>83.27</v>
      </c>
      <c r="K210" s="220">
        <v>87.600000000000009</v>
      </c>
      <c r="L210" s="220"/>
      <c r="M210" s="220">
        <v>0.24</v>
      </c>
      <c r="N210" s="220">
        <v>0.24</v>
      </c>
      <c r="O210" s="220"/>
    </row>
    <row r="211" spans="2:36" x14ac:dyDescent="0.35">
      <c r="B211" s="9" t="s">
        <v>22</v>
      </c>
      <c r="C211" s="9" t="s">
        <v>88</v>
      </c>
      <c r="D211" s="9" t="s">
        <v>89</v>
      </c>
      <c r="E211" s="24">
        <v>0</v>
      </c>
      <c r="F211" s="9">
        <v>1.6999999999999999E-3</v>
      </c>
      <c r="G211" s="9">
        <v>1.6999999999999999E-3</v>
      </c>
      <c r="H211" s="9" t="s">
        <v>90</v>
      </c>
      <c r="I211" s="9" t="s">
        <v>91</v>
      </c>
      <c r="J211" s="220">
        <v>1.13764E-2</v>
      </c>
      <c r="K211" s="220">
        <v>0.1105609746588694</v>
      </c>
      <c r="L211" s="220"/>
      <c r="M211" s="220">
        <v>1.42205E-3</v>
      </c>
      <c r="N211" s="220">
        <v>4.2653099415204685E-3</v>
      </c>
      <c r="O211" s="220"/>
    </row>
    <row r="212" spans="2:36" x14ac:dyDescent="0.35">
      <c r="B212" s="9" t="s">
        <v>22</v>
      </c>
      <c r="C212" s="9" t="s">
        <v>92</v>
      </c>
      <c r="D212" s="9" t="s">
        <v>93</v>
      </c>
      <c r="E212" s="24">
        <v>0</v>
      </c>
      <c r="F212" s="9">
        <v>3.5999999999999999E-3</v>
      </c>
      <c r="G212" s="9">
        <v>3.5999999999999999E-3</v>
      </c>
      <c r="H212" s="9" t="s">
        <v>90</v>
      </c>
      <c r="I212" s="9" t="s">
        <v>91</v>
      </c>
      <c r="J212" s="220">
        <v>2.40912E-2</v>
      </c>
      <c r="K212" s="220">
        <v>0.23412912280701756</v>
      </c>
      <c r="L212" s="220"/>
      <c r="M212" s="220">
        <v>3.0114E-3</v>
      </c>
      <c r="N212" s="220">
        <v>9.0324210526315802E-3</v>
      </c>
      <c r="O212" s="220"/>
    </row>
    <row r="213" spans="2:36" s="9" customFormat="1" x14ac:dyDescent="0.35">
      <c r="B213" s="9" t="s">
        <v>22</v>
      </c>
      <c r="C213" s="9" t="s">
        <v>94</v>
      </c>
      <c r="D213" s="9" t="s">
        <v>95</v>
      </c>
      <c r="E213" s="24">
        <v>0</v>
      </c>
      <c r="F213" s="9">
        <v>1E-4</v>
      </c>
      <c r="G213" s="9">
        <v>1E-4</v>
      </c>
      <c r="H213" s="9" t="s">
        <v>90</v>
      </c>
      <c r="I213" s="9" t="s">
        <v>91</v>
      </c>
      <c r="J213" s="220">
        <v>6.692E-4</v>
      </c>
      <c r="K213" s="220">
        <v>6.5035867446393766E-3</v>
      </c>
      <c r="L213" s="220"/>
      <c r="M213" s="220">
        <v>8.365E-5</v>
      </c>
      <c r="N213" s="220">
        <v>2.5090058479532168E-4</v>
      </c>
      <c r="O213" s="220"/>
      <c r="S213" s="34"/>
      <c r="AE213" s="37"/>
      <c r="AF213" s="37"/>
      <c r="AG213" s="37"/>
      <c r="AH213" s="37"/>
      <c r="AI213" s="37"/>
      <c r="AJ213" s="37"/>
    </row>
    <row r="214" spans="2:36" s="9" customFormat="1" x14ac:dyDescent="0.35">
      <c r="B214" s="9" t="s">
        <v>22</v>
      </c>
      <c r="C214" s="9" t="s">
        <v>96</v>
      </c>
      <c r="D214" s="9" t="s">
        <v>97</v>
      </c>
      <c r="E214" s="24">
        <v>0</v>
      </c>
      <c r="F214" s="9">
        <v>1.1999999999999999E-6</v>
      </c>
      <c r="G214" s="9">
        <v>1.1999999999999999E-6</v>
      </c>
      <c r="H214" s="9" t="s">
        <v>90</v>
      </c>
      <c r="I214" s="9" t="s">
        <v>91</v>
      </c>
      <c r="J214" s="220">
        <v>8.0304000000000002E-6</v>
      </c>
      <c r="K214" s="220">
        <v>7.804304093567252E-5</v>
      </c>
      <c r="L214" s="220"/>
      <c r="M214" s="220">
        <v>1.0038E-6</v>
      </c>
      <c r="N214" s="220">
        <v>3.0108070175438599E-6</v>
      </c>
      <c r="O214" s="220"/>
      <c r="S214" s="34"/>
      <c r="AE214" s="37"/>
      <c r="AF214" s="37"/>
      <c r="AG214" s="37"/>
      <c r="AH214" s="37"/>
      <c r="AI214" s="37"/>
      <c r="AJ214" s="37"/>
    </row>
    <row r="215" spans="2:36" s="9" customFormat="1" x14ac:dyDescent="0.35">
      <c r="B215" s="9" t="s">
        <v>22</v>
      </c>
      <c r="C215" s="9" t="s">
        <v>98</v>
      </c>
      <c r="D215" s="9" t="s">
        <v>99</v>
      </c>
      <c r="E215" s="24">
        <v>0</v>
      </c>
      <c r="F215" s="9">
        <v>2.9999999999999997E-4</v>
      </c>
      <c r="G215" s="9">
        <v>2.9999999999999997E-4</v>
      </c>
      <c r="H215" s="9" t="s">
        <v>90</v>
      </c>
      <c r="I215" s="9" t="s">
        <v>91</v>
      </c>
      <c r="J215" s="220">
        <v>2.0076E-3</v>
      </c>
      <c r="K215" s="220">
        <v>1.9510760233918126E-2</v>
      </c>
      <c r="L215" s="220"/>
      <c r="M215" s="220">
        <v>2.5095E-4</v>
      </c>
      <c r="N215" s="220">
        <v>7.5270175438596498E-4</v>
      </c>
      <c r="O215" s="220"/>
      <c r="S215" s="34"/>
      <c r="AE215" s="37"/>
      <c r="AF215" s="37"/>
      <c r="AG215" s="37"/>
      <c r="AH215" s="37"/>
      <c r="AI215" s="37"/>
      <c r="AJ215" s="37"/>
    </row>
    <row r="216" spans="2:36" s="9" customFormat="1" x14ac:dyDescent="0.35">
      <c r="B216" s="9" t="s">
        <v>22</v>
      </c>
      <c r="C216" s="9" t="s">
        <v>100</v>
      </c>
      <c r="D216" s="9" t="s">
        <v>101</v>
      </c>
      <c r="E216" s="24">
        <v>0</v>
      </c>
      <c r="F216" s="9">
        <v>8.9999999999999998E-4</v>
      </c>
      <c r="G216" s="9">
        <v>8.9999999999999998E-4</v>
      </c>
      <c r="H216" s="9" t="s">
        <v>90</v>
      </c>
      <c r="I216" s="9" t="s">
        <v>91</v>
      </c>
      <c r="J216" s="220">
        <v>6.0228E-3</v>
      </c>
      <c r="K216" s="220">
        <v>5.853228070175439E-2</v>
      </c>
      <c r="L216" s="220"/>
      <c r="M216" s="220">
        <v>7.5285E-4</v>
      </c>
      <c r="N216" s="220">
        <v>2.258105263157895E-3</v>
      </c>
      <c r="O216" s="220"/>
      <c r="S216" s="34"/>
      <c r="AE216" s="37"/>
      <c r="AF216" s="37"/>
      <c r="AG216" s="37"/>
      <c r="AH216" s="37"/>
      <c r="AI216" s="37"/>
      <c r="AJ216" s="37"/>
    </row>
    <row r="217" spans="2:36" s="9" customFormat="1" x14ac:dyDescent="0.35">
      <c r="B217" s="9" t="s">
        <v>22</v>
      </c>
      <c r="C217" s="9" t="s">
        <v>102</v>
      </c>
      <c r="D217" s="9" t="s">
        <v>103</v>
      </c>
      <c r="E217" s="24">
        <v>0</v>
      </c>
      <c r="F217" s="9">
        <v>8.0000000000000004E-4</v>
      </c>
      <c r="G217" s="9">
        <v>8.0000000000000004E-4</v>
      </c>
      <c r="H217" s="9" t="s">
        <v>90</v>
      </c>
      <c r="I217" s="9" t="s">
        <v>91</v>
      </c>
      <c r="J217" s="220">
        <v>5.3536E-3</v>
      </c>
      <c r="K217" s="220">
        <v>5.2028693957115013E-2</v>
      </c>
      <c r="L217" s="220"/>
      <c r="M217" s="220">
        <v>6.692E-4</v>
      </c>
      <c r="N217" s="220">
        <v>2.0072046783625734E-3</v>
      </c>
      <c r="O217" s="220"/>
      <c r="S217" s="34"/>
      <c r="AE217" s="37"/>
      <c r="AF217" s="37"/>
      <c r="AG217" s="37"/>
      <c r="AH217" s="37"/>
      <c r="AI217" s="37"/>
      <c r="AJ217" s="37"/>
    </row>
    <row r="218" spans="2:36" s="9" customFormat="1" x14ac:dyDescent="0.35">
      <c r="B218" s="9" t="s">
        <v>22</v>
      </c>
      <c r="C218" s="9" t="s">
        <v>104</v>
      </c>
      <c r="D218" s="9" t="s">
        <v>105</v>
      </c>
      <c r="E218" s="24">
        <v>0</v>
      </c>
      <c r="F218" s="9">
        <v>18</v>
      </c>
      <c r="G218" s="9">
        <v>18</v>
      </c>
      <c r="H218" s="9" t="s">
        <v>90</v>
      </c>
      <c r="I218" s="9" t="s">
        <v>91</v>
      </c>
      <c r="J218" s="220">
        <v>120.456</v>
      </c>
      <c r="K218" s="220">
        <v>1170.6456140350879</v>
      </c>
      <c r="L218" s="220"/>
      <c r="M218" s="220">
        <v>15.057</v>
      </c>
      <c r="N218" s="220">
        <v>45.162105263157898</v>
      </c>
      <c r="O218" s="220"/>
      <c r="S218" s="34"/>
      <c r="AE218" s="37"/>
      <c r="AF218" s="37"/>
      <c r="AG218" s="37"/>
      <c r="AH218" s="37"/>
      <c r="AI218" s="37"/>
      <c r="AJ218" s="37"/>
    </row>
    <row r="219" spans="2:36" s="9" customFormat="1" x14ac:dyDescent="0.35">
      <c r="B219" s="9" t="s">
        <v>22</v>
      </c>
      <c r="C219" s="9" t="s">
        <v>106</v>
      </c>
      <c r="D219" s="9" t="s">
        <v>107</v>
      </c>
      <c r="E219" s="24">
        <v>0</v>
      </c>
      <c r="F219" s="9">
        <v>2.0000000000000001E-4</v>
      </c>
      <c r="G219" s="9">
        <v>2.0000000000000001E-4</v>
      </c>
      <c r="H219" s="9" t="s">
        <v>90</v>
      </c>
      <c r="I219" s="9" t="s">
        <v>91</v>
      </c>
      <c r="J219" s="220">
        <v>1.3384E-3</v>
      </c>
      <c r="K219" s="220">
        <v>1.3007173489278753E-2</v>
      </c>
      <c r="L219" s="220"/>
      <c r="M219" s="220">
        <v>1.673E-4</v>
      </c>
      <c r="N219" s="220">
        <v>5.0180116959064336E-4</v>
      </c>
      <c r="O219" s="220"/>
      <c r="S219" s="34"/>
      <c r="AE219" s="37"/>
      <c r="AF219" s="37"/>
      <c r="AG219" s="37"/>
      <c r="AH219" s="37"/>
      <c r="AI219" s="37"/>
      <c r="AJ219" s="37"/>
    </row>
    <row r="220" spans="2:36" s="9" customFormat="1" x14ac:dyDescent="0.35">
      <c r="B220" s="9" t="s">
        <v>22</v>
      </c>
      <c r="C220" s="9" t="s">
        <v>108</v>
      </c>
      <c r="D220" s="9" t="s">
        <v>109</v>
      </c>
      <c r="E220" s="24">
        <v>0</v>
      </c>
      <c r="F220" s="9">
        <v>4.4000000000000003E-3</v>
      </c>
      <c r="G220" s="9">
        <v>4.4000000000000003E-3</v>
      </c>
      <c r="H220" s="9" t="s">
        <v>90</v>
      </c>
      <c r="I220" s="9" t="s">
        <v>91</v>
      </c>
      <c r="J220" s="220">
        <v>2.9444800000000004E-2</v>
      </c>
      <c r="K220" s="220">
        <v>0.2861578167641326</v>
      </c>
      <c r="L220" s="220"/>
      <c r="M220" s="220">
        <v>3.6806000000000005E-3</v>
      </c>
      <c r="N220" s="220">
        <v>1.1039625730994155E-2</v>
      </c>
      <c r="O220" s="220"/>
      <c r="S220" s="34"/>
      <c r="AE220" s="37"/>
      <c r="AF220" s="37"/>
      <c r="AG220" s="37"/>
      <c r="AH220" s="37"/>
      <c r="AI220" s="37"/>
      <c r="AJ220" s="37"/>
    </row>
    <row r="221" spans="2:36" s="9" customFormat="1" x14ac:dyDescent="0.35">
      <c r="B221" s="9" t="s">
        <v>22</v>
      </c>
      <c r="C221" s="9" t="s">
        <v>110</v>
      </c>
      <c r="D221" s="9" t="s">
        <v>111</v>
      </c>
      <c r="E221" s="24">
        <v>0</v>
      </c>
      <c r="F221" s="9">
        <v>1.2E-5</v>
      </c>
      <c r="G221" s="9">
        <v>1.2E-5</v>
      </c>
      <c r="H221" s="9" t="s">
        <v>90</v>
      </c>
      <c r="I221" s="9" t="s">
        <v>91</v>
      </c>
      <c r="J221" s="220">
        <v>8.0304000000000009E-5</v>
      </c>
      <c r="K221" s="220">
        <v>7.804304093567252E-4</v>
      </c>
      <c r="L221" s="220"/>
      <c r="M221" s="220">
        <v>1.0038000000000001E-5</v>
      </c>
      <c r="N221" s="220">
        <v>3.0108070175438601E-5</v>
      </c>
      <c r="O221" s="220"/>
      <c r="S221" s="34"/>
      <c r="AE221" s="37"/>
      <c r="AF221" s="37"/>
      <c r="AG221" s="37"/>
      <c r="AH221" s="37"/>
      <c r="AI221" s="37"/>
      <c r="AJ221" s="37"/>
    </row>
    <row r="222" spans="2:36" s="9" customFormat="1" x14ac:dyDescent="0.35">
      <c r="B222" s="9" t="s">
        <v>22</v>
      </c>
      <c r="C222" s="9" t="s">
        <v>112</v>
      </c>
      <c r="D222" s="9" t="s">
        <v>113</v>
      </c>
      <c r="E222" s="24">
        <v>0</v>
      </c>
      <c r="F222" s="9">
        <v>1.1000000000000001E-3</v>
      </c>
      <c r="G222" s="9">
        <v>1.1000000000000001E-3</v>
      </c>
      <c r="H222" s="9" t="s">
        <v>90</v>
      </c>
      <c r="I222" s="9" t="s">
        <v>91</v>
      </c>
      <c r="J222" s="220">
        <v>7.3612000000000009E-3</v>
      </c>
      <c r="K222" s="220">
        <v>7.153945419103315E-2</v>
      </c>
      <c r="L222" s="220"/>
      <c r="M222" s="220">
        <v>9.2015000000000011E-4</v>
      </c>
      <c r="N222" s="220">
        <v>2.7599064327485387E-3</v>
      </c>
      <c r="O222" s="220"/>
      <c r="S222" s="34"/>
      <c r="AE222" s="37"/>
      <c r="AF222" s="37"/>
      <c r="AG222" s="37"/>
      <c r="AH222" s="37"/>
      <c r="AI222" s="37"/>
      <c r="AJ222" s="37"/>
    </row>
    <row r="223" spans="2:36" s="9" customFormat="1" x14ac:dyDescent="0.35">
      <c r="B223" s="9" t="s">
        <v>22</v>
      </c>
      <c r="C223" s="9" t="s">
        <v>87</v>
      </c>
      <c r="D223" s="9" t="s">
        <v>114</v>
      </c>
      <c r="E223" s="24">
        <v>0</v>
      </c>
      <c r="F223" s="9">
        <v>1.4E-3</v>
      </c>
      <c r="G223" s="9">
        <v>1.4E-3</v>
      </c>
      <c r="H223" s="9" t="s">
        <v>90</v>
      </c>
      <c r="I223" s="9" t="s">
        <v>91</v>
      </c>
      <c r="J223" s="220">
        <v>9.3688E-3</v>
      </c>
      <c r="K223" s="220">
        <v>9.1050214424951273E-2</v>
      </c>
      <c r="L223" s="220"/>
      <c r="M223" s="220">
        <v>1.1711E-3</v>
      </c>
      <c r="N223" s="220">
        <v>3.5126081871345032E-3</v>
      </c>
      <c r="O223" s="220"/>
      <c r="S223" s="34"/>
      <c r="AE223" s="37"/>
      <c r="AF223" s="37"/>
      <c r="AG223" s="37"/>
      <c r="AH223" s="37"/>
      <c r="AI223" s="37"/>
      <c r="AJ223" s="37"/>
    </row>
    <row r="224" spans="2:36" s="9" customFormat="1" x14ac:dyDescent="0.35">
      <c r="B224" s="9" t="s">
        <v>22</v>
      </c>
      <c r="C224" s="9" t="s">
        <v>115</v>
      </c>
      <c r="D224" s="9" t="s">
        <v>116</v>
      </c>
      <c r="E224" s="24">
        <v>0</v>
      </c>
      <c r="F224" s="9">
        <v>8.3999999999999995E-5</v>
      </c>
      <c r="G224" s="9">
        <v>8.3999999999999995E-5</v>
      </c>
      <c r="H224" s="9" t="s">
        <v>90</v>
      </c>
      <c r="I224" s="9" t="s">
        <v>91</v>
      </c>
      <c r="J224" s="220">
        <v>5.6212799999999995E-4</v>
      </c>
      <c r="K224" s="220">
        <v>5.4630128654970756E-3</v>
      </c>
      <c r="L224" s="220"/>
      <c r="M224" s="220">
        <v>7.0265999999999994E-5</v>
      </c>
      <c r="N224" s="220">
        <v>2.107564912280702E-4</v>
      </c>
      <c r="O224" s="220"/>
      <c r="S224" s="34"/>
      <c r="AE224" s="37"/>
      <c r="AF224" s="37"/>
      <c r="AG224" s="37"/>
      <c r="AH224" s="37"/>
      <c r="AI224" s="37"/>
      <c r="AJ224" s="37"/>
    </row>
    <row r="225" spans="2:36" s="9" customFormat="1" x14ac:dyDescent="0.35">
      <c r="B225" s="9" t="s">
        <v>22</v>
      </c>
      <c r="C225" s="9" t="s">
        <v>117</v>
      </c>
      <c r="D225" s="9" t="s">
        <v>118</v>
      </c>
      <c r="E225" s="24">
        <v>0</v>
      </c>
      <c r="F225" s="9">
        <v>8.4999999999999995E-4</v>
      </c>
      <c r="G225" s="9">
        <v>8.4999999999999995E-4</v>
      </c>
      <c r="H225" s="9" t="s">
        <v>90</v>
      </c>
      <c r="I225" s="9" t="s">
        <v>91</v>
      </c>
      <c r="J225" s="220">
        <v>5.6882E-3</v>
      </c>
      <c r="K225" s="220">
        <v>5.5280487329434698E-2</v>
      </c>
      <c r="L225" s="220"/>
      <c r="M225" s="220">
        <v>7.11025E-4</v>
      </c>
      <c r="N225" s="220">
        <v>2.1326549707602342E-3</v>
      </c>
      <c r="O225" s="220"/>
      <c r="S225" s="34"/>
      <c r="AE225" s="37"/>
      <c r="AF225" s="37"/>
      <c r="AG225" s="37"/>
      <c r="AH225" s="37"/>
      <c r="AI225" s="37"/>
      <c r="AJ225" s="37"/>
    </row>
    <row r="226" spans="2:36" s="9" customFormat="1" x14ac:dyDescent="0.35">
      <c r="B226" s="9" t="s">
        <v>22</v>
      </c>
      <c r="C226" s="9" t="s">
        <v>119</v>
      </c>
      <c r="D226" s="9" t="s">
        <v>120</v>
      </c>
      <c r="E226" s="24">
        <v>0</v>
      </c>
      <c r="F226" s="9">
        <v>2E-3</v>
      </c>
      <c r="G226" s="9">
        <v>2E-3</v>
      </c>
      <c r="H226" s="9" t="s">
        <v>90</v>
      </c>
      <c r="I226" s="9" t="s">
        <v>91</v>
      </c>
      <c r="J226" s="220">
        <v>1.3384E-2</v>
      </c>
      <c r="K226" s="220">
        <v>0.13007173489278753</v>
      </c>
      <c r="L226" s="220"/>
      <c r="M226" s="220">
        <v>1.673E-3</v>
      </c>
      <c r="N226" s="220">
        <v>5.0180116959064333E-3</v>
      </c>
      <c r="O226" s="220"/>
      <c r="S226" s="34"/>
      <c r="AE226" s="37"/>
      <c r="AF226" s="37"/>
      <c r="AG226" s="37"/>
      <c r="AH226" s="37"/>
      <c r="AI226" s="37"/>
      <c r="AJ226" s="37"/>
    </row>
    <row r="227" spans="2:36" s="9" customFormat="1" x14ac:dyDescent="0.35">
      <c r="B227" s="9" t="s">
        <v>22</v>
      </c>
      <c r="C227" s="9" t="s">
        <v>121</v>
      </c>
      <c r="D227" s="9" t="s">
        <v>122</v>
      </c>
      <c r="E227" s="24">
        <v>0</v>
      </c>
      <c r="F227" s="9">
        <v>1.2999999999999999E-3</v>
      </c>
      <c r="G227" s="9">
        <v>1.2999999999999999E-3</v>
      </c>
      <c r="H227" s="9" t="s">
        <v>90</v>
      </c>
      <c r="I227" s="9" t="s">
        <v>91</v>
      </c>
      <c r="J227" s="220">
        <v>8.6996E-3</v>
      </c>
      <c r="K227" s="220">
        <v>8.4546627680311889E-2</v>
      </c>
      <c r="L227" s="220"/>
      <c r="M227" s="220">
        <v>1.08745E-3</v>
      </c>
      <c r="N227" s="220">
        <v>3.2617076023391815E-3</v>
      </c>
      <c r="O227" s="220"/>
      <c r="S227" s="34"/>
      <c r="AE227" s="37"/>
      <c r="AF227" s="37"/>
      <c r="AG227" s="37"/>
      <c r="AH227" s="37"/>
      <c r="AI227" s="37"/>
      <c r="AJ227" s="37"/>
    </row>
    <row r="228" spans="2:36" s="9" customFormat="1" x14ac:dyDescent="0.35">
      <c r="B228" s="9" t="s">
        <v>22</v>
      </c>
      <c r="C228" s="9" t="s">
        <v>123</v>
      </c>
      <c r="D228" s="9" t="s">
        <v>124</v>
      </c>
      <c r="E228" s="24">
        <v>0</v>
      </c>
      <c r="F228" s="9">
        <v>5.0000000000000001E-4</v>
      </c>
      <c r="G228" s="9">
        <v>5.0000000000000001E-4</v>
      </c>
      <c r="H228" s="9" t="s">
        <v>90</v>
      </c>
      <c r="I228" s="9" t="s">
        <v>91</v>
      </c>
      <c r="J228" s="220">
        <v>3.346E-3</v>
      </c>
      <c r="K228" s="220">
        <v>3.2517933723196883E-2</v>
      </c>
      <c r="L228" s="220"/>
      <c r="M228" s="220">
        <v>4.1825E-4</v>
      </c>
      <c r="N228" s="220">
        <v>1.2545029239766083E-3</v>
      </c>
      <c r="O228" s="220"/>
      <c r="S228" s="34"/>
      <c r="AE228" s="37"/>
      <c r="AF228" s="37"/>
      <c r="AG228" s="37"/>
      <c r="AH228" s="37"/>
      <c r="AI228" s="37"/>
      <c r="AJ228" s="37"/>
    </row>
    <row r="229" spans="2:36" s="9" customFormat="1" x14ac:dyDescent="0.35">
      <c r="B229" s="9" t="s">
        <v>22</v>
      </c>
      <c r="C229" s="9" t="s">
        <v>125</v>
      </c>
      <c r="D229" s="9" t="s">
        <v>126</v>
      </c>
      <c r="E229" s="24">
        <v>0</v>
      </c>
      <c r="F229" s="9">
        <v>3.8000000000000002E-4</v>
      </c>
      <c r="G229" s="9">
        <v>3.8000000000000002E-4</v>
      </c>
      <c r="H229" s="9" t="s">
        <v>90</v>
      </c>
      <c r="I229" s="9" t="s">
        <v>91</v>
      </c>
      <c r="J229" s="220">
        <v>2.5429600000000004E-3</v>
      </c>
      <c r="K229" s="220">
        <v>2.4713629629629634E-2</v>
      </c>
      <c r="L229" s="220"/>
      <c r="M229" s="220">
        <v>3.1787000000000004E-4</v>
      </c>
      <c r="N229" s="220">
        <v>9.5342222222222239E-4</v>
      </c>
      <c r="O229" s="220"/>
      <c r="S229" s="34"/>
      <c r="AE229" s="37"/>
      <c r="AF229" s="37"/>
      <c r="AG229" s="37"/>
      <c r="AH229" s="37"/>
      <c r="AI229" s="37"/>
      <c r="AJ229" s="37"/>
    </row>
    <row r="230" spans="2:36" s="9" customFormat="1" x14ac:dyDescent="0.35">
      <c r="B230" s="9" t="s">
        <v>22</v>
      </c>
      <c r="C230" s="9" t="s">
        <v>127</v>
      </c>
      <c r="D230" s="9" t="s">
        <v>128</v>
      </c>
      <c r="E230" s="24">
        <v>0</v>
      </c>
      <c r="F230" s="9">
        <v>2.5999999999999998E-4</v>
      </c>
      <c r="G230" s="9">
        <v>2.5999999999999998E-4</v>
      </c>
      <c r="H230" s="9" t="s">
        <v>90</v>
      </c>
      <c r="I230" s="9" t="s">
        <v>91</v>
      </c>
      <c r="J230" s="220">
        <v>1.7399199999999998E-3</v>
      </c>
      <c r="K230" s="220">
        <v>1.6909325536062378E-2</v>
      </c>
      <c r="L230" s="220"/>
      <c r="M230" s="220">
        <v>2.1748999999999998E-4</v>
      </c>
      <c r="N230" s="220">
        <v>6.5234152046783633E-4</v>
      </c>
      <c r="O230" s="220"/>
      <c r="S230" s="34"/>
      <c r="AE230" s="37"/>
      <c r="AF230" s="37"/>
      <c r="AG230" s="37"/>
      <c r="AH230" s="37"/>
      <c r="AI230" s="37"/>
      <c r="AJ230" s="37"/>
    </row>
    <row r="231" spans="2:36" s="9" customFormat="1" x14ac:dyDescent="0.35">
      <c r="B231" s="9" t="s">
        <v>22</v>
      </c>
      <c r="C231" s="9" t="s">
        <v>129</v>
      </c>
      <c r="D231" s="9" t="s">
        <v>130</v>
      </c>
      <c r="E231" s="24">
        <v>0</v>
      </c>
      <c r="F231" s="9">
        <v>1.65E-3</v>
      </c>
      <c r="G231" s="9">
        <v>1.65E-3</v>
      </c>
      <c r="H231" s="9" t="s">
        <v>90</v>
      </c>
      <c r="I231" s="9" t="s">
        <v>91</v>
      </c>
      <c r="J231" s="220">
        <v>1.1041800000000001E-2</v>
      </c>
      <c r="K231" s="220">
        <v>0.10730918128654972</v>
      </c>
      <c r="L231" s="220"/>
      <c r="M231" s="220">
        <v>1.3802250000000001E-3</v>
      </c>
      <c r="N231" s="220">
        <v>4.1398596491228077E-3</v>
      </c>
      <c r="O231" s="220"/>
      <c r="S231" s="34"/>
      <c r="AE231" s="37"/>
      <c r="AF231" s="37"/>
      <c r="AG231" s="37"/>
      <c r="AH231" s="37"/>
      <c r="AI231" s="37"/>
      <c r="AJ231" s="37"/>
    </row>
    <row r="232" spans="2:36" s="9" customFormat="1" x14ac:dyDescent="0.35">
      <c r="B232" s="9" t="s">
        <v>22</v>
      </c>
      <c r="C232" s="9" t="s">
        <v>131</v>
      </c>
      <c r="D232" s="9" t="s">
        <v>132</v>
      </c>
      <c r="E232" s="24">
        <v>0</v>
      </c>
      <c r="F232" s="9">
        <v>2.0999999999999999E-3</v>
      </c>
      <c r="G232" s="9">
        <v>2.0999999999999999E-3</v>
      </c>
      <c r="H232" s="9" t="s">
        <v>90</v>
      </c>
      <c r="I232" s="9" t="s">
        <v>91</v>
      </c>
      <c r="J232" s="220">
        <v>1.40532E-2</v>
      </c>
      <c r="K232" s="220">
        <v>0.13657532163742689</v>
      </c>
      <c r="L232" s="220"/>
      <c r="M232" s="220">
        <v>1.75665E-3</v>
      </c>
      <c r="N232" s="220">
        <v>5.268912280701755E-3</v>
      </c>
      <c r="O232" s="220"/>
      <c r="S232" s="34"/>
      <c r="AE232" s="37"/>
      <c r="AF232" s="37"/>
      <c r="AG232" s="37"/>
      <c r="AH232" s="37"/>
      <c r="AI232" s="37"/>
      <c r="AJ232" s="37"/>
    </row>
    <row r="233" spans="2:36" s="9" customFormat="1" x14ac:dyDescent="0.35">
      <c r="B233" s="9" t="s">
        <v>22</v>
      </c>
      <c r="C233" s="9" t="s">
        <v>133</v>
      </c>
      <c r="D233" s="9" t="s">
        <v>134</v>
      </c>
      <c r="E233" s="24">
        <v>0</v>
      </c>
      <c r="F233" s="9">
        <v>2.4000000000000001E-5</v>
      </c>
      <c r="G233" s="9">
        <v>2.4000000000000001E-5</v>
      </c>
      <c r="H233" s="9" t="s">
        <v>90</v>
      </c>
      <c r="I233" s="9" t="s">
        <v>91</v>
      </c>
      <c r="J233" s="220">
        <v>1.6060800000000002E-4</v>
      </c>
      <c r="K233" s="220">
        <v>1.5608608187134504E-3</v>
      </c>
      <c r="L233" s="220"/>
      <c r="M233" s="220">
        <v>2.0076000000000002E-5</v>
      </c>
      <c r="N233" s="220">
        <v>6.0216140350877202E-5</v>
      </c>
      <c r="O233" s="220"/>
      <c r="S233" s="34"/>
      <c r="AE233" s="37"/>
      <c r="AF233" s="37"/>
      <c r="AG233" s="37"/>
      <c r="AH233" s="37"/>
      <c r="AI233" s="37"/>
      <c r="AJ233" s="37"/>
    </row>
    <row r="234" spans="2:36" s="9" customFormat="1" x14ac:dyDescent="0.35">
      <c r="B234" s="9" t="s">
        <v>22</v>
      </c>
      <c r="C234" s="9" t="s">
        <v>135</v>
      </c>
      <c r="D234" s="9" t="s">
        <v>136</v>
      </c>
      <c r="E234" s="24">
        <v>0</v>
      </c>
      <c r="F234" s="9">
        <v>7.7999999999999996E-3</v>
      </c>
      <c r="G234" s="9">
        <v>7.7999999999999996E-3</v>
      </c>
      <c r="H234" s="9" t="s">
        <v>90</v>
      </c>
      <c r="I234" s="9" t="s">
        <v>91</v>
      </c>
      <c r="J234" s="220">
        <v>5.2197599999999997E-2</v>
      </c>
      <c r="K234" s="220">
        <v>0.50727976608187131</v>
      </c>
      <c r="L234" s="220"/>
      <c r="M234" s="220">
        <v>6.5246999999999996E-3</v>
      </c>
      <c r="N234" s="220">
        <v>1.957024561403509E-2</v>
      </c>
      <c r="O234" s="220"/>
      <c r="S234" s="34"/>
      <c r="AE234" s="37"/>
      <c r="AF234" s="37"/>
      <c r="AG234" s="37"/>
      <c r="AH234" s="37"/>
      <c r="AI234" s="37"/>
      <c r="AJ234" s="37"/>
    </row>
    <row r="235" spans="2:36" s="9" customFormat="1" x14ac:dyDescent="0.35">
      <c r="B235" s="9" t="s">
        <v>22</v>
      </c>
      <c r="C235" s="9" t="s">
        <v>137</v>
      </c>
      <c r="D235" s="9" t="s">
        <v>138</v>
      </c>
      <c r="E235" s="24">
        <v>0</v>
      </c>
      <c r="F235" s="9">
        <v>2.3E-3</v>
      </c>
      <c r="G235" s="9">
        <v>2.3E-3</v>
      </c>
      <c r="H235" s="9" t="s">
        <v>90</v>
      </c>
      <c r="I235" s="9" t="s">
        <v>91</v>
      </c>
      <c r="J235" s="220">
        <v>1.53916E-2</v>
      </c>
      <c r="K235" s="220">
        <v>0.14958249512670566</v>
      </c>
      <c r="L235" s="220"/>
      <c r="M235" s="220">
        <v>1.92395E-3</v>
      </c>
      <c r="N235" s="220">
        <v>5.7707134502923982E-3</v>
      </c>
      <c r="O235" s="220"/>
      <c r="S235" s="34"/>
      <c r="AE235" s="37"/>
      <c r="AF235" s="37"/>
      <c r="AG235" s="37"/>
      <c r="AH235" s="37"/>
      <c r="AI235" s="37"/>
      <c r="AJ235" s="37"/>
    </row>
    <row r="236" spans="2:36" s="9" customFormat="1" x14ac:dyDescent="0.35">
      <c r="B236" s="9" t="s">
        <v>22</v>
      </c>
      <c r="C236" s="9" t="s">
        <v>85</v>
      </c>
      <c r="D236" s="9" t="s">
        <v>86</v>
      </c>
      <c r="E236" s="24">
        <v>0</v>
      </c>
      <c r="F236" s="9">
        <v>5.7999999999999996E-3</v>
      </c>
      <c r="G236" s="9">
        <v>5.7999999999999996E-3</v>
      </c>
      <c r="H236" s="9" t="s">
        <v>90</v>
      </c>
      <c r="I236" s="9" t="s">
        <v>91</v>
      </c>
      <c r="J236" s="220">
        <v>3.8813599999999997E-2</v>
      </c>
      <c r="K236" s="220">
        <v>0.3772080311890838</v>
      </c>
      <c r="L236" s="220"/>
      <c r="M236" s="220">
        <v>4.8516999999999996E-3</v>
      </c>
      <c r="N236" s="220">
        <v>1.4552233918128656E-2</v>
      </c>
      <c r="O236" s="220"/>
      <c r="S236" s="34"/>
      <c r="AE236" s="37"/>
      <c r="AF236" s="37"/>
      <c r="AG236" s="37"/>
      <c r="AH236" s="37"/>
      <c r="AI236" s="37"/>
      <c r="AJ236" s="37"/>
    </row>
    <row r="237" spans="2:36" s="9" customFormat="1" x14ac:dyDescent="0.35">
      <c r="B237" s="9" t="s">
        <v>22</v>
      </c>
      <c r="C237" s="9" t="s">
        <v>139</v>
      </c>
      <c r="D237" s="9" t="s">
        <v>140</v>
      </c>
      <c r="E237" s="24">
        <v>0</v>
      </c>
      <c r="F237" s="9">
        <v>2.9000000000000001E-2</v>
      </c>
      <c r="G237" s="9">
        <v>2.9000000000000001E-2</v>
      </c>
      <c r="H237" s="9" t="s">
        <v>90</v>
      </c>
      <c r="I237" s="9" t="s">
        <v>91</v>
      </c>
      <c r="J237" s="220">
        <v>0.19406800000000002</v>
      </c>
      <c r="K237" s="220">
        <v>1.8860401559454194</v>
      </c>
      <c r="L237" s="220"/>
      <c r="M237" s="220">
        <v>2.4258500000000002E-2</v>
      </c>
      <c r="N237" s="220">
        <v>7.2761169590643285E-2</v>
      </c>
      <c r="O237" s="220"/>
      <c r="S237" s="34"/>
      <c r="AE237" s="37"/>
      <c r="AF237" s="37"/>
      <c r="AG237" s="37"/>
      <c r="AH237" s="37"/>
      <c r="AI237" s="37"/>
      <c r="AJ237" s="37"/>
    </row>
    <row r="238" spans="2:36" s="9" customFormat="1" x14ac:dyDescent="0.35">
      <c r="B238" s="9" t="s">
        <v>26</v>
      </c>
      <c r="C238" s="9" t="s">
        <v>88</v>
      </c>
      <c r="D238" s="9" t="s">
        <v>89</v>
      </c>
      <c r="E238" s="24">
        <v>0</v>
      </c>
      <c r="F238" s="9">
        <v>1.6999999999999999E-3</v>
      </c>
      <c r="G238" s="9">
        <v>1.6999999999999999E-3</v>
      </c>
      <c r="H238" s="9" t="s">
        <v>90</v>
      </c>
      <c r="I238" s="9" t="s">
        <v>91</v>
      </c>
      <c r="J238" s="220">
        <v>8.0783999999999995E-3</v>
      </c>
      <c r="K238" s="220">
        <v>0.1105609746588694</v>
      </c>
      <c r="L238" s="220"/>
      <c r="M238" s="220">
        <v>1.3463999999999998E-3</v>
      </c>
      <c r="N238" s="220">
        <v>4.2653099415204685E-3</v>
      </c>
      <c r="O238" s="220"/>
      <c r="S238" s="34"/>
      <c r="AE238" s="37"/>
      <c r="AF238" s="37"/>
      <c r="AG238" s="37"/>
      <c r="AH238" s="37"/>
      <c r="AI238" s="37"/>
      <c r="AJ238" s="37"/>
    </row>
    <row r="239" spans="2:36" s="9" customFormat="1" x14ac:dyDescent="0.35">
      <c r="B239" s="9" t="s">
        <v>26</v>
      </c>
      <c r="C239" s="9" t="s">
        <v>92</v>
      </c>
      <c r="D239" s="9" t="s">
        <v>93</v>
      </c>
      <c r="E239" s="24">
        <v>0</v>
      </c>
      <c r="F239" s="9">
        <v>3.5999999999999999E-3</v>
      </c>
      <c r="G239" s="9">
        <v>3.5999999999999999E-3</v>
      </c>
      <c r="H239" s="9" t="s">
        <v>90</v>
      </c>
      <c r="I239" s="9" t="s">
        <v>91</v>
      </c>
      <c r="J239" s="220">
        <v>1.7107199999999999E-2</v>
      </c>
      <c r="K239" s="220">
        <v>0.23412912280701756</v>
      </c>
      <c r="L239" s="220"/>
      <c r="M239" s="220">
        <v>2.8511999999999995E-3</v>
      </c>
      <c r="N239" s="220">
        <v>9.0324210526315802E-3</v>
      </c>
      <c r="O239" s="220"/>
      <c r="S239" s="34"/>
      <c r="AE239" s="37"/>
      <c r="AF239" s="37"/>
      <c r="AG239" s="37"/>
      <c r="AH239" s="37"/>
      <c r="AI239" s="37"/>
      <c r="AJ239" s="37"/>
    </row>
    <row r="240" spans="2:36" s="9" customFormat="1" x14ac:dyDescent="0.35">
      <c r="B240" s="9" t="s">
        <v>26</v>
      </c>
      <c r="C240" s="9" t="s">
        <v>94</v>
      </c>
      <c r="D240" s="9" t="s">
        <v>95</v>
      </c>
      <c r="E240" s="24">
        <v>0</v>
      </c>
      <c r="F240" s="9">
        <v>1E-4</v>
      </c>
      <c r="G240" s="9">
        <v>1E-4</v>
      </c>
      <c r="H240" s="9" t="s">
        <v>90</v>
      </c>
      <c r="I240" s="9" t="s">
        <v>91</v>
      </c>
      <c r="J240" s="220">
        <v>4.752E-4</v>
      </c>
      <c r="K240" s="220">
        <v>6.5035867446393766E-3</v>
      </c>
      <c r="L240" s="220"/>
      <c r="M240" s="220">
        <v>7.9200000000000001E-5</v>
      </c>
      <c r="N240" s="220">
        <v>2.5090058479532168E-4</v>
      </c>
      <c r="O240" s="220"/>
      <c r="S240" s="34"/>
      <c r="AE240" s="37"/>
      <c r="AF240" s="37"/>
      <c r="AG240" s="37"/>
      <c r="AH240" s="37"/>
      <c r="AI240" s="37"/>
      <c r="AJ240" s="37"/>
    </row>
    <row r="241" spans="2:36" s="9" customFormat="1" x14ac:dyDescent="0.35">
      <c r="B241" s="9" t="s">
        <v>26</v>
      </c>
      <c r="C241" s="9" t="s">
        <v>96</v>
      </c>
      <c r="D241" s="9" t="s">
        <v>97</v>
      </c>
      <c r="E241" s="24">
        <v>0</v>
      </c>
      <c r="F241" s="9">
        <v>1.1999999999999999E-6</v>
      </c>
      <c r="G241" s="9">
        <v>1.1999999999999999E-6</v>
      </c>
      <c r="H241" s="9" t="s">
        <v>90</v>
      </c>
      <c r="I241" s="9" t="s">
        <v>91</v>
      </c>
      <c r="J241" s="220">
        <v>5.7023999999999998E-6</v>
      </c>
      <c r="K241" s="220">
        <v>7.804304093567252E-5</v>
      </c>
      <c r="L241" s="220"/>
      <c r="M241" s="220">
        <v>9.5039999999999983E-7</v>
      </c>
      <c r="N241" s="220">
        <v>3.0108070175438599E-6</v>
      </c>
      <c r="O241" s="220"/>
      <c r="S241" s="34"/>
      <c r="AE241" s="37"/>
      <c r="AF241" s="37"/>
      <c r="AG241" s="37"/>
      <c r="AH241" s="37"/>
      <c r="AI241" s="37"/>
      <c r="AJ241" s="37"/>
    </row>
    <row r="242" spans="2:36" s="9" customFormat="1" x14ac:dyDescent="0.35">
      <c r="B242" s="9" t="s">
        <v>26</v>
      </c>
      <c r="C242" s="9" t="s">
        <v>98</v>
      </c>
      <c r="D242" s="9" t="s">
        <v>99</v>
      </c>
      <c r="E242" s="24">
        <v>0</v>
      </c>
      <c r="F242" s="9">
        <v>2.9999999999999997E-4</v>
      </c>
      <c r="G242" s="9">
        <v>2.9999999999999997E-4</v>
      </c>
      <c r="H242" s="9" t="s">
        <v>90</v>
      </c>
      <c r="I242" s="9" t="s">
        <v>91</v>
      </c>
      <c r="J242" s="220">
        <v>1.4255999999999997E-3</v>
      </c>
      <c r="K242" s="220">
        <v>1.9510760233918126E-2</v>
      </c>
      <c r="L242" s="220"/>
      <c r="M242" s="220">
        <v>2.3759999999999995E-4</v>
      </c>
      <c r="N242" s="220">
        <v>7.5270175438596498E-4</v>
      </c>
      <c r="O242" s="220"/>
      <c r="S242" s="34"/>
      <c r="AE242" s="37"/>
      <c r="AF242" s="37"/>
      <c r="AG242" s="37"/>
      <c r="AH242" s="37"/>
      <c r="AI242" s="37"/>
      <c r="AJ242" s="37"/>
    </row>
    <row r="243" spans="2:36" s="9" customFormat="1" x14ac:dyDescent="0.35">
      <c r="B243" s="9" t="s">
        <v>26</v>
      </c>
      <c r="C243" s="9" t="s">
        <v>100</v>
      </c>
      <c r="D243" s="9" t="s">
        <v>101</v>
      </c>
      <c r="E243" s="24">
        <v>0</v>
      </c>
      <c r="F243" s="9">
        <v>8.9999999999999998E-4</v>
      </c>
      <c r="G243" s="9">
        <v>8.9999999999999998E-4</v>
      </c>
      <c r="H243" s="9" t="s">
        <v>90</v>
      </c>
      <c r="I243" s="9" t="s">
        <v>91</v>
      </c>
      <c r="J243" s="220">
        <v>4.2767999999999999E-3</v>
      </c>
      <c r="K243" s="220">
        <v>5.853228070175439E-2</v>
      </c>
      <c r="L243" s="220"/>
      <c r="M243" s="220">
        <v>7.1279999999999987E-4</v>
      </c>
      <c r="N243" s="220">
        <v>2.258105263157895E-3</v>
      </c>
      <c r="O243" s="220"/>
      <c r="S243" s="34"/>
      <c r="AE243" s="37"/>
      <c r="AF243" s="37"/>
      <c r="AG243" s="37"/>
      <c r="AH243" s="37"/>
      <c r="AI243" s="37"/>
      <c r="AJ243" s="37"/>
    </row>
    <row r="244" spans="2:36" s="9" customFormat="1" x14ac:dyDescent="0.35">
      <c r="B244" s="9" t="s">
        <v>26</v>
      </c>
      <c r="C244" s="9" t="s">
        <v>102</v>
      </c>
      <c r="D244" s="9" t="s">
        <v>103</v>
      </c>
      <c r="E244" s="24">
        <v>0</v>
      </c>
      <c r="F244" s="9">
        <v>8.0000000000000004E-4</v>
      </c>
      <c r="G244" s="9">
        <v>8.0000000000000004E-4</v>
      </c>
      <c r="H244" s="9" t="s">
        <v>90</v>
      </c>
      <c r="I244" s="9" t="s">
        <v>91</v>
      </c>
      <c r="J244" s="220">
        <v>3.8016E-3</v>
      </c>
      <c r="K244" s="220">
        <v>5.2028693957115013E-2</v>
      </c>
      <c r="L244" s="220"/>
      <c r="M244" s="220">
        <v>6.3360000000000001E-4</v>
      </c>
      <c r="N244" s="220">
        <v>2.0072046783625734E-3</v>
      </c>
      <c r="O244" s="220"/>
      <c r="S244" s="34"/>
      <c r="AE244" s="37"/>
      <c r="AF244" s="37"/>
      <c r="AG244" s="37"/>
      <c r="AH244" s="37"/>
      <c r="AI244" s="37"/>
      <c r="AJ244" s="37"/>
    </row>
    <row r="245" spans="2:36" s="9" customFormat="1" x14ac:dyDescent="0.35">
      <c r="B245" s="9" t="s">
        <v>26</v>
      </c>
      <c r="C245" s="9" t="s">
        <v>104</v>
      </c>
      <c r="D245" s="9" t="s">
        <v>105</v>
      </c>
      <c r="E245" s="24">
        <v>0</v>
      </c>
      <c r="F245" s="9">
        <v>18</v>
      </c>
      <c r="G245" s="9">
        <v>18</v>
      </c>
      <c r="H245" s="9" t="s">
        <v>90</v>
      </c>
      <c r="I245" s="9" t="s">
        <v>91</v>
      </c>
      <c r="J245" s="220">
        <v>85.536000000000001</v>
      </c>
      <c r="K245" s="220">
        <v>1170.6456140350879</v>
      </c>
      <c r="L245" s="220"/>
      <c r="M245" s="220">
        <v>14.255999999999998</v>
      </c>
      <c r="N245" s="220">
        <v>45.162105263157898</v>
      </c>
      <c r="O245" s="220"/>
      <c r="S245" s="34"/>
      <c r="AE245" s="37"/>
      <c r="AF245" s="37"/>
      <c r="AG245" s="37"/>
      <c r="AH245" s="37"/>
      <c r="AI245" s="37"/>
      <c r="AJ245" s="37"/>
    </row>
    <row r="246" spans="2:36" s="9" customFormat="1" x14ac:dyDescent="0.35">
      <c r="B246" s="9" t="s">
        <v>26</v>
      </c>
      <c r="C246" s="9" t="s">
        <v>106</v>
      </c>
      <c r="D246" s="9" t="s">
        <v>107</v>
      </c>
      <c r="E246" s="24">
        <v>0</v>
      </c>
      <c r="F246" s="9">
        <v>2.0000000000000001E-4</v>
      </c>
      <c r="G246" s="9">
        <v>2.0000000000000001E-4</v>
      </c>
      <c r="H246" s="9" t="s">
        <v>90</v>
      </c>
      <c r="I246" s="9" t="s">
        <v>91</v>
      </c>
      <c r="J246" s="220">
        <v>9.5040000000000001E-4</v>
      </c>
      <c r="K246" s="220">
        <v>1.3007173489278753E-2</v>
      </c>
      <c r="L246" s="220"/>
      <c r="M246" s="220">
        <v>1.584E-4</v>
      </c>
      <c r="N246" s="220">
        <v>5.0180116959064336E-4</v>
      </c>
      <c r="O246" s="220"/>
      <c r="S246" s="34"/>
      <c r="AE246" s="37"/>
      <c r="AF246" s="37"/>
      <c r="AG246" s="37"/>
      <c r="AH246" s="37"/>
      <c r="AI246" s="37"/>
      <c r="AJ246" s="37"/>
    </row>
    <row r="247" spans="2:36" s="9" customFormat="1" x14ac:dyDescent="0.35">
      <c r="B247" s="9" t="s">
        <v>26</v>
      </c>
      <c r="C247" s="9" t="s">
        <v>108</v>
      </c>
      <c r="D247" s="9" t="s">
        <v>109</v>
      </c>
      <c r="E247" s="24">
        <v>0</v>
      </c>
      <c r="F247" s="9">
        <v>4.4000000000000003E-3</v>
      </c>
      <c r="G247" s="9">
        <v>4.4000000000000003E-3</v>
      </c>
      <c r="H247" s="9" t="s">
        <v>90</v>
      </c>
      <c r="I247" s="9" t="s">
        <v>91</v>
      </c>
      <c r="J247" s="220">
        <v>2.0908800000000002E-2</v>
      </c>
      <c r="K247" s="220">
        <v>0.2861578167641326</v>
      </c>
      <c r="L247" s="220"/>
      <c r="M247" s="220">
        <v>3.4847999999999997E-3</v>
      </c>
      <c r="N247" s="220">
        <v>1.1039625730994155E-2</v>
      </c>
      <c r="O247" s="220"/>
      <c r="S247" s="34"/>
      <c r="AE247" s="37"/>
      <c r="AF247" s="37"/>
      <c r="AG247" s="37"/>
      <c r="AH247" s="37"/>
      <c r="AI247" s="37"/>
      <c r="AJ247" s="37"/>
    </row>
    <row r="248" spans="2:36" s="9" customFormat="1" x14ac:dyDescent="0.35">
      <c r="B248" s="9" t="s">
        <v>26</v>
      </c>
      <c r="C248" s="9" t="s">
        <v>110</v>
      </c>
      <c r="D248" s="9" t="s">
        <v>111</v>
      </c>
      <c r="E248" s="24">
        <v>0</v>
      </c>
      <c r="F248" s="9">
        <v>1.2E-5</v>
      </c>
      <c r="G248" s="9">
        <v>1.2E-5</v>
      </c>
      <c r="H248" s="9" t="s">
        <v>90</v>
      </c>
      <c r="I248" s="9" t="s">
        <v>91</v>
      </c>
      <c r="J248" s="220">
        <v>5.7024000000000002E-5</v>
      </c>
      <c r="K248" s="220">
        <v>7.804304093567252E-4</v>
      </c>
      <c r="L248" s="220"/>
      <c r="M248" s="220">
        <v>9.5039999999999991E-6</v>
      </c>
      <c r="N248" s="220">
        <v>3.0108070175438601E-5</v>
      </c>
      <c r="O248" s="220"/>
      <c r="S248" s="34"/>
      <c r="AE248" s="37"/>
      <c r="AF248" s="37"/>
      <c r="AG248" s="37"/>
      <c r="AH248" s="37"/>
      <c r="AI248" s="37"/>
      <c r="AJ248" s="37"/>
    </row>
    <row r="249" spans="2:36" s="9" customFormat="1" x14ac:dyDescent="0.35">
      <c r="B249" s="9" t="s">
        <v>26</v>
      </c>
      <c r="C249" s="9" t="s">
        <v>112</v>
      </c>
      <c r="D249" s="9" t="s">
        <v>113</v>
      </c>
      <c r="E249" s="24">
        <v>0</v>
      </c>
      <c r="F249" s="9">
        <v>1.1000000000000001E-3</v>
      </c>
      <c r="G249" s="9">
        <v>1.1000000000000001E-3</v>
      </c>
      <c r="H249" s="9" t="s">
        <v>90</v>
      </c>
      <c r="I249" s="9" t="s">
        <v>91</v>
      </c>
      <c r="J249" s="220">
        <v>5.2272000000000004E-3</v>
      </c>
      <c r="K249" s="220">
        <v>7.153945419103315E-2</v>
      </c>
      <c r="L249" s="220"/>
      <c r="M249" s="220">
        <v>8.7119999999999993E-4</v>
      </c>
      <c r="N249" s="220">
        <v>2.7599064327485387E-3</v>
      </c>
      <c r="O249" s="220"/>
      <c r="S249" s="34"/>
      <c r="AE249" s="37"/>
      <c r="AF249" s="37"/>
      <c r="AG249" s="37"/>
      <c r="AH249" s="37"/>
      <c r="AI249" s="37"/>
      <c r="AJ249" s="37"/>
    </row>
    <row r="250" spans="2:36" s="9" customFormat="1" x14ac:dyDescent="0.35">
      <c r="B250" s="9" t="s">
        <v>26</v>
      </c>
      <c r="C250" s="9" t="s">
        <v>87</v>
      </c>
      <c r="D250" s="9" t="s">
        <v>114</v>
      </c>
      <c r="E250" s="24">
        <v>0</v>
      </c>
      <c r="F250" s="9">
        <v>1.4E-3</v>
      </c>
      <c r="G250" s="9">
        <v>1.4E-3</v>
      </c>
      <c r="H250" s="9" t="s">
        <v>90</v>
      </c>
      <c r="I250" s="9" t="s">
        <v>91</v>
      </c>
      <c r="J250" s="220">
        <v>6.6527999999999995E-3</v>
      </c>
      <c r="K250" s="220">
        <v>9.1050214424951273E-2</v>
      </c>
      <c r="L250" s="220"/>
      <c r="M250" s="220">
        <v>1.1087999999999998E-3</v>
      </c>
      <c r="N250" s="220">
        <v>3.5126081871345032E-3</v>
      </c>
      <c r="O250" s="220"/>
      <c r="S250" s="34"/>
      <c r="AE250" s="37"/>
      <c r="AF250" s="37"/>
      <c r="AG250" s="37"/>
      <c r="AH250" s="37"/>
      <c r="AI250" s="37"/>
      <c r="AJ250" s="37"/>
    </row>
    <row r="251" spans="2:36" s="9" customFormat="1" x14ac:dyDescent="0.35">
      <c r="B251" s="9" t="s">
        <v>26</v>
      </c>
      <c r="C251" s="9" t="s">
        <v>115</v>
      </c>
      <c r="D251" s="9" t="s">
        <v>116</v>
      </c>
      <c r="E251" s="24">
        <v>0</v>
      </c>
      <c r="F251" s="9">
        <v>8.3999999999999995E-5</v>
      </c>
      <c r="G251" s="9">
        <v>8.3999999999999995E-5</v>
      </c>
      <c r="H251" s="9" t="s">
        <v>90</v>
      </c>
      <c r="I251" s="9" t="s">
        <v>91</v>
      </c>
      <c r="J251" s="220">
        <v>3.9916799999999998E-4</v>
      </c>
      <c r="K251" s="220">
        <v>5.4630128654970756E-3</v>
      </c>
      <c r="L251" s="220"/>
      <c r="M251" s="220">
        <v>6.6527999999999984E-5</v>
      </c>
      <c r="N251" s="220">
        <v>2.107564912280702E-4</v>
      </c>
      <c r="O251" s="220"/>
      <c r="S251" s="34"/>
      <c r="AE251" s="37"/>
      <c r="AF251" s="37"/>
      <c r="AG251" s="37"/>
      <c r="AH251" s="37"/>
      <c r="AI251" s="37"/>
      <c r="AJ251" s="37"/>
    </row>
    <row r="252" spans="2:36" s="9" customFormat="1" x14ac:dyDescent="0.35">
      <c r="B252" s="9" t="s">
        <v>26</v>
      </c>
      <c r="C252" s="9" t="s">
        <v>117</v>
      </c>
      <c r="D252" s="9" t="s">
        <v>118</v>
      </c>
      <c r="E252" s="24">
        <v>0</v>
      </c>
      <c r="F252" s="9">
        <v>8.4999999999999995E-4</v>
      </c>
      <c r="G252" s="9">
        <v>8.4999999999999995E-4</v>
      </c>
      <c r="H252" s="9" t="s">
        <v>90</v>
      </c>
      <c r="I252" s="9" t="s">
        <v>91</v>
      </c>
      <c r="J252" s="220">
        <v>4.0391999999999997E-3</v>
      </c>
      <c r="K252" s="220">
        <v>5.5280487329434698E-2</v>
      </c>
      <c r="L252" s="220"/>
      <c r="M252" s="220">
        <v>6.7319999999999988E-4</v>
      </c>
      <c r="N252" s="220">
        <v>2.1326549707602342E-3</v>
      </c>
      <c r="O252" s="220"/>
      <c r="S252" s="34"/>
      <c r="AE252" s="37"/>
      <c r="AF252" s="37"/>
      <c r="AG252" s="37"/>
      <c r="AH252" s="37"/>
      <c r="AI252" s="37"/>
      <c r="AJ252" s="37"/>
    </row>
    <row r="253" spans="2:36" s="9" customFormat="1" x14ac:dyDescent="0.35">
      <c r="B253" s="9" t="s">
        <v>26</v>
      </c>
      <c r="C253" s="9" t="s">
        <v>119</v>
      </c>
      <c r="D253" s="9" t="s">
        <v>120</v>
      </c>
      <c r="E253" s="24">
        <v>0</v>
      </c>
      <c r="F253" s="9">
        <v>2E-3</v>
      </c>
      <c r="G253" s="9">
        <v>2E-3</v>
      </c>
      <c r="H253" s="9" t="s">
        <v>90</v>
      </c>
      <c r="I253" s="9" t="s">
        <v>91</v>
      </c>
      <c r="J253" s="220">
        <v>9.5040000000000003E-3</v>
      </c>
      <c r="K253" s="220">
        <v>0.13007173489278753</v>
      </c>
      <c r="L253" s="220"/>
      <c r="M253" s="220">
        <v>1.5839999999999999E-3</v>
      </c>
      <c r="N253" s="220">
        <v>5.0180116959064333E-3</v>
      </c>
      <c r="O253" s="220"/>
      <c r="S253" s="34"/>
      <c r="AE253" s="37"/>
      <c r="AF253" s="37"/>
      <c r="AG253" s="37"/>
      <c r="AH253" s="37"/>
      <c r="AI253" s="37"/>
      <c r="AJ253" s="37"/>
    </row>
    <row r="254" spans="2:36" s="9" customFormat="1" x14ac:dyDescent="0.35">
      <c r="B254" s="9" t="s">
        <v>26</v>
      </c>
      <c r="C254" s="9" t="s">
        <v>121</v>
      </c>
      <c r="D254" s="9" t="s">
        <v>122</v>
      </c>
      <c r="E254" s="24">
        <v>0</v>
      </c>
      <c r="F254" s="9">
        <v>1.2999999999999999E-3</v>
      </c>
      <c r="G254" s="9">
        <v>1.2999999999999999E-3</v>
      </c>
      <c r="H254" s="9" t="s">
        <v>90</v>
      </c>
      <c r="I254" s="9" t="s">
        <v>91</v>
      </c>
      <c r="J254" s="220">
        <v>6.1775999999999992E-3</v>
      </c>
      <c r="K254" s="220">
        <v>8.4546627680311889E-2</v>
      </c>
      <c r="L254" s="220"/>
      <c r="M254" s="220">
        <v>1.0295999999999999E-3</v>
      </c>
      <c r="N254" s="220">
        <v>3.2617076023391815E-3</v>
      </c>
      <c r="O254" s="220"/>
      <c r="S254" s="34"/>
      <c r="AE254" s="37"/>
      <c r="AF254" s="37"/>
      <c r="AG254" s="37"/>
      <c r="AH254" s="37"/>
      <c r="AI254" s="37"/>
      <c r="AJ254" s="37"/>
    </row>
    <row r="255" spans="2:36" s="9" customFormat="1" x14ac:dyDescent="0.35">
      <c r="B255" s="9" t="s">
        <v>26</v>
      </c>
      <c r="C255" s="9" t="s">
        <v>123</v>
      </c>
      <c r="D255" s="9" t="s">
        <v>124</v>
      </c>
      <c r="E255" s="24">
        <v>0</v>
      </c>
      <c r="F255" s="9">
        <v>5.0000000000000001E-4</v>
      </c>
      <c r="G255" s="9">
        <v>5.0000000000000001E-4</v>
      </c>
      <c r="H255" s="9" t="s">
        <v>90</v>
      </c>
      <c r="I255" s="9" t="s">
        <v>91</v>
      </c>
      <c r="J255" s="220">
        <v>2.3760000000000001E-3</v>
      </c>
      <c r="K255" s="220">
        <v>3.2517933723196883E-2</v>
      </c>
      <c r="L255" s="220"/>
      <c r="M255" s="220">
        <v>3.9599999999999998E-4</v>
      </c>
      <c r="N255" s="220">
        <v>1.2545029239766083E-3</v>
      </c>
      <c r="O255" s="220"/>
      <c r="S255" s="34"/>
      <c r="AE255" s="37"/>
      <c r="AF255" s="37"/>
      <c r="AG255" s="37"/>
      <c r="AH255" s="37"/>
      <c r="AI255" s="37"/>
      <c r="AJ255" s="37"/>
    </row>
    <row r="256" spans="2:36" s="9" customFormat="1" x14ac:dyDescent="0.35">
      <c r="B256" s="9" t="s">
        <v>26</v>
      </c>
      <c r="C256" s="9" t="s">
        <v>125</v>
      </c>
      <c r="D256" s="9" t="s">
        <v>126</v>
      </c>
      <c r="E256" s="24">
        <v>0</v>
      </c>
      <c r="F256" s="9">
        <v>3.8000000000000002E-4</v>
      </c>
      <c r="G256" s="9">
        <v>3.8000000000000002E-4</v>
      </c>
      <c r="H256" s="9" t="s">
        <v>90</v>
      </c>
      <c r="I256" s="9" t="s">
        <v>91</v>
      </c>
      <c r="J256" s="220">
        <v>1.80576E-3</v>
      </c>
      <c r="K256" s="220">
        <v>2.4713629629629634E-2</v>
      </c>
      <c r="L256" s="220"/>
      <c r="M256" s="220">
        <v>3.0095999999999996E-4</v>
      </c>
      <c r="N256" s="220">
        <v>9.5342222222222239E-4</v>
      </c>
      <c r="O256" s="220"/>
      <c r="S256" s="34"/>
      <c r="AE256" s="37"/>
      <c r="AF256" s="37"/>
      <c r="AG256" s="37"/>
      <c r="AH256" s="37"/>
      <c r="AI256" s="37"/>
      <c r="AJ256" s="37"/>
    </row>
    <row r="257" spans="2:36" s="9" customFormat="1" x14ac:dyDescent="0.35">
      <c r="B257" s="9" t="s">
        <v>26</v>
      </c>
      <c r="C257" s="9" t="s">
        <v>127</v>
      </c>
      <c r="D257" s="9" t="s">
        <v>128</v>
      </c>
      <c r="E257" s="24">
        <v>0</v>
      </c>
      <c r="F257" s="9">
        <v>2.5999999999999998E-4</v>
      </c>
      <c r="G257" s="9">
        <v>2.5999999999999998E-4</v>
      </c>
      <c r="H257" s="9" t="s">
        <v>90</v>
      </c>
      <c r="I257" s="9" t="s">
        <v>91</v>
      </c>
      <c r="J257" s="220">
        <v>1.2355199999999999E-3</v>
      </c>
      <c r="K257" s="220">
        <v>1.6909325536062378E-2</v>
      </c>
      <c r="L257" s="220"/>
      <c r="M257" s="220">
        <v>2.0591999999999995E-4</v>
      </c>
      <c r="N257" s="220">
        <v>6.5234152046783633E-4</v>
      </c>
      <c r="O257" s="220"/>
      <c r="S257" s="34"/>
      <c r="AE257" s="37"/>
      <c r="AF257" s="37"/>
      <c r="AG257" s="37"/>
      <c r="AH257" s="37"/>
      <c r="AI257" s="37"/>
      <c r="AJ257" s="37"/>
    </row>
    <row r="258" spans="2:36" s="9" customFormat="1" x14ac:dyDescent="0.35">
      <c r="B258" s="9" t="s">
        <v>26</v>
      </c>
      <c r="C258" s="9" t="s">
        <v>129</v>
      </c>
      <c r="D258" s="9" t="s">
        <v>130</v>
      </c>
      <c r="E258" s="24">
        <v>0</v>
      </c>
      <c r="F258" s="9">
        <v>1.65E-3</v>
      </c>
      <c r="G258" s="9">
        <v>1.65E-3</v>
      </c>
      <c r="H258" s="9" t="s">
        <v>90</v>
      </c>
      <c r="I258" s="9" t="s">
        <v>91</v>
      </c>
      <c r="J258" s="220">
        <v>7.8408000000000002E-3</v>
      </c>
      <c r="K258" s="220">
        <v>0.10730918128654972</v>
      </c>
      <c r="L258" s="220"/>
      <c r="M258" s="220">
        <v>1.3067999999999999E-3</v>
      </c>
      <c r="N258" s="220">
        <v>4.1398596491228077E-3</v>
      </c>
      <c r="O258" s="220"/>
      <c r="S258" s="34"/>
      <c r="AE258" s="37"/>
      <c r="AF258" s="37"/>
      <c r="AG258" s="37"/>
      <c r="AH258" s="37"/>
      <c r="AI258" s="37"/>
      <c r="AJ258" s="37"/>
    </row>
    <row r="259" spans="2:36" s="9" customFormat="1" x14ac:dyDescent="0.35">
      <c r="B259" s="9" t="s">
        <v>26</v>
      </c>
      <c r="C259" s="9" t="s">
        <v>131</v>
      </c>
      <c r="D259" s="9" t="s">
        <v>132</v>
      </c>
      <c r="E259" s="24">
        <v>0</v>
      </c>
      <c r="F259" s="9">
        <v>2.0999999999999999E-3</v>
      </c>
      <c r="G259" s="9">
        <v>2.0999999999999999E-3</v>
      </c>
      <c r="H259" s="9" t="s">
        <v>90</v>
      </c>
      <c r="I259" s="9" t="s">
        <v>91</v>
      </c>
      <c r="J259" s="220">
        <v>9.9791999999999988E-3</v>
      </c>
      <c r="K259" s="220">
        <v>0.13657532163742689</v>
      </c>
      <c r="L259" s="220"/>
      <c r="M259" s="220">
        <v>1.6631999999999997E-3</v>
      </c>
      <c r="N259" s="220">
        <v>5.268912280701755E-3</v>
      </c>
      <c r="O259" s="220"/>
      <c r="S259" s="34"/>
      <c r="AE259" s="37"/>
      <c r="AF259" s="37"/>
      <c r="AG259" s="37"/>
      <c r="AH259" s="37"/>
      <c r="AI259" s="37"/>
      <c r="AJ259" s="37"/>
    </row>
    <row r="260" spans="2:36" s="9" customFormat="1" x14ac:dyDescent="0.35">
      <c r="B260" s="9" t="s">
        <v>26</v>
      </c>
      <c r="C260" s="9" t="s">
        <v>133</v>
      </c>
      <c r="D260" s="9" t="s">
        <v>134</v>
      </c>
      <c r="E260" s="24">
        <v>0</v>
      </c>
      <c r="F260" s="9">
        <v>2.4000000000000001E-5</v>
      </c>
      <c r="G260" s="9">
        <v>2.4000000000000001E-5</v>
      </c>
      <c r="H260" s="9" t="s">
        <v>90</v>
      </c>
      <c r="I260" s="9" t="s">
        <v>91</v>
      </c>
      <c r="J260" s="220">
        <v>1.14048E-4</v>
      </c>
      <c r="K260" s="220">
        <v>1.5608608187134504E-3</v>
      </c>
      <c r="L260" s="220"/>
      <c r="M260" s="220">
        <v>1.9007999999999998E-5</v>
      </c>
      <c r="N260" s="220">
        <v>6.0216140350877202E-5</v>
      </c>
      <c r="O260" s="220"/>
      <c r="S260" s="34"/>
      <c r="AE260" s="37"/>
      <c r="AF260" s="37"/>
      <c r="AG260" s="37"/>
      <c r="AH260" s="37"/>
      <c r="AI260" s="37"/>
      <c r="AJ260" s="37"/>
    </row>
    <row r="261" spans="2:36" s="9" customFormat="1" x14ac:dyDescent="0.35">
      <c r="B261" s="9" t="s">
        <v>26</v>
      </c>
      <c r="C261" s="9" t="s">
        <v>135</v>
      </c>
      <c r="D261" s="9" t="s">
        <v>136</v>
      </c>
      <c r="E261" s="24">
        <v>0</v>
      </c>
      <c r="F261" s="9">
        <v>7.7999999999999996E-3</v>
      </c>
      <c r="G261" s="9">
        <v>7.7999999999999996E-3</v>
      </c>
      <c r="H261" s="9" t="s">
        <v>90</v>
      </c>
      <c r="I261" s="9" t="s">
        <v>91</v>
      </c>
      <c r="J261" s="220">
        <v>3.7065599999999997E-2</v>
      </c>
      <c r="K261" s="220">
        <v>0.50727976608187131</v>
      </c>
      <c r="L261" s="220"/>
      <c r="M261" s="220">
        <v>6.1775999999999992E-3</v>
      </c>
      <c r="N261" s="220">
        <v>1.957024561403509E-2</v>
      </c>
      <c r="O261" s="220"/>
      <c r="S261" s="34"/>
      <c r="AE261" s="37"/>
      <c r="AF261" s="37"/>
      <c r="AG261" s="37"/>
      <c r="AH261" s="37"/>
      <c r="AI261" s="37"/>
      <c r="AJ261" s="37"/>
    </row>
    <row r="262" spans="2:36" s="9" customFormat="1" x14ac:dyDescent="0.35">
      <c r="B262" s="9" t="s">
        <v>26</v>
      </c>
      <c r="C262" s="9" t="s">
        <v>137</v>
      </c>
      <c r="D262" s="9" t="s">
        <v>138</v>
      </c>
      <c r="E262" s="24">
        <v>0</v>
      </c>
      <c r="F262" s="9">
        <v>2.3E-3</v>
      </c>
      <c r="G262" s="9">
        <v>2.3E-3</v>
      </c>
      <c r="H262" s="9" t="s">
        <v>90</v>
      </c>
      <c r="I262" s="9" t="s">
        <v>91</v>
      </c>
      <c r="J262" s="220">
        <v>1.0929599999999999E-2</v>
      </c>
      <c r="K262" s="220">
        <v>0.14958249512670566</v>
      </c>
      <c r="L262" s="220"/>
      <c r="M262" s="220">
        <v>1.8215999999999998E-3</v>
      </c>
      <c r="N262" s="220">
        <v>5.7707134502923982E-3</v>
      </c>
      <c r="O262" s="220"/>
      <c r="S262" s="34"/>
      <c r="AE262" s="37"/>
      <c r="AF262" s="37"/>
      <c r="AG262" s="37"/>
      <c r="AH262" s="37"/>
      <c r="AI262" s="37"/>
      <c r="AJ262" s="37"/>
    </row>
    <row r="263" spans="2:36" s="9" customFormat="1" x14ac:dyDescent="0.35">
      <c r="B263" s="9" t="s">
        <v>26</v>
      </c>
      <c r="C263" s="9" t="s">
        <v>85</v>
      </c>
      <c r="D263" s="9" t="s">
        <v>86</v>
      </c>
      <c r="E263" s="24">
        <v>0</v>
      </c>
      <c r="F263" s="9">
        <v>5.7999999999999996E-3</v>
      </c>
      <c r="G263" s="9">
        <v>5.7999999999999996E-3</v>
      </c>
      <c r="H263" s="9" t="s">
        <v>90</v>
      </c>
      <c r="I263" s="9" t="s">
        <v>91</v>
      </c>
      <c r="J263" s="220">
        <v>2.7561599999999995E-2</v>
      </c>
      <c r="K263" s="220">
        <v>0.3772080311890838</v>
      </c>
      <c r="L263" s="220"/>
      <c r="M263" s="220">
        <v>4.5935999999999989E-3</v>
      </c>
      <c r="N263" s="220">
        <v>1.4552233918128656E-2</v>
      </c>
      <c r="O263" s="220"/>
      <c r="S263" s="34"/>
      <c r="AE263" s="37"/>
      <c r="AF263" s="37"/>
      <c r="AG263" s="37"/>
      <c r="AH263" s="37"/>
      <c r="AI263" s="37"/>
      <c r="AJ263" s="37"/>
    </row>
    <row r="264" spans="2:36" s="9" customFormat="1" x14ac:dyDescent="0.35">
      <c r="B264" s="9" t="s">
        <v>26</v>
      </c>
      <c r="C264" s="9" t="s">
        <v>139</v>
      </c>
      <c r="D264" s="9" t="s">
        <v>140</v>
      </c>
      <c r="E264" s="24">
        <v>0</v>
      </c>
      <c r="F264" s="9">
        <v>2.9000000000000001E-2</v>
      </c>
      <c r="G264" s="9">
        <v>2.9000000000000001E-2</v>
      </c>
      <c r="H264" s="9" t="s">
        <v>90</v>
      </c>
      <c r="I264" s="9" t="s">
        <v>91</v>
      </c>
      <c r="J264" s="220">
        <v>0.13780800000000001</v>
      </c>
      <c r="K264" s="220">
        <v>1.8860401559454194</v>
      </c>
      <c r="L264" s="220"/>
      <c r="M264" s="220">
        <v>2.2967999999999999E-2</v>
      </c>
      <c r="N264" s="220">
        <v>7.2761169590643285E-2</v>
      </c>
      <c r="O264" s="220"/>
      <c r="S264" s="34"/>
      <c r="AE264" s="37"/>
      <c r="AF264" s="37"/>
      <c r="AG264" s="37"/>
      <c r="AH264" s="37"/>
      <c r="AI264" s="37"/>
      <c r="AJ264" s="37"/>
    </row>
    <row r="265" spans="2:36" s="9" customFormat="1" x14ac:dyDescent="0.35">
      <c r="B265" s="9" t="s">
        <v>28</v>
      </c>
      <c r="C265" s="9" t="s">
        <v>88</v>
      </c>
      <c r="D265" s="9" t="s">
        <v>89</v>
      </c>
      <c r="E265" s="24">
        <v>0</v>
      </c>
      <c r="F265" s="9">
        <v>0.18629999999999999</v>
      </c>
      <c r="G265" s="9">
        <v>0.18629999999999999</v>
      </c>
      <c r="H265" s="9" t="s">
        <v>141</v>
      </c>
      <c r="I265" s="9" t="s">
        <v>142</v>
      </c>
      <c r="J265" s="220">
        <v>0.1162512</v>
      </c>
      <c r="K265" s="220">
        <v>0.19375200000000001</v>
      </c>
      <c r="L265" s="220"/>
      <c r="M265" s="220">
        <v>3.8750399999999997E-3</v>
      </c>
      <c r="N265" s="220">
        <v>4.6500480000000004E-2</v>
      </c>
      <c r="O265" s="220"/>
      <c r="S265" s="34"/>
      <c r="AE265" s="37"/>
      <c r="AF265" s="37"/>
      <c r="AG265" s="37"/>
      <c r="AH265" s="37"/>
      <c r="AI265" s="37"/>
      <c r="AJ265" s="37"/>
    </row>
    <row r="266" spans="2:36" s="9" customFormat="1" x14ac:dyDescent="0.35">
      <c r="B266" s="9" t="s">
        <v>28</v>
      </c>
      <c r="C266" s="9" t="s">
        <v>135</v>
      </c>
      <c r="D266" s="9" t="s">
        <v>136</v>
      </c>
      <c r="E266" s="24">
        <v>0</v>
      </c>
      <c r="F266" s="9">
        <v>0.10539999999999999</v>
      </c>
      <c r="G266" s="9">
        <v>0.10539999999999999</v>
      </c>
      <c r="H266" s="9" t="s">
        <v>141</v>
      </c>
      <c r="I266" s="9" t="s">
        <v>142</v>
      </c>
      <c r="J266" s="220">
        <v>6.5769599999999998E-2</v>
      </c>
      <c r="K266" s="220">
        <v>0.10961599999999999</v>
      </c>
      <c r="L266" s="220"/>
      <c r="M266" s="220">
        <v>2.1923199999999998E-3</v>
      </c>
      <c r="N266" s="220">
        <v>2.6307839999999999E-2</v>
      </c>
      <c r="O266" s="220"/>
      <c r="S266" s="34"/>
      <c r="AE266" s="37"/>
      <c r="AF266" s="37"/>
      <c r="AG266" s="37"/>
      <c r="AH266" s="37"/>
      <c r="AI266" s="37"/>
      <c r="AJ266" s="37"/>
    </row>
    <row r="267" spans="2:36" s="9" customFormat="1" x14ac:dyDescent="0.35">
      <c r="B267" s="9" t="s">
        <v>28</v>
      </c>
      <c r="C267" s="9" t="s">
        <v>85</v>
      </c>
      <c r="D267" s="9" t="s">
        <v>86</v>
      </c>
      <c r="E267" s="24">
        <v>0</v>
      </c>
      <c r="F267" s="9">
        <v>4.24E-2</v>
      </c>
      <c r="G267" s="9">
        <v>4.24E-2</v>
      </c>
      <c r="H267" s="9" t="s">
        <v>141</v>
      </c>
      <c r="I267" s="9" t="s">
        <v>142</v>
      </c>
      <c r="J267" s="220">
        <v>2.6457600000000001E-2</v>
      </c>
      <c r="K267" s="220">
        <v>4.4096000000000003E-2</v>
      </c>
      <c r="L267" s="220"/>
      <c r="M267" s="220">
        <v>8.8192000000000001E-4</v>
      </c>
      <c r="N267" s="220">
        <v>1.058304E-2</v>
      </c>
      <c r="O267" s="220"/>
      <c r="S267" s="34"/>
      <c r="AE267" s="37"/>
      <c r="AF267" s="37"/>
      <c r="AG267" s="37"/>
      <c r="AH267" s="37"/>
      <c r="AI267" s="37"/>
      <c r="AJ267" s="37"/>
    </row>
    <row r="268" spans="2:36" s="9" customFormat="1" x14ac:dyDescent="0.35">
      <c r="B268" s="9" t="s">
        <v>28</v>
      </c>
      <c r="C268" s="9" t="s">
        <v>143</v>
      </c>
      <c r="D268" s="9" t="s">
        <v>144</v>
      </c>
      <c r="E268" s="24">
        <v>0</v>
      </c>
      <c r="F268" s="9">
        <v>0.21740000000000001</v>
      </c>
      <c r="G268" s="9">
        <v>0.21740000000000001</v>
      </c>
      <c r="H268" s="9" t="s">
        <v>141</v>
      </c>
      <c r="I268" s="9" t="s">
        <v>142</v>
      </c>
      <c r="J268" s="220">
        <v>0.13565760000000002</v>
      </c>
      <c r="K268" s="220">
        <v>0.22609600000000002</v>
      </c>
      <c r="L268" s="220"/>
      <c r="M268" s="220">
        <v>4.5219199999999996E-3</v>
      </c>
      <c r="N268" s="220">
        <v>5.4263040000000005E-2</v>
      </c>
      <c r="O268" s="220"/>
      <c r="S268" s="34"/>
      <c r="AE268" s="37"/>
      <c r="AF268" s="37"/>
      <c r="AG268" s="37"/>
      <c r="AH268" s="37"/>
      <c r="AI268" s="37"/>
      <c r="AJ268" s="37"/>
    </row>
    <row r="269" spans="2:36" s="9" customFormat="1" x14ac:dyDescent="0.35">
      <c r="B269" s="9" t="s">
        <v>28</v>
      </c>
      <c r="C269" s="9" t="s">
        <v>92</v>
      </c>
      <c r="D269" s="9" t="s">
        <v>93</v>
      </c>
      <c r="E269" s="24">
        <v>0</v>
      </c>
      <c r="F269" s="9">
        <v>1.7261</v>
      </c>
      <c r="G269" s="9">
        <v>1.7261</v>
      </c>
      <c r="H269" s="9" t="s">
        <v>141</v>
      </c>
      <c r="I269" s="9" t="s">
        <v>142</v>
      </c>
      <c r="J269" s="220">
        <v>1.0770864</v>
      </c>
      <c r="K269" s="220">
        <v>1.7951440000000001</v>
      </c>
      <c r="L269" s="220"/>
      <c r="M269" s="220">
        <v>3.5902879999999998E-2</v>
      </c>
      <c r="N269" s="220">
        <v>0.43083456000000003</v>
      </c>
      <c r="O269" s="220"/>
      <c r="S269" s="34"/>
      <c r="AE269" s="37"/>
      <c r="AF269" s="37"/>
      <c r="AG269" s="37"/>
      <c r="AH269" s="37"/>
      <c r="AI269" s="37"/>
      <c r="AJ269" s="37"/>
    </row>
    <row r="270" spans="2:36" s="9" customFormat="1" x14ac:dyDescent="0.35">
      <c r="B270" s="9" t="s">
        <v>28</v>
      </c>
      <c r="C270" s="9" t="s">
        <v>100</v>
      </c>
      <c r="D270" s="9" t="s">
        <v>101</v>
      </c>
      <c r="E270" s="24">
        <v>0</v>
      </c>
      <c r="F270" s="9">
        <v>0.7833</v>
      </c>
      <c r="G270" s="9">
        <v>0.7833</v>
      </c>
      <c r="H270" s="9" t="s">
        <v>141</v>
      </c>
      <c r="I270" s="9" t="s">
        <v>142</v>
      </c>
      <c r="J270" s="220">
        <v>0.48877919999999997</v>
      </c>
      <c r="K270" s="220">
        <v>0.81463200000000002</v>
      </c>
      <c r="L270" s="220"/>
      <c r="M270" s="220">
        <v>1.6292640000000001E-2</v>
      </c>
      <c r="N270" s="220">
        <v>0.19551168000000002</v>
      </c>
      <c r="O270" s="220"/>
      <c r="S270" s="34"/>
      <c r="AE270" s="37"/>
      <c r="AF270" s="37"/>
      <c r="AG270" s="37"/>
      <c r="AH270" s="37"/>
      <c r="AI270" s="37"/>
      <c r="AJ270" s="37"/>
    </row>
    <row r="271" spans="2:36" s="9" customFormat="1" x14ac:dyDescent="0.35">
      <c r="B271" s="9" t="s">
        <v>28</v>
      </c>
      <c r="C271" s="9" t="s">
        <v>102</v>
      </c>
      <c r="D271" s="9" t="s">
        <v>103</v>
      </c>
      <c r="E271" s="24">
        <v>0</v>
      </c>
      <c r="F271" s="9">
        <v>3.39E-2</v>
      </c>
      <c r="G271" s="9">
        <v>3.39E-2</v>
      </c>
      <c r="H271" s="9" t="s">
        <v>141</v>
      </c>
      <c r="I271" s="9" t="s">
        <v>142</v>
      </c>
      <c r="J271" s="220">
        <v>2.1153599999999998E-2</v>
      </c>
      <c r="K271" s="220">
        <v>3.5256000000000003E-2</v>
      </c>
      <c r="L271" s="220"/>
      <c r="M271" s="220">
        <v>7.0511999999999994E-4</v>
      </c>
      <c r="N271" s="220">
        <v>8.4614400000000006E-3</v>
      </c>
      <c r="O271" s="220"/>
      <c r="S271" s="34"/>
      <c r="AE271" s="37"/>
      <c r="AF271" s="37"/>
      <c r="AG271" s="37"/>
      <c r="AH271" s="37"/>
      <c r="AI271" s="37"/>
      <c r="AJ271" s="37"/>
    </row>
    <row r="272" spans="2:36" s="9" customFormat="1" x14ac:dyDescent="0.35">
      <c r="B272" s="9" t="s">
        <v>28</v>
      </c>
      <c r="C272" s="9" t="s">
        <v>98</v>
      </c>
      <c r="D272" s="9" t="s">
        <v>99</v>
      </c>
      <c r="E272" s="24">
        <v>0</v>
      </c>
      <c r="F272" s="9">
        <v>1.9699999999999999E-2</v>
      </c>
      <c r="G272" s="9">
        <v>1.9699999999999999E-2</v>
      </c>
      <c r="H272" s="9" t="s">
        <v>141</v>
      </c>
      <c r="I272" s="9" t="s">
        <v>142</v>
      </c>
      <c r="J272" s="220">
        <v>1.22928E-2</v>
      </c>
      <c r="K272" s="220">
        <v>2.0487999999999999E-2</v>
      </c>
      <c r="L272" s="220"/>
      <c r="M272" s="220">
        <v>4.0975999999999995E-4</v>
      </c>
      <c r="N272" s="220">
        <v>4.9171199999999997E-3</v>
      </c>
      <c r="O272" s="220"/>
      <c r="S272" s="34"/>
      <c r="AE272" s="37"/>
      <c r="AF272" s="37"/>
      <c r="AG272" s="37"/>
      <c r="AH272" s="37"/>
      <c r="AI272" s="37"/>
      <c r="AJ272" s="37"/>
    </row>
    <row r="273" spans="2:36" s="9" customFormat="1" x14ac:dyDescent="0.35">
      <c r="B273" s="9" t="s">
        <v>28</v>
      </c>
      <c r="C273" s="9" t="s">
        <v>112</v>
      </c>
      <c r="D273" s="9" t="s">
        <v>113</v>
      </c>
      <c r="E273" s="24">
        <v>0</v>
      </c>
      <c r="F273" s="9">
        <v>1.5E-3</v>
      </c>
      <c r="G273" s="9">
        <v>1.5E-3</v>
      </c>
      <c r="H273" s="9" t="s">
        <v>141</v>
      </c>
      <c r="I273" s="9" t="s">
        <v>142</v>
      </c>
      <c r="J273" s="220">
        <v>9.3599999999999998E-4</v>
      </c>
      <c r="K273" s="220">
        <v>1.5600000000000002E-3</v>
      </c>
      <c r="L273" s="220"/>
      <c r="M273" s="220">
        <v>3.1199999999999999E-5</v>
      </c>
      <c r="N273" s="220">
        <v>3.7440000000000005E-4</v>
      </c>
      <c r="O273" s="220"/>
      <c r="S273" s="34"/>
      <c r="AE273" s="37"/>
      <c r="AF273" s="37"/>
      <c r="AG273" s="37"/>
      <c r="AH273" s="37"/>
      <c r="AI273" s="37"/>
      <c r="AJ273" s="37"/>
    </row>
    <row r="274" spans="2:36" s="9" customFormat="1" x14ac:dyDescent="0.35">
      <c r="B274" s="9" t="s">
        <v>28</v>
      </c>
      <c r="C274" s="9" t="s">
        <v>87</v>
      </c>
      <c r="D274" s="9" t="s">
        <v>114</v>
      </c>
      <c r="E274" s="24">
        <v>0</v>
      </c>
      <c r="F274" s="9">
        <v>1E-4</v>
      </c>
      <c r="G274" s="9">
        <v>1E-4</v>
      </c>
      <c r="H274" s="9" t="s">
        <v>141</v>
      </c>
      <c r="I274" s="9" t="s">
        <v>142</v>
      </c>
      <c r="J274" s="220">
        <v>6.2399999999999999E-5</v>
      </c>
      <c r="K274" s="220">
        <v>1.0400000000000001E-4</v>
      </c>
      <c r="L274" s="220"/>
      <c r="M274" s="220">
        <v>2.08E-6</v>
      </c>
      <c r="N274" s="220">
        <v>2.4960000000000002E-5</v>
      </c>
      <c r="O274" s="220"/>
      <c r="S274" s="34"/>
      <c r="AE274" s="37"/>
      <c r="AF274" s="37"/>
      <c r="AG274" s="37"/>
      <c r="AH274" s="37"/>
      <c r="AI274" s="37"/>
      <c r="AJ274" s="37"/>
    </row>
    <row r="275" spans="2:36" s="9" customFormat="1" x14ac:dyDescent="0.35">
      <c r="B275" s="9" t="s">
        <v>28</v>
      </c>
      <c r="C275" s="9" t="s">
        <v>106</v>
      </c>
      <c r="D275" s="9" t="s">
        <v>107</v>
      </c>
      <c r="E275" s="24">
        <v>0</v>
      </c>
      <c r="F275" s="9">
        <v>1.6000000000000001E-3</v>
      </c>
      <c r="G275" s="9">
        <v>1.6000000000000001E-3</v>
      </c>
      <c r="H275" s="9" t="s">
        <v>141</v>
      </c>
      <c r="I275" s="9" t="s">
        <v>142</v>
      </c>
      <c r="J275" s="220">
        <v>9.9839999999999998E-4</v>
      </c>
      <c r="K275" s="220">
        <v>1.6640000000000001E-3</v>
      </c>
      <c r="L275" s="220"/>
      <c r="M275" s="220">
        <v>3.328E-5</v>
      </c>
      <c r="N275" s="220">
        <v>3.9936000000000003E-4</v>
      </c>
      <c r="O275" s="220"/>
      <c r="S275" s="34"/>
      <c r="AE275" s="37"/>
      <c r="AF275" s="37"/>
      <c r="AG275" s="37"/>
      <c r="AH275" s="37"/>
      <c r="AI275" s="37"/>
      <c r="AJ275" s="37"/>
    </row>
    <row r="276" spans="2:36" s="9" customFormat="1" x14ac:dyDescent="0.35">
      <c r="B276" s="9" t="s">
        <v>28</v>
      </c>
      <c r="C276" s="9" t="s">
        <v>123</v>
      </c>
      <c r="D276" s="9" t="s">
        <v>124</v>
      </c>
      <c r="E276" s="24">
        <v>0</v>
      </c>
      <c r="F276" s="9">
        <v>8.3000000000000001E-3</v>
      </c>
      <c r="G276" s="9">
        <v>8.3000000000000001E-3</v>
      </c>
      <c r="H276" s="9" t="s">
        <v>141</v>
      </c>
      <c r="I276" s="9" t="s">
        <v>142</v>
      </c>
      <c r="J276" s="220">
        <v>5.1792000000000001E-3</v>
      </c>
      <c r="K276" s="220">
        <v>8.6320000000000008E-3</v>
      </c>
      <c r="L276" s="220"/>
      <c r="M276" s="220">
        <v>1.7264E-4</v>
      </c>
      <c r="N276" s="220">
        <v>2.0716800000000002E-3</v>
      </c>
      <c r="O276" s="220"/>
      <c r="S276" s="34"/>
      <c r="AE276" s="37"/>
      <c r="AF276" s="37"/>
      <c r="AG276" s="37"/>
      <c r="AH276" s="37"/>
      <c r="AI276" s="37"/>
      <c r="AJ276" s="37"/>
    </row>
    <row r="277" spans="2:36" s="9" customFormat="1" x14ac:dyDescent="0.35">
      <c r="B277" s="9" t="s">
        <v>28</v>
      </c>
      <c r="C277" s="9" t="s">
        <v>131</v>
      </c>
      <c r="D277" s="9" t="s">
        <v>132</v>
      </c>
      <c r="E277" s="24">
        <v>0</v>
      </c>
      <c r="F277" s="9">
        <v>3.8999999999999998E-3</v>
      </c>
      <c r="G277" s="9">
        <v>3.8999999999999998E-3</v>
      </c>
      <c r="H277" s="9" t="s">
        <v>141</v>
      </c>
      <c r="I277" s="9" t="s">
        <v>142</v>
      </c>
      <c r="J277" s="220">
        <v>2.4335999999999997E-3</v>
      </c>
      <c r="K277" s="220">
        <v>4.0559999999999997E-3</v>
      </c>
      <c r="L277" s="220"/>
      <c r="M277" s="220">
        <v>8.1119999999999996E-5</v>
      </c>
      <c r="N277" s="220">
        <v>9.7344E-4</v>
      </c>
      <c r="O277" s="220"/>
      <c r="S277" s="34"/>
      <c r="AE277" s="37"/>
      <c r="AF277" s="37"/>
      <c r="AG277" s="37"/>
      <c r="AH277" s="37"/>
      <c r="AI277" s="37"/>
      <c r="AJ277" s="37"/>
    </row>
    <row r="278" spans="2:36" s="9" customFormat="1" x14ac:dyDescent="0.35">
      <c r="B278" s="9" t="s">
        <v>28</v>
      </c>
      <c r="C278" s="9">
        <v>401</v>
      </c>
      <c r="D278" s="9" t="s">
        <v>95</v>
      </c>
      <c r="E278" s="24">
        <v>0</v>
      </c>
      <c r="F278" s="9">
        <v>3.6200000000000003E-2</v>
      </c>
      <c r="G278" s="9">
        <v>3.6200000000000003E-2</v>
      </c>
      <c r="H278" s="9" t="s">
        <v>141</v>
      </c>
      <c r="I278" s="9" t="s">
        <v>142</v>
      </c>
      <c r="J278" s="220">
        <v>2.2588800000000003E-2</v>
      </c>
      <c r="K278" s="220">
        <v>3.7648000000000008E-2</v>
      </c>
      <c r="L278" s="220"/>
      <c r="M278" s="220">
        <v>7.5296E-4</v>
      </c>
      <c r="N278" s="220">
        <v>9.0355200000000017E-3</v>
      </c>
      <c r="O278" s="220"/>
      <c r="S278" s="34"/>
      <c r="AE278" s="37"/>
      <c r="AF278" s="37"/>
      <c r="AG278" s="37"/>
      <c r="AH278" s="37"/>
      <c r="AI278" s="37"/>
      <c r="AJ278" s="37"/>
    </row>
    <row r="279" spans="2:36" s="9" customFormat="1" x14ac:dyDescent="0.35">
      <c r="B279" s="9" t="s">
        <v>28</v>
      </c>
      <c r="C279" s="9" t="s">
        <v>104</v>
      </c>
      <c r="D279" s="9" t="s">
        <v>105</v>
      </c>
      <c r="E279" s="24">
        <v>0</v>
      </c>
      <c r="F279" s="9">
        <v>2.9</v>
      </c>
      <c r="G279" s="9">
        <v>2.9</v>
      </c>
      <c r="H279" s="9" t="s">
        <v>141</v>
      </c>
      <c r="I279" s="9" t="s">
        <v>142</v>
      </c>
      <c r="J279" s="220">
        <v>1.8095999999999999</v>
      </c>
      <c r="K279" s="220">
        <v>3.016</v>
      </c>
      <c r="L279" s="220"/>
      <c r="M279" s="220">
        <v>6.0319999999999999E-2</v>
      </c>
      <c r="N279" s="220">
        <v>0.72384000000000004</v>
      </c>
      <c r="O279" s="220"/>
      <c r="S279" s="34"/>
      <c r="AE279" s="37"/>
      <c r="AF279" s="37"/>
      <c r="AG279" s="37"/>
      <c r="AH279" s="37"/>
      <c r="AI279" s="37"/>
      <c r="AJ279" s="37"/>
    </row>
    <row r="280" spans="2:36" s="9" customFormat="1" x14ac:dyDescent="0.35">
      <c r="B280" s="9" t="s">
        <v>28</v>
      </c>
      <c r="C280" s="9" t="s">
        <v>117</v>
      </c>
      <c r="D280" s="9" t="s">
        <v>118</v>
      </c>
      <c r="E280" s="24">
        <v>0</v>
      </c>
      <c r="F280" s="9">
        <v>4.1000000000000003E-3</v>
      </c>
      <c r="G280" s="9">
        <v>4.1000000000000003E-3</v>
      </c>
      <c r="H280" s="9" t="s">
        <v>141</v>
      </c>
      <c r="I280" s="9" t="s">
        <v>142</v>
      </c>
      <c r="J280" s="220">
        <v>2.5584000000000002E-3</v>
      </c>
      <c r="K280" s="220">
        <v>4.2640000000000004E-3</v>
      </c>
      <c r="L280" s="220"/>
      <c r="M280" s="220">
        <v>8.5279999999999997E-5</v>
      </c>
      <c r="N280" s="220">
        <v>1.0233600000000001E-3</v>
      </c>
      <c r="O280" s="220"/>
      <c r="S280" s="34"/>
      <c r="AE280" s="37"/>
      <c r="AF280" s="37"/>
      <c r="AG280" s="37"/>
      <c r="AH280" s="37"/>
      <c r="AI280" s="37"/>
      <c r="AJ280" s="37"/>
    </row>
    <row r="281" spans="2:36" s="9" customFormat="1" x14ac:dyDescent="0.35">
      <c r="B281" s="9" t="s">
        <v>28</v>
      </c>
      <c r="C281" s="9" t="s">
        <v>119</v>
      </c>
      <c r="D281" s="9" t="s">
        <v>120</v>
      </c>
      <c r="E281" s="24">
        <v>0</v>
      </c>
      <c r="F281" s="9">
        <v>1.09E-2</v>
      </c>
      <c r="G281" s="9">
        <v>1.09E-2</v>
      </c>
      <c r="H281" s="9" t="s">
        <v>141</v>
      </c>
      <c r="I281" s="9" t="s">
        <v>142</v>
      </c>
      <c r="J281" s="220">
        <v>6.8015999999999997E-3</v>
      </c>
      <c r="K281" s="220">
        <v>1.1336000000000001E-2</v>
      </c>
      <c r="L281" s="220"/>
      <c r="M281" s="220">
        <v>2.2672E-4</v>
      </c>
      <c r="N281" s="220">
        <v>2.7206400000000003E-3</v>
      </c>
      <c r="O281" s="220"/>
      <c r="S281" s="34"/>
      <c r="AE281" s="37"/>
      <c r="AF281" s="37"/>
      <c r="AG281" s="37"/>
      <c r="AH281" s="37"/>
      <c r="AI281" s="37"/>
      <c r="AJ281" s="37"/>
    </row>
    <row r="282" spans="2:36" s="9" customFormat="1" x14ac:dyDescent="0.35">
      <c r="B282" s="9" t="s">
        <v>28</v>
      </c>
      <c r="C282" s="9" t="s">
        <v>121</v>
      </c>
      <c r="D282" s="9" t="s">
        <v>122</v>
      </c>
      <c r="E282" s="24">
        <v>0</v>
      </c>
      <c r="F282" s="9">
        <v>2.69E-2</v>
      </c>
      <c r="G282" s="9">
        <v>2.69E-2</v>
      </c>
      <c r="H282" s="9" t="s">
        <v>141</v>
      </c>
      <c r="I282" s="9" t="s">
        <v>142</v>
      </c>
      <c r="J282" s="220">
        <v>1.6785600000000001E-2</v>
      </c>
      <c r="K282" s="220">
        <v>2.7976000000000001E-2</v>
      </c>
      <c r="L282" s="220"/>
      <c r="M282" s="220">
        <v>5.5951999999999998E-4</v>
      </c>
      <c r="N282" s="220">
        <v>6.7142400000000007E-3</v>
      </c>
      <c r="O282" s="220"/>
      <c r="S282" s="34"/>
      <c r="AE282" s="37"/>
      <c r="AF282" s="37"/>
      <c r="AG282" s="37"/>
      <c r="AH282" s="37"/>
      <c r="AI282" s="37"/>
      <c r="AJ282" s="37"/>
    </row>
    <row r="283" spans="2:36" s="9" customFormat="1" x14ac:dyDescent="0.35">
      <c r="B283" s="9" t="s">
        <v>28</v>
      </c>
      <c r="C283" s="9" t="s">
        <v>145</v>
      </c>
      <c r="D283" s="9" t="s">
        <v>146</v>
      </c>
      <c r="E283" s="24">
        <v>0</v>
      </c>
      <c r="F283" s="9">
        <v>0.18629999999999999</v>
      </c>
      <c r="G283" s="9">
        <v>0.18629999999999999</v>
      </c>
      <c r="H283" s="9" t="s">
        <v>141</v>
      </c>
      <c r="I283" s="9" t="s">
        <v>142</v>
      </c>
      <c r="J283" s="220">
        <v>0.1162512</v>
      </c>
      <c r="K283" s="220">
        <v>0.19375200000000001</v>
      </c>
      <c r="L283" s="220"/>
      <c r="M283" s="220">
        <v>3.8750399999999997E-3</v>
      </c>
      <c r="N283" s="220">
        <v>4.6500480000000004E-2</v>
      </c>
      <c r="O283" s="220"/>
      <c r="S283" s="34"/>
      <c r="AE283" s="37"/>
      <c r="AF283" s="37"/>
      <c r="AG283" s="37"/>
      <c r="AH283" s="37"/>
      <c r="AI283" s="37"/>
      <c r="AJ283" s="37"/>
    </row>
    <row r="284" spans="2:36" s="9" customFormat="1" x14ac:dyDescent="0.35">
      <c r="B284" s="9" t="s">
        <v>28</v>
      </c>
      <c r="C284" s="9" t="s">
        <v>125</v>
      </c>
      <c r="D284" s="9" t="s">
        <v>126</v>
      </c>
      <c r="E284" s="24">
        <v>0</v>
      </c>
      <c r="F284" s="9">
        <v>3.0999999999999999E-3</v>
      </c>
      <c r="G284" s="9">
        <v>3.0999999999999999E-3</v>
      </c>
      <c r="H284" s="9" t="s">
        <v>141</v>
      </c>
      <c r="I284" s="9" t="s">
        <v>142</v>
      </c>
      <c r="J284" s="220">
        <v>1.9344E-3</v>
      </c>
      <c r="K284" s="220">
        <v>3.2239999999999999E-3</v>
      </c>
      <c r="L284" s="220"/>
      <c r="M284" s="220">
        <v>6.4479999999999993E-5</v>
      </c>
      <c r="N284" s="220">
        <v>7.7376000000000007E-4</v>
      </c>
      <c r="O284" s="220"/>
      <c r="S284" s="34"/>
      <c r="AE284" s="37"/>
      <c r="AF284" s="37"/>
      <c r="AG284" s="37"/>
      <c r="AH284" s="37"/>
      <c r="AI284" s="37"/>
      <c r="AJ284" s="37"/>
    </row>
    <row r="285" spans="2:36" s="9" customFormat="1" x14ac:dyDescent="0.35">
      <c r="B285" s="9" t="s">
        <v>28</v>
      </c>
      <c r="C285" s="9" t="s">
        <v>127</v>
      </c>
      <c r="D285" s="9" t="s">
        <v>128</v>
      </c>
      <c r="E285" s="24">
        <v>0</v>
      </c>
      <c r="F285" s="9">
        <v>2E-3</v>
      </c>
      <c r="G285" s="9">
        <v>2E-3</v>
      </c>
      <c r="H285" s="9" t="s">
        <v>141</v>
      </c>
      <c r="I285" s="9" t="s">
        <v>142</v>
      </c>
      <c r="J285" s="220">
        <v>1.248E-3</v>
      </c>
      <c r="K285" s="220">
        <v>2.0800000000000003E-3</v>
      </c>
      <c r="L285" s="220"/>
      <c r="M285" s="220">
        <v>4.1600000000000002E-5</v>
      </c>
      <c r="N285" s="220">
        <v>4.9919999999999999E-4</v>
      </c>
      <c r="O285" s="220"/>
      <c r="S285" s="34"/>
      <c r="AE285" s="37"/>
      <c r="AF285" s="37"/>
      <c r="AG285" s="37"/>
      <c r="AH285" s="37"/>
      <c r="AI285" s="37"/>
      <c r="AJ285" s="37"/>
    </row>
    <row r="286" spans="2:36" s="9" customFormat="1" x14ac:dyDescent="0.35">
      <c r="B286" s="9" t="s">
        <v>28</v>
      </c>
      <c r="C286" s="9" t="s">
        <v>133</v>
      </c>
      <c r="D286" s="9" t="s">
        <v>134</v>
      </c>
      <c r="E286" s="24">
        <v>0</v>
      </c>
      <c r="F286" s="9">
        <v>2.2000000000000001E-3</v>
      </c>
      <c r="G286" s="9">
        <v>2.2000000000000001E-3</v>
      </c>
      <c r="H286" s="9" t="s">
        <v>141</v>
      </c>
      <c r="I286" s="9" t="s">
        <v>142</v>
      </c>
      <c r="J286" s="220">
        <v>1.3728E-3</v>
      </c>
      <c r="K286" s="220">
        <v>2.2880000000000001E-3</v>
      </c>
      <c r="L286" s="220"/>
      <c r="M286" s="220">
        <v>4.5760000000000002E-5</v>
      </c>
      <c r="N286" s="220">
        <v>5.4912000000000006E-4</v>
      </c>
      <c r="O286" s="220"/>
      <c r="S286" s="34"/>
      <c r="AE286" s="37"/>
      <c r="AF286" s="37"/>
      <c r="AG286" s="37"/>
      <c r="AH286" s="37"/>
      <c r="AI286" s="37"/>
      <c r="AJ286" s="37"/>
    </row>
    <row r="287" spans="2:36" s="9" customFormat="1" x14ac:dyDescent="0.35">
      <c r="B287" s="9" t="s">
        <v>28</v>
      </c>
      <c r="C287" s="9">
        <v>200</v>
      </c>
      <c r="D287" s="9" t="s">
        <v>147</v>
      </c>
      <c r="E287" s="24">
        <v>0</v>
      </c>
      <c r="F287" s="9">
        <v>33.5</v>
      </c>
      <c r="G287" s="9">
        <v>33.5</v>
      </c>
      <c r="H287" s="9" t="s">
        <v>141</v>
      </c>
      <c r="I287" s="9" t="s">
        <v>142</v>
      </c>
      <c r="J287" s="220">
        <v>20.904</v>
      </c>
      <c r="K287" s="220">
        <v>34.840000000000003</v>
      </c>
      <c r="L287" s="220"/>
      <c r="M287" s="220">
        <v>0.69679999999999997</v>
      </c>
      <c r="N287" s="220">
        <v>8.361600000000001</v>
      </c>
      <c r="O287" s="220"/>
      <c r="S287" s="34"/>
      <c r="AE287" s="37"/>
      <c r="AF287" s="37"/>
      <c r="AG287" s="37"/>
      <c r="AH287" s="37"/>
      <c r="AI287" s="37"/>
      <c r="AJ287" s="37"/>
    </row>
    <row r="288" spans="2:36" s="222" customFormat="1" x14ac:dyDescent="0.35">
      <c r="B288" s="9" t="s">
        <v>28</v>
      </c>
      <c r="C288" s="9" t="s">
        <v>96</v>
      </c>
      <c r="D288" s="9" t="s">
        <v>148</v>
      </c>
      <c r="E288" s="236">
        <v>0</v>
      </c>
      <c r="F288" s="9">
        <v>3.5500000000000002E-5</v>
      </c>
      <c r="G288" s="9">
        <v>3.5500000000000002E-5</v>
      </c>
      <c r="H288" s="9" t="s">
        <v>141</v>
      </c>
      <c r="I288" s="233" t="s">
        <v>142</v>
      </c>
      <c r="J288" s="234">
        <v>2.2152000000000001E-5</v>
      </c>
      <c r="K288" s="234">
        <v>3.6920000000000006E-5</v>
      </c>
      <c r="L288" s="234"/>
      <c r="M288" s="234">
        <v>7.3839999999999999E-7</v>
      </c>
      <c r="N288" s="234">
        <v>8.8608000000000016E-6</v>
      </c>
      <c r="O288" s="224"/>
      <c r="S288" s="223"/>
      <c r="AE288" s="232"/>
      <c r="AF288" s="232"/>
      <c r="AG288" s="232"/>
      <c r="AH288" s="232"/>
      <c r="AI288" s="232"/>
      <c r="AJ288" s="232"/>
    </row>
    <row r="289" spans="8:15" x14ac:dyDescent="0.35">
      <c r="H289" s="9"/>
      <c r="I289" s="9"/>
      <c r="J289" s="220"/>
      <c r="K289" s="220"/>
      <c r="L289" s="220"/>
      <c r="M289" s="220"/>
      <c r="N289" s="220"/>
      <c r="O289" s="220"/>
    </row>
  </sheetData>
  <mergeCells count="9">
    <mergeCell ref="M2:O3"/>
    <mergeCell ref="F3:G3"/>
    <mergeCell ref="H3:H4"/>
    <mergeCell ref="I3:I4"/>
    <mergeCell ref="B2:B4"/>
    <mergeCell ref="C2:D3"/>
    <mergeCell ref="E2:E4"/>
    <mergeCell ref="F2:I2"/>
    <mergeCell ref="J2:L3"/>
  </mergeCells>
  <phoneticPr fontId="1" type="noConversion"/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88478-6F17-4DCF-BF12-3D8D47467CD6}">
  <sheetPr>
    <tabColor theme="5"/>
  </sheetPr>
  <dimension ref="A1:AJ289"/>
  <sheetViews>
    <sheetView zoomScale="70" zoomScaleNormal="70" workbookViewId="0">
      <selection activeCell="G24" sqref="A1:XFD1048576"/>
    </sheetView>
  </sheetViews>
  <sheetFormatPr defaultColWidth="8.81640625" defaultRowHeight="14.5" x14ac:dyDescent="0.35"/>
  <cols>
    <col min="1" max="1" width="2.7265625" customWidth="1"/>
    <col min="2" max="2" width="37.453125" style="1" bestFit="1" customWidth="1"/>
    <col min="3" max="3" width="16.81640625" style="1" customWidth="1"/>
    <col min="4" max="4" width="53.81640625" style="1" bestFit="1" customWidth="1"/>
    <col min="5" max="5" width="20.1796875" customWidth="1"/>
    <col min="6" max="7" width="18.453125" style="19" customWidth="1"/>
    <col min="8" max="8" width="30.54296875" bestFit="1" customWidth="1"/>
    <col min="9" max="9" width="188.7265625" bestFit="1" customWidth="1"/>
    <col min="10" max="15" width="18.453125" customWidth="1"/>
    <col min="16" max="17" width="9.1796875" customWidth="1"/>
    <col min="18" max="18" width="12.453125" style="10" customWidth="1"/>
    <col min="19" max="20" width="12.453125" style="11" customWidth="1"/>
    <col min="21" max="21" width="9.1796875" style="11" customWidth="1"/>
    <col min="22" max="22" width="13.81640625" style="11" bestFit="1" customWidth="1"/>
    <col min="23" max="24" width="14.54296875" style="11" bestFit="1" customWidth="1"/>
    <col min="25" max="26" width="14.453125" style="10" bestFit="1" customWidth="1"/>
    <col min="27" max="30" width="12.81640625" style="10" customWidth="1"/>
    <col min="31" max="31" width="12.81640625" style="18" customWidth="1"/>
    <col min="32" max="36" width="9" style="18" bestFit="1" customWidth="1"/>
  </cols>
  <sheetData>
    <row r="1" spans="2:36" ht="15" thickBot="1" x14ac:dyDescent="0.4">
      <c r="B1" s="9"/>
      <c r="C1" s="9"/>
      <c r="D1" s="9"/>
      <c r="E1" s="2"/>
      <c r="F1" s="2"/>
      <c r="G1" s="2"/>
      <c r="H1" s="2"/>
      <c r="I1" s="2"/>
      <c r="J1" s="2">
        <v>8</v>
      </c>
      <c r="K1" s="2">
        <v>9</v>
      </c>
      <c r="L1" s="2">
        <v>10</v>
      </c>
      <c r="M1" s="2">
        <v>11</v>
      </c>
      <c r="N1" s="2">
        <v>12</v>
      </c>
      <c r="O1" s="2">
        <v>13</v>
      </c>
    </row>
    <row r="2" spans="2:36" ht="21" customHeight="1" thickBot="1" x14ac:dyDescent="0.4">
      <c r="B2" s="278" t="s">
        <v>32</v>
      </c>
      <c r="C2" s="281" t="s">
        <v>33</v>
      </c>
      <c r="D2" s="282"/>
      <c r="E2" s="285" t="s">
        <v>34</v>
      </c>
      <c r="F2" s="288" t="s">
        <v>35</v>
      </c>
      <c r="G2" s="289"/>
      <c r="H2" s="289"/>
      <c r="I2" s="290"/>
      <c r="J2" s="291" t="s">
        <v>36</v>
      </c>
      <c r="K2" s="292"/>
      <c r="L2" s="293"/>
      <c r="M2" s="268" t="s">
        <v>37</v>
      </c>
      <c r="N2" s="269"/>
      <c r="O2" s="270"/>
    </row>
    <row r="3" spans="2:36" ht="18.75" customHeight="1" thickBot="1" x14ac:dyDescent="0.4">
      <c r="B3" s="279"/>
      <c r="C3" s="283"/>
      <c r="D3" s="284"/>
      <c r="E3" s="286"/>
      <c r="F3" s="274" t="s">
        <v>38</v>
      </c>
      <c r="G3" s="275"/>
      <c r="H3" s="276" t="s">
        <v>39</v>
      </c>
      <c r="I3" s="276" t="s">
        <v>40</v>
      </c>
      <c r="J3" s="294"/>
      <c r="K3" s="295"/>
      <c r="L3" s="296"/>
      <c r="M3" s="271"/>
      <c r="N3" s="272"/>
      <c r="O3" s="273"/>
    </row>
    <row r="4" spans="2:36" ht="15.75" customHeight="1" thickBot="1" x14ac:dyDescent="0.4">
      <c r="B4" s="280"/>
      <c r="C4" s="12" t="s">
        <v>41</v>
      </c>
      <c r="D4" s="13" t="s">
        <v>42</v>
      </c>
      <c r="E4" s="287"/>
      <c r="F4" s="31" t="s">
        <v>43</v>
      </c>
      <c r="G4" s="32" t="s">
        <v>44</v>
      </c>
      <c r="H4" s="277"/>
      <c r="I4" s="277"/>
      <c r="J4" s="14" t="s">
        <v>12</v>
      </c>
      <c r="K4" s="15" t="s">
        <v>45</v>
      </c>
      <c r="L4" s="16" t="s">
        <v>14</v>
      </c>
      <c r="M4" s="17" t="s">
        <v>12</v>
      </c>
      <c r="N4" s="15" t="s">
        <v>45</v>
      </c>
      <c r="O4" s="4" t="s">
        <v>14</v>
      </c>
    </row>
    <row r="5" spans="2:36" x14ac:dyDescent="0.35">
      <c r="B5" s="9" t="s">
        <v>15</v>
      </c>
      <c r="C5" s="9" t="s">
        <v>46</v>
      </c>
      <c r="D5" s="9" t="s">
        <v>47</v>
      </c>
      <c r="E5" s="24">
        <v>0</v>
      </c>
      <c r="F5" s="33">
        <v>5.606666666666667E-5</v>
      </c>
      <c r="G5" s="34">
        <v>5.606666666666667E-5</v>
      </c>
      <c r="H5" s="9" t="s">
        <v>48</v>
      </c>
      <c r="I5" s="2" t="s">
        <v>49</v>
      </c>
      <c r="J5" s="220">
        <v>0.4699508</v>
      </c>
      <c r="K5" s="220">
        <v>0.49114400000000002</v>
      </c>
      <c r="L5" s="220"/>
      <c r="M5" s="220">
        <v>1.3456000000000002E-3</v>
      </c>
      <c r="N5" s="220">
        <v>1.3456000000000002E-3</v>
      </c>
      <c r="O5" s="220"/>
      <c r="R5" s="11"/>
      <c r="Z5" s="11"/>
      <c r="AA5" s="11"/>
      <c r="AB5" s="11"/>
      <c r="AC5" s="11"/>
      <c r="AD5" s="11"/>
      <c r="AE5" s="11"/>
    </row>
    <row r="6" spans="2:36" s="27" customFormat="1" x14ac:dyDescent="0.35">
      <c r="B6" s="9" t="s">
        <v>15</v>
      </c>
      <c r="C6" s="9">
        <v>645</v>
      </c>
      <c r="D6" s="9" t="s">
        <v>234</v>
      </c>
      <c r="E6" s="24">
        <v>0</v>
      </c>
      <c r="F6" s="33">
        <v>3.7632811666666668E-9</v>
      </c>
      <c r="G6" s="34">
        <v>3.7632811666666668E-9</v>
      </c>
      <c r="H6" s="9" t="s">
        <v>48</v>
      </c>
      <c r="I6" s="2" t="s">
        <v>49</v>
      </c>
      <c r="J6" s="220">
        <v>3.1543822739000002E-5</v>
      </c>
      <c r="K6" s="220">
        <v>3.296634302E-5</v>
      </c>
      <c r="L6" s="220"/>
      <c r="M6" s="220">
        <v>9.0318748000000002E-8</v>
      </c>
      <c r="N6" s="220">
        <v>9.0318748000000002E-8</v>
      </c>
      <c r="O6" s="220"/>
      <c r="R6" s="28"/>
      <c r="S6" s="28"/>
      <c r="T6" s="11"/>
      <c r="U6" s="11"/>
      <c r="V6" s="11"/>
      <c r="W6" s="11"/>
      <c r="X6" s="11"/>
      <c r="Z6" s="11"/>
      <c r="AA6" s="11"/>
      <c r="AB6" s="11"/>
      <c r="AC6" s="11"/>
      <c r="AD6" s="11"/>
      <c r="AE6" s="11"/>
      <c r="AF6" s="29"/>
      <c r="AG6" s="29"/>
      <c r="AH6" s="29"/>
      <c r="AI6" s="29"/>
      <c r="AJ6" s="29"/>
    </row>
    <row r="7" spans="2:36" x14ac:dyDescent="0.35">
      <c r="B7" s="9" t="s">
        <v>15</v>
      </c>
      <c r="C7" s="9" t="s">
        <v>98</v>
      </c>
      <c r="D7" s="9" t="s">
        <v>99</v>
      </c>
      <c r="E7" s="24">
        <v>0</v>
      </c>
      <c r="F7" s="33">
        <v>1.4833333333333332E-3</v>
      </c>
      <c r="G7" s="34">
        <v>1.4833333333333332E-3</v>
      </c>
      <c r="H7" s="9" t="s">
        <v>48</v>
      </c>
      <c r="I7" s="2" t="s">
        <v>49</v>
      </c>
      <c r="J7" s="220">
        <v>12.433299999999999</v>
      </c>
      <c r="K7" s="220">
        <v>12.994</v>
      </c>
      <c r="L7" s="220"/>
      <c r="M7" s="220">
        <v>3.56E-2</v>
      </c>
      <c r="N7" s="220">
        <v>3.56E-2</v>
      </c>
      <c r="O7" s="220"/>
      <c r="R7" s="11"/>
      <c r="Z7" s="11"/>
      <c r="AA7" s="11"/>
      <c r="AB7" s="11"/>
      <c r="AC7" s="11"/>
      <c r="AD7" s="11"/>
      <c r="AE7" s="11"/>
    </row>
    <row r="8" spans="2:36" x14ac:dyDescent="0.35">
      <c r="B8" s="9" t="s">
        <v>15</v>
      </c>
      <c r="C8" s="9" t="s">
        <v>96</v>
      </c>
      <c r="D8" s="9" t="s">
        <v>148</v>
      </c>
      <c r="E8" s="24">
        <v>0</v>
      </c>
      <c r="F8" s="33">
        <v>7.5900000000000002E-5</v>
      </c>
      <c r="G8" s="34">
        <v>7.5900000000000002E-5</v>
      </c>
      <c r="H8" s="9" t="s">
        <v>48</v>
      </c>
      <c r="I8" s="2" t="s">
        <v>49</v>
      </c>
      <c r="J8" s="220">
        <v>0.63619380000000003</v>
      </c>
      <c r="K8" s="220">
        <v>0.66488400000000003</v>
      </c>
      <c r="L8" s="220"/>
      <c r="M8" s="220">
        <v>1.8216E-3</v>
      </c>
      <c r="N8" s="220">
        <v>1.8216E-3</v>
      </c>
      <c r="O8" s="220"/>
      <c r="R8" s="11"/>
      <c r="Z8" s="11"/>
      <c r="AA8" s="11"/>
      <c r="AB8" s="11"/>
      <c r="AC8" s="11"/>
      <c r="AD8" s="11"/>
      <c r="AE8" s="11"/>
    </row>
    <row r="9" spans="2:36" s="2" customFormat="1" x14ac:dyDescent="0.35">
      <c r="B9" s="9" t="s">
        <v>15</v>
      </c>
      <c r="C9" s="9" t="s">
        <v>50</v>
      </c>
      <c r="D9" s="9" t="s">
        <v>51</v>
      </c>
      <c r="E9" s="24">
        <v>0</v>
      </c>
      <c r="F9" s="33">
        <v>4.3599999999999996E-5</v>
      </c>
      <c r="G9" s="34">
        <v>4.3599999999999996E-5</v>
      </c>
      <c r="H9" s="9" t="s">
        <v>48</v>
      </c>
      <c r="I9" s="2" t="s">
        <v>49</v>
      </c>
      <c r="J9" s="220">
        <v>0.36545519999999998</v>
      </c>
      <c r="K9" s="220">
        <v>0.38193599999999994</v>
      </c>
      <c r="L9" s="220"/>
      <c r="M9" s="220">
        <v>1.0463999999999998E-3</v>
      </c>
      <c r="N9" s="220">
        <v>1.0463999999999998E-3</v>
      </c>
      <c r="O9" s="220"/>
      <c r="R9" s="7"/>
      <c r="S9" s="7"/>
      <c r="T9" s="7"/>
      <c r="U9" s="7"/>
      <c r="V9" s="7"/>
      <c r="W9" s="7"/>
      <c r="X9" s="7"/>
      <c r="Z9" s="7"/>
      <c r="AA9" s="7"/>
      <c r="AB9" s="7"/>
      <c r="AC9" s="7"/>
      <c r="AD9" s="7"/>
      <c r="AE9" s="7"/>
      <c r="AF9" s="30"/>
      <c r="AG9" s="30"/>
      <c r="AH9" s="30"/>
      <c r="AI9" s="30"/>
      <c r="AJ9" s="30"/>
    </row>
    <row r="10" spans="2:36" s="2" customFormat="1" x14ac:dyDescent="0.35">
      <c r="B10" s="9" t="s">
        <v>15</v>
      </c>
      <c r="C10" s="9" t="s">
        <v>52</v>
      </c>
      <c r="D10" s="9" t="s">
        <v>53</v>
      </c>
      <c r="E10" s="24">
        <v>0</v>
      </c>
      <c r="F10" s="33">
        <v>7.5899999999999993E-6</v>
      </c>
      <c r="G10" s="34">
        <v>7.5899999999999993E-6</v>
      </c>
      <c r="H10" s="9" t="s">
        <v>48</v>
      </c>
      <c r="I10" s="2" t="s">
        <v>49</v>
      </c>
      <c r="J10" s="220">
        <v>6.3619379999999989E-2</v>
      </c>
      <c r="K10" s="220">
        <v>6.6488399999999989E-2</v>
      </c>
      <c r="L10" s="220"/>
      <c r="M10" s="220">
        <v>1.8215999999999998E-4</v>
      </c>
      <c r="N10" s="220">
        <v>1.8215999999999998E-4</v>
      </c>
      <c r="O10" s="220"/>
      <c r="R10" s="7"/>
      <c r="S10" s="7"/>
      <c r="T10" s="7"/>
      <c r="U10" s="7"/>
      <c r="V10" s="7"/>
      <c r="W10" s="7"/>
      <c r="X10" s="7"/>
      <c r="Z10" s="7"/>
      <c r="AA10" s="7"/>
      <c r="AB10" s="7"/>
      <c r="AC10" s="7"/>
      <c r="AD10" s="7"/>
      <c r="AE10" s="7"/>
      <c r="AF10" s="30"/>
      <c r="AG10" s="30"/>
      <c r="AH10" s="30"/>
      <c r="AI10" s="30"/>
      <c r="AJ10" s="30"/>
    </row>
    <row r="11" spans="2:36" s="2" customFormat="1" x14ac:dyDescent="0.35">
      <c r="B11" s="9" t="s">
        <v>15</v>
      </c>
      <c r="C11" s="9" t="s">
        <v>54</v>
      </c>
      <c r="D11" s="9" t="s">
        <v>55</v>
      </c>
      <c r="E11" s="24">
        <v>0</v>
      </c>
      <c r="F11" s="33">
        <v>7.5899999999999993E-6</v>
      </c>
      <c r="G11" s="34">
        <v>7.5899999999999993E-6</v>
      </c>
      <c r="H11" s="9" t="s">
        <v>48</v>
      </c>
      <c r="I11" s="2" t="s">
        <v>49</v>
      </c>
      <c r="J11" s="220">
        <v>6.3619379999999989E-2</v>
      </c>
      <c r="K11" s="220">
        <v>6.6488399999999989E-2</v>
      </c>
      <c r="L11" s="220"/>
      <c r="M11" s="220">
        <v>1.8215999999999998E-4</v>
      </c>
      <c r="N11" s="220">
        <v>1.8215999999999998E-4</v>
      </c>
      <c r="O11" s="220"/>
      <c r="R11" s="7"/>
      <c r="S11" s="7"/>
      <c r="T11" s="7"/>
      <c r="U11" s="7"/>
      <c r="V11" s="7"/>
      <c r="W11" s="7"/>
      <c r="X11" s="7"/>
      <c r="Z11" s="7"/>
      <c r="AA11" s="7"/>
      <c r="AB11" s="7"/>
      <c r="AC11" s="7"/>
      <c r="AD11" s="7"/>
      <c r="AE11" s="7"/>
      <c r="AF11" s="30"/>
      <c r="AG11" s="30"/>
      <c r="AH11" s="30"/>
      <c r="AI11" s="30"/>
      <c r="AJ11" s="30"/>
    </row>
    <row r="12" spans="2:36" s="2" customFormat="1" x14ac:dyDescent="0.35">
      <c r="B12" s="9" t="s">
        <v>15</v>
      </c>
      <c r="C12" s="9" t="s">
        <v>56</v>
      </c>
      <c r="D12" s="9" t="s">
        <v>57</v>
      </c>
      <c r="E12" s="24">
        <v>0</v>
      </c>
      <c r="F12" s="33">
        <v>1.3116666666666664E-5</v>
      </c>
      <c r="G12" s="34">
        <v>1.3116666666666664E-5</v>
      </c>
      <c r="H12" s="9" t="s">
        <v>48</v>
      </c>
      <c r="I12" s="2" t="s">
        <v>49</v>
      </c>
      <c r="J12" s="220">
        <v>0.10994389999999998</v>
      </c>
      <c r="K12" s="220">
        <v>0.11490199999999998</v>
      </c>
      <c r="L12" s="220"/>
      <c r="M12" s="220">
        <v>3.1479999999999995E-4</v>
      </c>
      <c r="N12" s="220">
        <v>3.1479999999999995E-4</v>
      </c>
      <c r="O12" s="220"/>
      <c r="R12" s="7"/>
      <c r="S12" s="7"/>
      <c r="T12" s="7"/>
      <c r="U12" s="7"/>
      <c r="V12" s="7"/>
      <c r="W12" s="7"/>
      <c r="X12" s="7"/>
      <c r="Z12" s="7"/>
      <c r="AA12" s="7"/>
      <c r="AB12" s="7"/>
      <c r="AC12" s="7"/>
      <c r="AD12" s="7"/>
      <c r="AE12" s="7"/>
      <c r="AF12" s="30"/>
      <c r="AG12" s="30"/>
      <c r="AH12" s="30"/>
      <c r="AI12" s="30"/>
      <c r="AJ12" s="30"/>
    </row>
    <row r="13" spans="2:36" s="2" customFormat="1" x14ac:dyDescent="0.35">
      <c r="B13" s="9" t="s">
        <v>15</v>
      </c>
      <c r="C13" s="9" t="s">
        <v>58</v>
      </c>
      <c r="D13" s="9" t="s">
        <v>59</v>
      </c>
      <c r="E13" s="24">
        <v>0</v>
      </c>
      <c r="F13" s="33">
        <v>9.9099999999999996E-5</v>
      </c>
      <c r="G13" s="34">
        <v>9.9099999999999996E-5</v>
      </c>
      <c r="H13" s="9" t="s">
        <v>48</v>
      </c>
      <c r="I13" s="2" t="s">
        <v>49</v>
      </c>
      <c r="J13" s="220">
        <v>0.83065619999999996</v>
      </c>
      <c r="K13" s="220">
        <v>0.868116</v>
      </c>
      <c r="L13" s="220"/>
      <c r="M13" s="220">
        <v>2.3784000000000001E-3</v>
      </c>
      <c r="N13" s="220">
        <v>2.3784000000000001E-3</v>
      </c>
      <c r="O13" s="220"/>
      <c r="R13" s="7"/>
      <c r="S13" s="7"/>
      <c r="T13" s="7"/>
      <c r="U13" s="7"/>
      <c r="V13" s="7"/>
      <c r="W13" s="7"/>
      <c r="X13" s="7"/>
      <c r="Z13" s="7"/>
      <c r="AA13" s="7"/>
      <c r="AB13" s="7"/>
      <c r="AC13" s="7"/>
      <c r="AD13" s="7"/>
      <c r="AE13" s="7"/>
      <c r="AF13" s="30"/>
      <c r="AG13" s="30"/>
      <c r="AH13" s="30"/>
      <c r="AI13" s="30"/>
      <c r="AJ13" s="30"/>
    </row>
    <row r="14" spans="2:36" s="2" customFormat="1" x14ac:dyDescent="0.35">
      <c r="B14" s="9" t="s">
        <v>15</v>
      </c>
      <c r="C14" s="9" t="s">
        <v>60</v>
      </c>
      <c r="D14" s="9" t="s">
        <v>61</v>
      </c>
      <c r="E14" s="24">
        <v>0</v>
      </c>
      <c r="F14" s="33">
        <v>7.976666666666666E-6</v>
      </c>
      <c r="G14" s="34">
        <v>7.976666666666666E-6</v>
      </c>
      <c r="H14" s="9" t="s">
        <v>48</v>
      </c>
      <c r="I14" s="2" t="s">
        <v>49</v>
      </c>
      <c r="J14" s="220">
        <v>6.686041999999999E-2</v>
      </c>
      <c r="K14" s="220">
        <v>6.9875599999999996E-2</v>
      </c>
      <c r="L14" s="220"/>
      <c r="M14" s="220">
        <v>1.9143999999999997E-4</v>
      </c>
      <c r="N14" s="220">
        <v>1.9143999999999997E-4</v>
      </c>
      <c r="O14" s="220"/>
      <c r="R14" s="7"/>
      <c r="S14" s="7"/>
      <c r="T14" s="7"/>
      <c r="U14" s="7"/>
      <c r="V14" s="7"/>
      <c r="W14" s="7"/>
      <c r="X14" s="7"/>
      <c r="Z14" s="7"/>
      <c r="AA14" s="7"/>
      <c r="AB14" s="7"/>
      <c r="AC14" s="7"/>
      <c r="AD14" s="7"/>
      <c r="AE14" s="7"/>
      <c r="AF14" s="30"/>
      <c r="AG14" s="30"/>
      <c r="AH14" s="30"/>
      <c r="AI14" s="30"/>
      <c r="AJ14" s="30"/>
    </row>
    <row r="15" spans="2:36" s="2" customFormat="1" x14ac:dyDescent="0.35">
      <c r="B15" s="9" t="s">
        <v>15</v>
      </c>
      <c r="C15" s="9" t="s">
        <v>62</v>
      </c>
      <c r="D15" s="9" t="s">
        <v>63</v>
      </c>
      <c r="E15" s="24">
        <v>0</v>
      </c>
      <c r="F15" s="33">
        <v>2.1900000000000004E-5</v>
      </c>
      <c r="G15" s="34">
        <v>2.1900000000000004E-5</v>
      </c>
      <c r="H15" s="9" t="s">
        <v>48</v>
      </c>
      <c r="I15" s="2" t="s">
        <v>49</v>
      </c>
      <c r="J15" s="220">
        <v>0.18356580000000003</v>
      </c>
      <c r="K15" s="220">
        <v>0.19184400000000004</v>
      </c>
      <c r="L15" s="220"/>
      <c r="M15" s="220">
        <v>5.2560000000000009E-4</v>
      </c>
      <c r="N15" s="220">
        <v>5.2560000000000009E-4</v>
      </c>
      <c r="O15" s="220"/>
      <c r="R15" s="7"/>
      <c r="S15" s="7"/>
      <c r="T15" s="7"/>
      <c r="U15" s="7"/>
      <c r="V15" s="7"/>
      <c r="W15" s="7"/>
      <c r="X15" s="7"/>
      <c r="Z15" s="7"/>
      <c r="AA15" s="7"/>
      <c r="AB15" s="7"/>
      <c r="AC15" s="7"/>
      <c r="AD15" s="7"/>
      <c r="AE15" s="7"/>
      <c r="AF15" s="30"/>
      <c r="AG15" s="30"/>
      <c r="AH15" s="30"/>
      <c r="AI15" s="30"/>
      <c r="AJ15" s="30"/>
    </row>
    <row r="16" spans="2:36" s="2" customFormat="1" x14ac:dyDescent="0.35">
      <c r="B16" s="9" t="s">
        <v>15</v>
      </c>
      <c r="C16" s="9" t="s">
        <v>64</v>
      </c>
      <c r="D16" s="9" t="s">
        <v>65</v>
      </c>
      <c r="E16" s="24">
        <v>0</v>
      </c>
      <c r="F16" s="33">
        <v>2.0806666666666665E-5</v>
      </c>
      <c r="G16" s="34">
        <v>2.0806666666666665E-5</v>
      </c>
      <c r="H16" s="9" t="s">
        <v>48</v>
      </c>
      <c r="I16" s="2" t="s">
        <v>49</v>
      </c>
      <c r="J16" s="220">
        <v>0.17440148</v>
      </c>
      <c r="K16" s="220">
        <v>0.1822664</v>
      </c>
      <c r="L16" s="220"/>
      <c r="M16" s="220">
        <v>4.9935999999999991E-4</v>
      </c>
      <c r="N16" s="220">
        <v>4.9935999999999991E-4</v>
      </c>
      <c r="O16" s="220"/>
      <c r="R16" s="7"/>
      <c r="S16" s="7"/>
      <c r="T16" s="7"/>
      <c r="U16" s="7"/>
      <c r="V16" s="7"/>
      <c r="W16" s="7"/>
      <c r="X16" s="7"/>
      <c r="Z16" s="7"/>
      <c r="AA16" s="7"/>
      <c r="AB16" s="7"/>
      <c r="AC16" s="7"/>
      <c r="AD16" s="7"/>
      <c r="AE16" s="7"/>
      <c r="AF16" s="30"/>
      <c r="AG16" s="30"/>
      <c r="AH16" s="30"/>
      <c r="AI16" s="30"/>
      <c r="AJ16" s="30"/>
    </row>
    <row r="17" spans="2:36" s="2" customFormat="1" x14ac:dyDescent="0.35">
      <c r="B17" s="9" t="s">
        <v>15</v>
      </c>
      <c r="C17" s="9" t="s">
        <v>66</v>
      </c>
      <c r="D17" s="9" t="s">
        <v>67</v>
      </c>
      <c r="E17" s="24">
        <v>0</v>
      </c>
      <c r="F17" s="33">
        <v>7.5899999999999993E-6</v>
      </c>
      <c r="G17" s="34">
        <v>7.5899999999999993E-6</v>
      </c>
      <c r="H17" s="9" t="s">
        <v>48</v>
      </c>
      <c r="I17" s="2" t="s">
        <v>49</v>
      </c>
      <c r="J17" s="220">
        <v>6.3619379999999989E-2</v>
      </c>
      <c r="K17" s="220">
        <v>6.6488399999999989E-2</v>
      </c>
      <c r="L17" s="220"/>
      <c r="M17" s="220">
        <v>1.8215999999999998E-4</v>
      </c>
      <c r="N17" s="220">
        <v>1.8215999999999998E-4</v>
      </c>
      <c r="O17" s="220"/>
      <c r="R17" s="7"/>
      <c r="S17" s="7"/>
      <c r="T17" s="7"/>
      <c r="U17" s="7"/>
      <c r="V17" s="7"/>
      <c r="W17" s="7"/>
      <c r="X17" s="7"/>
      <c r="Z17" s="7"/>
      <c r="AA17" s="7"/>
      <c r="AB17" s="7"/>
      <c r="AC17" s="7"/>
      <c r="AD17" s="7"/>
      <c r="AE17" s="7"/>
      <c r="AF17" s="30"/>
      <c r="AG17" s="30"/>
      <c r="AH17" s="30"/>
      <c r="AI17" s="30"/>
      <c r="AJ17" s="30"/>
    </row>
    <row r="18" spans="2:36" s="2" customFormat="1" x14ac:dyDescent="0.35">
      <c r="B18" s="9" t="s">
        <v>15</v>
      </c>
      <c r="C18" s="9" t="s">
        <v>68</v>
      </c>
      <c r="D18" s="9" t="s">
        <v>69</v>
      </c>
      <c r="E18" s="24">
        <v>0</v>
      </c>
      <c r="F18" s="33">
        <v>7.5899999999999993E-6</v>
      </c>
      <c r="G18" s="34">
        <v>7.5899999999999993E-6</v>
      </c>
      <c r="H18" s="9" t="s">
        <v>48</v>
      </c>
      <c r="I18" s="2" t="s">
        <v>49</v>
      </c>
      <c r="J18" s="220">
        <v>6.3619379999999989E-2</v>
      </c>
      <c r="K18" s="220">
        <v>6.6488399999999989E-2</v>
      </c>
      <c r="L18" s="220"/>
      <c r="M18" s="220">
        <v>1.8215999999999998E-4</v>
      </c>
      <c r="N18" s="220">
        <v>1.8215999999999998E-4</v>
      </c>
      <c r="O18" s="220"/>
      <c r="R18" s="7"/>
      <c r="S18" s="7"/>
      <c r="T18" s="7"/>
      <c r="U18" s="7"/>
      <c r="V18" s="7"/>
      <c r="W18" s="7"/>
      <c r="X18" s="7"/>
      <c r="Z18" s="7"/>
      <c r="AA18" s="7"/>
      <c r="AB18" s="7"/>
      <c r="AC18" s="7"/>
      <c r="AD18" s="7"/>
      <c r="AE18" s="7"/>
      <c r="AF18" s="30"/>
      <c r="AG18" s="30"/>
      <c r="AH18" s="30"/>
      <c r="AI18" s="30"/>
      <c r="AJ18" s="30"/>
    </row>
    <row r="19" spans="2:36" s="2" customFormat="1" x14ac:dyDescent="0.35">
      <c r="B19" s="9" t="s">
        <v>15</v>
      </c>
      <c r="C19" s="9" t="s">
        <v>70</v>
      </c>
      <c r="D19" s="9" t="s">
        <v>71</v>
      </c>
      <c r="E19" s="24">
        <v>0</v>
      </c>
      <c r="F19" s="33">
        <v>7.5899999999999993E-6</v>
      </c>
      <c r="G19" s="34">
        <v>7.5899999999999993E-6</v>
      </c>
      <c r="H19" s="9" t="s">
        <v>48</v>
      </c>
      <c r="I19" s="2" t="s">
        <v>49</v>
      </c>
      <c r="J19" s="220">
        <v>6.3619379999999989E-2</v>
      </c>
      <c r="K19" s="220">
        <v>6.6488399999999989E-2</v>
      </c>
      <c r="L19" s="220"/>
      <c r="M19" s="220">
        <v>1.8215999999999998E-4</v>
      </c>
      <c r="N19" s="220">
        <v>1.8215999999999998E-4</v>
      </c>
      <c r="O19" s="220"/>
      <c r="R19" s="7"/>
      <c r="S19" s="7"/>
      <c r="T19" s="7"/>
      <c r="U19" s="7"/>
      <c r="V19" s="7"/>
      <c r="W19" s="7"/>
      <c r="X19" s="7"/>
      <c r="Z19" s="7"/>
      <c r="AA19" s="7"/>
      <c r="AB19" s="7"/>
      <c r="AC19" s="7"/>
      <c r="AD19" s="7"/>
      <c r="AE19" s="7"/>
      <c r="AF19" s="30"/>
      <c r="AG19" s="30"/>
      <c r="AH19" s="30"/>
      <c r="AI19" s="30"/>
      <c r="AJ19" s="30"/>
    </row>
    <row r="20" spans="2:36" s="2" customFormat="1" x14ac:dyDescent="0.35">
      <c r="B20" s="9" t="s">
        <v>15</v>
      </c>
      <c r="C20" s="9" t="s">
        <v>72</v>
      </c>
      <c r="D20" s="9" t="s">
        <v>73</v>
      </c>
      <c r="E20" s="24">
        <v>0</v>
      </c>
      <c r="F20" s="33">
        <v>7.5899999999999993E-6</v>
      </c>
      <c r="G20" s="34">
        <v>7.5899999999999993E-6</v>
      </c>
      <c r="H20" s="9" t="s">
        <v>48</v>
      </c>
      <c r="I20" s="2" t="s">
        <v>49</v>
      </c>
      <c r="J20" s="220">
        <v>6.3619379999999989E-2</v>
      </c>
      <c r="K20" s="220">
        <v>6.6488399999999989E-2</v>
      </c>
      <c r="L20" s="220"/>
      <c r="M20" s="220">
        <v>1.8215999999999998E-4</v>
      </c>
      <c r="N20" s="220">
        <v>1.8215999999999998E-4</v>
      </c>
      <c r="O20" s="220"/>
      <c r="R20" s="7"/>
      <c r="S20" s="7"/>
      <c r="T20" s="7"/>
      <c r="U20" s="7"/>
      <c r="V20" s="7"/>
      <c r="W20" s="7"/>
      <c r="X20" s="7"/>
      <c r="Z20" s="7"/>
      <c r="AA20" s="7"/>
      <c r="AB20" s="7"/>
      <c r="AC20" s="7"/>
      <c r="AD20" s="7"/>
      <c r="AE20" s="7"/>
      <c r="AF20" s="30"/>
      <c r="AG20" s="30"/>
      <c r="AH20" s="30"/>
      <c r="AI20" s="30"/>
      <c r="AJ20" s="30"/>
    </row>
    <row r="21" spans="2:36" s="2" customFormat="1" x14ac:dyDescent="0.35">
      <c r="B21" s="9" t="s">
        <v>15</v>
      </c>
      <c r="C21" s="9" t="s">
        <v>74</v>
      </c>
      <c r="D21" s="9" t="s">
        <v>75</v>
      </c>
      <c r="E21" s="24">
        <v>0</v>
      </c>
      <c r="F21" s="33">
        <v>1.1646666666666666E-5</v>
      </c>
      <c r="G21" s="34">
        <v>1.1646666666666666E-5</v>
      </c>
      <c r="H21" s="9" t="s">
        <v>48</v>
      </c>
      <c r="I21" s="2" t="s">
        <v>49</v>
      </c>
      <c r="J21" s="220">
        <v>9.7622359999999991E-2</v>
      </c>
      <c r="K21" s="220">
        <v>0.1020248</v>
      </c>
      <c r="L21" s="220"/>
      <c r="M21" s="220">
        <v>2.7952000000000001E-4</v>
      </c>
      <c r="N21" s="220">
        <v>2.7952000000000001E-4</v>
      </c>
      <c r="O21" s="220"/>
      <c r="R21" s="7"/>
      <c r="S21" s="7"/>
      <c r="T21" s="7"/>
      <c r="U21" s="7"/>
      <c r="V21" s="7"/>
      <c r="W21" s="7"/>
      <c r="X21" s="7"/>
      <c r="Z21" s="7"/>
      <c r="AA21" s="7"/>
      <c r="AB21" s="7"/>
      <c r="AC21" s="7"/>
      <c r="AD21" s="7"/>
      <c r="AE21" s="7"/>
      <c r="AF21" s="30"/>
      <c r="AG21" s="30"/>
      <c r="AH21" s="30"/>
      <c r="AI21" s="30"/>
      <c r="AJ21" s="30"/>
    </row>
    <row r="22" spans="2:36" s="2" customFormat="1" x14ac:dyDescent="0.35">
      <c r="B22" s="9" t="s">
        <v>15</v>
      </c>
      <c r="C22" s="9" t="s">
        <v>76</v>
      </c>
      <c r="D22" s="9" t="s">
        <v>77</v>
      </c>
      <c r="E22" s="24">
        <v>0</v>
      </c>
      <c r="F22" s="33">
        <v>7.5899999999999993E-6</v>
      </c>
      <c r="G22" s="34">
        <v>7.5899999999999993E-6</v>
      </c>
      <c r="H22" s="9" t="s">
        <v>48</v>
      </c>
      <c r="I22" s="2" t="s">
        <v>49</v>
      </c>
      <c r="J22" s="220">
        <v>6.3619379999999989E-2</v>
      </c>
      <c r="K22" s="220">
        <v>6.6488399999999989E-2</v>
      </c>
      <c r="L22" s="220"/>
      <c r="M22" s="220">
        <v>1.8215999999999998E-4</v>
      </c>
      <c r="N22" s="220">
        <v>1.8215999999999998E-4</v>
      </c>
      <c r="O22" s="220"/>
      <c r="R22" s="7"/>
      <c r="S22" s="7"/>
      <c r="T22" s="7"/>
      <c r="U22" s="7"/>
      <c r="V22" s="7"/>
      <c r="W22" s="7"/>
      <c r="X22" s="7"/>
      <c r="Z22" s="7"/>
      <c r="AA22" s="7"/>
      <c r="AB22" s="7"/>
      <c r="AC22" s="7"/>
      <c r="AD22" s="7"/>
      <c r="AE22" s="7"/>
      <c r="AF22" s="30"/>
      <c r="AG22" s="30"/>
      <c r="AH22" s="30"/>
      <c r="AI22" s="30"/>
      <c r="AJ22" s="30"/>
    </row>
    <row r="23" spans="2:36" s="2" customFormat="1" x14ac:dyDescent="0.35">
      <c r="B23" s="9" t="s">
        <v>15</v>
      </c>
      <c r="C23" s="9" t="s">
        <v>78</v>
      </c>
      <c r="D23" s="9" t="s">
        <v>79</v>
      </c>
      <c r="E23" s="24">
        <v>0</v>
      </c>
      <c r="F23" s="33">
        <v>7.5899999999999993E-6</v>
      </c>
      <c r="G23" s="34">
        <v>7.5899999999999993E-6</v>
      </c>
      <c r="H23" s="9" t="s">
        <v>48</v>
      </c>
      <c r="I23" s="2" t="s">
        <v>49</v>
      </c>
      <c r="J23" s="220">
        <v>6.3619379999999989E-2</v>
      </c>
      <c r="K23" s="220">
        <v>6.6488399999999989E-2</v>
      </c>
      <c r="L23" s="220"/>
      <c r="M23" s="220">
        <v>1.8215999999999998E-4</v>
      </c>
      <c r="N23" s="220">
        <v>1.8215999999999998E-4</v>
      </c>
      <c r="O23" s="220"/>
      <c r="R23" s="7"/>
      <c r="S23" s="7"/>
      <c r="T23" s="7"/>
      <c r="U23" s="7"/>
      <c r="V23" s="7"/>
      <c r="W23" s="7"/>
      <c r="X23" s="7"/>
      <c r="Z23" s="7"/>
      <c r="AA23" s="7"/>
      <c r="AB23" s="7"/>
      <c r="AC23" s="7"/>
      <c r="AD23" s="7"/>
      <c r="AE23" s="7"/>
      <c r="AF23" s="30"/>
      <c r="AG23" s="30"/>
      <c r="AH23" s="30"/>
      <c r="AI23" s="30"/>
      <c r="AJ23" s="30"/>
    </row>
    <row r="24" spans="2:36" s="2" customFormat="1" x14ac:dyDescent="0.35">
      <c r="B24" s="9" t="s">
        <v>15</v>
      </c>
      <c r="C24" s="9" t="s">
        <v>80</v>
      </c>
      <c r="D24" s="9" t="s">
        <v>81</v>
      </c>
      <c r="E24" s="24">
        <v>0</v>
      </c>
      <c r="F24" s="33">
        <v>7.5899999999999993E-6</v>
      </c>
      <c r="G24" s="34">
        <v>7.5899999999999993E-6</v>
      </c>
      <c r="H24" s="9" t="s">
        <v>48</v>
      </c>
      <c r="I24" s="2" t="s">
        <v>49</v>
      </c>
      <c r="J24" s="220">
        <v>6.3619379999999989E-2</v>
      </c>
      <c r="K24" s="220">
        <v>6.6488399999999989E-2</v>
      </c>
      <c r="L24" s="220"/>
      <c r="M24" s="220">
        <v>1.8215999999999998E-4</v>
      </c>
      <c r="N24" s="220">
        <v>1.8215999999999998E-4</v>
      </c>
      <c r="O24" s="220"/>
      <c r="R24" s="7"/>
      <c r="S24" s="7"/>
      <c r="T24" s="7"/>
      <c r="U24" s="7"/>
      <c r="V24" s="7"/>
      <c r="W24" s="7"/>
      <c r="X24" s="7"/>
      <c r="Z24" s="7"/>
      <c r="AA24" s="7"/>
      <c r="AB24" s="7"/>
      <c r="AC24" s="7"/>
      <c r="AD24" s="7"/>
      <c r="AE24" s="7"/>
      <c r="AF24" s="30"/>
      <c r="AG24" s="30"/>
      <c r="AH24" s="30"/>
      <c r="AI24" s="30"/>
      <c r="AJ24" s="30"/>
    </row>
    <row r="25" spans="2:36" s="2" customFormat="1" x14ac:dyDescent="0.35">
      <c r="B25" s="9" t="s">
        <v>15</v>
      </c>
      <c r="C25" s="9" t="s">
        <v>82</v>
      </c>
      <c r="D25" s="9" t="s">
        <v>83</v>
      </c>
      <c r="E25" s="24">
        <v>0</v>
      </c>
      <c r="F25" s="33">
        <v>1.77E-5</v>
      </c>
      <c r="G25" s="34">
        <v>1.77E-5</v>
      </c>
      <c r="H25" s="9" t="s">
        <v>48</v>
      </c>
      <c r="I25" s="2" t="s">
        <v>49</v>
      </c>
      <c r="J25" s="220">
        <v>0.1483614</v>
      </c>
      <c r="K25" s="220">
        <v>0.155052</v>
      </c>
      <c r="L25" s="220"/>
      <c r="M25" s="220">
        <v>4.2480000000000003E-4</v>
      </c>
      <c r="N25" s="220">
        <v>4.2480000000000003E-4</v>
      </c>
      <c r="O25" s="220"/>
      <c r="R25" s="7"/>
      <c r="S25" s="7"/>
      <c r="T25" s="7"/>
      <c r="U25" s="7"/>
      <c r="V25" s="7"/>
      <c r="W25" s="7"/>
      <c r="X25" s="7"/>
      <c r="Z25" s="7"/>
      <c r="AA25" s="7"/>
      <c r="AB25" s="7"/>
      <c r="AC25" s="7"/>
      <c r="AD25" s="7"/>
      <c r="AE25" s="7"/>
      <c r="AF25" s="30"/>
      <c r="AG25" s="30"/>
      <c r="AH25" s="30"/>
      <c r="AI25" s="30"/>
      <c r="AJ25" s="30"/>
    </row>
    <row r="26" spans="2:36" s="2" customFormat="1" x14ac:dyDescent="0.35">
      <c r="B26" s="9" t="s">
        <v>15</v>
      </c>
      <c r="C26" s="9">
        <v>646</v>
      </c>
      <c r="D26" s="9" t="s">
        <v>84</v>
      </c>
      <c r="E26" s="24">
        <v>0</v>
      </c>
      <c r="F26" s="33">
        <v>4.450913333333333E-8</v>
      </c>
      <c r="G26" s="34">
        <v>4.450913333333333E-8</v>
      </c>
      <c r="H26" s="9" t="s">
        <v>48</v>
      </c>
      <c r="I26" s="2" t="s">
        <v>49</v>
      </c>
      <c r="J26" s="220">
        <v>3.7307555559999998E-4</v>
      </c>
      <c r="K26" s="220">
        <v>3.8990000799999996E-4</v>
      </c>
      <c r="L26" s="220"/>
      <c r="M26" s="220">
        <v>1.0682192E-6</v>
      </c>
      <c r="N26" s="220">
        <v>1.0682192E-6</v>
      </c>
      <c r="O26" s="220"/>
      <c r="R26" s="7"/>
      <c r="S26" s="7"/>
      <c r="T26" s="7"/>
      <c r="U26" s="7"/>
      <c r="V26" s="7"/>
      <c r="W26" s="7"/>
      <c r="X26" s="7"/>
      <c r="Z26" s="7"/>
      <c r="AA26" s="7"/>
      <c r="AB26" s="7"/>
      <c r="AC26" s="7"/>
      <c r="AD26" s="7"/>
      <c r="AE26" s="7"/>
      <c r="AF26" s="30"/>
      <c r="AG26" s="30"/>
      <c r="AH26" s="30"/>
      <c r="AI26" s="30"/>
      <c r="AJ26" s="30"/>
    </row>
    <row r="27" spans="2:36" s="2" customFormat="1" x14ac:dyDescent="0.35">
      <c r="B27" s="9" t="s">
        <v>15</v>
      </c>
      <c r="C27" s="9" t="s">
        <v>145</v>
      </c>
      <c r="D27" s="9" t="s">
        <v>308</v>
      </c>
      <c r="E27" s="24">
        <v>0</v>
      </c>
      <c r="F27" s="33">
        <v>4.293333333333333</v>
      </c>
      <c r="G27" s="34">
        <v>4.293333333333333</v>
      </c>
      <c r="H27" s="9" t="s">
        <v>48</v>
      </c>
      <c r="I27" s="2" t="s">
        <v>49</v>
      </c>
      <c r="J27" s="220">
        <v>35986.719999999994</v>
      </c>
      <c r="K27" s="220">
        <v>37609.599999999999</v>
      </c>
      <c r="L27" s="220"/>
      <c r="M27" s="220">
        <v>103.03999999999999</v>
      </c>
      <c r="N27" s="220">
        <v>103.03999999999999</v>
      </c>
      <c r="O27" s="220"/>
      <c r="R27" s="7"/>
      <c r="S27" s="7"/>
      <c r="T27" s="7"/>
      <c r="U27" s="7"/>
      <c r="V27" s="7"/>
      <c r="W27" s="7"/>
      <c r="X27" s="7"/>
      <c r="Z27" s="7"/>
      <c r="AA27" s="7"/>
      <c r="AB27" s="7"/>
      <c r="AC27" s="7"/>
      <c r="AD27" s="7"/>
      <c r="AE27" s="7"/>
      <c r="AF27" s="30"/>
      <c r="AG27" s="30"/>
      <c r="AH27" s="30"/>
      <c r="AI27" s="30"/>
      <c r="AJ27" s="30"/>
    </row>
    <row r="28" spans="2:36" s="2" customFormat="1" x14ac:dyDescent="0.35">
      <c r="B28" s="9" t="s">
        <v>15</v>
      </c>
      <c r="C28" s="9" t="s">
        <v>310</v>
      </c>
      <c r="D28" s="9" t="s">
        <v>309</v>
      </c>
      <c r="E28" s="24">
        <v>0</v>
      </c>
      <c r="F28" s="33">
        <v>0.28666666666666663</v>
      </c>
      <c r="G28" s="34">
        <v>0.28666666666666663</v>
      </c>
      <c r="H28" s="9" t="s">
        <v>48</v>
      </c>
      <c r="I28" s="2" t="s">
        <v>49</v>
      </c>
      <c r="J28" s="220">
        <v>2402.8399999999997</v>
      </c>
      <c r="K28" s="220">
        <v>2511.1999999999998</v>
      </c>
      <c r="L28" s="220"/>
      <c r="M28" s="220">
        <v>6.879999999999999</v>
      </c>
      <c r="N28" s="220">
        <v>6.879999999999999</v>
      </c>
      <c r="O28" s="220"/>
      <c r="R28" s="7"/>
      <c r="S28" s="7"/>
      <c r="T28" s="7"/>
      <c r="U28" s="7"/>
      <c r="V28" s="7"/>
      <c r="W28" s="7"/>
      <c r="X28" s="7"/>
      <c r="Z28" s="7"/>
      <c r="AA28" s="7"/>
      <c r="AB28" s="7"/>
      <c r="AC28" s="7"/>
      <c r="AD28" s="7"/>
      <c r="AE28" s="7"/>
      <c r="AF28" s="30"/>
      <c r="AG28" s="30"/>
      <c r="AH28" s="30"/>
      <c r="AI28" s="30"/>
      <c r="AJ28" s="30"/>
    </row>
    <row r="29" spans="2:36" x14ac:dyDescent="0.35">
      <c r="B29" s="9" t="s">
        <v>15</v>
      </c>
      <c r="C29" s="9" t="s">
        <v>312</v>
      </c>
      <c r="D29" s="9" t="s">
        <v>311</v>
      </c>
      <c r="E29" s="24">
        <v>0</v>
      </c>
      <c r="F29" s="33">
        <v>0.25766666666666665</v>
      </c>
      <c r="G29" s="34">
        <v>0.25766666666666665</v>
      </c>
      <c r="H29" s="9" t="s">
        <v>48</v>
      </c>
      <c r="I29" s="2" t="s">
        <v>49</v>
      </c>
      <c r="J29" s="220">
        <v>2159.7619999999997</v>
      </c>
      <c r="K29" s="220">
        <v>2257.16</v>
      </c>
      <c r="L29" s="220"/>
      <c r="M29" s="220">
        <v>6.1839999999999993</v>
      </c>
      <c r="N29" s="220">
        <v>6.1839999999999993</v>
      </c>
      <c r="O29" s="220"/>
      <c r="R29" s="11"/>
      <c r="Z29" s="11"/>
      <c r="AA29" s="11"/>
      <c r="AB29" s="11"/>
      <c r="AC29" s="11"/>
      <c r="AD29" s="11"/>
      <c r="AE29" s="11"/>
    </row>
    <row r="30" spans="2:36" x14ac:dyDescent="0.35">
      <c r="B30" s="9" t="s">
        <v>15</v>
      </c>
      <c r="C30" s="9" t="s">
        <v>314</v>
      </c>
      <c r="D30" s="9" t="s">
        <v>313</v>
      </c>
      <c r="E30" s="24">
        <v>0</v>
      </c>
      <c r="F30" s="33">
        <v>2.84</v>
      </c>
      <c r="G30" s="34">
        <v>2.84</v>
      </c>
      <c r="H30" s="9" t="s">
        <v>48</v>
      </c>
      <c r="I30" s="2" t="s">
        <v>49</v>
      </c>
      <c r="J30" s="220">
        <v>23804.879999999997</v>
      </c>
      <c r="K30" s="220">
        <v>24878.399999999998</v>
      </c>
      <c r="L30" s="220"/>
      <c r="M30" s="220">
        <v>68.16</v>
      </c>
      <c r="N30" s="220">
        <v>68.16</v>
      </c>
      <c r="O30" s="220"/>
      <c r="R30" s="11"/>
      <c r="Z30" s="11"/>
      <c r="AA30" s="11"/>
      <c r="AB30" s="11"/>
      <c r="AC30" s="11"/>
      <c r="AD30" s="11"/>
      <c r="AE30" s="11"/>
    </row>
    <row r="31" spans="2:36" x14ac:dyDescent="0.35">
      <c r="B31" s="9" t="s">
        <v>15</v>
      </c>
      <c r="C31" s="9" t="s">
        <v>316</v>
      </c>
      <c r="D31" s="9" t="s">
        <v>315</v>
      </c>
      <c r="E31" s="24">
        <v>0</v>
      </c>
      <c r="F31" s="33">
        <v>1.9966666666666664</v>
      </c>
      <c r="G31" s="34">
        <v>1.9966666666666664</v>
      </c>
      <c r="H31" s="9" t="s">
        <v>48</v>
      </c>
      <c r="I31" s="2" t="s">
        <v>49</v>
      </c>
      <c r="J31" s="220">
        <v>16736.059999999998</v>
      </c>
      <c r="K31" s="220">
        <v>17490.799999999996</v>
      </c>
      <c r="L31" s="220"/>
      <c r="M31" s="220">
        <v>47.919999999999995</v>
      </c>
      <c r="N31" s="220">
        <v>47.919999999999995</v>
      </c>
      <c r="O31" s="220"/>
      <c r="R31" s="11"/>
      <c r="Z31" s="11"/>
      <c r="AA31" s="11"/>
      <c r="AB31" s="11"/>
      <c r="AC31" s="11"/>
      <c r="AD31" s="11"/>
      <c r="AE31" s="11"/>
    </row>
    <row r="32" spans="2:36" x14ac:dyDescent="0.35">
      <c r="B32" s="9" t="s">
        <v>15</v>
      </c>
      <c r="C32" s="9" t="s">
        <v>104</v>
      </c>
      <c r="D32" s="9" t="s">
        <v>105</v>
      </c>
      <c r="E32" s="24">
        <v>0</v>
      </c>
      <c r="F32" s="33">
        <v>19.000000000000004</v>
      </c>
      <c r="G32" s="34">
        <v>19.000000000000004</v>
      </c>
      <c r="H32" s="9" t="s">
        <v>48</v>
      </c>
      <c r="I32" s="2" t="s">
        <v>49</v>
      </c>
      <c r="J32" s="220">
        <v>159258.00000000003</v>
      </c>
      <c r="K32" s="220">
        <v>166440.00000000003</v>
      </c>
      <c r="L32" s="220"/>
      <c r="M32" s="220">
        <v>456.00000000000011</v>
      </c>
      <c r="N32" s="220">
        <v>456.00000000000011</v>
      </c>
      <c r="O32" s="220"/>
      <c r="R32" s="11"/>
      <c r="Z32" s="11"/>
      <c r="AA32" s="11"/>
      <c r="AB32" s="11"/>
      <c r="AC32" s="11"/>
      <c r="AD32" s="11"/>
      <c r="AE32" s="11"/>
    </row>
    <row r="33" spans="2:31" x14ac:dyDescent="0.35">
      <c r="B33" s="9" t="s">
        <v>15</v>
      </c>
      <c r="C33" s="9" t="s">
        <v>92</v>
      </c>
      <c r="D33" s="9" t="s">
        <v>93</v>
      </c>
      <c r="E33" s="24">
        <v>0</v>
      </c>
      <c r="F33" s="33">
        <v>0.59266666666666667</v>
      </c>
      <c r="G33" s="34">
        <v>0.59266666666666667</v>
      </c>
      <c r="H33" s="9" t="s">
        <v>48</v>
      </c>
      <c r="I33" s="2" t="s">
        <v>49</v>
      </c>
      <c r="J33" s="220">
        <v>4967.732</v>
      </c>
      <c r="K33" s="220">
        <v>5191.76</v>
      </c>
      <c r="L33" s="220"/>
      <c r="M33" s="220">
        <v>14.224</v>
      </c>
      <c r="N33" s="220">
        <v>14.224</v>
      </c>
      <c r="O33" s="220"/>
      <c r="R33" s="11"/>
      <c r="Z33" s="11"/>
      <c r="AA33" s="11"/>
      <c r="AB33" s="11"/>
      <c r="AC33" s="11"/>
      <c r="AD33" s="11"/>
      <c r="AE33" s="11"/>
    </row>
    <row r="34" spans="2:31" x14ac:dyDescent="0.35">
      <c r="B34" s="9" t="s">
        <v>15</v>
      </c>
      <c r="C34" s="9" t="s">
        <v>100</v>
      </c>
      <c r="D34" s="9" t="s">
        <v>101</v>
      </c>
      <c r="E34" s="24">
        <v>0</v>
      </c>
      <c r="F34" s="33">
        <v>0.39683333333333332</v>
      </c>
      <c r="G34" s="34">
        <v>0.39683333333333332</v>
      </c>
      <c r="H34" s="9" t="s">
        <v>48</v>
      </c>
      <c r="I34" s="2" t="s">
        <v>49</v>
      </c>
      <c r="J34" s="220">
        <v>3326.2570000000001</v>
      </c>
      <c r="K34" s="220">
        <v>3476.2599999999998</v>
      </c>
      <c r="L34" s="220"/>
      <c r="M34" s="220">
        <v>9.5239999999999991</v>
      </c>
      <c r="N34" s="220">
        <v>9.5239999999999991</v>
      </c>
      <c r="O34" s="220"/>
      <c r="R34" s="11"/>
      <c r="Z34" s="11"/>
      <c r="AA34" s="11"/>
      <c r="AB34" s="11"/>
      <c r="AC34" s="11"/>
      <c r="AD34" s="11"/>
      <c r="AE34" s="11"/>
    </row>
    <row r="35" spans="2:31" x14ac:dyDescent="0.35">
      <c r="B35" s="9" t="s">
        <v>15</v>
      </c>
      <c r="C35" s="9" t="s">
        <v>102</v>
      </c>
      <c r="D35" s="9" t="s">
        <v>103</v>
      </c>
      <c r="E35" s="24">
        <v>0</v>
      </c>
      <c r="F35" s="33">
        <v>0.59266666666666667</v>
      </c>
      <c r="G35" s="34">
        <v>0.59266666666666667</v>
      </c>
      <c r="H35" s="9" t="s">
        <v>48</v>
      </c>
      <c r="I35" s="2" t="s">
        <v>49</v>
      </c>
      <c r="J35" s="220">
        <v>4967.732</v>
      </c>
      <c r="K35" s="220">
        <v>5191.76</v>
      </c>
      <c r="L35" s="220"/>
      <c r="M35" s="220">
        <v>14.224</v>
      </c>
      <c r="N35" s="220">
        <v>14.224</v>
      </c>
      <c r="O35" s="220"/>
      <c r="R35" s="11"/>
      <c r="Z35" s="11"/>
      <c r="AA35" s="11"/>
      <c r="AB35" s="11"/>
      <c r="AC35" s="11"/>
      <c r="AD35" s="11"/>
      <c r="AE35" s="11"/>
    </row>
    <row r="36" spans="2:31" x14ac:dyDescent="0.35">
      <c r="B36" s="9" t="s">
        <v>15</v>
      </c>
      <c r="C36" s="9" t="s">
        <v>322</v>
      </c>
      <c r="D36" s="9" t="s">
        <v>321</v>
      </c>
      <c r="E36" s="24">
        <v>0</v>
      </c>
      <c r="F36" s="33">
        <v>0.28333333333333333</v>
      </c>
      <c r="G36" s="34">
        <v>0.28333333333333333</v>
      </c>
      <c r="H36" s="9" t="s">
        <v>48</v>
      </c>
      <c r="I36" s="2" t="s">
        <v>49</v>
      </c>
      <c r="J36" s="220">
        <v>2374.9</v>
      </c>
      <c r="K36" s="220">
        <v>2482</v>
      </c>
      <c r="L36" s="220"/>
      <c r="M36" s="220">
        <v>6.8</v>
      </c>
      <c r="N36" s="220">
        <v>6.8</v>
      </c>
      <c r="O36" s="220"/>
      <c r="R36" s="11"/>
      <c r="Z36" s="11"/>
      <c r="AA36" s="11"/>
      <c r="AB36" s="11"/>
      <c r="AC36" s="11"/>
      <c r="AD36" s="11"/>
      <c r="AE36" s="11"/>
    </row>
    <row r="37" spans="2:31" x14ac:dyDescent="0.35">
      <c r="B37" s="9" t="s">
        <v>15</v>
      </c>
      <c r="C37" s="9" t="s">
        <v>88</v>
      </c>
      <c r="D37" s="9" t="s">
        <v>89</v>
      </c>
      <c r="E37" s="24">
        <v>0</v>
      </c>
      <c r="F37" s="33">
        <v>0.38566666666666666</v>
      </c>
      <c r="G37" s="34">
        <v>0.38566666666666666</v>
      </c>
      <c r="H37" s="9" t="s">
        <v>48</v>
      </c>
      <c r="I37" s="2" t="s">
        <v>49</v>
      </c>
      <c r="J37" s="220">
        <v>3232.6579999999999</v>
      </c>
      <c r="K37" s="220">
        <v>3378.44</v>
      </c>
      <c r="L37" s="220"/>
      <c r="M37" s="220">
        <v>9.2560000000000002</v>
      </c>
      <c r="N37" s="220">
        <v>9.2560000000000002</v>
      </c>
      <c r="O37" s="220"/>
      <c r="R37" s="11"/>
      <c r="Z37" s="11"/>
      <c r="AA37" s="11"/>
      <c r="AB37" s="11"/>
      <c r="AC37" s="11"/>
      <c r="AD37" s="11"/>
      <c r="AE37" s="11"/>
    </row>
    <row r="38" spans="2:31" x14ac:dyDescent="0.35">
      <c r="B38" s="9" t="s">
        <v>15</v>
      </c>
      <c r="C38" s="9" t="s">
        <v>328</v>
      </c>
      <c r="D38" s="9" t="s">
        <v>327</v>
      </c>
      <c r="E38" s="24">
        <v>0</v>
      </c>
      <c r="F38" s="33">
        <v>2.8466666666666664E-2</v>
      </c>
      <c r="G38" s="34">
        <v>2.8466666666666664E-2</v>
      </c>
      <c r="H38" s="9" t="s">
        <v>48</v>
      </c>
      <c r="I38" s="2" t="s">
        <v>49</v>
      </c>
      <c r="J38" s="220">
        <v>238.60759999999999</v>
      </c>
      <c r="K38" s="220">
        <v>249.36799999999997</v>
      </c>
      <c r="L38" s="220"/>
      <c r="M38" s="220">
        <v>0.68319999999999992</v>
      </c>
      <c r="N38" s="220">
        <v>0.68319999999999992</v>
      </c>
      <c r="O38" s="220"/>
      <c r="R38" s="11"/>
      <c r="Z38" s="11"/>
      <c r="AA38" s="11"/>
      <c r="AB38" s="11"/>
      <c r="AC38" s="11"/>
      <c r="AD38" s="11"/>
      <c r="AE38" s="11"/>
    </row>
    <row r="39" spans="2:31" x14ac:dyDescent="0.35">
      <c r="B39" s="9" t="s">
        <v>15</v>
      </c>
      <c r="C39" s="9" t="s">
        <v>330</v>
      </c>
      <c r="D39" s="9" t="s">
        <v>329</v>
      </c>
      <c r="E39" s="24">
        <v>0</v>
      </c>
      <c r="F39" s="33">
        <v>5.8666666666666667E-3</v>
      </c>
      <c r="G39" s="34">
        <v>5.8666666666666667E-3</v>
      </c>
      <c r="H39" s="9" t="s">
        <v>48</v>
      </c>
      <c r="I39" s="2" t="s">
        <v>49</v>
      </c>
      <c r="J39" s="220">
        <v>49.174399999999999</v>
      </c>
      <c r="K39" s="220">
        <v>51.392000000000003</v>
      </c>
      <c r="L39" s="220"/>
      <c r="M39" s="220">
        <v>0.14080000000000001</v>
      </c>
      <c r="N39" s="220">
        <v>0.14080000000000001</v>
      </c>
      <c r="O39" s="220"/>
      <c r="R39" s="11"/>
      <c r="Z39" s="11"/>
      <c r="AA39" s="11"/>
      <c r="AB39" s="11"/>
      <c r="AC39" s="11"/>
      <c r="AD39" s="11"/>
      <c r="AE39" s="11"/>
    </row>
    <row r="40" spans="2:31" x14ac:dyDescent="0.35">
      <c r="B40" s="9" t="s">
        <v>15</v>
      </c>
      <c r="C40" s="9" t="s">
        <v>332</v>
      </c>
      <c r="D40" s="9" t="s">
        <v>331</v>
      </c>
      <c r="E40" s="24">
        <v>0</v>
      </c>
      <c r="F40" s="33">
        <v>7.9766666666666666E-2</v>
      </c>
      <c r="G40" s="34">
        <v>7.9766666666666666E-2</v>
      </c>
      <c r="H40" s="9" t="s">
        <v>48</v>
      </c>
      <c r="I40" s="2" t="s">
        <v>49</v>
      </c>
      <c r="J40" s="220">
        <v>668.60419999999999</v>
      </c>
      <c r="K40" s="220">
        <v>698.75599999999997</v>
      </c>
      <c r="L40" s="220"/>
      <c r="M40" s="220">
        <v>1.9144000000000001</v>
      </c>
      <c r="N40" s="220">
        <v>1.9144000000000001</v>
      </c>
      <c r="O40" s="220"/>
      <c r="R40" s="11"/>
      <c r="Z40" s="11"/>
      <c r="AA40" s="11"/>
      <c r="AB40" s="11"/>
      <c r="AC40" s="11"/>
      <c r="AD40" s="11"/>
      <c r="AE40" s="11"/>
    </row>
    <row r="41" spans="2:31" x14ac:dyDescent="0.35">
      <c r="B41" s="9" t="s">
        <v>15</v>
      </c>
      <c r="C41" s="9" t="s">
        <v>334</v>
      </c>
      <c r="D41" s="9" t="s">
        <v>333</v>
      </c>
      <c r="E41" s="24">
        <v>0</v>
      </c>
      <c r="F41" s="33">
        <v>0.107</v>
      </c>
      <c r="G41" s="34">
        <v>0.107</v>
      </c>
      <c r="H41" s="9" t="s">
        <v>48</v>
      </c>
      <c r="I41" s="2" t="s">
        <v>49</v>
      </c>
      <c r="J41" s="220">
        <v>896.87400000000002</v>
      </c>
      <c r="K41" s="220">
        <v>937.31999999999994</v>
      </c>
      <c r="L41" s="220"/>
      <c r="M41" s="220">
        <v>2.5680000000000001</v>
      </c>
      <c r="N41" s="220">
        <v>2.5680000000000001</v>
      </c>
      <c r="O41" s="220"/>
      <c r="R41" s="11"/>
      <c r="Z41" s="11"/>
      <c r="AA41" s="11"/>
      <c r="AB41" s="11"/>
      <c r="AC41" s="11"/>
      <c r="AD41" s="11"/>
      <c r="AE41" s="11"/>
    </row>
    <row r="42" spans="2:31" x14ac:dyDescent="0.35">
      <c r="B42" s="9" t="s">
        <v>15</v>
      </c>
      <c r="C42" s="9" t="s">
        <v>342</v>
      </c>
      <c r="D42" s="9" t="s">
        <v>341</v>
      </c>
      <c r="E42" s="24">
        <v>0</v>
      </c>
      <c r="F42" s="33">
        <v>6.7633333333333337E-2</v>
      </c>
      <c r="G42" s="34">
        <v>6.7633333333333337E-2</v>
      </c>
      <c r="H42" s="9" t="s">
        <v>48</v>
      </c>
      <c r="I42" s="2" t="s">
        <v>49</v>
      </c>
      <c r="J42" s="220">
        <v>566.90260000000001</v>
      </c>
      <c r="K42" s="220">
        <v>592.46800000000007</v>
      </c>
      <c r="L42" s="220"/>
      <c r="M42" s="220">
        <v>1.6232000000000002</v>
      </c>
      <c r="N42" s="220">
        <v>1.6232000000000002</v>
      </c>
      <c r="O42" s="220"/>
      <c r="R42" s="11"/>
      <c r="Z42" s="11"/>
      <c r="AA42" s="11"/>
      <c r="AB42" s="11"/>
      <c r="AC42" s="11"/>
      <c r="AD42" s="11"/>
      <c r="AE42" s="11"/>
    </row>
    <row r="43" spans="2:31" x14ac:dyDescent="0.35">
      <c r="B43" s="9" t="s">
        <v>15</v>
      </c>
      <c r="C43" s="9" t="s">
        <v>344</v>
      </c>
      <c r="D43" s="9" t="s">
        <v>343</v>
      </c>
      <c r="E43" s="24">
        <v>0</v>
      </c>
      <c r="F43" s="33">
        <v>4.1866666666666663E-2</v>
      </c>
      <c r="G43" s="34">
        <v>4.1866666666666663E-2</v>
      </c>
      <c r="H43" s="9" t="s">
        <v>48</v>
      </c>
      <c r="I43" s="2" t="s">
        <v>49</v>
      </c>
      <c r="J43" s="220">
        <v>350.92639999999994</v>
      </c>
      <c r="K43" s="220">
        <v>366.75199999999995</v>
      </c>
      <c r="L43" s="220"/>
      <c r="M43" s="220">
        <v>1.0047999999999999</v>
      </c>
      <c r="N43" s="220">
        <v>1.0047999999999999</v>
      </c>
      <c r="O43" s="220"/>
      <c r="R43" s="11"/>
      <c r="Z43" s="11"/>
      <c r="AA43" s="11"/>
      <c r="AB43" s="11"/>
      <c r="AC43" s="11"/>
      <c r="AD43" s="11"/>
      <c r="AE43" s="11"/>
    </row>
    <row r="44" spans="2:31" x14ac:dyDescent="0.35">
      <c r="B44" s="9" t="s">
        <v>15</v>
      </c>
      <c r="C44" s="9" t="s">
        <v>346</v>
      </c>
      <c r="D44" s="9" t="s">
        <v>345</v>
      </c>
      <c r="E44" s="24">
        <v>0</v>
      </c>
      <c r="F44" s="33">
        <v>9.3766666666666651E-3</v>
      </c>
      <c r="G44" s="34">
        <v>9.3766666666666651E-3</v>
      </c>
      <c r="H44" s="9" t="s">
        <v>48</v>
      </c>
      <c r="I44" s="2" t="s">
        <v>49</v>
      </c>
      <c r="J44" s="220">
        <v>78.595219999999983</v>
      </c>
      <c r="K44" s="220">
        <v>82.139599999999987</v>
      </c>
      <c r="L44" s="220"/>
      <c r="M44" s="220">
        <v>0.22503999999999996</v>
      </c>
      <c r="N44" s="220">
        <v>0.22503999999999996</v>
      </c>
      <c r="O44" s="220"/>
      <c r="R44" s="11"/>
      <c r="Z44" s="11"/>
      <c r="AA44" s="11"/>
      <c r="AB44" s="11"/>
      <c r="AC44" s="11"/>
      <c r="AD44" s="11"/>
      <c r="AE44" s="11"/>
    </row>
    <row r="45" spans="2:31" x14ac:dyDescent="0.35">
      <c r="B45" s="9" t="s">
        <v>15</v>
      </c>
      <c r="C45" s="9" t="s">
        <v>348</v>
      </c>
      <c r="D45" s="9" t="s">
        <v>347</v>
      </c>
      <c r="E45" s="24">
        <v>0</v>
      </c>
      <c r="F45" s="33">
        <v>1.1699999999999999E-2</v>
      </c>
      <c r="G45" s="34">
        <v>1.1699999999999999E-2</v>
      </c>
      <c r="H45" s="9" t="s">
        <v>48</v>
      </c>
      <c r="I45" s="2" t="s">
        <v>49</v>
      </c>
      <c r="J45" s="220">
        <v>98.069399999999987</v>
      </c>
      <c r="K45" s="220">
        <v>102.49199999999999</v>
      </c>
      <c r="L45" s="220"/>
      <c r="M45" s="220">
        <v>0.28079999999999994</v>
      </c>
      <c r="N45" s="220">
        <v>0.28079999999999994</v>
      </c>
      <c r="O45" s="220"/>
      <c r="R45" s="11"/>
      <c r="Z45" s="11"/>
      <c r="AA45" s="11"/>
      <c r="AB45" s="11"/>
      <c r="AC45" s="11"/>
      <c r="AD45" s="11"/>
      <c r="AE45" s="11"/>
    </row>
    <row r="46" spans="2:31" x14ac:dyDescent="0.35">
      <c r="B46" s="9" t="s">
        <v>15</v>
      </c>
      <c r="C46" s="9" t="s">
        <v>350</v>
      </c>
      <c r="D46" s="9" t="s">
        <v>349</v>
      </c>
      <c r="E46" s="24">
        <v>0</v>
      </c>
      <c r="F46" s="33">
        <v>2.0833333333333336E-2</v>
      </c>
      <c r="G46" s="34">
        <v>2.0833333333333336E-2</v>
      </c>
      <c r="H46" s="9" t="s">
        <v>48</v>
      </c>
      <c r="I46" s="2" t="s">
        <v>49</v>
      </c>
      <c r="J46" s="220">
        <v>174.62500000000003</v>
      </c>
      <c r="K46" s="220">
        <v>182.50000000000003</v>
      </c>
      <c r="L46" s="220"/>
      <c r="M46" s="220">
        <v>0.5</v>
      </c>
      <c r="N46" s="220">
        <v>0.5</v>
      </c>
      <c r="O46" s="220"/>
      <c r="R46" s="11"/>
      <c r="Z46" s="11"/>
      <c r="AA46" s="11"/>
      <c r="AB46" s="11"/>
      <c r="AC46" s="11"/>
      <c r="AD46" s="11"/>
      <c r="AE46" s="11"/>
    </row>
    <row r="47" spans="2:31" x14ac:dyDescent="0.35">
      <c r="B47" s="9" t="s">
        <v>15</v>
      </c>
      <c r="C47" s="9" t="s">
        <v>352</v>
      </c>
      <c r="D47" s="9" t="s">
        <v>351</v>
      </c>
      <c r="E47" s="24">
        <v>0</v>
      </c>
      <c r="F47" s="33">
        <v>7.116666666666667E-2</v>
      </c>
      <c r="G47" s="34">
        <v>7.116666666666667E-2</v>
      </c>
      <c r="H47" s="9" t="s">
        <v>48</v>
      </c>
      <c r="I47" s="2" t="s">
        <v>49</v>
      </c>
      <c r="J47" s="220">
        <v>596.51900000000001</v>
      </c>
      <c r="K47" s="220">
        <v>623.42000000000007</v>
      </c>
      <c r="L47" s="220"/>
      <c r="M47" s="220">
        <v>1.7080000000000002</v>
      </c>
      <c r="N47" s="220">
        <v>1.7080000000000002</v>
      </c>
      <c r="O47" s="220"/>
      <c r="R47" s="11"/>
      <c r="Z47" s="11"/>
      <c r="AA47" s="11"/>
      <c r="AB47" s="11"/>
      <c r="AC47" s="11"/>
      <c r="AD47" s="11"/>
      <c r="AE47" s="11"/>
    </row>
    <row r="48" spans="2:31" x14ac:dyDescent="0.35">
      <c r="B48" s="9" t="s">
        <v>15</v>
      </c>
      <c r="C48" s="9" t="s">
        <v>354</v>
      </c>
      <c r="D48" s="9" t="s">
        <v>353</v>
      </c>
      <c r="E48" s="24">
        <v>0</v>
      </c>
      <c r="F48" s="33">
        <v>7.5566666666666671E-2</v>
      </c>
      <c r="G48" s="34">
        <v>7.5566666666666671E-2</v>
      </c>
      <c r="H48" s="9" t="s">
        <v>48</v>
      </c>
      <c r="I48" s="2" t="s">
        <v>49</v>
      </c>
      <c r="J48" s="220">
        <v>633.39980000000003</v>
      </c>
      <c r="K48" s="220">
        <v>661.96400000000006</v>
      </c>
      <c r="L48" s="220"/>
      <c r="M48" s="220">
        <v>1.8136000000000001</v>
      </c>
      <c r="N48" s="220">
        <v>1.8136000000000001</v>
      </c>
      <c r="O48" s="220"/>
      <c r="R48" s="11"/>
      <c r="Z48" s="11"/>
      <c r="AA48" s="11"/>
      <c r="AB48" s="11"/>
      <c r="AC48" s="11"/>
      <c r="AD48" s="11"/>
      <c r="AE48" s="11"/>
    </row>
    <row r="49" spans="2:36" x14ac:dyDescent="0.35">
      <c r="B49" s="9" t="s">
        <v>15</v>
      </c>
      <c r="C49" s="9" t="s">
        <v>360</v>
      </c>
      <c r="D49" s="9" t="s">
        <v>359</v>
      </c>
      <c r="E49" s="24">
        <v>0</v>
      </c>
      <c r="F49" s="33">
        <v>1.9400000000000003E-3</v>
      </c>
      <c r="G49" s="34">
        <v>1.9400000000000003E-3</v>
      </c>
      <c r="H49" s="9" t="s">
        <v>48</v>
      </c>
      <c r="I49" s="2" t="s">
        <v>49</v>
      </c>
      <c r="J49" s="220">
        <v>16.261080000000003</v>
      </c>
      <c r="K49" s="220">
        <v>16.994400000000002</v>
      </c>
      <c r="L49" s="220"/>
      <c r="M49" s="220">
        <v>4.6560000000000004E-2</v>
      </c>
      <c r="N49" s="220">
        <v>4.6560000000000004E-2</v>
      </c>
      <c r="O49" s="220"/>
      <c r="R49" s="11"/>
      <c r="Z49" s="11"/>
      <c r="AA49" s="11"/>
      <c r="AB49" s="11"/>
      <c r="AC49" s="11"/>
      <c r="AD49" s="11"/>
      <c r="AE49" s="11"/>
    </row>
    <row r="50" spans="2:36" x14ac:dyDescent="0.35">
      <c r="B50" s="9" t="s">
        <v>15</v>
      </c>
      <c r="C50" s="9" t="s">
        <v>362</v>
      </c>
      <c r="D50" s="9" t="s">
        <v>361</v>
      </c>
      <c r="E50" s="24">
        <v>0</v>
      </c>
      <c r="F50" s="33">
        <v>1.2533333333333334E-2</v>
      </c>
      <c r="G50" s="34">
        <v>1.2533333333333334E-2</v>
      </c>
      <c r="H50" s="9" t="s">
        <v>48</v>
      </c>
      <c r="I50" s="2" t="s">
        <v>49</v>
      </c>
      <c r="J50" s="220">
        <v>105.0544</v>
      </c>
      <c r="K50" s="220">
        <v>109.792</v>
      </c>
      <c r="L50" s="220"/>
      <c r="M50" s="220">
        <v>0.30080000000000001</v>
      </c>
      <c r="N50" s="220">
        <v>0.30080000000000001</v>
      </c>
      <c r="O50" s="220"/>
      <c r="R50" s="11"/>
      <c r="Z50" s="11"/>
      <c r="AA50" s="11"/>
      <c r="AB50" s="11"/>
      <c r="AC50" s="11"/>
      <c r="AD50" s="11"/>
      <c r="AE50" s="11"/>
    </row>
    <row r="51" spans="2:36" s="2" customFormat="1" x14ac:dyDescent="0.35">
      <c r="B51" s="9" t="s">
        <v>15</v>
      </c>
      <c r="C51" s="9" t="s">
        <v>366</v>
      </c>
      <c r="D51" s="9" t="s">
        <v>365</v>
      </c>
      <c r="E51" s="24">
        <v>0</v>
      </c>
      <c r="F51" s="33">
        <v>1.3966666666666665E-2</v>
      </c>
      <c r="G51" s="34">
        <v>1.3966666666666665E-2</v>
      </c>
      <c r="H51" s="9" t="s">
        <v>48</v>
      </c>
      <c r="I51" s="2" t="s">
        <v>49</v>
      </c>
      <c r="J51" s="220">
        <v>117.06859999999999</v>
      </c>
      <c r="K51" s="220">
        <v>122.34799999999998</v>
      </c>
      <c r="L51" s="220"/>
      <c r="M51" s="220">
        <v>0.33519999999999994</v>
      </c>
      <c r="N51" s="220">
        <v>0.33519999999999994</v>
      </c>
      <c r="O51" s="220"/>
      <c r="R51" s="7"/>
      <c r="S51" s="7"/>
      <c r="T51" s="7"/>
      <c r="U51" s="7"/>
      <c r="V51" s="7"/>
      <c r="W51" s="7"/>
      <c r="X51" s="7"/>
      <c r="Z51" s="7"/>
      <c r="AA51" s="7"/>
      <c r="AB51" s="7"/>
      <c r="AC51" s="7"/>
      <c r="AD51" s="7"/>
      <c r="AE51" s="7"/>
      <c r="AF51" s="30"/>
      <c r="AG51" s="30"/>
      <c r="AH51" s="30"/>
      <c r="AI51" s="30"/>
      <c r="AJ51" s="30"/>
    </row>
    <row r="52" spans="2:36" s="2" customFormat="1" x14ac:dyDescent="0.35">
      <c r="B52" s="9" t="s">
        <v>15</v>
      </c>
      <c r="C52" s="9" t="s">
        <v>368</v>
      </c>
      <c r="D52" s="9" t="s">
        <v>367</v>
      </c>
      <c r="E52" s="24">
        <v>0</v>
      </c>
      <c r="F52" s="33">
        <v>1.1500000000000002E-2</v>
      </c>
      <c r="G52" s="34">
        <v>1.1500000000000002E-2</v>
      </c>
      <c r="H52" s="9" t="s">
        <v>48</v>
      </c>
      <c r="I52" s="2" t="s">
        <v>49</v>
      </c>
      <c r="J52" s="220">
        <v>96.393000000000015</v>
      </c>
      <c r="K52" s="220">
        <v>100.74000000000001</v>
      </c>
      <c r="L52" s="220"/>
      <c r="M52" s="220">
        <v>0.27600000000000002</v>
      </c>
      <c r="N52" s="220">
        <v>0.27600000000000002</v>
      </c>
      <c r="O52" s="220"/>
      <c r="R52" s="7"/>
      <c r="S52" s="7"/>
      <c r="T52" s="7"/>
      <c r="U52" s="7"/>
      <c r="V52" s="7"/>
      <c r="W52" s="7"/>
      <c r="X52" s="7"/>
      <c r="Z52" s="7"/>
      <c r="AA52" s="7"/>
      <c r="AB52" s="7"/>
      <c r="AC52" s="7"/>
      <c r="AD52" s="7"/>
      <c r="AE52" s="7"/>
      <c r="AF52" s="30"/>
      <c r="AG52" s="30"/>
      <c r="AH52" s="30"/>
      <c r="AI52" s="30"/>
      <c r="AJ52" s="30"/>
    </row>
    <row r="53" spans="2:36" s="2" customFormat="1" x14ac:dyDescent="0.35">
      <c r="B53" s="9" t="s">
        <v>15</v>
      </c>
      <c r="C53" s="9" t="s">
        <v>370</v>
      </c>
      <c r="D53" s="9" t="s">
        <v>369</v>
      </c>
      <c r="E53" s="24">
        <v>0</v>
      </c>
      <c r="F53" s="33">
        <v>1.3766666666666667E-2</v>
      </c>
      <c r="G53" s="34">
        <v>1.3766666666666667E-2</v>
      </c>
      <c r="H53" s="9" t="s">
        <v>48</v>
      </c>
      <c r="I53" s="2" t="s">
        <v>49</v>
      </c>
      <c r="J53" s="220">
        <v>115.3922</v>
      </c>
      <c r="K53" s="220">
        <v>120.596</v>
      </c>
      <c r="L53" s="220"/>
      <c r="M53" s="220">
        <v>0.33040000000000003</v>
      </c>
      <c r="N53" s="220">
        <v>0.33040000000000003</v>
      </c>
      <c r="O53" s="220"/>
      <c r="R53" s="7"/>
      <c r="S53" s="7"/>
      <c r="T53" s="7"/>
      <c r="U53" s="7"/>
      <c r="V53" s="7"/>
      <c r="W53" s="7"/>
      <c r="X53" s="7"/>
      <c r="Z53" s="7"/>
      <c r="AA53" s="7"/>
      <c r="AB53" s="7"/>
      <c r="AC53" s="7"/>
      <c r="AD53" s="7"/>
      <c r="AE53" s="7"/>
      <c r="AF53" s="30"/>
      <c r="AG53" s="30"/>
      <c r="AH53" s="30"/>
      <c r="AI53" s="30"/>
      <c r="AJ53" s="30"/>
    </row>
    <row r="54" spans="2:36" x14ac:dyDescent="0.35">
      <c r="B54" s="9" t="s">
        <v>15</v>
      </c>
      <c r="C54" s="9" t="s">
        <v>372</v>
      </c>
      <c r="D54" s="9" t="s">
        <v>371</v>
      </c>
      <c r="E54" s="24">
        <v>0</v>
      </c>
      <c r="F54" s="33">
        <v>2.633333333333333E-2</v>
      </c>
      <c r="G54" s="34">
        <v>2.633333333333333E-2</v>
      </c>
      <c r="H54" s="9" t="s">
        <v>48</v>
      </c>
      <c r="I54" s="2" t="s">
        <v>49</v>
      </c>
      <c r="J54" s="220">
        <v>220.72599999999997</v>
      </c>
      <c r="K54" s="220">
        <v>230.67999999999998</v>
      </c>
      <c r="L54" s="220"/>
      <c r="M54" s="220">
        <v>0.6319999999999999</v>
      </c>
      <c r="N54" s="220">
        <v>0.6319999999999999</v>
      </c>
      <c r="O54" s="220"/>
      <c r="R54" s="11"/>
      <c r="Z54" s="11"/>
      <c r="AA54" s="11"/>
      <c r="AB54" s="11"/>
      <c r="AC54" s="11"/>
      <c r="AD54" s="11"/>
      <c r="AE54" s="11"/>
    </row>
    <row r="55" spans="2:36" x14ac:dyDescent="0.35">
      <c r="B55" s="9" t="s">
        <v>15</v>
      </c>
      <c r="C55" s="9" t="s">
        <v>374</v>
      </c>
      <c r="D55" s="9" t="s">
        <v>373</v>
      </c>
      <c r="E55" s="24">
        <v>0</v>
      </c>
      <c r="F55" s="33">
        <v>5.9166666666666673E-3</v>
      </c>
      <c r="G55" s="34">
        <v>5.9166666666666673E-3</v>
      </c>
      <c r="H55" s="9" t="s">
        <v>48</v>
      </c>
      <c r="I55" s="2" t="s">
        <v>49</v>
      </c>
      <c r="J55" s="220">
        <v>49.593500000000006</v>
      </c>
      <c r="K55" s="220">
        <v>51.830000000000005</v>
      </c>
      <c r="L55" s="220"/>
      <c r="M55" s="220">
        <v>0.14200000000000002</v>
      </c>
      <c r="N55" s="220">
        <v>0.14200000000000002</v>
      </c>
      <c r="O55" s="220"/>
      <c r="R55" s="11"/>
      <c r="Z55" s="11"/>
      <c r="AA55" s="11"/>
      <c r="AB55" s="11"/>
      <c r="AC55" s="11"/>
      <c r="AD55" s="11"/>
      <c r="AE55" s="11"/>
    </row>
    <row r="56" spans="2:36" x14ac:dyDescent="0.35">
      <c r="B56" s="9" t="s">
        <v>15</v>
      </c>
      <c r="C56" s="9" t="s">
        <v>376</v>
      </c>
      <c r="D56" s="9" t="s">
        <v>375</v>
      </c>
      <c r="E56" s="24">
        <v>0</v>
      </c>
      <c r="F56" s="33">
        <v>7.1666666666666667E-3</v>
      </c>
      <c r="G56" s="34">
        <v>7.1666666666666667E-3</v>
      </c>
      <c r="H56" s="9" t="s">
        <v>48</v>
      </c>
      <c r="I56" s="2" t="s">
        <v>49</v>
      </c>
      <c r="J56" s="220">
        <v>60.070999999999998</v>
      </c>
      <c r="K56" s="220">
        <v>62.78</v>
      </c>
      <c r="L56" s="220"/>
      <c r="M56" s="220">
        <v>0.17199999999999999</v>
      </c>
      <c r="N56" s="220">
        <v>0.17199999999999999</v>
      </c>
      <c r="O56" s="220"/>
      <c r="R56" s="11"/>
      <c r="Z56" s="11"/>
      <c r="AA56" s="11"/>
      <c r="AB56" s="11"/>
      <c r="AC56" s="11"/>
      <c r="AD56" s="11"/>
      <c r="AE56" s="11"/>
    </row>
    <row r="57" spans="2:36" x14ac:dyDescent="0.35">
      <c r="B57" s="9" t="s">
        <v>15</v>
      </c>
      <c r="C57" s="9" t="s">
        <v>378</v>
      </c>
      <c r="D57" s="9" t="s">
        <v>377</v>
      </c>
      <c r="E57" s="24">
        <v>0</v>
      </c>
      <c r="F57" s="33">
        <v>8.4500000000000009E-3</v>
      </c>
      <c r="G57" s="34">
        <v>8.4500000000000009E-3</v>
      </c>
      <c r="H57" s="9" t="s">
        <v>48</v>
      </c>
      <c r="I57" s="2" t="s">
        <v>49</v>
      </c>
      <c r="J57" s="220">
        <v>70.827900000000014</v>
      </c>
      <c r="K57" s="220">
        <v>74.022000000000006</v>
      </c>
      <c r="L57" s="220"/>
      <c r="M57" s="220">
        <v>0.20280000000000004</v>
      </c>
      <c r="N57" s="220">
        <v>0.20280000000000004</v>
      </c>
      <c r="O57" s="220"/>
      <c r="R57" s="11"/>
      <c r="Z57" s="11"/>
      <c r="AA57" s="11"/>
      <c r="AB57" s="11"/>
      <c r="AC57" s="11"/>
      <c r="AD57" s="11"/>
      <c r="AE57" s="11"/>
    </row>
    <row r="58" spans="2:36" x14ac:dyDescent="0.35">
      <c r="B58" s="9" t="s">
        <v>15</v>
      </c>
      <c r="C58" s="9" t="s">
        <v>382</v>
      </c>
      <c r="D58" s="9" t="s">
        <v>381</v>
      </c>
      <c r="E58" s="24">
        <v>0</v>
      </c>
      <c r="F58" s="33">
        <v>6.7800000000000004E-3</v>
      </c>
      <c r="G58" s="34">
        <v>6.7800000000000004E-3</v>
      </c>
      <c r="H58" s="9" t="s">
        <v>48</v>
      </c>
      <c r="I58" s="2" t="s">
        <v>49</v>
      </c>
      <c r="J58" s="220">
        <v>56.829960000000007</v>
      </c>
      <c r="K58" s="220">
        <v>59.392800000000001</v>
      </c>
      <c r="L58" s="220"/>
      <c r="M58" s="220">
        <v>0.16272</v>
      </c>
      <c r="N58" s="220">
        <v>0.16272</v>
      </c>
      <c r="O58" s="220"/>
      <c r="R58" s="11"/>
      <c r="Z58" s="11"/>
      <c r="AA58" s="11"/>
      <c r="AB58" s="11"/>
      <c r="AC58" s="11"/>
      <c r="AD58" s="11"/>
      <c r="AE58" s="11"/>
    </row>
    <row r="59" spans="2:36" x14ac:dyDescent="0.35">
      <c r="B59" s="9" t="s">
        <v>15</v>
      </c>
      <c r="C59" s="9" t="s">
        <v>384</v>
      </c>
      <c r="D59" s="9" t="s">
        <v>383</v>
      </c>
      <c r="E59" s="24">
        <v>0</v>
      </c>
      <c r="F59" s="33">
        <v>7.5166666666666672E-3</v>
      </c>
      <c r="G59" s="34">
        <v>7.5166666666666672E-3</v>
      </c>
      <c r="H59" s="9" t="s">
        <v>48</v>
      </c>
      <c r="I59" s="2" t="s">
        <v>49</v>
      </c>
      <c r="J59" s="220">
        <v>63.004700000000007</v>
      </c>
      <c r="K59" s="220">
        <v>65.846000000000004</v>
      </c>
      <c r="L59" s="220"/>
      <c r="M59" s="220">
        <v>0.1804</v>
      </c>
      <c r="N59" s="220">
        <v>0.1804</v>
      </c>
      <c r="O59" s="220"/>
      <c r="R59" s="11"/>
      <c r="Z59" s="11"/>
      <c r="AA59" s="11"/>
      <c r="AB59" s="11"/>
      <c r="AC59" s="11"/>
      <c r="AD59" s="11"/>
      <c r="AE59" s="11"/>
    </row>
    <row r="60" spans="2:36" x14ac:dyDescent="0.35">
      <c r="B60" s="9" t="s">
        <v>15</v>
      </c>
      <c r="C60" s="9" t="s">
        <v>394</v>
      </c>
      <c r="D60" s="9" t="s">
        <v>393</v>
      </c>
      <c r="E60" s="24">
        <v>0</v>
      </c>
      <c r="F60" s="33">
        <v>7.2266666666666668E-3</v>
      </c>
      <c r="G60" s="34">
        <v>7.2266666666666668E-3</v>
      </c>
      <c r="H60" s="9" t="s">
        <v>48</v>
      </c>
      <c r="I60" s="2" t="s">
        <v>49</v>
      </c>
      <c r="J60" s="220">
        <v>60.573920000000001</v>
      </c>
      <c r="K60" s="220">
        <v>63.305599999999998</v>
      </c>
      <c r="L60" s="220"/>
      <c r="M60" s="220">
        <v>0.17344000000000001</v>
      </c>
      <c r="N60" s="220">
        <v>0.17344000000000001</v>
      </c>
      <c r="O60" s="220"/>
      <c r="R60" s="11"/>
      <c r="Z60" s="11"/>
      <c r="AA60" s="11"/>
      <c r="AB60" s="11"/>
      <c r="AC60" s="11"/>
      <c r="AD60" s="11"/>
      <c r="AE60" s="11"/>
    </row>
    <row r="61" spans="2:36" x14ac:dyDescent="0.35">
      <c r="B61" s="9" t="s">
        <v>15</v>
      </c>
      <c r="C61" s="9" t="s">
        <v>119</v>
      </c>
      <c r="D61" s="9" t="s">
        <v>395</v>
      </c>
      <c r="E61" s="24">
        <v>0</v>
      </c>
      <c r="F61" s="33">
        <v>1.2533333333333334E-2</v>
      </c>
      <c r="G61" s="34">
        <v>1.2533333333333334E-2</v>
      </c>
      <c r="H61" s="9" t="s">
        <v>48</v>
      </c>
      <c r="I61" s="2" t="s">
        <v>49</v>
      </c>
      <c r="J61" s="220">
        <v>105.0544</v>
      </c>
      <c r="K61" s="220">
        <v>109.792</v>
      </c>
      <c r="L61" s="220"/>
      <c r="M61" s="220">
        <v>0.30080000000000001</v>
      </c>
      <c r="N61" s="220">
        <v>0.30080000000000001</v>
      </c>
      <c r="O61" s="220"/>
      <c r="R61" s="11"/>
      <c r="Z61" s="11"/>
      <c r="AA61" s="11"/>
      <c r="AB61" s="11"/>
      <c r="AC61" s="11"/>
      <c r="AD61" s="11"/>
      <c r="AE61" s="11"/>
    </row>
    <row r="62" spans="2:36" x14ac:dyDescent="0.35">
      <c r="B62" s="9" t="s">
        <v>15</v>
      </c>
      <c r="C62" s="9" t="s">
        <v>397</v>
      </c>
      <c r="D62" s="9" t="s">
        <v>396</v>
      </c>
      <c r="E62" s="24">
        <v>0</v>
      </c>
      <c r="F62" s="33">
        <v>2.7300000000000001E-2</v>
      </c>
      <c r="G62" s="34">
        <v>2.7300000000000001E-2</v>
      </c>
      <c r="H62" s="9" t="s">
        <v>48</v>
      </c>
      <c r="I62" s="2" t="s">
        <v>49</v>
      </c>
      <c r="J62" s="220">
        <v>228.82860000000002</v>
      </c>
      <c r="K62" s="220">
        <v>239.14800000000002</v>
      </c>
      <c r="L62" s="220"/>
      <c r="M62" s="220">
        <v>0.6552</v>
      </c>
      <c r="N62" s="220">
        <v>0.6552</v>
      </c>
      <c r="O62" s="220"/>
      <c r="R62" s="11"/>
      <c r="Z62" s="11"/>
      <c r="AA62" s="11"/>
      <c r="AB62" s="11"/>
      <c r="AC62" s="11"/>
      <c r="AD62" s="11"/>
      <c r="AE62" s="11"/>
    </row>
    <row r="63" spans="2:36" x14ac:dyDescent="0.35">
      <c r="B63" s="9" t="s">
        <v>15</v>
      </c>
      <c r="C63" s="9" t="s">
        <v>405</v>
      </c>
      <c r="D63" s="9" t="s">
        <v>404</v>
      </c>
      <c r="E63" s="24">
        <v>0</v>
      </c>
      <c r="F63" s="33">
        <v>0.19566666666666668</v>
      </c>
      <c r="G63" s="34">
        <v>0.19566666666666668</v>
      </c>
      <c r="H63" s="9" t="s">
        <v>48</v>
      </c>
      <c r="I63" s="2" t="s">
        <v>49</v>
      </c>
      <c r="J63" s="220">
        <v>1640.0780000000002</v>
      </c>
      <c r="K63" s="220">
        <v>1714.0400000000002</v>
      </c>
      <c r="L63" s="220"/>
      <c r="M63" s="220">
        <v>4.6960000000000006</v>
      </c>
      <c r="N63" s="220">
        <v>4.6960000000000006</v>
      </c>
      <c r="O63" s="220"/>
      <c r="R63" s="11"/>
      <c r="Z63" s="11"/>
      <c r="AA63" s="11"/>
      <c r="AB63" s="11"/>
      <c r="AC63" s="11"/>
      <c r="AD63" s="11"/>
      <c r="AE63" s="11"/>
    </row>
    <row r="64" spans="2:36" x14ac:dyDescent="0.35">
      <c r="B64" s="9" t="s">
        <v>15</v>
      </c>
      <c r="C64" s="9" t="s">
        <v>407</v>
      </c>
      <c r="D64" s="9" t="s">
        <v>406</v>
      </c>
      <c r="E64" s="24">
        <v>0</v>
      </c>
      <c r="F64" s="33">
        <v>6.5166666666666678E-2</v>
      </c>
      <c r="G64" s="34">
        <v>6.5166666666666678E-2</v>
      </c>
      <c r="H64" s="9" t="s">
        <v>48</v>
      </c>
      <c r="I64" s="2" t="s">
        <v>49</v>
      </c>
      <c r="J64" s="220">
        <v>546.22700000000009</v>
      </c>
      <c r="K64" s="220">
        <v>570.86000000000013</v>
      </c>
      <c r="L64" s="220"/>
      <c r="M64" s="220">
        <v>1.5640000000000003</v>
      </c>
      <c r="N64" s="220">
        <v>1.5640000000000003</v>
      </c>
      <c r="O64" s="220"/>
      <c r="R64" s="11"/>
      <c r="Z64" s="11"/>
      <c r="AA64" s="11"/>
      <c r="AB64" s="11"/>
      <c r="AC64" s="11"/>
      <c r="AD64" s="11"/>
      <c r="AE64" s="11"/>
    </row>
    <row r="65" spans="2:36" x14ac:dyDescent="0.35">
      <c r="B65" s="9" t="s">
        <v>15</v>
      </c>
      <c r="C65" s="9" t="s">
        <v>411</v>
      </c>
      <c r="D65" s="9" t="s">
        <v>410</v>
      </c>
      <c r="E65" s="24">
        <v>0</v>
      </c>
      <c r="F65" s="33">
        <v>5.8766666666666672E-3</v>
      </c>
      <c r="G65" s="34">
        <v>5.8766666666666672E-3</v>
      </c>
      <c r="H65" s="9" t="s">
        <v>48</v>
      </c>
      <c r="I65" s="2" t="s">
        <v>49</v>
      </c>
      <c r="J65" s="220">
        <v>49.258220000000001</v>
      </c>
      <c r="K65" s="220">
        <v>51.479600000000005</v>
      </c>
      <c r="L65" s="220"/>
      <c r="M65" s="220">
        <v>0.14104</v>
      </c>
      <c r="N65" s="220">
        <v>0.14104</v>
      </c>
      <c r="O65" s="220"/>
      <c r="R65" s="11"/>
      <c r="Z65" s="11"/>
      <c r="AA65" s="11"/>
      <c r="AB65" s="11"/>
      <c r="AC65" s="11"/>
      <c r="AD65" s="11"/>
      <c r="AE65" s="11"/>
    </row>
    <row r="66" spans="2:36" x14ac:dyDescent="0.35">
      <c r="B66" s="9" t="s">
        <v>15</v>
      </c>
      <c r="C66" s="9" t="s">
        <v>413</v>
      </c>
      <c r="D66" s="9" t="s">
        <v>412</v>
      </c>
      <c r="E66" s="24">
        <v>0</v>
      </c>
      <c r="F66" s="33">
        <v>4.1999999999999997E-3</v>
      </c>
      <c r="G66" s="34">
        <v>4.1999999999999997E-3</v>
      </c>
      <c r="H66" s="9" t="s">
        <v>48</v>
      </c>
      <c r="I66" s="2" t="s">
        <v>49</v>
      </c>
      <c r="J66" s="220">
        <v>35.2044</v>
      </c>
      <c r="K66" s="220">
        <v>36.791999999999994</v>
      </c>
      <c r="L66" s="220"/>
      <c r="M66" s="220">
        <v>0.1008</v>
      </c>
      <c r="N66" s="220">
        <v>0.1008</v>
      </c>
      <c r="O66" s="220"/>
      <c r="R66" s="11"/>
      <c r="Z66" s="11"/>
      <c r="AA66" s="11"/>
      <c r="AB66" s="11"/>
      <c r="AC66" s="11"/>
      <c r="AD66" s="11"/>
      <c r="AE66" s="11"/>
    </row>
    <row r="67" spans="2:36" x14ac:dyDescent="0.35">
      <c r="B67" s="9" t="s">
        <v>15</v>
      </c>
      <c r="C67" s="9" t="s">
        <v>415</v>
      </c>
      <c r="D67" s="9" t="s">
        <v>414</v>
      </c>
      <c r="E67" s="24">
        <v>0</v>
      </c>
      <c r="F67" s="33">
        <v>1.9333333333333334E-2</v>
      </c>
      <c r="G67" s="34">
        <v>1.9333333333333334E-2</v>
      </c>
      <c r="H67" s="9" t="s">
        <v>48</v>
      </c>
      <c r="I67" s="2" t="s">
        <v>49</v>
      </c>
      <c r="J67" s="220">
        <v>162.05200000000002</v>
      </c>
      <c r="K67" s="220">
        <v>169.36</v>
      </c>
      <c r="L67" s="220"/>
      <c r="M67" s="220">
        <v>0.46400000000000002</v>
      </c>
      <c r="N67" s="220">
        <v>0.46400000000000002</v>
      </c>
      <c r="O67" s="220"/>
      <c r="R67" s="11"/>
      <c r="Z67" s="11"/>
      <c r="AA67" s="11"/>
      <c r="AB67" s="11"/>
      <c r="AC67" s="11"/>
      <c r="AD67" s="11"/>
      <c r="AE67" s="11"/>
    </row>
    <row r="68" spans="2:36" s="19" customFormat="1" ht="13.9" customHeight="1" x14ac:dyDescent="0.35">
      <c r="B68" s="9" t="s">
        <v>15</v>
      </c>
      <c r="C68" s="9" t="s">
        <v>417</v>
      </c>
      <c r="D68" s="9" t="s">
        <v>416</v>
      </c>
      <c r="E68" s="24">
        <v>0</v>
      </c>
      <c r="F68" s="33">
        <v>1.4433333333333333E-2</v>
      </c>
      <c r="G68" s="34">
        <v>1.4433333333333333E-2</v>
      </c>
      <c r="H68" s="9" t="s">
        <v>48</v>
      </c>
      <c r="I68" s="2" t="s">
        <v>49</v>
      </c>
      <c r="J68" s="220">
        <v>120.9802</v>
      </c>
      <c r="K68" s="220">
        <v>126.43599999999999</v>
      </c>
      <c r="L68" s="220"/>
      <c r="M68" s="220">
        <v>0.34639999999999999</v>
      </c>
      <c r="N68" s="220">
        <v>0.34639999999999999</v>
      </c>
      <c r="O68" s="220"/>
      <c r="R68" s="11"/>
      <c r="S68" s="11"/>
      <c r="T68" s="11"/>
      <c r="U68" s="11"/>
      <c r="V68" s="11"/>
      <c r="W68" s="11"/>
      <c r="X68" s="11"/>
      <c r="Y68" s="10"/>
      <c r="Z68" s="11"/>
      <c r="AA68" s="11"/>
      <c r="AB68" s="11"/>
      <c r="AC68" s="11"/>
      <c r="AD68" s="11"/>
      <c r="AE68" s="11"/>
      <c r="AF68" s="18"/>
      <c r="AG68" s="18"/>
      <c r="AH68" s="18"/>
      <c r="AI68" s="18"/>
      <c r="AJ68" s="18"/>
    </row>
    <row r="69" spans="2:36" s="19" customFormat="1" ht="13.15" customHeight="1" x14ac:dyDescent="0.35">
      <c r="B69" s="9" t="s">
        <v>15</v>
      </c>
      <c r="C69" s="9" t="s">
        <v>135</v>
      </c>
      <c r="D69" s="9" t="s">
        <v>136</v>
      </c>
      <c r="E69" s="24">
        <v>0</v>
      </c>
      <c r="F69" s="33">
        <v>4.9533333333333332E-2</v>
      </c>
      <c r="G69" s="34">
        <v>4.9533333333333332E-2</v>
      </c>
      <c r="H69" s="9" t="s">
        <v>48</v>
      </c>
      <c r="I69" s="2" t="s">
        <v>49</v>
      </c>
      <c r="J69" s="220">
        <v>415.1884</v>
      </c>
      <c r="K69" s="220">
        <v>433.91199999999998</v>
      </c>
      <c r="L69" s="220"/>
      <c r="M69" s="220">
        <v>1.1888000000000001</v>
      </c>
      <c r="N69" s="220">
        <v>1.1888000000000001</v>
      </c>
      <c r="O69" s="220"/>
      <c r="R69" s="11"/>
      <c r="S69" s="11"/>
      <c r="T69" s="11"/>
      <c r="U69" s="11"/>
      <c r="V69" s="11"/>
      <c r="W69" s="11"/>
      <c r="X69" s="11"/>
      <c r="Y69" s="10"/>
      <c r="Z69" s="11"/>
      <c r="AA69" s="11"/>
      <c r="AB69" s="11"/>
      <c r="AC69" s="11"/>
      <c r="AD69" s="11"/>
      <c r="AE69" s="11"/>
      <c r="AF69" s="18"/>
      <c r="AG69" s="18"/>
      <c r="AH69" s="18"/>
      <c r="AI69" s="18"/>
      <c r="AJ69" s="18"/>
    </row>
    <row r="70" spans="2:36" x14ac:dyDescent="0.35">
      <c r="B70" s="9" t="s">
        <v>15</v>
      </c>
      <c r="C70" s="9" t="s">
        <v>421</v>
      </c>
      <c r="D70" s="9" t="s">
        <v>420</v>
      </c>
      <c r="E70" s="24">
        <v>0</v>
      </c>
      <c r="F70" s="33">
        <v>3.1633333333333333E-2</v>
      </c>
      <c r="G70" s="34">
        <v>3.1633333333333333E-2</v>
      </c>
      <c r="H70" s="9" t="s">
        <v>48</v>
      </c>
      <c r="I70" s="2" t="s">
        <v>49</v>
      </c>
      <c r="J70" s="220">
        <v>265.1506</v>
      </c>
      <c r="K70" s="220">
        <v>277.108</v>
      </c>
      <c r="L70" s="220"/>
      <c r="M70" s="220">
        <v>0.75919999999999999</v>
      </c>
      <c r="N70" s="220">
        <v>0.75919999999999999</v>
      </c>
      <c r="O70" s="220"/>
      <c r="R70" s="11"/>
      <c r="Z70" s="11"/>
      <c r="AA70" s="11"/>
      <c r="AB70" s="11"/>
      <c r="AC70" s="11"/>
      <c r="AD70" s="11"/>
      <c r="AE70" s="11"/>
    </row>
    <row r="71" spans="2:36" x14ac:dyDescent="0.35">
      <c r="B71" s="9" t="s">
        <v>15</v>
      </c>
      <c r="C71" s="9" t="s">
        <v>423</v>
      </c>
      <c r="D71" s="9" t="s">
        <v>422</v>
      </c>
      <c r="E71" s="24">
        <v>0</v>
      </c>
      <c r="F71" s="33">
        <v>9.3666666666666655E-3</v>
      </c>
      <c r="G71" s="34">
        <v>9.3666666666666655E-3</v>
      </c>
      <c r="H71" s="9" t="s">
        <v>48</v>
      </c>
      <c r="I71" s="2" t="s">
        <v>49</v>
      </c>
      <c r="J71" s="220">
        <v>78.511399999999995</v>
      </c>
      <c r="K71" s="220">
        <v>82.051999999999992</v>
      </c>
      <c r="L71" s="220"/>
      <c r="M71" s="220">
        <v>0.22479999999999997</v>
      </c>
      <c r="N71" s="220">
        <v>0.22479999999999997</v>
      </c>
      <c r="O71" s="220"/>
      <c r="R71" s="11"/>
      <c r="Z71" s="11"/>
      <c r="AA71" s="11"/>
      <c r="AB71" s="11"/>
      <c r="AC71" s="11"/>
      <c r="AD71" s="11"/>
      <c r="AE71" s="11"/>
    </row>
    <row r="72" spans="2:36" x14ac:dyDescent="0.35">
      <c r="B72" s="9" t="s">
        <v>15</v>
      </c>
      <c r="C72" s="9" t="s">
        <v>425</v>
      </c>
      <c r="D72" s="9" t="s">
        <v>424</v>
      </c>
      <c r="E72" s="24">
        <v>0</v>
      </c>
      <c r="F72" s="33">
        <v>1.2433333333333334E-2</v>
      </c>
      <c r="G72" s="34">
        <v>1.2433333333333334E-2</v>
      </c>
      <c r="H72" s="9" t="s">
        <v>48</v>
      </c>
      <c r="I72" s="20" t="s">
        <v>49</v>
      </c>
      <c r="J72" s="220">
        <v>104.21620000000001</v>
      </c>
      <c r="K72" s="220">
        <v>108.91600000000001</v>
      </c>
      <c r="L72" s="220"/>
      <c r="M72" s="220">
        <v>0.2984</v>
      </c>
      <c r="N72" s="220">
        <v>0.2984</v>
      </c>
      <c r="O72" s="220"/>
      <c r="R72" s="11"/>
      <c r="S72" s="21"/>
      <c r="T72" s="22"/>
      <c r="U72" s="23"/>
      <c r="Z72" s="11"/>
      <c r="AA72" s="11"/>
      <c r="AB72" s="11"/>
      <c r="AC72" s="11"/>
      <c r="AD72" s="11"/>
      <c r="AE72" s="11"/>
    </row>
    <row r="73" spans="2:36" x14ac:dyDescent="0.35">
      <c r="B73" s="9" t="s">
        <v>15</v>
      </c>
      <c r="C73" s="9" t="s">
        <v>427</v>
      </c>
      <c r="D73" s="9" t="s">
        <v>426</v>
      </c>
      <c r="E73" s="24">
        <v>0</v>
      </c>
      <c r="F73" s="33">
        <v>1.0489999999999999E-2</v>
      </c>
      <c r="G73" s="34">
        <v>1.0489999999999999E-2</v>
      </c>
      <c r="H73" s="9" t="s">
        <v>48</v>
      </c>
      <c r="I73" s="20" t="s">
        <v>49</v>
      </c>
      <c r="J73" s="220">
        <v>87.927179999999993</v>
      </c>
      <c r="K73" s="220">
        <v>91.892399999999995</v>
      </c>
      <c r="L73" s="220"/>
      <c r="M73" s="220">
        <v>0.25175999999999998</v>
      </c>
      <c r="N73" s="220">
        <v>0.25175999999999998</v>
      </c>
      <c r="O73" s="220"/>
      <c r="R73" s="11"/>
      <c r="S73" s="21"/>
      <c r="T73" s="22"/>
      <c r="U73" s="23"/>
      <c r="Z73" s="11"/>
      <c r="AA73" s="11"/>
      <c r="AB73" s="11"/>
      <c r="AC73" s="11"/>
      <c r="AD73" s="11"/>
      <c r="AE73" s="11"/>
    </row>
    <row r="74" spans="2:36" x14ac:dyDescent="0.35">
      <c r="B74" s="9" t="s">
        <v>15</v>
      </c>
      <c r="C74" s="9" t="s">
        <v>429</v>
      </c>
      <c r="D74" s="9" t="s">
        <v>428</v>
      </c>
      <c r="E74" s="24">
        <v>0</v>
      </c>
      <c r="F74" s="33">
        <v>1.6500000000000001E-2</v>
      </c>
      <c r="G74" s="34">
        <v>1.6500000000000001E-2</v>
      </c>
      <c r="H74" s="9" t="s">
        <v>48</v>
      </c>
      <c r="I74" s="20" t="s">
        <v>49</v>
      </c>
      <c r="J74" s="220">
        <v>138.303</v>
      </c>
      <c r="K74" s="220">
        <v>144.54000000000002</v>
      </c>
      <c r="L74" s="220"/>
      <c r="M74" s="220">
        <v>0.39600000000000002</v>
      </c>
      <c r="N74" s="220">
        <v>0.39600000000000002</v>
      </c>
      <c r="O74" s="220"/>
      <c r="R74" s="11"/>
      <c r="S74" s="21"/>
      <c r="T74" s="22"/>
      <c r="U74" s="23"/>
      <c r="Z74" s="11"/>
      <c r="AA74" s="11"/>
      <c r="AB74" s="11"/>
      <c r="AC74" s="11"/>
      <c r="AD74" s="11"/>
      <c r="AE74" s="11"/>
    </row>
    <row r="75" spans="2:36" x14ac:dyDescent="0.35">
      <c r="B75" s="9" t="s">
        <v>15</v>
      </c>
      <c r="C75" s="9" t="s">
        <v>431</v>
      </c>
      <c r="D75" s="9" t="s">
        <v>430</v>
      </c>
      <c r="E75" s="24">
        <v>0</v>
      </c>
      <c r="F75" s="33">
        <v>2.0533333333333334E-2</v>
      </c>
      <c r="G75" s="34">
        <v>2.0533333333333334E-2</v>
      </c>
      <c r="H75" s="9" t="s">
        <v>48</v>
      </c>
      <c r="I75" s="20" t="s">
        <v>49</v>
      </c>
      <c r="J75" s="220">
        <v>172.1104</v>
      </c>
      <c r="K75" s="220">
        <v>179.87200000000001</v>
      </c>
      <c r="L75" s="220"/>
      <c r="M75" s="220">
        <v>0.49280000000000002</v>
      </c>
      <c r="N75" s="220">
        <v>0.49280000000000002</v>
      </c>
      <c r="O75" s="220"/>
      <c r="R75" s="11"/>
      <c r="S75" s="21"/>
      <c r="T75" s="22"/>
      <c r="U75" s="23"/>
      <c r="Z75" s="11"/>
      <c r="AA75" s="11"/>
      <c r="AB75" s="11"/>
      <c r="AC75" s="11"/>
      <c r="AD75" s="11"/>
      <c r="AE75" s="11"/>
    </row>
    <row r="76" spans="2:36" x14ac:dyDescent="0.35">
      <c r="B76" s="9" t="s">
        <v>15</v>
      </c>
      <c r="C76" s="9" t="s">
        <v>433</v>
      </c>
      <c r="D76" s="9" t="s">
        <v>432</v>
      </c>
      <c r="E76" s="24">
        <v>0</v>
      </c>
      <c r="F76" s="33">
        <v>1.2233333333333334E-2</v>
      </c>
      <c r="G76" s="34">
        <v>1.2233333333333334E-2</v>
      </c>
      <c r="H76" s="9" t="s">
        <v>48</v>
      </c>
      <c r="I76" s="20" t="s">
        <v>49</v>
      </c>
      <c r="J76" s="220">
        <v>102.5398</v>
      </c>
      <c r="K76" s="220">
        <v>107.164</v>
      </c>
      <c r="L76" s="220"/>
      <c r="M76" s="220">
        <v>0.29360000000000003</v>
      </c>
      <c r="N76" s="220">
        <v>0.29360000000000003</v>
      </c>
      <c r="O76" s="220"/>
      <c r="R76" s="11"/>
      <c r="S76" s="21"/>
      <c r="T76" s="22"/>
      <c r="U76" s="23"/>
      <c r="Z76" s="11"/>
      <c r="AA76" s="11"/>
      <c r="AB76" s="11"/>
      <c r="AC76" s="11"/>
      <c r="AD76" s="11"/>
      <c r="AE76" s="11"/>
    </row>
    <row r="77" spans="2:36" x14ac:dyDescent="0.35">
      <c r="B77" s="9" t="s">
        <v>15</v>
      </c>
      <c r="C77" s="9" t="s">
        <v>435</v>
      </c>
      <c r="D77" s="9" t="s">
        <v>434</v>
      </c>
      <c r="E77" s="24">
        <v>0</v>
      </c>
      <c r="F77" s="33">
        <v>5.0899999999999999E-3</v>
      </c>
      <c r="G77" s="34">
        <v>5.0899999999999999E-3</v>
      </c>
      <c r="H77" s="9" t="s">
        <v>48</v>
      </c>
      <c r="I77" s="20" t="s">
        <v>49</v>
      </c>
      <c r="J77" s="220">
        <v>42.664380000000001</v>
      </c>
      <c r="K77" s="220">
        <v>44.5884</v>
      </c>
      <c r="L77" s="220"/>
      <c r="M77" s="220">
        <v>0.12215999999999999</v>
      </c>
      <c r="N77" s="220">
        <v>0.12215999999999999</v>
      </c>
      <c r="O77" s="220"/>
      <c r="R77" s="11"/>
      <c r="S77" s="21"/>
      <c r="T77" s="22"/>
      <c r="U77" s="23"/>
      <c r="Z77" s="11"/>
      <c r="AA77" s="11"/>
      <c r="AB77" s="11"/>
      <c r="AC77" s="11"/>
      <c r="AD77" s="11"/>
      <c r="AE77" s="11"/>
    </row>
    <row r="78" spans="2:36" x14ac:dyDescent="0.35">
      <c r="B78" s="9" t="s">
        <v>15</v>
      </c>
      <c r="C78" s="9" t="s">
        <v>437</v>
      </c>
      <c r="D78" s="9" t="s">
        <v>436</v>
      </c>
      <c r="E78" s="24">
        <v>0</v>
      </c>
      <c r="F78" s="33">
        <v>1.61E-2</v>
      </c>
      <c r="G78" s="34">
        <v>1.61E-2</v>
      </c>
      <c r="H78" s="9" t="s">
        <v>48</v>
      </c>
      <c r="I78" s="20" t="s">
        <v>49</v>
      </c>
      <c r="J78" s="220">
        <v>134.9502</v>
      </c>
      <c r="K78" s="220">
        <v>141.036</v>
      </c>
      <c r="L78" s="220"/>
      <c r="M78" s="220">
        <v>0.38639999999999997</v>
      </c>
      <c r="N78" s="220">
        <v>0.38639999999999997</v>
      </c>
      <c r="O78" s="220"/>
      <c r="R78" s="11"/>
      <c r="S78" s="21"/>
      <c r="T78" s="22"/>
      <c r="U78" s="23"/>
      <c r="Z78" s="11"/>
      <c r="AA78" s="11"/>
      <c r="AB78" s="11"/>
      <c r="AC78" s="11"/>
      <c r="AD78" s="11"/>
      <c r="AE78" s="11"/>
    </row>
    <row r="79" spans="2:36" s="228" customFormat="1" x14ac:dyDescent="0.35">
      <c r="B79" s="9" t="s">
        <v>15</v>
      </c>
      <c r="C79" s="9" t="s">
        <v>439</v>
      </c>
      <c r="D79" s="9" t="s">
        <v>438</v>
      </c>
      <c r="E79" s="24">
        <v>0</v>
      </c>
      <c r="F79" s="33">
        <v>1.2066666666666667E-2</v>
      </c>
      <c r="G79" s="34">
        <v>1.2066666666666667E-2</v>
      </c>
      <c r="H79" s="9" t="s">
        <v>48</v>
      </c>
      <c r="I79" s="20" t="s">
        <v>49</v>
      </c>
      <c r="J79" s="220">
        <v>101.14279999999999</v>
      </c>
      <c r="K79" s="220">
        <v>105.70399999999999</v>
      </c>
      <c r="L79" s="220"/>
      <c r="M79" s="220">
        <v>0.28959999999999997</v>
      </c>
      <c r="N79" s="220">
        <v>0.28959999999999997</v>
      </c>
      <c r="O79" s="227"/>
      <c r="R79" s="229"/>
      <c r="S79" s="225"/>
      <c r="T79" s="230"/>
      <c r="U79" s="226"/>
      <c r="V79" s="229"/>
      <c r="W79" s="229"/>
      <c r="X79" s="229"/>
      <c r="Z79" s="229"/>
      <c r="AA79" s="229"/>
      <c r="AB79" s="229"/>
      <c r="AC79" s="229"/>
      <c r="AD79" s="229"/>
      <c r="AE79" s="229"/>
      <c r="AF79" s="231"/>
      <c r="AG79" s="231"/>
      <c r="AH79" s="231"/>
      <c r="AI79" s="231"/>
      <c r="AJ79" s="231"/>
    </row>
    <row r="80" spans="2:36" s="228" customFormat="1" x14ac:dyDescent="0.35">
      <c r="B80" s="9" t="s">
        <v>15</v>
      </c>
      <c r="C80" s="9" t="s">
        <v>441</v>
      </c>
      <c r="D80" s="9" t="s">
        <v>440</v>
      </c>
      <c r="E80" s="24">
        <v>0</v>
      </c>
      <c r="F80" s="33">
        <v>1.2466666666666668E-2</v>
      </c>
      <c r="G80" s="34">
        <v>1.2466666666666668E-2</v>
      </c>
      <c r="H80" s="9" t="s">
        <v>48</v>
      </c>
      <c r="I80" s="20" t="s">
        <v>49</v>
      </c>
      <c r="J80" s="220">
        <v>104.49560000000001</v>
      </c>
      <c r="K80" s="220">
        <v>109.20800000000001</v>
      </c>
      <c r="L80" s="220"/>
      <c r="M80" s="220">
        <v>0.29920000000000002</v>
      </c>
      <c r="N80" s="220">
        <v>0.29920000000000002</v>
      </c>
      <c r="O80" s="227"/>
      <c r="R80" s="229"/>
      <c r="S80" s="225"/>
      <c r="T80" s="230"/>
      <c r="U80" s="226"/>
      <c r="V80" s="229"/>
      <c r="W80" s="229"/>
      <c r="X80" s="229"/>
      <c r="Z80" s="229"/>
      <c r="AA80" s="229"/>
      <c r="AB80" s="229"/>
      <c r="AC80" s="229"/>
      <c r="AD80" s="229"/>
      <c r="AE80" s="229"/>
      <c r="AF80" s="231"/>
      <c r="AG80" s="231"/>
      <c r="AH80" s="231"/>
      <c r="AI80" s="231"/>
      <c r="AJ80" s="231"/>
    </row>
    <row r="81" spans="2:36" s="2" customFormat="1" x14ac:dyDescent="0.35">
      <c r="B81" s="9" t="s">
        <v>15</v>
      </c>
      <c r="C81" s="9" t="s">
        <v>85</v>
      </c>
      <c r="D81" s="9" t="s">
        <v>86</v>
      </c>
      <c r="E81" s="24">
        <v>0</v>
      </c>
      <c r="F81" s="33">
        <v>2.4533333333333334E-2</v>
      </c>
      <c r="G81" s="34">
        <v>2.4533333333333334E-2</v>
      </c>
      <c r="H81" s="9" t="s">
        <v>48</v>
      </c>
      <c r="I81" s="20" t="s">
        <v>49</v>
      </c>
      <c r="J81" s="220">
        <v>205.63840000000002</v>
      </c>
      <c r="K81" s="220">
        <v>214.91200000000001</v>
      </c>
      <c r="L81" s="220"/>
      <c r="M81" s="220">
        <v>0.58879999999999999</v>
      </c>
      <c r="N81" s="220">
        <v>0.58879999999999999</v>
      </c>
      <c r="O81" s="220"/>
      <c r="R81" s="7"/>
      <c r="S81" s="34"/>
      <c r="T81" s="35"/>
      <c r="U81" s="20"/>
      <c r="V81" s="7"/>
      <c r="W81" s="7"/>
      <c r="X81" s="7"/>
      <c r="Z81" s="7"/>
      <c r="AA81" s="7"/>
      <c r="AB81" s="7"/>
      <c r="AC81" s="7"/>
      <c r="AD81" s="7"/>
      <c r="AE81" s="7"/>
      <c r="AF81" s="30"/>
      <c r="AG81" s="30"/>
      <c r="AH81" s="30"/>
      <c r="AI81" s="30"/>
      <c r="AJ81" s="30"/>
    </row>
    <row r="82" spans="2:36" x14ac:dyDescent="0.35">
      <c r="B82" s="9" t="s">
        <v>15</v>
      </c>
      <c r="C82" s="9" t="s">
        <v>443</v>
      </c>
      <c r="D82" s="9" t="s">
        <v>442</v>
      </c>
      <c r="E82" s="24">
        <v>0</v>
      </c>
      <c r="F82" s="33">
        <v>4.7600000000000002E-4</v>
      </c>
      <c r="G82" s="34">
        <v>4.7600000000000002E-4</v>
      </c>
      <c r="H82" s="9" t="s">
        <v>48</v>
      </c>
      <c r="I82" s="20" t="s">
        <v>49</v>
      </c>
      <c r="J82" s="220">
        <v>3.9898320000000003</v>
      </c>
      <c r="K82" s="220">
        <v>4.1697600000000001</v>
      </c>
      <c r="L82" s="220"/>
      <c r="M82" s="220">
        <v>1.1424E-2</v>
      </c>
      <c r="N82" s="220">
        <v>1.1424E-2</v>
      </c>
      <c r="O82" s="220"/>
      <c r="R82" s="11"/>
      <c r="S82" s="21"/>
      <c r="T82" s="22"/>
      <c r="U82" s="23"/>
      <c r="Z82" s="11"/>
      <c r="AA82" s="11"/>
      <c r="AB82" s="11"/>
      <c r="AC82" s="11"/>
      <c r="AD82" s="11"/>
      <c r="AE82" s="11"/>
    </row>
    <row r="83" spans="2:36" x14ac:dyDescent="0.35">
      <c r="B83" s="9" t="s">
        <v>15</v>
      </c>
      <c r="C83" s="9" t="s">
        <v>446</v>
      </c>
      <c r="D83" s="9" t="s">
        <v>445</v>
      </c>
      <c r="E83" s="24">
        <v>0</v>
      </c>
      <c r="F83" s="33">
        <v>9.3750000000000007E-4</v>
      </c>
      <c r="G83" s="34">
        <v>9.3750000000000007E-4</v>
      </c>
      <c r="H83" s="9" t="s">
        <v>48</v>
      </c>
      <c r="I83" s="20" t="s">
        <v>49</v>
      </c>
      <c r="J83" s="220">
        <v>7.8581250000000002</v>
      </c>
      <c r="K83" s="220">
        <v>8.2125000000000004</v>
      </c>
      <c r="L83" s="220"/>
      <c r="M83" s="220">
        <v>2.2500000000000003E-2</v>
      </c>
      <c r="N83" s="220">
        <v>2.2500000000000003E-2</v>
      </c>
      <c r="O83" s="220"/>
      <c r="R83" s="11"/>
      <c r="S83" s="21"/>
      <c r="T83" s="22"/>
      <c r="U83" s="23"/>
      <c r="Z83" s="11"/>
      <c r="AA83" s="11"/>
      <c r="AB83" s="11"/>
      <c r="AC83" s="11"/>
      <c r="AD83" s="11"/>
      <c r="AE83" s="11"/>
    </row>
    <row r="84" spans="2:36" s="2" customFormat="1" x14ac:dyDescent="0.35">
      <c r="B84" s="9" t="s">
        <v>15</v>
      </c>
      <c r="C84" s="9" t="s">
        <v>448</v>
      </c>
      <c r="D84" s="9" t="s">
        <v>447</v>
      </c>
      <c r="E84" s="24">
        <v>0</v>
      </c>
      <c r="F84" s="33">
        <v>7.5825000000000003E-4</v>
      </c>
      <c r="G84" s="34">
        <v>7.5825000000000003E-4</v>
      </c>
      <c r="H84" s="9" t="s">
        <v>48</v>
      </c>
      <c r="I84" s="20" t="s">
        <v>49</v>
      </c>
      <c r="J84" s="220">
        <v>6.3556515000000005</v>
      </c>
      <c r="K84" s="220">
        <v>6.6422699999999999</v>
      </c>
      <c r="L84" s="220"/>
      <c r="M84" s="220">
        <v>1.8197999999999999E-2</v>
      </c>
      <c r="N84" s="220">
        <v>1.8197999999999999E-2</v>
      </c>
      <c r="O84" s="220"/>
      <c r="R84" s="7"/>
      <c r="S84" s="34"/>
      <c r="T84" s="35"/>
      <c r="U84" s="20"/>
      <c r="V84" s="7"/>
      <c r="W84" s="7"/>
      <c r="X84" s="7"/>
      <c r="Z84" s="7"/>
      <c r="AA84" s="7"/>
      <c r="AB84" s="7"/>
      <c r="AC84" s="7"/>
      <c r="AD84" s="7"/>
      <c r="AE84" s="7"/>
      <c r="AF84" s="30"/>
      <c r="AG84" s="30"/>
      <c r="AH84" s="30"/>
      <c r="AI84" s="30"/>
      <c r="AJ84" s="30"/>
    </row>
    <row r="85" spans="2:36" x14ac:dyDescent="0.35">
      <c r="B85" s="9" t="s">
        <v>15</v>
      </c>
      <c r="C85" s="9" t="s">
        <v>450</v>
      </c>
      <c r="D85" s="9" t="s">
        <v>449</v>
      </c>
      <c r="E85" s="24">
        <v>0</v>
      </c>
      <c r="F85" s="33">
        <v>1.1299999999999999E-3</v>
      </c>
      <c r="G85" s="34">
        <v>1.1299999999999999E-3</v>
      </c>
      <c r="H85" s="9" t="s">
        <v>48</v>
      </c>
      <c r="I85" s="20" t="s">
        <v>49</v>
      </c>
      <c r="J85" s="220">
        <v>9.47166</v>
      </c>
      <c r="K85" s="220">
        <v>9.8987999999999996</v>
      </c>
      <c r="L85" s="220"/>
      <c r="M85" s="220">
        <v>2.7119999999999998E-2</v>
      </c>
      <c r="N85" s="220">
        <v>2.7119999999999998E-2</v>
      </c>
      <c r="O85" s="220"/>
      <c r="R85" s="11"/>
      <c r="S85" s="21"/>
      <c r="T85" s="22"/>
      <c r="U85" s="23"/>
      <c r="Z85" s="11"/>
      <c r="AA85" s="11"/>
      <c r="AB85" s="11"/>
      <c r="AC85" s="11"/>
      <c r="AD85" s="11"/>
      <c r="AE85" s="11"/>
    </row>
    <row r="86" spans="2:36" x14ac:dyDescent="0.35">
      <c r="B86" s="9" t="s">
        <v>15</v>
      </c>
      <c r="C86" s="9" t="s">
        <v>452</v>
      </c>
      <c r="D86" s="9" t="s">
        <v>451</v>
      </c>
      <c r="E86" s="24">
        <v>0</v>
      </c>
      <c r="F86" s="33">
        <v>1.5350000000000001E-3</v>
      </c>
      <c r="G86" s="34">
        <v>1.5350000000000001E-3</v>
      </c>
      <c r="H86" s="9" t="s">
        <v>48</v>
      </c>
      <c r="I86" s="20" t="s">
        <v>49</v>
      </c>
      <c r="J86" s="220">
        <v>12.866370000000002</v>
      </c>
      <c r="K86" s="220">
        <v>13.446600000000002</v>
      </c>
      <c r="L86" s="220"/>
      <c r="M86" s="220">
        <v>3.6840000000000005E-2</v>
      </c>
      <c r="N86" s="220">
        <v>3.6840000000000005E-2</v>
      </c>
      <c r="O86" s="220"/>
      <c r="R86" s="11"/>
      <c r="S86" s="21"/>
      <c r="T86" s="22"/>
      <c r="U86" s="23"/>
      <c r="Z86" s="11"/>
      <c r="AA86" s="11"/>
      <c r="AB86" s="11"/>
      <c r="AC86" s="11"/>
      <c r="AD86" s="11"/>
      <c r="AE86" s="11"/>
    </row>
    <row r="87" spans="2:36" x14ac:dyDescent="0.35">
      <c r="B87" s="9" t="s">
        <v>15</v>
      </c>
      <c r="C87" s="9" t="s">
        <v>454</v>
      </c>
      <c r="D87" s="9" t="s">
        <v>453</v>
      </c>
      <c r="E87" s="24">
        <v>0</v>
      </c>
      <c r="F87" s="33">
        <v>1.4400000000000001E-3</v>
      </c>
      <c r="G87" s="34">
        <v>1.4400000000000001E-3</v>
      </c>
      <c r="H87" s="9" t="s">
        <v>48</v>
      </c>
      <c r="I87" s="20" t="s">
        <v>49</v>
      </c>
      <c r="J87" s="220">
        <v>12.070080000000001</v>
      </c>
      <c r="K87" s="220">
        <v>12.614400000000002</v>
      </c>
      <c r="L87" s="220"/>
      <c r="M87" s="220">
        <v>3.456E-2</v>
      </c>
      <c r="N87" s="220">
        <v>3.456E-2</v>
      </c>
      <c r="O87" s="220"/>
      <c r="R87" s="11"/>
      <c r="S87" s="21"/>
      <c r="T87" s="22"/>
      <c r="U87" s="23"/>
      <c r="Z87" s="11"/>
      <c r="AA87" s="11"/>
      <c r="AB87" s="11"/>
      <c r="AC87" s="11"/>
      <c r="AD87" s="11"/>
      <c r="AE87" s="11"/>
    </row>
    <row r="88" spans="2:36" x14ac:dyDescent="0.35">
      <c r="B88" s="9" t="s">
        <v>15</v>
      </c>
      <c r="C88" s="9" t="s">
        <v>456</v>
      </c>
      <c r="D88" s="9" t="s">
        <v>455</v>
      </c>
      <c r="E88" s="24">
        <v>0</v>
      </c>
      <c r="F88" s="33">
        <v>1.0019999999999999E-3</v>
      </c>
      <c r="G88" s="34">
        <v>1.0019999999999999E-3</v>
      </c>
      <c r="H88" s="9" t="s">
        <v>48</v>
      </c>
      <c r="I88" s="20" t="s">
        <v>49</v>
      </c>
      <c r="J88" s="220">
        <v>8.3987639999999981</v>
      </c>
      <c r="K88" s="220">
        <v>8.7775199999999991</v>
      </c>
      <c r="L88" s="220"/>
      <c r="M88" s="220">
        <v>2.4047999999999996E-2</v>
      </c>
      <c r="N88" s="220">
        <v>2.4047999999999996E-2</v>
      </c>
      <c r="O88" s="220"/>
      <c r="R88" s="11"/>
      <c r="S88" s="21"/>
      <c r="T88" s="22"/>
      <c r="U88" s="23"/>
      <c r="Z88" s="11"/>
      <c r="AA88" s="11"/>
      <c r="AB88" s="11"/>
      <c r="AC88" s="11"/>
      <c r="AD88" s="11"/>
      <c r="AE88" s="11"/>
    </row>
    <row r="89" spans="2:36" x14ac:dyDescent="0.35">
      <c r="B89" s="9" t="s">
        <v>15</v>
      </c>
      <c r="C89" s="9" t="s">
        <v>87</v>
      </c>
      <c r="D89" s="9" t="s">
        <v>458</v>
      </c>
      <c r="E89" s="24">
        <v>0</v>
      </c>
      <c r="F89" s="33">
        <v>6.488333333333334E-4</v>
      </c>
      <c r="G89" s="34">
        <v>6.488333333333334E-4</v>
      </c>
      <c r="H89" s="9" t="s">
        <v>48</v>
      </c>
      <c r="I89" s="20" t="s">
        <v>49</v>
      </c>
      <c r="J89" s="220">
        <v>5.4385210000000006</v>
      </c>
      <c r="K89" s="220">
        <v>5.6837800000000005</v>
      </c>
      <c r="L89" s="220"/>
      <c r="M89" s="220">
        <v>1.5572000000000003E-2</v>
      </c>
      <c r="N89" s="220">
        <v>1.5572000000000003E-2</v>
      </c>
      <c r="O89" s="220"/>
      <c r="R89" s="11"/>
      <c r="S89" s="21"/>
      <c r="T89" s="22"/>
      <c r="U89" s="23"/>
      <c r="Z89" s="11"/>
      <c r="AA89" s="11"/>
      <c r="AB89" s="11"/>
      <c r="AC89" s="11"/>
      <c r="AD89" s="11"/>
      <c r="AE89" s="11"/>
    </row>
    <row r="90" spans="2:36" x14ac:dyDescent="0.35">
      <c r="B90" s="9" t="s">
        <v>15</v>
      </c>
      <c r="C90" s="9" t="s">
        <v>460</v>
      </c>
      <c r="D90" s="9" t="s">
        <v>459</v>
      </c>
      <c r="E90" s="24">
        <v>0</v>
      </c>
      <c r="F90" s="33">
        <v>0.81433333333333335</v>
      </c>
      <c r="G90" s="34">
        <v>0.81433333333333335</v>
      </c>
      <c r="H90" s="9" t="s">
        <v>48</v>
      </c>
      <c r="I90" s="20" t="s">
        <v>49</v>
      </c>
      <c r="J90" s="220">
        <v>6825.7420000000002</v>
      </c>
      <c r="K90" s="220">
        <v>7133.56</v>
      </c>
      <c r="L90" s="220"/>
      <c r="M90" s="220">
        <v>19.544</v>
      </c>
      <c r="N90" s="220">
        <v>19.544</v>
      </c>
      <c r="O90" s="220"/>
      <c r="R90" s="11"/>
      <c r="S90" s="21"/>
      <c r="T90" s="22"/>
      <c r="U90" s="23"/>
      <c r="Z90" s="11"/>
      <c r="AA90" s="11"/>
      <c r="AB90" s="11"/>
      <c r="AC90" s="11"/>
      <c r="AD90" s="11"/>
      <c r="AE90" s="11"/>
    </row>
    <row r="91" spans="2:36" x14ac:dyDescent="0.35">
      <c r="B91" s="9" t="s">
        <v>15</v>
      </c>
      <c r="C91" s="9" t="s">
        <v>462</v>
      </c>
      <c r="D91" s="9" t="s">
        <v>461</v>
      </c>
      <c r="E91" s="24">
        <v>0</v>
      </c>
      <c r="F91" s="33">
        <v>4.6516666666666664E-2</v>
      </c>
      <c r="G91" s="34">
        <v>4.6516666666666664E-2</v>
      </c>
      <c r="H91" s="9" t="s">
        <v>48</v>
      </c>
      <c r="I91" s="20" t="s">
        <v>49</v>
      </c>
      <c r="J91" s="220">
        <v>389.90269999999998</v>
      </c>
      <c r="K91" s="220">
        <v>407.48599999999999</v>
      </c>
      <c r="L91" s="220"/>
      <c r="M91" s="220">
        <v>1.1164000000000001</v>
      </c>
      <c r="N91" s="220">
        <v>1.1164000000000001</v>
      </c>
      <c r="O91" s="220"/>
      <c r="R91" s="11"/>
      <c r="S91" s="21"/>
      <c r="T91" s="22"/>
      <c r="U91" s="23"/>
      <c r="Z91" s="11"/>
      <c r="AA91" s="11"/>
      <c r="AB91" s="11"/>
      <c r="AC91" s="11"/>
      <c r="AD91" s="11"/>
      <c r="AE91" s="11"/>
    </row>
    <row r="92" spans="2:36" x14ac:dyDescent="0.35">
      <c r="B92" s="9" t="s">
        <v>15</v>
      </c>
      <c r="C92" s="9" t="s">
        <v>106</v>
      </c>
      <c r="D92" s="9" t="s">
        <v>463</v>
      </c>
      <c r="E92" s="24">
        <v>0</v>
      </c>
      <c r="F92" s="33">
        <v>1.4725E-4</v>
      </c>
      <c r="G92" s="34">
        <v>1.4725E-4</v>
      </c>
      <c r="H92" s="9" t="s">
        <v>48</v>
      </c>
      <c r="I92" s="20" t="s">
        <v>49</v>
      </c>
      <c r="J92" s="220">
        <v>1.2342495</v>
      </c>
      <c r="K92" s="220">
        <v>1.2899100000000001</v>
      </c>
      <c r="L92" s="220"/>
      <c r="M92" s="220">
        <v>3.5339999999999998E-3</v>
      </c>
      <c r="N92" s="220">
        <v>3.5339999999999998E-3</v>
      </c>
      <c r="O92" s="220"/>
      <c r="R92" s="11"/>
      <c r="S92" s="21"/>
      <c r="T92" s="22"/>
      <c r="U92" s="23"/>
      <c r="Z92" s="11"/>
      <c r="AA92" s="11"/>
      <c r="AB92" s="11"/>
      <c r="AC92" s="11"/>
      <c r="AD92" s="11"/>
      <c r="AE92" s="11"/>
    </row>
    <row r="93" spans="2:36" x14ac:dyDescent="0.35">
      <c r="B93" s="9" t="s">
        <v>15</v>
      </c>
      <c r="C93" s="9" t="s">
        <v>108</v>
      </c>
      <c r="D93" s="9" t="s">
        <v>464</v>
      </c>
      <c r="E93" s="24">
        <v>0</v>
      </c>
      <c r="F93" s="33">
        <v>1.8833333333333334E-2</v>
      </c>
      <c r="G93" s="34">
        <v>1.8833333333333334E-2</v>
      </c>
      <c r="H93" s="9" t="s">
        <v>48</v>
      </c>
      <c r="I93" s="20" t="s">
        <v>49</v>
      </c>
      <c r="J93" s="220">
        <v>157.86100000000002</v>
      </c>
      <c r="K93" s="220">
        <v>164.98000000000002</v>
      </c>
      <c r="L93" s="220"/>
      <c r="M93" s="220">
        <v>0.45200000000000001</v>
      </c>
      <c r="N93" s="220">
        <v>0.45200000000000001</v>
      </c>
      <c r="O93" s="220"/>
      <c r="R93" s="11"/>
      <c r="S93" s="21"/>
      <c r="T93" s="22"/>
      <c r="U93" s="23"/>
      <c r="Z93" s="11"/>
      <c r="AA93" s="11"/>
      <c r="AB93" s="11"/>
      <c r="AC93" s="11"/>
      <c r="AD93" s="11"/>
      <c r="AE93" s="11"/>
    </row>
    <row r="94" spans="2:36" x14ac:dyDescent="0.35">
      <c r="B94" s="9" t="s">
        <v>15</v>
      </c>
      <c r="C94" s="9" t="s">
        <v>110</v>
      </c>
      <c r="D94" s="9" t="s">
        <v>465</v>
      </c>
      <c r="E94" s="24">
        <v>0</v>
      </c>
      <c r="F94" s="33">
        <v>4.3066666666666665E-4</v>
      </c>
      <c r="G94" s="34">
        <v>4.3066666666666665E-4</v>
      </c>
      <c r="H94" s="9" t="s">
        <v>48</v>
      </c>
      <c r="I94" s="20" t="s">
        <v>49</v>
      </c>
      <c r="J94" s="220">
        <v>3.6098479999999999</v>
      </c>
      <c r="K94" s="220">
        <v>3.77264</v>
      </c>
      <c r="L94" s="220"/>
      <c r="M94" s="220">
        <v>1.0336E-2</v>
      </c>
      <c r="N94" s="220">
        <v>1.0336E-2</v>
      </c>
      <c r="O94" s="220"/>
      <c r="R94" s="11"/>
      <c r="S94" s="21"/>
      <c r="T94" s="22"/>
      <c r="U94" s="23"/>
      <c r="Z94" s="11"/>
      <c r="AA94" s="11"/>
      <c r="AB94" s="11"/>
      <c r="AC94" s="11"/>
      <c r="AD94" s="11"/>
      <c r="AE94" s="11"/>
    </row>
    <row r="95" spans="2:36" x14ac:dyDescent="0.35">
      <c r="B95" s="9" t="s">
        <v>15</v>
      </c>
      <c r="C95" s="9" t="s">
        <v>112</v>
      </c>
      <c r="D95" s="9" t="s">
        <v>466</v>
      </c>
      <c r="E95" s="24">
        <v>0</v>
      </c>
      <c r="F95" s="33">
        <v>6.5666666666666662E-4</v>
      </c>
      <c r="G95" s="34">
        <v>6.5666666666666662E-4</v>
      </c>
      <c r="H95" s="9" t="s">
        <v>48</v>
      </c>
      <c r="I95" s="20" t="s">
        <v>49</v>
      </c>
      <c r="J95" s="220">
        <v>5.5041799999999999</v>
      </c>
      <c r="K95" s="220">
        <v>5.7523999999999997</v>
      </c>
      <c r="L95" s="220"/>
      <c r="M95" s="220">
        <v>1.576E-2</v>
      </c>
      <c r="N95" s="220">
        <v>1.576E-2</v>
      </c>
      <c r="O95" s="220"/>
      <c r="R95" s="11"/>
      <c r="S95" s="21"/>
      <c r="T95" s="22"/>
      <c r="U95" s="23"/>
      <c r="Z95" s="11"/>
      <c r="AA95" s="11"/>
      <c r="AB95" s="11"/>
      <c r="AC95" s="11"/>
      <c r="AD95" s="11"/>
      <c r="AE95" s="11"/>
    </row>
    <row r="96" spans="2:36" x14ac:dyDescent="0.35">
      <c r="B96" s="9" t="s">
        <v>15</v>
      </c>
      <c r="C96" s="9" t="s">
        <v>115</v>
      </c>
      <c r="D96" s="9" t="s">
        <v>469</v>
      </c>
      <c r="E96" s="24">
        <v>0</v>
      </c>
      <c r="F96" s="33">
        <v>2.156666666666667E-3</v>
      </c>
      <c r="G96" s="34">
        <v>2.156666666666667E-3</v>
      </c>
      <c r="H96" s="9" t="s">
        <v>48</v>
      </c>
      <c r="I96" s="20" t="s">
        <v>49</v>
      </c>
      <c r="J96" s="220">
        <v>18.077180000000002</v>
      </c>
      <c r="K96" s="220">
        <v>18.892400000000002</v>
      </c>
      <c r="L96" s="220"/>
      <c r="M96" s="220">
        <v>5.1760000000000007E-2</v>
      </c>
      <c r="N96" s="220">
        <v>5.1760000000000007E-2</v>
      </c>
      <c r="O96" s="220"/>
      <c r="R96" s="11"/>
      <c r="S96" s="21"/>
      <c r="T96" s="23"/>
      <c r="U96" s="23"/>
      <c r="Z96" s="11"/>
      <c r="AA96" s="11"/>
      <c r="AB96" s="11"/>
      <c r="AC96" s="11"/>
      <c r="AD96" s="11"/>
      <c r="AE96" s="11"/>
    </row>
    <row r="97" spans="2:36" x14ac:dyDescent="0.35">
      <c r="B97" s="9" t="s">
        <v>15</v>
      </c>
      <c r="C97" s="9" t="s">
        <v>117</v>
      </c>
      <c r="D97" s="9" t="s">
        <v>470</v>
      </c>
      <c r="E97" s="24">
        <v>0</v>
      </c>
      <c r="F97" s="33">
        <v>2.8866666666666665E-2</v>
      </c>
      <c r="G97" s="34">
        <v>2.8866666666666665E-2</v>
      </c>
      <c r="H97" s="9" t="s">
        <v>48</v>
      </c>
      <c r="I97" s="20" t="s">
        <v>49</v>
      </c>
      <c r="J97" s="220">
        <v>241.96039999999999</v>
      </c>
      <c r="K97" s="220">
        <v>252.87199999999999</v>
      </c>
      <c r="L97" s="220"/>
      <c r="M97" s="220">
        <v>0.69279999999999997</v>
      </c>
      <c r="N97" s="220">
        <v>0.69279999999999997</v>
      </c>
      <c r="O97" s="220"/>
      <c r="R97" s="11"/>
      <c r="S97" s="21"/>
      <c r="T97" s="23"/>
      <c r="U97" s="23"/>
      <c r="Z97" s="11"/>
      <c r="AA97" s="11"/>
      <c r="AB97" s="11"/>
      <c r="AC97" s="11"/>
      <c r="AD97" s="11"/>
      <c r="AE97" s="11"/>
    </row>
    <row r="98" spans="2:36" s="2" customFormat="1" x14ac:dyDescent="0.35">
      <c r="B98" s="9" t="s">
        <v>15</v>
      </c>
      <c r="C98" s="9" t="s">
        <v>123</v>
      </c>
      <c r="D98" s="9" t="s">
        <v>473</v>
      </c>
      <c r="E98" s="24">
        <v>0</v>
      </c>
      <c r="F98" s="33">
        <v>5.0983333333333339E-2</v>
      </c>
      <c r="G98" s="34">
        <v>5.0983333333333339E-2</v>
      </c>
      <c r="H98" s="9" t="s">
        <v>48</v>
      </c>
      <c r="I98" s="20" t="s">
        <v>49</v>
      </c>
      <c r="J98" s="220">
        <v>427.34230000000002</v>
      </c>
      <c r="K98" s="220">
        <v>446.61400000000003</v>
      </c>
      <c r="L98" s="220"/>
      <c r="M98" s="220">
        <v>1.2236000000000002</v>
      </c>
      <c r="N98" s="220">
        <v>1.2236000000000002</v>
      </c>
      <c r="O98" s="220"/>
      <c r="R98" s="7"/>
      <c r="S98" s="34"/>
      <c r="T98" s="20"/>
      <c r="U98" s="20"/>
      <c r="V98" s="7"/>
      <c r="W98" s="7"/>
      <c r="X98" s="7"/>
      <c r="Z98" s="7"/>
      <c r="AA98" s="7"/>
      <c r="AB98" s="7"/>
      <c r="AC98" s="7"/>
      <c r="AD98" s="7"/>
      <c r="AE98" s="7"/>
      <c r="AF98" s="30"/>
      <c r="AG98" s="30"/>
      <c r="AH98" s="30"/>
      <c r="AI98" s="30"/>
      <c r="AJ98" s="30"/>
    </row>
    <row r="99" spans="2:36" s="2" customFormat="1" x14ac:dyDescent="0.35">
      <c r="B99" s="9" t="s">
        <v>15</v>
      </c>
      <c r="C99" s="9" t="s">
        <v>125</v>
      </c>
      <c r="D99" s="9" t="s">
        <v>474</v>
      </c>
      <c r="E99" s="24">
        <v>0</v>
      </c>
      <c r="F99" s="33">
        <v>2.8000000000000004E-2</v>
      </c>
      <c r="G99" s="34">
        <v>2.8000000000000004E-2</v>
      </c>
      <c r="H99" s="9" t="s">
        <v>48</v>
      </c>
      <c r="I99" s="20" t="s">
        <v>49</v>
      </c>
      <c r="J99" s="220">
        <v>234.69600000000003</v>
      </c>
      <c r="K99" s="220">
        <v>245.28000000000003</v>
      </c>
      <c r="L99" s="220"/>
      <c r="M99" s="220">
        <v>0.67200000000000015</v>
      </c>
      <c r="N99" s="220">
        <v>0.67200000000000015</v>
      </c>
      <c r="O99" s="220"/>
      <c r="R99" s="7"/>
      <c r="S99" s="34"/>
      <c r="T99" s="20"/>
      <c r="U99" s="20"/>
      <c r="V99" s="7"/>
      <c r="W99" s="7"/>
      <c r="X99" s="7"/>
      <c r="Z99" s="7"/>
      <c r="AA99" s="7"/>
      <c r="AB99" s="7"/>
      <c r="AC99" s="7"/>
      <c r="AD99" s="7"/>
      <c r="AE99" s="7"/>
      <c r="AF99" s="30"/>
      <c r="AG99" s="30"/>
      <c r="AH99" s="30"/>
      <c r="AI99" s="30"/>
      <c r="AJ99" s="30"/>
    </row>
    <row r="100" spans="2:36" s="2" customFormat="1" x14ac:dyDescent="0.35">
      <c r="B100" s="9" t="s">
        <v>15</v>
      </c>
      <c r="C100" s="9" t="s">
        <v>127</v>
      </c>
      <c r="D100" s="9" t="s">
        <v>475</v>
      </c>
      <c r="E100" s="24">
        <v>0</v>
      </c>
      <c r="F100" s="33">
        <v>2.0226666666666667E-2</v>
      </c>
      <c r="G100" s="34">
        <v>2.0226666666666667E-2</v>
      </c>
      <c r="H100" s="9" t="s">
        <v>48</v>
      </c>
      <c r="I100" s="20" t="s">
        <v>49</v>
      </c>
      <c r="J100" s="220">
        <v>169.53992</v>
      </c>
      <c r="K100" s="220">
        <v>177.18559999999999</v>
      </c>
      <c r="L100" s="220"/>
      <c r="M100" s="220">
        <v>0.48543999999999998</v>
      </c>
      <c r="N100" s="220">
        <v>0.48543999999999998</v>
      </c>
      <c r="O100" s="220"/>
      <c r="R100" s="7"/>
      <c r="S100" s="34"/>
      <c r="T100" s="20"/>
      <c r="U100" s="20"/>
      <c r="V100" s="7"/>
      <c r="W100" s="7"/>
      <c r="X100" s="7"/>
      <c r="Z100" s="7"/>
      <c r="AA100" s="7"/>
      <c r="AB100" s="7"/>
      <c r="AC100" s="7"/>
      <c r="AD100" s="7"/>
      <c r="AE100" s="7"/>
      <c r="AF100" s="30"/>
      <c r="AG100" s="30"/>
      <c r="AH100" s="30"/>
      <c r="AI100" s="30"/>
      <c r="AJ100" s="30"/>
    </row>
    <row r="101" spans="2:36" s="2" customFormat="1" x14ac:dyDescent="0.35">
      <c r="B101" s="9" t="s">
        <v>15</v>
      </c>
      <c r="C101" s="9" t="s">
        <v>131</v>
      </c>
      <c r="D101" s="9" t="s">
        <v>478</v>
      </c>
      <c r="E101" s="24">
        <v>0</v>
      </c>
      <c r="F101" s="33">
        <v>1.2466666666666668E-2</v>
      </c>
      <c r="G101" s="34">
        <v>1.2466666666666668E-2</v>
      </c>
      <c r="H101" s="9" t="s">
        <v>48</v>
      </c>
      <c r="I101" s="2" t="s">
        <v>49</v>
      </c>
      <c r="J101" s="220">
        <v>104.49560000000001</v>
      </c>
      <c r="K101" s="220">
        <v>109.20800000000001</v>
      </c>
      <c r="L101" s="220"/>
      <c r="M101" s="220">
        <v>0.29920000000000002</v>
      </c>
      <c r="N101" s="220">
        <v>0.29920000000000002</v>
      </c>
      <c r="O101" s="220"/>
      <c r="S101" s="7"/>
      <c r="T101" s="7"/>
      <c r="U101" s="7"/>
      <c r="V101" s="7"/>
      <c r="W101" s="7"/>
      <c r="X101" s="7"/>
      <c r="Z101" s="7"/>
      <c r="AA101" s="7"/>
      <c r="AB101" s="7"/>
      <c r="AC101" s="7"/>
      <c r="AD101" s="7"/>
      <c r="AE101" s="7"/>
      <c r="AF101" s="30"/>
      <c r="AG101" s="30"/>
      <c r="AH101" s="30"/>
      <c r="AI101" s="30"/>
      <c r="AJ101" s="30"/>
    </row>
    <row r="102" spans="2:36" s="2" customFormat="1" x14ac:dyDescent="0.35">
      <c r="B102" s="9" t="s">
        <v>15</v>
      </c>
      <c r="C102" s="9">
        <v>504</v>
      </c>
      <c r="D102" s="9" t="s">
        <v>479</v>
      </c>
      <c r="E102" s="24">
        <v>0</v>
      </c>
      <c r="F102" s="33">
        <v>0.13316666666666666</v>
      </c>
      <c r="G102" s="34">
        <v>0.13316666666666666</v>
      </c>
      <c r="H102" s="9" t="s">
        <v>48</v>
      </c>
      <c r="I102" s="2" t="s">
        <v>49</v>
      </c>
      <c r="J102" s="220">
        <v>1116.203</v>
      </c>
      <c r="K102" s="220">
        <v>1166.54</v>
      </c>
      <c r="L102" s="220"/>
      <c r="M102" s="220">
        <v>3.1959999999999997</v>
      </c>
      <c r="N102" s="220">
        <v>3.1959999999999997</v>
      </c>
      <c r="O102" s="220"/>
      <c r="S102" s="7"/>
      <c r="T102" s="7"/>
      <c r="U102" s="7"/>
      <c r="V102" s="7"/>
      <c r="W102" s="7"/>
      <c r="X102" s="7"/>
      <c r="Z102" s="7"/>
      <c r="AA102" s="7"/>
      <c r="AB102" s="7"/>
      <c r="AC102" s="7"/>
      <c r="AD102" s="7"/>
      <c r="AE102" s="7"/>
      <c r="AF102" s="30"/>
      <c r="AG102" s="30"/>
      <c r="AH102" s="30"/>
      <c r="AI102" s="30"/>
      <c r="AJ102" s="30"/>
    </row>
    <row r="103" spans="2:36" s="2" customFormat="1" x14ac:dyDescent="0.35">
      <c r="B103" s="9" t="s">
        <v>15</v>
      </c>
      <c r="C103" s="9" t="s">
        <v>133</v>
      </c>
      <c r="D103" s="9" t="s">
        <v>481</v>
      </c>
      <c r="E103" s="24">
        <v>0</v>
      </c>
      <c r="F103" s="33">
        <v>4.9716666666666668E-3</v>
      </c>
      <c r="G103" s="34">
        <v>4.9716666666666668E-3</v>
      </c>
      <c r="H103" s="9" t="s">
        <v>48</v>
      </c>
      <c r="I103" s="2" t="s">
        <v>49</v>
      </c>
      <c r="J103" s="220">
        <v>41.672510000000003</v>
      </c>
      <c r="K103" s="220">
        <v>43.5518</v>
      </c>
      <c r="L103" s="220"/>
      <c r="M103" s="220">
        <v>0.11932000000000001</v>
      </c>
      <c r="N103" s="220">
        <v>0.11932000000000001</v>
      </c>
      <c r="O103" s="220"/>
      <c r="S103" s="7"/>
      <c r="T103" s="7"/>
      <c r="U103" s="7"/>
      <c r="V103" s="7"/>
      <c r="W103" s="7"/>
      <c r="X103" s="7"/>
      <c r="Z103" s="7"/>
      <c r="AA103" s="7"/>
      <c r="AB103" s="7"/>
      <c r="AC103" s="7"/>
      <c r="AD103" s="7"/>
      <c r="AE103" s="7"/>
      <c r="AF103" s="30"/>
      <c r="AG103" s="30"/>
      <c r="AH103" s="30"/>
      <c r="AI103" s="30"/>
      <c r="AJ103" s="30"/>
    </row>
    <row r="104" spans="2:36" x14ac:dyDescent="0.35">
      <c r="B104" s="9" t="s">
        <v>15</v>
      </c>
      <c r="C104" s="9" t="s">
        <v>483</v>
      </c>
      <c r="D104" s="9" t="s">
        <v>482</v>
      </c>
      <c r="E104" s="24">
        <v>0</v>
      </c>
      <c r="F104" s="33">
        <v>1.5999999999999999E-3</v>
      </c>
      <c r="G104" s="34">
        <v>1.5999999999999999E-3</v>
      </c>
      <c r="H104" s="9" t="s">
        <v>48</v>
      </c>
      <c r="I104" s="2" t="s">
        <v>49</v>
      </c>
      <c r="J104" s="220">
        <v>13.411199999999999</v>
      </c>
      <c r="K104" s="220">
        <v>14.015999999999998</v>
      </c>
      <c r="L104" s="220"/>
      <c r="M104" s="220">
        <v>3.8399999999999997E-2</v>
      </c>
      <c r="N104" s="220">
        <v>3.8399999999999997E-2</v>
      </c>
      <c r="O104" s="220"/>
      <c r="Z104" s="11"/>
      <c r="AA104" s="11"/>
      <c r="AB104" s="11"/>
      <c r="AC104" s="11"/>
      <c r="AD104" s="11"/>
      <c r="AE104" s="11"/>
    </row>
    <row r="105" spans="2:36" x14ac:dyDescent="0.35">
      <c r="B105" s="9" t="s">
        <v>15</v>
      </c>
      <c r="C105" s="9" t="s">
        <v>485</v>
      </c>
      <c r="D105" s="9" t="s">
        <v>484</v>
      </c>
      <c r="E105" s="24">
        <v>0</v>
      </c>
      <c r="F105" s="33">
        <v>1.5133333333333333E-3</v>
      </c>
      <c r="G105" s="34">
        <v>1.5133333333333333E-3</v>
      </c>
      <c r="H105" s="9" t="s">
        <v>48</v>
      </c>
      <c r="I105" s="2" t="s">
        <v>49</v>
      </c>
      <c r="J105" s="220">
        <v>12.684760000000001</v>
      </c>
      <c r="K105" s="220">
        <v>13.2568</v>
      </c>
      <c r="L105" s="220"/>
      <c r="M105" s="220">
        <v>3.6319999999999998E-2</v>
      </c>
      <c r="N105" s="220">
        <v>3.6319999999999998E-2</v>
      </c>
      <c r="O105" s="220"/>
      <c r="Z105" s="11"/>
      <c r="AA105" s="11"/>
      <c r="AB105" s="11"/>
      <c r="AC105" s="11"/>
      <c r="AD105" s="11"/>
      <c r="AE105" s="11"/>
    </row>
    <row r="106" spans="2:36" x14ac:dyDescent="0.35">
      <c r="B106" s="9" t="s">
        <v>15</v>
      </c>
      <c r="C106" s="9" t="s">
        <v>137</v>
      </c>
      <c r="D106" s="9" t="s">
        <v>486</v>
      </c>
      <c r="E106" s="24">
        <v>0</v>
      </c>
      <c r="F106" s="33">
        <v>5.3066666666666672E-2</v>
      </c>
      <c r="G106" s="34">
        <v>5.3066666666666672E-2</v>
      </c>
      <c r="H106" s="9" t="s">
        <v>48</v>
      </c>
      <c r="I106" s="2" t="s">
        <v>49</v>
      </c>
      <c r="J106" s="220">
        <v>444.80480000000006</v>
      </c>
      <c r="K106" s="220">
        <v>464.86400000000003</v>
      </c>
      <c r="L106" s="220"/>
      <c r="M106" s="220">
        <v>1.2736000000000001</v>
      </c>
      <c r="N106" s="220">
        <v>1.2736000000000001</v>
      </c>
      <c r="O106" s="220"/>
      <c r="Z106" s="11"/>
      <c r="AA106" s="11"/>
      <c r="AB106" s="11"/>
      <c r="AC106" s="11"/>
      <c r="AD106" s="11"/>
      <c r="AE106" s="11"/>
    </row>
    <row r="107" spans="2:36" x14ac:dyDescent="0.35">
      <c r="B107" s="9" t="s">
        <v>15</v>
      </c>
      <c r="C107" s="9" t="s">
        <v>139</v>
      </c>
      <c r="D107" s="9" t="s">
        <v>487</v>
      </c>
      <c r="E107" s="24">
        <v>0</v>
      </c>
      <c r="F107" s="33">
        <v>1</v>
      </c>
      <c r="G107" s="34">
        <v>1</v>
      </c>
      <c r="H107" s="9" t="s">
        <v>48</v>
      </c>
      <c r="I107" s="2" t="s">
        <v>49</v>
      </c>
      <c r="J107" s="220">
        <v>8382</v>
      </c>
      <c r="K107" s="220">
        <v>8760</v>
      </c>
      <c r="L107" s="220"/>
      <c r="M107" s="220">
        <v>24</v>
      </c>
      <c r="N107" s="220">
        <v>24</v>
      </c>
      <c r="O107" s="220"/>
      <c r="Z107" s="11"/>
      <c r="AA107" s="11"/>
      <c r="AB107" s="11"/>
      <c r="AC107" s="11"/>
      <c r="AD107" s="11"/>
      <c r="AE107" s="11"/>
    </row>
    <row r="108" spans="2:36" x14ac:dyDescent="0.35">
      <c r="B108" s="9" t="s">
        <v>20</v>
      </c>
      <c r="C108" s="9" t="s">
        <v>46</v>
      </c>
      <c r="D108" s="9" t="s">
        <v>47</v>
      </c>
      <c r="E108" s="24">
        <v>0</v>
      </c>
      <c r="F108" s="33">
        <v>5.606666666666667E-5</v>
      </c>
      <c r="G108" s="34">
        <v>5.606666666666667E-5</v>
      </c>
      <c r="H108" s="9" t="s">
        <v>48</v>
      </c>
      <c r="I108" s="2" t="s">
        <v>49</v>
      </c>
      <c r="J108" s="220">
        <v>0.46686713333333335</v>
      </c>
      <c r="K108" s="220">
        <v>0.49114400000000002</v>
      </c>
      <c r="L108" s="220"/>
      <c r="M108" s="220">
        <v>1.3456000000000002E-3</v>
      </c>
      <c r="N108" s="220">
        <v>1.3456000000000002E-3</v>
      </c>
      <c r="O108" s="220"/>
      <c r="Z108" s="11"/>
      <c r="AA108" s="11"/>
      <c r="AB108" s="11"/>
      <c r="AC108" s="11"/>
      <c r="AD108" s="11"/>
      <c r="AE108" s="11"/>
    </row>
    <row r="109" spans="2:36" x14ac:dyDescent="0.35">
      <c r="B109" s="9" t="s">
        <v>20</v>
      </c>
      <c r="C109" s="9">
        <v>645</v>
      </c>
      <c r="D109" s="9" t="s">
        <v>234</v>
      </c>
      <c r="E109" s="24">
        <v>0</v>
      </c>
      <c r="F109" s="33">
        <v>3.7632811666666668E-9</v>
      </c>
      <c r="G109" s="34">
        <v>3.7632811666666668E-9</v>
      </c>
      <c r="H109" s="9" t="s">
        <v>48</v>
      </c>
      <c r="I109" s="2" t="s">
        <v>49</v>
      </c>
      <c r="J109" s="220">
        <v>3.1336842274833334E-5</v>
      </c>
      <c r="K109" s="220">
        <v>3.296634302E-5</v>
      </c>
      <c r="L109" s="220"/>
      <c r="M109" s="220">
        <v>9.0318748000000002E-8</v>
      </c>
      <c r="N109" s="220">
        <v>9.0318748000000002E-8</v>
      </c>
      <c r="O109" s="220"/>
      <c r="Z109" s="11"/>
      <c r="AA109" s="11"/>
      <c r="AB109" s="11"/>
      <c r="AC109" s="11"/>
      <c r="AD109" s="11"/>
      <c r="AE109" s="11"/>
    </row>
    <row r="110" spans="2:36" x14ac:dyDescent="0.35">
      <c r="B110" s="9" t="s">
        <v>20</v>
      </c>
      <c r="C110" s="9" t="s">
        <v>98</v>
      </c>
      <c r="D110" s="9" t="s">
        <v>99</v>
      </c>
      <c r="E110" s="24">
        <v>0</v>
      </c>
      <c r="F110" s="33">
        <v>1.4833333333333332E-3</v>
      </c>
      <c r="G110" s="34">
        <v>1.4833333333333332E-3</v>
      </c>
      <c r="H110" s="9" t="s">
        <v>48</v>
      </c>
      <c r="I110" s="2" t="s">
        <v>49</v>
      </c>
      <c r="J110" s="220">
        <v>12.351716666666666</v>
      </c>
      <c r="K110" s="220">
        <v>12.994</v>
      </c>
      <c r="L110" s="220"/>
      <c r="M110" s="220">
        <v>3.56E-2</v>
      </c>
      <c r="N110" s="220">
        <v>3.56E-2</v>
      </c>
      <c r="O110" s="220"/>
      <c r="Z110" s="11"/>
      <c r="AA110" s="11"/>
      <c r="AB110" s="11"/>
      <c r="AC110" s="11"/>
      <c r="AD110" s="11"/>
      <c r="AE110" s="11"/>
    </row>
    <row r="111" spans="2:36" x14ac:dyDescent="0.35">
      <c r="B111" s="9" t="s">
        <v>20</v>
      </c>
      <c r="C111" s="9" t="s">
        <v>96</v>
      </c>
      <c r="D111" s="9" t="s">
        <v>148</v>
      </c>
      <c r="E111" s="24">
        <v>0</v>
      </c>
      <c r="F111" s="33">
        <v>7.5900000000000002E-5</v>
      </c>
      <c r="G111" s="34">
        <v>7.5900000000000002E-5</v>
      </c>
      <c r="H111" s="9" t="s">
        <v>48</v>
      </c>
      <c r="I111" s="2" t="s">
        <v>49</v>
      </c>
      <c r="J111" s="220">
        <v>0.63201930000000006</v>
      </c>
      <c r="K111" s="220">
        <v>0.66488400000000003</v>
      </c>
      <c r="L111" s="220"/>
      <c r="M111" s="220">
        <v>1.8216E-3</v>
      </c>
      <c r="N111" s="220">
        <v>1.8216E-3</v>
      </c>
      <c r="O111" s="220"/>
      <c r="Z111" s="11"/>
      <c r="AA111" s="11"/>
      <c r="AB111" s="11"/>
      <c r="AC111" s="11"/>
      <c r="AD111" s="11"/>
      <c r="AE111" s="11"/>
    </row>
    <row r="112" spans="2:36" s="2" customFormat="1" x14ac:dyDescent="0.35">
      <c r="B112" s="9" t="s">
        <v>20</v>
      </c>
      <c r="C112" s="9" t="s">
        <v>50</v>
      </c>
      <c r="D112" s="9" t="s">
        <v>51</v>
      </c>
      <c r="E112" s="24">
        <v>0</v>
      </c>
      <c r="F112" s="33">
        <v>4.3599999999999996E-5</v>
      </c>
      <c r="G112" s="34">
        <v>4.3599999999999996E-5</v>
      </c>
      <c r="H112" s="9" t="s">
        <v>48</v>
      </c>
      <c r="I112" s="2" t="s">
        <v>49</v>
      </c>
      <c r="J112" s="220">
        <v>0.36305719999999997</v>
      </c>
      <c r="K112" s="220">
        <v>0.38193599999999994</v>
      </c>
      <c r="L112" s="220"/>
      <c r="M112" s="220">
        <v>1.0463999999999998E-3</v>
      </c>
      <c r="N112" s="220">
        <v>1.0463999999999998E-3</v>
      </c>
      <c r="O112" s="220"/>
      <c r="S112" s="7"/>
      <c r="T112" s="7"/>
      <c r="U112" s="7"/>
      <c r="V112" s="7"/>
      <c r="W112" s="7"/>
      <c r="X112" s="7"/>
      <c r="Z112" s="7"/>
      <c r="AA112" s="7"/>
      <c r="AB112" s="7"/>
      <c r="AC112" s="7"/>
      <c r="AD112" s="7"/>
      <c r="AE112" s="7"/>
      <c r="AF112" s="30"/>
      <c r="AG112" s="30"/>
      <c r="AH112" s="30"/>
      <c r="AI112" s="30"/>
      <c r="AJ112" s="30"/>
    </row>
    <row r="113" spans="2:36" s="2" customFormat="1" x14ac:dyDescent="0.35">
      <c r="B113" s="9" t="s">
        <v>20</v>
      </c>
      <c r="C113" s="9" t="s">
        <v>52</v>
      </c>
      <c r="D113" s="9" t="s">
        <v>53</v>
      </c>
      <c r="E113" s="24">
        <v>0</v>
      </c>
      <c r="F113" s="33">
        <v>7.5899999999999993E-6</v>
      </c>
      <c r="G113" s="34">
        <v>7.5899999999999993E-6</v>
      </c>
      <c r="H113" s="9" t="s">
        <v>48</v>
      </c>
      <c r="I113" s="2" t="s">
        <v>49</v>
      </c>
      <c r="J113" s="220">
        <v>6.320192999999999E-2</v>
      </c>
      <c r="K113" s="220">
        <v>6.6488399999999989E-2</v>
      </c>
      <c r="L113" s="220"/>
      <c r="M113" s="220">
        <v>1.8215999999999998E-4</v>
      </c>
      <c r="N113" s="220">
        <v>1.8215999999999998E-4</v>
      </c>
      <c r="O113" s="220"/>
      <c r="S113" s="7"/>
      <c r="T113" s="7"/>
      <c r="U113" s="7"/>
      <c r="V113" s="7"/>
      <c r="W113" s="7"/>
      <c r="X113" s="7"/>
      <c r="Z113" s="7"/>
      <c r="AA113" s="7"/>
      <c r="AB113" s="7"/>
      <c r="AC113" s="7"/>
      <c r="AD113" s="7"/>
      <c r="AE113" s="7"/>
      <c r="AF113" s="30"/>
      <c r="AG113" s="30"/>
      <c r="AH113" s="30"/>
      <c r="AI113" s="30"/>
      <c r="AJ113" s="30"/>
    </row>
    <row r="114" spans="2:36" s="2" customFormat="1" x14ac:dyDescent="0.35">
      <c r="B114" s="9" t="s">
        <v>20</v>
      </c>
      <c r="C114" s="9" t="s">
        <v>54</v>
      </c>
      <c r="D114" s="9" t="s">
        <v>55</v>
      </c>
      <c r="E114" s="24">
        <v>0</v>
      </c>
      <c r="F114" s="33">
        <v>7.5899999999999993E-6</v>
      </c>
      <c r="G114" s="34">
        <v>7.5899999999999993E-6</v>
      </c>
      <c r="H114" s="9" t="s">
        <v>48</v>
      </c>
      <c r="I114" s="2" t="s">
        <v>49</v>
      </c>
      <c r="J114" s="220">
        <v>6.320192999999999E-2</v>
      </c>
      <c r="K114" s="220">
        <v>6.6488399999999989E-2</v>
      </c>
      <c r="L114" s="220"/>
      <c r="M114" s="220">
        <v>1.8215999999999998E-4</v>
      </c>
      <c r="N114" s="220">
        <v>1.8215999999999998E-4</v>
      </c>
      <c r="O114" s="220"/>
      <c r="S114" s="7"/>
      <c r="T114" s="7"/>
      <c r="U114" s="7"/>
      <c r="V114" s="7"/>
      <c r="W114" s="7"/>
      <c r="X114" s="7"/>
      <c r="Z114" s="7"/>
      <c r="AA114" s="7"/>
      <c r="AB114" s="7"/>
      <c r="AC114" s="7"/>
      <c r="AD114" s="7"/>
      <c r="AE114" s="7"/>
      <c r="AF114" s="30"/>
      <c r="AG114" s="30"/>
      <c r="AH114" s="30"/>
      <c r="AI114" s="30"/>
      <c r="AJ114" s="30"/>
    </row>
    <row r="115" spans="2:36" s="2" customFormat="1" x14ac:dyDescent="0.35">
      <c r="B115" s="9" t="s">
        <v>20</v>
      </c>
      <c r="C115" s="9" t="s">
        <v>56</v>
      </c>
      <c r="D115" s="9" t="s">
        <v>57</v>
      </c>
      <c r="E115" s="24">
        <v>0</v>
      </c>
      <c r="F115" s="33">
        <v>1.3116666666666664E-5</v>
      </c>
      <c r="G115" s="34">
        <v>1.3116666666666664E-5</v>
      </c>
      <c r="H115" s="9" t="s">
        <v>48</v>
      </c>
      <c r="I115" s="2" t="s">
        <v>49</v>
      </c>
      <c r="J115" s="220">
        <v>0.10922248333333331</v>
      </c>
      <c r="K115" s="220">
        <v>0.11490199999999998</v>
      </c>
      <c r="L115" s="220"/>
      <c r="M115" s="220">
        <v>3.1479999999999995E-4</v>
      </c>
      <c r="N115" s="220">
        <v>3.1479999999999995E-4</v>
      </c>
      <c r="O115" s="220"/>
      <c r="S115" s="7"/>
      <c r="T115" s="7"/>
      <c r="U115" s="7"/>
      <c r="V115" s="7"/>
      <c r="W115" s="7"/>
      <c r="X115" s="7"/>
      <c r="Z115" s="7"/>
      <c r="AA115" s="7"/>
      <c r="AB115" s="7"/>
      <c r="AC115" s="7"/>
      <c r="AD115" s="7"/>
      <c r="AE115" s="7"/>
      <c r="AF115" s="30"/>
      <c r="AG115" s="30"/>
      <c r="AH115" s="30"/>
      <c r="AI115" s="30"/>
      <c r="AJ115" s="30"/>
    </row>
    <row r="116" spans="2:36" s="2" customFormat="1" x14ac:dyDescent="0.35">
      <c r="B116" s="9" t="s">
        <v>20</v>
      </c>
      <c r="C116" s="9" t="s">
        <v>58</v>
      </c>
      <c r="D116" s="9" t="s">
        <v>59</v>
      </c>
      <c r="E116" s="24">
        <v>0</v>
      </c>
      <c r="F116" s="33">
        <v>9.9099999999999996E-5</v>
      </c>
      <c r="G116" s="34">
        <v>9.9099999999999996E-5</v>
      </c>
      <c r="H116" s="9" t="s">
        <v>48</v>
      </c>
      <c r="I116" s="2" t="s">
        <v>49</v>
      </c>
      <c r="J116" s="220">
        <v>0.82520569999999993</v>
      </c>
      <c r="K116" s="220">
        <v>0.868116</v>
      </c>
      <c r="L116" s="220"/>
      <c r="M116" s="220">
        <v>2.3784000000000001E-3</v>
      </c>
      <c r="N116" s="220">
        <v>2.3784000000000001E-3</v>
      </c>
      <c r="O116" s="220"/>
      <c r="S116" s="7"/>
      <c r="T116" s="7"/>
      <c r="U116" s="7"/>
      <c r="V116" s="7"/>
      <c r="W116" s="7"/>
      <c r="X116" s="7"/>
      <c r="Z116" s="7"/>
      <c r="AA116" s="7"/>
      <c r="AB116" s="7"/>
      <c r="AC116" s="7"/>
      <c r="AD116" s="7"/>
      <c r="AE116" s="7"/>
      <c r="AF116" s="30"/>
      <c r="AG116" s="30"/>
      <c r="AH116" s="30"/>
      <c r="AI116" s="30"/>
      <c r="AJ116" s="30"/>
    </row>
    <row r="117" spans="2:36" s="2" customFormat="1" x14ac:dyDescent="0.35">
      <c r="B117" s="9" t="s">
        <v>20</v>
      </c>
      <c r="C117" s="9" t="s">
        <v>60</v>
      </c>
      <c r="D117" s="9" t="s">
        <v>61</v>
      </c>
      <c r="E117" s="24">
        <v>0</v>
      </c>
      <c r="F117" s="33">
        <v>7.976666666666666E-6</v>
      </c>
      <c r="G117" s="34">
        <v>7.976666666666666E-6</v>
      </c>
      <c r="H117" s="9" t="s">
        <v>48</v>
      </c>
      <c r="I117" s="2" t="s">
        <v>49</v>
      </c>
      <c r="J117" s="220">
        <v>6.6421703333333332E-2</v>
      </c>
      <c r="K117" s="220">
        <v>6.9875599999999996E-2</v>
      </c>
      <c r="L117" s="220"/>
      <c r="M117" s="220">
        <v>1.9143999999999997E-4</v>
      </c>
      <c r="N117" s="220">
        <v>1.9143999999999997E-4</v>
      </c>
      <c r="O117" s="220"/>
      <c r="S117" s="7"/>
      <c r="T117" s="7"/>
      <c r="U117" s="7"/>
      <c r="V117" s="7"/>
      <c r="W117" s="7"/>
      <c r="X117" s="7"/>
      <c r="Z117" s="7"/>
      <c r="AA117" s="7"/>
      <c r="AB117" s="7"/>
      <c r="AC117" s="7"/>
      <c r="AD117" s="7"/>
      <c r="AE117" s="7"/>
      <c r="AF117" s="30"/>
      <c r="AG117" s="30"/>
      <c r="AH117" s="30"/>
      <c r="AI117" s="30"/>
      <c r="AJ117" s="30"/>
    </row>
    <row r="118" spans="2:36" s="2" customFormat="1" x14ac:dyDescent="0.35">
      <c r="B118" s="9" t="s">
        <v>20</v>
      </c>
      <c r="C118" s="9" t="s">
        <v>62</v>
      </c>
      <c r="D118" s="9" t="s">
        <v>63</v>
      </c>
      <c r="E118" s="24">
        <v>0</v>
      </c>
      <c r="F118" s="33">
        <v>2.1900000000000004E-5</v>
      </c>
      <c r="G118" s="34">
        <v>2.1900000000000004E-5</v>
      </c>
      <c r="H118" s="9" t="s">
        <v>48</v>
      </c>
      <c r="I118" s="2" t="s">
        <v>49</v>
      </c>
      <c r="J118" s="220">
        <v>0.18236130000000003</v>
      </c>
      <c r="K118" s="220">
        <v>0.19184400000000004</v>
      </c>
      <c r="L118" s="220"/>
      <c r="M118" s="220">
        <v>5.2560000000000009E-4</v>
      </c>
      <c r="N118" s="220">
        <v>5.2560000000000009E-4</v>
      </c>
      <c r="O118" s="220"/>
      <c r="S118" s="7"/>
      <c r="T118" s="7"/>
      <c r="U118" s="7"/>
      <c r="V118" s="7"/>
      <c r="W118" s="7"/>
      <c r="X118" s="7"/>
      <c r="Z118" s="7"/>
      <c r="AA118" s="7"/>
      <c r="AB118" s="7"/>
      <c r="AC118" s="7"/>
      <c r="AD118" s="7"/>
      <c r="AE118" s="7"/>
      <c r="AF118" s="30"/>
      <c r="AG118" s="30"/>
      <c r="AH118" s="30"/>
      <c r="AI118" s="30"/>
      <c r="AJ118" s="30"/>
    </row>
    <row r="119" spans="2:36" s="2" customFormat="1" x14ac:dyDescent="0.35">
      <c r="B119" s="9" t="s">
        <v>20</v>
      </c>
      <c r="C119" s="9" t="s">
        <v>64</v>
      </c>
      <c r="D119" s="9" t="s">
        <v>65</v>
      </c>
      <c r="E119" s="24">
        <v>0</v>
      </c>
      <c r="F119" s="33">
        <v>2.0806666666666665E-5</v>
      </c>
      <c r="G119" s="34">
        <v>2.0806666666666665E-5</v>
      </c>
      <c r="H119" s="9" t="s">
        <v>48</v>
      </c>
      <c r="I119" s="2" t="s">
        <v>49</v>
      </c>
      <c r="J119" s="220">
        <v>0.17325711333333332</v>
      </c>
      <c r="K119" s="220">
        <v>0.1822664</v>
      </c>
      <c r="L119" s="220"/>
      <c r="M119" s="220">
        <v>4.9935999999999991E-4</v>
      </c>
      <c r="N119" s="220">
        <v>4.9935999999999991E-4</v>
      </c>
      <c r="O119" s="220"/>
      <c r="S119" s="7"/>
      <c r="T119" s="7"/>
      <c r="U119" s="7"/>
      <c r="V119" s="7"/>
      <c r="W119" s="7"/>
      <c r="X119" s="7"/>
      <c r="Z119" s="7"/>
      <c r="AA119" s="7"/>
      <c r="AB119" s="7"/>
      <c r="AC119" s="7"/>
      <c r="AD119" s="7"/>
      <c r="AE119" s="7"/>
      <c r="AF119" s="30"/>
      <c r="AG119" s="30"/>
      <c r="AH119" s="30"/>
      <c r="AI119" s="30"/>
      <c r="AJ119" s="30"/>
    </row>
    <row r="120" spans="2:36" s="2" customFormat="1" x14ac:dyDescent="0.35">
      <c r="B120" s="9" t="s">
        <v>20</v>
      </c>
      <c r="C120" s="9" t="s">
        <v>66</v>
      </c>
      <c r="D120" s="9" t="s">
        <v>67</v>
      </c>
      <c r="E120" s="24">
        <v>0</v>
      </c>
      <c r="F120" s="33">
        <v>7.5899999999999993E-6</v>
      </c>
      <c r="G120" s="34">
        <v>7.5899999999999993E-6</v>
      </c>
      <c r="H120" s="9" t="s">
        <v>48</v>
      </c>
      <c r="I120" s="2" t="s">
        <v>49</v>
      </c>
      <c r="J120" s="220">
        <v>6.320192999999999E-2</v>
      </c>
      <c r="K120" s="220">
        <v>6.6488399999999989E-2</v>
      </c>
      <c r="L120" s="220"/>
      <c r="M120" s="220">
        <v>1.8215999999999998E-4</v>
      </c>
      <c r="N120" s="220">
        <v>1.8215999999999998E-4</v>
      </c>
      <c r="O120" s="220"/>
      <c r="S120" s="7"/>
      <c r="T120" s="7"/>
      <c r="U120" s="7"/>
      <c r="V120" s="7"/>
      <c r="W120" s="7"/>
      <c r="X120" s="7"/>
      <c r="Z120" s="7"/>
      <c r="AA120" s="7"/>
      <c r="AB120" s="7"/>
      <c r="AC120" s="7"/>
      <c r="AD120" s="7"/>
      <c r="AE120" s="7"/>
      <c r="AF120" s="30"/>
      <c r="AG120" s="30"/>
      <c r="AH120" s="30"/>
      <c r="AI120" s="30"/>
      <c r="AJ120" s="30"/>
    </row>
    <row r="121" spans="2:36" s="2" customFormat="1" x14ac:dyDescent="0.35">
      <c r="B121" s="9" t="s">
        <v>20</v>
      </c>
      <c r="C121" s="9" t="s">
        <v>68</v>
      </c>
      <c r="D121" s="9" t="s">
        <v>69</v>
      </c>
      <c r="E121" s="24">
        <v>0</v>
      </c>
      <c r="F121" s="33">
        <v>7.5899999999999993E-6</v>
      </c>
      <c r="G121" s="34">
        <v>7.5899999999999993E-6</v>
      </c>
      <c r="H121" s="9" t="s">
        <v>48</v>
      </c>
      <c r="I121" s="2" t="s">
        <v>49</v>
      </c>
      <c r="J121" s="220">
        <v>6.320192999999999E-2</v>
      </c>
      <c r="K121" s="220">
        <v>6.6488399999999989E-2</v>
      </c>
      <c r="L121" s="220"/>
      <c r="M121" s="220">
        <v>1.8215999999999998E-4</v>
      </c>
      <c r="N121" s="220">
        <v>1.8215999999999998E-4</v>
      </c>
      <c r="O121" s="220"/>
      <c r="S121" s="7"/>
      <c r="T121" s="7"/>
      <c r="U121" s="7"/>
      <c r="V121" s="7"/>
      <c r="W121" s="7"/>
      <c r="X121" s="7"/>
      <c r="Z121" s="7"/>
      <c r="AA121" s="7"/>
      <c r="AB121" s="7"/>
      <c r="AC121" s="7"/>
      <c r="AD121" s="7"/>
      <c r="AE121" s="7"/>
      <c r="AF121" s="30"/>
      <c r="AG121" s="30"/>
      <c r="AH121" s="30"/>
      <c r="AI121" s="30"/>
      <c r="AJ121" s="30"/>
    </row>
    <row r="122" spans="2:36" s="2" customFormat="1" x14ac:dyDescent="0.35">
      <c r="B122" s="9" t="s">
        <v>20</v>
      </c>
      <c r="C122" s="9" t="s">
        <v>70</v>
      </c>
      <c r="D122" s="9" t="s">
        <v>71</v>
      </c>
      <c r="E122" s="24">
        <v>0</v>
      </c>
      <c r="F122" s="33">
        <v>7.5899999999999993E-6</v>
      </c>
      <c r="G122" s="34">
        <v>7.5899999999999993E-6</v>
      </c>
      <c r="H122" s="9" t="s">
        <v>48</v>
      </c>
      <c r="I122" s="2" t="s">
        <v>49</v>
      </c>
      <c r="J122" s="220">
        <v>6.320192999999999E-2</v>
      </c>
      <c r="K122" s="220">
        <v>6.6488399999999989E-2</v>
      </c>
      <c r="L122" s="220"/>
      <c r="M122" s="220">
        <v>1.8215999999999998E-4</v>
      </c>
      <c r="N122" s="220">
        <v>1.8215999999999998E-4</v>
      </c>
      <c r="O122" s="220"/>
      <c r="S122" s="7"/>
      <c r="T122" s="7"/>
      <c r="U122" s="7"/>
      <c r="V122" s="7"/>
      <c r="W122" s="7"/>
      <c r="X122" s="7"/>
      <c r="Z122" s="7"/>
      <c r="AA122" s="7"/>
      <c r="AB122" s="7"/>
      <c r="AC122" s="7"/>
      <c r="AD122" s="7"/>
      <c r="AE122" s="7"/>
      <c r="AF122" s="30"/>
      <c r="AG122" s="30"/>
      <c r="AH122" s="30"/>
      <c r="AI122" s="30"/>
      <c r="AJ122" s="30"/>
    </row>
    <row r="123" spans="2:36" s="2" customFormat="1" x14ac:dyDescent="0.35">
      <c r="B123" s="9" t="s">
        <v>20</v>
      </c>
      <c r="C123" s="9" t="s">
        <v>72</v>
      </c>
      <c r="D123" s="9" t="s">
        <v>73</v>
      </c>
      <c r="E123" s="24">
        <v>0</v>
      </c>
      <c r="F123" s="33">
        <v>7.5899999999999993E-6</v>
      </c>
      <c r="G123" s="34">
        <v>7.5899999999999993E-6</v>
      </c>
      <c r="H123" s="9" t="s">
        <v>48</v>
      </c>
      <c r="I123" s="2" t="s">
        <v>49</v>
      </c>
      <c r="J123" s="220">
        <v>6.320192999999999E-2</v>
      </c>
      <c r="K123" s="220">
        <v>6.6488399999999989E-2</v>
      </c>
      <c r="L123" s="220"/>
      <c r="M123" s="220">
        <v>1.8215999999999998E-4</v>
      </c>
      <c r="N123" s="220">
        <v>1.8215999999999998E-4</v>
      </c>
      <c r="O123" s="220"/>
      <c r="S123" s="7"/>
      <c r="T123" s="7"/>
      <c r="U123" s="7"/>
      <c r="V123" s="7"/>
      <c r="W123" s="7"/>
      <c r="X123" s="7"/>
      <c r="Z123" s="7"/>
      <c r="AA123" s="7"/>
      <c r="AB123" s="7"/>
      <c r="AC123" s="7"/>
      <c r="AD123" s="7"/>
      <c r="AE123" s="7"/>
      <c r="AF123" s="30"/>
      <c r="AG123" s="30"/>
      <c r="AH123" s="30"/>
      <c r="AI123" s="30"/>
      <c r="AJ123" s="30"/>
    </row>
    <row r="124" spans="2:36" s="2" customFormat="1" x14ac:dyDescent="0.35">
      <c r="B124" s="9" t="s">
        <v>20</v>
      </c>
      <c r="C124" s="9" t="s">
        <v>74</v>
      </c>
      <c r="D124" s="9" t="s">
        <v>75</v>
      </c>
      <c r="E124" s="24">
        <v>0</v>
      </c>
      <c r="F124" s="33">
        <v>1.1646666666666666E-5</v>
      </c>
      <c r="G124" s="34">
        <v>1.1646666666666666E-5</v>
      </c>
      <c r="H124" s="9" t="s">
        <v>48</v>
      </c>
      <c r="I124" s="2" t="s">
        <v>49</v>
      </c>
      <c r="J124" s="220">
        <v>9.698179333333333E-2</v>
      </c>
      <c r="K124" s="220">
        <v>0.1020248</v>
      </c>
      <c r="L124" s="220"/>
      <c r="M124" s="220">
        <v>2.7952000000000001E-4</v>
      </c>
      <c r="N124" s="220">
        <v>2.7952000000000001E-4</v>
      </c>
      <c r="O124" s="220"/>
      <c r="S124" s="7"/>
      <c r="T124" s="7"/>
      <c r="U124" s="7"/>
      <c r="V124" s="7"/>
      <c r="W124" s="7"/>
      <c r="X124" s="7"/>
      <c r="Z124" s="7"/>
      <c r="AA124" s="7"/>
      <c r="AB124" s="7"/>
      <c r="AC124" s="7"/>
      <c r="AD124" s="7"/>
      <c r="AE124" s="7"/>
      <c r="AF124" s="30"/>
      <c r="AG124" s="30"/>
      <c r="AH124" s="30"/>
      <c r="AI124" s="30"/>
      <c r="AJ124" s="30"/>
    </row>
    <row r="125" spans="2:36" s="2" customFormat="1" x14ac:dyDescent="0.35">
      <c r="B125" s="9" t="s">
        <v>20</v>
      </c>
      <c r="C125" s="9" t="s">
        <v>76</v>
      </c>
      <c r="D125" s="9" t="s">
        <v>77</v>
      </c>
      <c r="E125" s="24">
        <v>0</v>
      </c>
      <c r="F125" s="33">
        <v>7.5899999999999993E-6</v>
      </c>
      <c r="G125" s="34">
        <v>7.5899999999999993E-6</v>
      </c>
      <c r="H125" s="9" t="s">
        <v>48</v>
      </c>
      <c r="I125" s="2" t="s">
        <v>49</v>
      </c>
      <c r="J125" s="220">
        <v>6.320192999999999E-2</v>
      </c>
      <c r="K125" s="220">
        <v>6.6488399999999989E-2</v>
      </c>
      <c r="L125" s="220"/>
      <c r="M125" s="220">
        <v>1.8215999999999998E-4</v>
      </c>
      <c r="N125" s="220">
        <v>1.8215999999999998E-4</v>
      </c>
      <c r="O125" s="220"/>
      <c r="S125" s="7"/>
      <c r="T125" s="7"/>
      <c r="U125" s="7"/>
      <c r="V125" s="7"/>
      <c r="W125" s="7"/>
      <c r="X125" s="7"/>
      <c r="Z125" s="7"/>
      <c r="AA125" s="7"/>
      <c r="AB125" s="7"/>
      <c r="AC125" s="7"/>
      <c r="AD125" s="7"/>
      <c r="AE125" s="7"/>
      <c r="AF125" s="30"/>
      <c r="AG125" s="30"/>
      <c r="AH125" s="30"/>
      <c r="AI125" s="30"/>
      <c r="AJ125" s="30"/>
    </row>
    <row r="126" spans="2:36" s="2" customFormat="1" x14ac:dyDescent="0.35">
      <c r="B126" s="9" t="s">
        <v>20</v>
      </c>
      <c r="C126" s="9" t="s">
        <v>78</v>
      </c>
      <c r="D126" s="9" t="s">
        <v>79</v>
      </c>
      <c r="E126" s="24">
        <v>0</v>
      </c>
      <c r="F126" s="33">
        <v>7.5899999999999993E-6</v>
      </c>
      <c r="G126" s="34">
        <v>7.5899999999999993E-6</v>
      </c>
      <c r="H126" s="9" t="s">
        <v>48</v>
      </c>
      <c r="I126" s="2" t="s">
        <v>49</v>
      </c>
      <c r="J126" s="220">
        <v>6.320192999999999E-2</v>
      </c>
      <c r="K126" s="220">
        <v>6.6488399999999989E-2</v>
      </c>
      <c r="L126" s="220"/>
      <c r="M126" s="220">
        <v>1.8215999999999998E-4</v>
      </c>
      <c r="N126" s="220">
        <v>1.8215999999999998E-4</v>
      </c>
      <c r="O126" s="220"/>
      <c r="S126" s="7"/>
      <c r="T126" s="7"/>
      <c r="U126" s="7"/>
      <c r="V126" s="7"/>
      <c r="W126" s="7"/>
      <c r="X126" s="7"/>
      <c r="Z126" s="7"/>
      <c r="AA126" s="7"/>
      <c r="AB126" s="7"/>
      <c r="AC126" s="7"/>
      <c r="AD126" s="7"/>
      <c r="AE126" s="7"/>
      <c r="AF126" s="30"/>
      <c r="AG126" s="30"/>
      <c r="AH126" s="30"/>
      <c r="AI126" s="30"/>
      <c r="AJ126" s="30"/>
    </row>
    <row r="127" spans="2:36" s="2" customFormat="1" x14ac:dyDescent="0.35">
      <c r="B127" s="9" t="s">
        <v>20</v>
      </c>
      <c r="C127" s="9" t="s">
        <v>80</v>
      </c>
      <c r="D127" s="9" t="s">
        <v>81</v>
      </c>
      <c r="E127" s="24">
        <v>0</v>
      </c>
      <c r="F127" s="33">
        <v>7.5899999999999993E-6</v>
      </c>
      <c r="G127" s="34">
        <v>7.5899999999999993E-6</v>
      </c>
      <c r="H127" s="9" t="s">
        <v>48</v>
      </c>
      <c r="I127" s="2" t="s">
        <v>49</v>
      </c>
      <c r="J127" s="220">
        <v>6.320192999999999E-2</v>
      </c>
      <c r="K127" s="220">
        <v>6.6488399999999989E-2</v>
      </c>
      <c r="L127" s="220"/>
      <c r="M127" s="220">
        <v>1.8215999999999998E-4</v>
      </c>
      <c r="N127" s="220">
        <v>1.8215999999999998E-4</v>
      </c>
      <c r="O127" s="220"/>
      <c r="S127" s="7"/>
      <c r="T127" s="7"/>
      <c r="U127" s="7"/>
      <c r="V127" s="7"/>
      <c r="W127" s="7"/>
      <c r="X127" s="7"/>
      <c r="Z127" s="7"/>
      <c r="AA127" s="7"/>
      <c r="AB127" s="7"/>
      <c r="AC127" s="7"/>
      <c r="AD127" s="7"/>
      <c r="AE127" s="7"/>
      <c r="AF127" s="30"/>
      <c r="AG127" s="30"/>
      <c r="AH127" s="30"/>
      <c r="AI127" s="30"/>
      <c r="AJ127" s="30"/>
    </row>
    <row r="128" spans="2:36" s="2" customFormat="1" x14ac:dyDescent="0.35">
      <c r="B128" s="9" t="s">
        <v>20</v>
      </c>
      <c r="C128" s="9" t="s">
        <v>82</v>
      </c>
      <c r="D128" s="9" t="s">
        <v>83</v>
      </c>
      <c r="E128" s="24">
        <v>0</v>
      </c>
      <c r="F128" s="33">
        <v>1.77E-5</v>
      </c>
      <c r="G128" s="34">
        <v>1.77E-5</v>
      </c>
      <c r="H128" s="9" t="s">
        <v>48</v>
      </c>
      <c r="I128" s="2" t="s">
        <v>49</v>
      </c>
      <c r="J128" s="220">
        <v>0.14738789999999999</v>
      </c>
      <c r="K128" s="220">
        <v>0.155052</v>
      </c>
      <c r="L128" s="220"/>
      <c r="M128" s="220">
        <v>4.2480000000000003E-4</v>
      </c>
      <c r="N128" s="220">
        <v>4.2480000000000003E-4</v>
      </c>
      <c r="O128" s="220"/>
      <c r="S128" s="7"/>
      <c r="T128" s="7"/>
      <c r="U128" s="7"/>
      <c r="V128" s="7"/>
      <c r="W128" s="7"/>
      <c r="X128" s="7"/>
      <c r="Z128" s="7"/>
      <c r="AA128" s="7"/>
      <c r="AB128" s="7"/>
      <c r="AC128" s="7"/>
      <c r="AD128" s="7"/>
      <c r="AE128" s="7"/>
      <c r="AF128" s="30"/>
      <c r="AG128" s="30"/>
      <c r="AH128" s="30"/>
      <c r="AI128" s="30"/>
      <c r="AJ128" s="30"/>
    </row>
    <row r="129" spans="1:36" x14ac:dyDescent="0.35">
      <c r="B129" s="9" t="s">
        <v>20</v>
      </c>
      <c r="C129" s="9">
        <v>646</v>
      </c>
      <c r="D129" s="9" t="s">
        <v>84</v>
      </c>
      <c r="E129" s="24">
        <v>0</v>
      </c>
      <c r="F129" s="33">
        <v>4.450913333333333E-8</v>
      </c>
      <c r="G129" s="34">
        <v>4.450913333333333E-8</v>
      </c>
      <c r="H129" s="9" t="s">
        <v>48</v>
      </c>
      <c r="I129" s="2" t="s">
        <v>49</v>
      </c>
      <c r="J129" s="220">
        <v>3.7062755326666664E-4</v>
      </c>
      <c r="K129" s="220">
        <v>3.8990000799999996E-4</v>
      </c>
      <c r="L129" s="220"/>
      <c r="M129" s="220">
        <v>1.0682192E-6</v>
      </c>
      <c r="N129" s="220">
        <v>1.0682192E-6</v>
      </c>
      <c r="O129" s="220"/>
      <c r="Z129" s="11"/>
      <c r="AA129" s="11"/>
      <c r="AB129" s="11"/>
      <c r="AC129" s="11"/>
      <c r="AD129" s="11"/>
      <c r="AE129" s="11"/>
    </row>
    <row r="130" spans="1:36" x14ac:dyDescent="0.35">
      <c r="B130" s="9" t="s">
        <v>20</v>
      </c>
      <c r="C130" s="9" t="s">
        <v>145</v>
      </c>
      <c r="D130" s="9" t="s">
        <v>308</v>
      </c>
      <c r="E130" s="24">
        <v>0</v>
      </c>
      <c r="F130" s="33">
        <v>4.293333333333333</v>
      </c>
      <c r="G130" s="34">
        <v>4.293333333333333</v>
      </c>
      <c r="H130" s="9" t="s">
        <v>48</v>
      </c>
      <c r="I130" s="2" t="s">
        <v>49</v>
      </c>
      <c r="J130" s="220">
        <v>35750.586666666662</v>
      </c>
      <c r="K130" s="220">
        <v>37609.599999999999</v>
      </c>
      <c r="L130" s="220"/>
      <c r="M130" s="220">
        <v>103.03999999999999</v>
      </c>
      <c r="N130" s="220">
        <v>103.03999999999999</v>
      </c>
      <c r="O130" s="220"/>
      <c r="Z130" s="11"/>
      <c r="AA130" s="11"/>
      <c r="AB130" s="11"/>
      <c r="AC130" s="11"/>
      <c r="AD130" s="11"/>
      <c r="AE130" s="11"/>
    </row>
    <row r="131" spans="1:36" x14ac:dyDescent="0.35">
      <c r="B131" s="9" t="s">
        <v>20</v>
      </c>
      <c r="C131" s="9" t="s">
        <v>310</v>
      </c>
      <c r="D131" s="9" t="s">
        <v>309</v>
      </c>
      <c r="E131" s="24">
        <v>0</v>
      </c>
      <c r="F131" s="33">
        <v>0.28666666666666663</v>
      </c>
      <c r="G131" s="34">
        <v>0.28666666666666663</v>
      </c>
      <c r="H131" s="9" t="s">
        <v>48</v>
      </c>
      <c r="I131" s="2" t="s">
        <v>49</v>
      </c>
      <c r="J131" s="220">
        <v>2387.0733333333328</v>
      </c>
      <c r="K131" s="220">
        <v>2511.1999999999998</v>
      </c>
      <c r="L131" s="220"/>
      <c r="M131" s="220">
        <v>6.879999999999999</v>
      </c>
      <c r="N131" s="220">
        <v>6.879999999999999</v>
      </c>
      <c r="O131" s="220"/>
      <c r="Z131" s="11"/>
      <c r="AA131" s="11"/>
      <c r="AB131" s="11"/>
      <c r="AC131" s="11"/>
      <c r="AD131" s="11"/>
      <c r="AE131" s="11"/>
    </row>
    <row r="132" spans="1:36" x14ac:dyDescent="0.35">
      <c r="B132" s="9" t="s">
        <v>20</v>
      </c>
      <c r="C132" s="9" t="s">
        <v>312</v>
      </c>
      <c r="D132" s="9" t="s">
        <v>311</v>
      </c>
      <c r="E132" s="24">
        <v>0</v>
      </c>
      <c r="F132" s="33">
        <v>0.25766666666666665</v>
      </c>
      <c r="G132" s="34">
        <v>0.25766666666666665</v>
      </c>
      <c r="H132" s="9" t="s">
        <v>48</v>
      </c>
      <c r="I132" s="2" t="s">
        <v>49</v>
      </c>
      <c r="J132" s="220">
        <v>2145.5903333333331</v>
      </c>
      <c r="K132" s="220">
        <v>2257.16</v>
      </c>
      <c r="L132" s="220"/>
      <c r="M132" s="220">
        <v>6.1839999999999993</v>
      </c>
      <c r="N132" s="220">
        <v>6.1839999999999993</v>
      </c>
      <c r="O132" s="220"/>
      <c r="Z132" s="11"/>
      <c r="AA132" s="11"/>
      <c r="AB132" s="11"/>
      <c r="AC132" s="11"/>
      <c r="AD132" s="11"/>
      <c r="AE132" s="11"/>
    </row>
    <row r="133" spans="1:36" x14ac:dyDescent="0.35">
      <c r="B133" s="9" t="s">
        <v>20</v>
      </c>
      <c r="C133" s="9" t="s">
        <v>314</v>
      </c>
      <c r="D133" s="9" t="s">
        <v>313</v>
      </c>
      <c r="E133" s="24">
        <v>0</v>
      </c>
      <c r="F133" s="33">
        <v>2.84</v>
      </c>
      <c r="G133" s="34">
        <v>2.84</v>
      </c>
      <c r="H133" s="9" t="s">
        <v>48</v>
      </c>
      <c r="I133" s="2" t="s">
        <v>49</v>
      </c>
      <c r="J133" s="220">
        <v>23648.68</v>
      </c>
      <c r="K133" s="220">
        <v>24878.399999999998</v>
      </c>
      <c r="L133" s="220"/>
      <c r="M133" s="220">
        <v>68.16</v>
      </c>
      <c r="N133" s="220">
        <v>68.16</v>
      </c>
      <c r="O133" s="220"/>
      <c r="Z133" s="11"/>
      <c r="AA133" s="11"/>
      <c r="AB133" s="11"/>
      <c r="AC133" s="11"/>
      <c r="AD133" s="11"/>
      <c r="AE133" s="11"/>
    </row>
    <row r="134" spans="1:36" x14ac:dyDescent="0.35">
      <c r="B134" s="9" t="s">
        <v>20</v>
      </c>
      <c r="C134" s="9" t="s">
        <v>316</v>
      </c>
      <c r="D134" s="9" t="s">
        <v>315</v>
      </c>
      <c r="E134" s="24">
        <v>0</v>
      </c>
      <c r="F134" s="33">
        <v>1.9966666666666664</v>
      </c>
      <c r="G134" s="34">
        <v>1.9966666666666664</v>
      </c>
      <c r="H134" s="9" t="s">
        <v>48</v>
      </c>
      <c r="I134" s="2" t="s">
        <v>49</v>
      </c>
      <c r="J134" s="220">
        <v>16626.243333333332</v>
      </c>
      <c r="K134" s="220">
        <v>17490.799999999996</v>
      </c>
      <c r="L134" s="220"/>
      <c r="M134" s="220">
        <v>47.919999999999995</v>
      </c>
      <c r="N134" s="220">
        <v>47.919999999999995</v>
      </c>
      <c r="O134" s="220"/>
      <c r="Z134" s="11"/>
      <c r="AA134" s="11"/>
      <c r="AB134" s="11"/>
      <c r="AC134" s="11"/>
      <c r="AD134" s="11"/>
      <c r="AE134" s="11"/>
    </row>
    <row r="135" spans="1:36" x14ac:dyDescent="0.35">
      <c r="B135" s="9" t="s">
        <v>20</v>
      </c>
      <c r="C135" s="9" t="s">
        <v>104</v>
      </c>
      <c r="D135" s="9" t="s">
        <v>105</v>
      </c>
      <c r="E135" s="24">
        <v>0</v>
      </c>
      <c r="F135" s="33">
        <v>19.000000000000004</v>
      </c>
      <c r="G135" s="34">
        <v>19.000000000000004</v>
      </c>
      <c r="H135" s="9" t="s">
        <v>48</v>
      </c>
      <c r="I135" s="2" t="s">
        <v>49</v>
      </c>
      <c r="J135" s="220">
        <v>158213.00000000003</v>
      </c>
      <c r="K135" s="220">
        <v>166440.00000000003</v>
      </c>
      <c r="L135" s="220"/>
      <c r="M135" s="220">
        <v>456.00000000000011</v>
      </c>
      <c r="N135" s="220">
        <v>456.00000000000011</v>
      </c>
      <c r="O135" s="220"/>
      <c r="Z135" s="11"/>
      <c r="AA135" s="11"/>
      <c r="AB135" s="11"/>
      <c r="AC135" s="11"/>
      <c r="AD135" s="11"/>
      <c r="AE135" s="11"/>
    </row>
    <row r="136" spans="1:36" x14ac:dyDescent="0.35">
      <c r="B136" s="9" t="s">
        <v>20</v>
      </c>
      <c r="C136" s="9" t="s">
        <v>92</v>
      </c>
      <c r="D136" s="9" t="s">
        <v>93</v>
      </c>
      <c r="E136" s="24">
        <v>0</v>
      </c>
      <c r="F136" s="33">
        <v>0.59266666666666667</v>
      </c>
      <c r="G136" s="34">
        <v>0.59266666666666667</v>
      </c>
      <c r="H136" s="9" t="s">
        <v>48</v>
      </c>
      <c r="I136" s="2" t="s">
        <v>49</v>
      </c>
      <c r="J136" s="220">
        <v>4935.1353333333336</v>
      </c>
      <c r="K136" s="220">
        <v>5191.76</v>
      </c>
      <c r="L136" s="220"/>
      <c r="M136" s="220">
        <v>14.224</v>
      </c>
      <c r="N136" s="220">
        <v>14.224</v>
      </c>
      <c r="O136" s="220"/>
      <c r="Z136" s="11"/>
      <c r="AA136" s="11"/>
      <c r="AB136" s="11"/>
      <c r="AC136" s="11"/>
      <c r="AD136" s="11"/>
      <c r="AE136" s="11"/>
    </row>
    <row r="137" spans="1:36" x14ac:dyDescent="0.35">
      <c r="B137" s="9" t="s">
        <v>20</v>
      </c>
      <c r="C137" s="9" t="s">
        <v>100</v>
      </c>
      <c r="D137" s="9" t="s">
        <v>101</v>
      </c>
      <c r="E137" s="24">
        <v>0</v>
      </c>
      <c r="F137" s="33">
        <v>0.39683333333333332</v>
      </c>
      <c r="G137" s="34">
        <v>0.39683333333333332</v>
      </c>
      <c r="H137" s="9" t="s">
        <v>48</v>
      </c>
      <c r="I137" s="2" t="s">
        <v>49</v>
      </c>
      <c r="J137" s="220">
        <v>3304.4311666666667</v>
      </c>
      <c r="K137" s="220">
        <v>3476.2599999999998</v>
      </c>
      <c r="L137" s="220"/>
      <c r="M137" s="220">
        <v>9.5239999999999991</v>
      </c>
      <c r="N137" s="220">
        <v>9.5239999999999991</v>
      </c>
      <c r="O137" s="220"/>
      <c r="Z137" s="11"/>
      <c r="AA137" s="11"/>
      <c r="AB137" s="11"/>
      <c r="AC137" s="11"/>
      <c r="AD137" s="11"/>
      <c r="AE137" s="11"/>
    </row>
    <row r="138" spans="1:36" x14ac:dyDescent="0.35">
      <c r="B138" s="9" t="s">
        <v>20</v>
      </c>
      <c r="C138" s="9" t="s">
        <v>102</v>
      </c>
      <c r="D138" s="9" t="s">
        <v>103</v>
      </c>
      <c r="E138" s="24">
        <v>0</v>
      </c>
      <c r="F138" s="33">
        <v>0.59266666666666667</v>
      </c>
      <c r="G138" s="34">
        <v>0.59266666666666667</v>
      </c>
      <c r="H138" s="9" t="s">
        <v>48</v>
      </c>
      <c r="I138" s="2" t="s">
        <v>49</v>
      </c>
      <c r="J138" s="220">
        <v>4935.1353333333336</v>
      </c>
      <c r="K138" s="220">
        <v>5191.76</v>
      </c>
      <c r="L138" s="220"/>
      <c r="M138" s="220">
        <v>14.224</v>
      </c>
      <c r="N138" s="220">
        <v>14.224</v>
      </c>
      <c r="O138" s="220"/>
      <c r="Z138" s="11"/>
      <c r="AA138" s="11"/>
      <c r="AB138" s="11"/>
      <c r="AC138" s="11"/>
      <c r="AD138" s="11"/>
      <c r="AE138" s="11"/>
    </row>
    <row r="139" spans="1:36" x14ac:dyDescent="0.35">
      <c r="B139" s="9" t="s">
        <v>20</v>
      </c>
      <c r="C139" s="9" t="s">
        <v>322</v>
      </c>
      <c r="D139" s="9" t="s">
        <v>321</v>
      </c>
      <c r="E139" s="24">
        <v>0</v>
      </c>
      <c r="F139" s="33">
        <v>0.28333333333333333</v>
      </c>
      <c r="G139" s="34">
        <v>0.28333333333333333</v>
      </c>
      <c r="H139" s="9" t="s">
        <v>48</v>
      </c>
      <c r="I139" s="2" t="s">
        <v>49</v>
      </c>
      <c r="J139" s="220">
        <v>2359.3166666666666</v>
      </c>
      <c r="K139" s="220">
        <v>2482</v>
      </c>
      <c r="L139" s="220"/>
      <c r="M139" s="220">
        <v>6.8</v>
      </c>
      <c r="N139" s="220">
        <v>6.8</v>
      </c>
      <c r="O139" s="220"/>
      <c r="Z139" s="11"/>
      <c r="AA139" s="11"/>
      <c r="AB139" s="11"/>
      <c r="AC139" s="11"/>
      <c r="AD139" s="11"/>
      <c r="AE139" s="11"/>
    </row>
    <row r="140" spans="1:36" x14ac:dyDescent="0.35">
      <c r="B140" s="9" t="s">
        <v>20</v>
      </c>
      <c r="C140" s="9" t="s">
        <v>88</v>
      </c>
      <c r="D140" s="9" t="s">
        <v>89</v>
      </c>
      <c r="E140" s="24">
        <v>0</v>
      </c>
      <c r="F140" s="33">
        <v>0.38566666666666666</v>
      </c>
      <c r="G140" s="34">
        <v>0.38566666666666666</v>
      </c>
      <c r="H140" s="9" t="s">
        <v>48</v>
      </c>
      <c r="I140" s="2" t="s">
        <v>49</v>
      </c>
      <c r="J140" s="220">
        <v>3211.4463333333333</v>
      </c>
      <c r="K140" s="220">
        <v>3378.44</v>
      </c>
      <c r="L140" s="220"/>
      <c r="M140" s="220">
        <v>9.2560000000000002</v>
      </c>
      <c r="N140" s="220">
        <v>9.2560000000000002</v>
      </c>
      <c r="O140" s="220"/>
      <c r="Z140" s="11"/>
      <c r="AA140" s="11"/>
      <c r="AB140" s="11"/>
      <c r="AC140" s="11"/>
      <c r="AD140" s="11"/>
      <c r="AE140" s="11"/>
    </row>
    <row r="141" spans="1:36" s="240" customFormat="1" x14ac:dyDescent="0.35">
      <c r="A141" s="228"/>
      <c r="B141" s="9" t="s">
        <v>20</v>
      </c>
      <c r="C141" s="9" t="s">
        <v>328</v>
      </c>
      <c r="D141" s="9" t="s">
        <v>327</v>
      </c>
      <c r="E141" s="24">
        <v>0</v>
      </c>
      <c r="F141" s="33">
        <v>2.8466666666666664E-2</v>
      </c>
      <c r="G141" s="34">
        <v>2.8466666666666664E-2</v>
      </c>
      <c r="H141" s="9" t="s">
        <v>48</v>
      </c>
      <c r="I141" s="2" t="s">
        <v>49</v>
      </c>
      <c r="J141" s="220">
        <v>237.0419333333333</v>
      </c>
      <c r="K141" s="220">
        <v>249.36799999999997</v>
      </c>
      <c r="L141" s="220"/>
      <c r="M141" s="220">
        <v>0.68319999999999992</v>
      </c>
      <c r="N141" s="220">
        <v>0.68319999999999992</v>
      </c>
      <c r="O141" s="241"/>
      <c r="S141" s="242"/>
      <c r="T141" s="242"/>
      <c r="U141" s="242"/>
      <c r="V141" s="242"/>
      <c r="W141" s="242"/>
      <c r="X141" s="242"/>
      <c r="Z141" s="242"/>
      <c r="AA141" s="242"/>
      <c r="AB141" s="242"/>
      <c r="AC141" s="242"/>
      <c r="AD141" s="242"/>
      <c r="AE141" s="242"/>
      <c r="AF141" s="243"/>
      <c r="AG141" s="243"/>
      <c r="AH141" s="243"/>
      <c r="AI141" s="243"/>
      <c r="AJ141" s="243"/>
    </row>
    <row r="142" spans="1:36" x14ac:dyDescent="0.35">
      <c r="B142" s="9" t="s">
        <v>20</v>
      </c>
      <c r="C142" s="9" t="s">
        <v>330</v>
      </c>
      <c r="D142" s="9" t="s">
        <v>329</v>
      </c>
      <c r="E142" s="24">
        <v>0</v>
      </c>
      <c r="F142" s="33">
        <v>5.8666666666666667E-3</v>
      </c>
      <c r="G142" s="34">
        <v>5.8666666666666667E-3</v>
      </c>
      <c r="H142" s="9" t="s">
        <v>48</v>
      </c>
      <c r="I142" s="2" t="s">
        <v>49</v>
      </c>
      <c r="J142" s="220">
        <v>48.851733333333335</v>
      </c>
      <c r="K142" s="220">
        <v>51.392000000000003</v>
      </c>
      <c r="L142" s="220"/>
      <c r="M142" s="220">
        <v>0.14080000000000001</v>
      </c>
      <c r="N142" s="220">
        <v>0.14080000000000001</v>
      </c>
      <c r="O142" s="220"/>
      <c r="Z142" s="11"/>
      <c r="AA142" s="11"/>
      <c r="AB142" s="11"/>
      <c r="AC142" s="11"/>
      <c r="AD142" s="11"/>
      <c r="AE142" s="11"/>
    </row>
    <row r="143" spans="1:36" x14ac:dyDescent="0.35">
      <c r="B143" s="9" t="s">
        <v>20</v>
      </c>
      <c r="C143" s="9" t="s">
        <v>332</v>
      </c>
      <c r="D143" s="9" t="s">
        <v>331</v>
      </c>
      <c r="E143" s="24">
        <v>0</v>
      </c>
      <c r="F143" s="33">
        <v>7.9766666666666666E-2</v>
      </c>
      <c r="G143" s="34">
        <v>7.9766666666666666E-2</v>
      </c>
      <c r="H143" s="9" t="s">
        <v>48</v>
      </c>
      <c r="I143" s="2" t="s">
        <v>49</v>
      </c>
      <c r="J143" s="220">
        <v>664.21703333333335</v>
      </c>
      <c r="K143" s="220">
        <v>698.75599999999997</v>
      </c>
      <c r="L143" s="220"/>
      <c r="M143" s="220">
        <v>1.9144000000000001</v>
      </c>
      <c r="N143" s="220">
        <v>1.9144000000000001</v>
      </c>
      <c r="O143" s="220"/>
      <c r="Z143" s="11"/>
      <c r="AA143" s="11"/>
      <c r="AB143" s="11"/>
      <c r="AC143" s="11"/>
      <c r="AD143" s="11"/>
      <c r="AE143" s="11"/>
    </row>
    <row r="144" spans="1:36" x14ac:dyDescent="0.35">
      <c r="B144" s="9" t="s">
        <v>20</v>
      </c>
      <c r="C144" s="9" t="s">
        <v>334</v>
      </c>
      <c r="D144" s="9" t="s">
        <v>333</v>
      </c>
      <c r="E144" s="24">
        <v>0</v>
      </c>
      <c r="F144" s="33">
        <v>0.107</v>
      </c>
      <c r="G144" s="34">
        <v>0.107</v>
      </c>
      <c r="H144" s="9" t="s">
        <v>48</v>
      </c>
      <c r="I144" s="2" t="s">
        <v>49</v>
      </c>
      <c r="J144" s="220">
        <v>890.98900000000003</v>
      </c>
      <c r="K144" s="220">
        <v>937.31999999999994</v>
      </c>
      <c r="L144" s="220"/>
      <c r="M144" s="220">
        <v>2.5680000000000001</v>
      </c>
      <c r="N144" s="220">
        <v>2.5680000000000001</v>
      </c>
      <c r="O144" s="220"/>
      <c r="Z144" s="11"/>
      <c r="AA144" s="11"/>
      <c r="AB144" s="11"/>
      <c r="AC144" s="11"/>
      <c r="AD144" s="11"/>
      <c r="AE144" s="11"/>
    </row>
    <row r="145" spans="1:36" s="240" customFormat="1" x14ac:dyDescent="0.35">
      <c r="A145" s="228"/>
      <c r="B145" s="9" t="s">
        <v>20</v>
      </c>
      <c r="C145" s="9" t="s">
        <v>342</v>
      </c>
      <c r="D145" s="9" t="s">
        <v>341</v>
      </c>
      <c r="E145" s="24">
        <v>0</v>
      </c>
      <c r="F145" s="33">
        <v>6.7633333333333337E-2</v>
      </c>
      <c r="G145" s="34">
        <v>6.7633333333333337E-2</v>
      </c>
      <c r="H145" s="9" t="s">
        <v>48</v>
      </c>
      <c r="I145" s="2" t="s">
        <v>49</v>
      </c>
      <c r="J145" s="220">
        <v>563.18276666666668</v>
      </c>
      <c r="K145" s="220">
        <v>592.46800000000007</v>
      </c>
      <c r="L145" s="220"/>
      <c r="M145" s="220">
        <v>1.6232000000000002</v>
      </c>
      <c r="N145" s="220">
        <v>1.6232000000000002</v>
      </c>
      <c r="O145" s="241"/>
      <c r="S145" s="242"/>
      <c r="T145" s="242"/>
      <c r="U145" s="242"/>
      <c r="V145" s="242"/>
      <c r="W145" s="242"/>
      <c r="X145" s="242"/>
      <c r="Z145" s="242"/>
      <c r="AA145" s="242"/>
      <c r="AB145" s="242"/>
      <c r="AC145" s="242"/>
      <c r="AD145" s="242"/>
      <c r="AE145" s="242"/>
      <c r="AF145" s="243"/>
      <c r="AG145" s="243"/>
      <c r="AH145" s="243"/>
      <c r="AI145" s="243"/>
      <c r="AJ145" s="243"/>
    </row>
    <row r="146" spans="1:36" x14ac:dyDescent="0.35">
      <c r="B146" s="9" t="s">
        <v>20</v>
      </c>
      <c r="C146" s="9" t="s">
        <v>344</v>
      </c>
      <c r="D146" s="9" t="s">
        <v>343</v>
      </c>
      <c r="E146" s="24">
        <v>0</v>
      </c>
      <c r="F146" s="33">
        <v>4.1866666666666663E-2</v>
      </c>
      <c r="G146" s="34">
        <v>4.1866666666666663E-2</v>
      </c>
      <c r="H146" s="9" t="s">
        <v>48</v>
      </c>
      <c r="I146" s="2" t="s">
        <v>49</v>
      </c>
      <c r="J146" s="220">
        <v>348.62373333333329</v>
      </c>
      <c r="K146" s="220">
        <v>366.75199999999995</v>
      </c>
      <c r="L146" s="220"/>
      <c r="M146" s="220">
        <v>1.0047999999999999</v>
      </c>
      <c r="N146" s="220">
        <v>1.0047999999999999</v>
      </c>
      <c r="O146" s="220"/>
      <c r="Z146" s="11"/>
      <c r="AA146" s="11"/>
      <c r="AB146" s="11"/>
      <c r="AC146" s="11"/>
      <c r="AD146" s="11"/>
      <c r="AE146" s="11"/>
    </row>
    <row r="147" spans="1:36" x14ac:dyDescent="0.35">
      <c r="B147" s="9" t="s">
        <v>20</v>
      </c>
      <c r="C147" s="9" t="s">
        <v>346</v>
      </c>
      <c r="D147" s="9" t="s">
        <v>345</v>
      </c>
      <c r="E147" s="24">
        <v>0</v>
      </c>
      <c r="F147" s="33">
        <v>9.3766666666666651E-3</v>
      </c>
      <c r="G147" s="34">
        <v>9.3766666666666651E-3</v>
      </c>
      <c r="H147" s="9" t="s">
        <v>48</v>
      </c>
      <c r="I147" s="2" t="s">
        <v>49</v>
      </c>
      <c r="J147" s="220">
        <v>78.079503333333321</v>
      </c>
      <c r="K147" s="220">
        <v>82.139599999999987</v>
      </c>
      <c r="L147" s="220"/>
      <c r="M147" s="220">
        <v>0.22503999999999996</v>
      </c>
      <c r="N147" s="220">
        <v>0.22503999999999996</v>
      </c>
      <c r="O147" s="220"/>
      <c r="Z147" s="11"/>
      <c r="AA147" s="11"/>
      <c r="AB147" s="11"/>
      <c r="AC147" s="11"/>
      <c r="AD147" s="11"/>
      <c r="AE147" s="11"/>
    </row>
    <row r="148" spans="1:36" x14ac:dyDescent="0.35">
      <c r="B148" s="9" t="s">
        <v>20</v>
      </c>
      <c r="C148" s="9" t="s">
        <v>348</v>
      </c>
      <c r="D148" s="9" t="s">
        <v>347</v>
      </c>
      <c r="E148" s="24">
        <v>0</v>
      </c>
      <c r="F148" s="33">
        <v>1.1699999999999999E-2</v>
      </c>
      <c r="G148" s="34">
        <v>1.1699999999999999E-2</v>
      </c>
      <c r="H148" s="9" t="s">
        <v>48</v>
      </c>
      <c r="I148" s="2" t="s">
        <v>49</v>
      </c>
      <c r="J148" s="220">
        <v>97.425899999999984</v>
      </c>
      <c r="K148" s="220">
        <v>102.49199999999999</v>
      </c>
      <c r="L148" s="220"/>
      <c r="M148" s="220">
        <v>0.28079999999999994</v>
      </c>
      <c r="N148" s="220">
        <v>0.28079999999999994</v>
      </c>
      <c r="O148" s="220"/>
      <c r="Z148" s="11"/>
      <c r="AA148" s="11"/>
      <c r="AB148" s="11"/>
      <c r="AC148" s="11"/>
      <c r="AD148" s="11"/>
      <c r="AE148" s="11"/>
    </row>
    <row r="149" spans="1:36" x14ac:dyDescent="0.35">
      <c r="B149" s="9" t="s">
        <v>20</v>
      </c>
      <c r="C149" s="9" t="s">
        <v>350</v>
      </c>
      <c r="D149" s="9" t="s">
        <v>349</v>
      </c>
      <c r="E149" s="24">
        <v>0</v>
      </c>
      <c r="F149" s="33">
        <v>2.0833333333333336E-2</v>
      </c>
      <c r="G149" s="34">
        <v>2.0833333333333336E-2</v>
      </c>
      <c r="H149" s="9" t="s">
        <v>48</v>
      </c>
      <c r="I149" s="2" t="s">
        <v>49</v>
      </c>
      <c r="J149" s="220">
        <v>173.47916666666669</v>
      </c>
      <c r="K149" s="220">
        <v>182.50000000000003</v>
      </c>
      <c r="L149" s="220"/>
      <c r="M149" s="220">
        <v>0.5</v>
      </c>
      <c r="N149" s="220">
        <v>0.5</v>
      </c>
      <c r="O149" s="220"/>
      <c r="Z149" s="11"/>
      <c r="AA149" s="11"/>
      <c r="AB149" s="11"/>
      <c r="AC149" s="11"/>
      <c r="AD149" s="11"/>
      <c r="AE149" s="11"/>
    </row>
    <row r="150" spans="1:36" x14ac:dyDescent="0.35">
      <c r="B150" s="9" t="s">
        <v>20</v>
      </c>
      <c r="C150" s="9" t="s">
        <v>352</v>
      </c>
      <c r="D150" s="9" t="s">
        <v>351</v>
      </c>
      <c r="E150" s="24">
        <v>0</v>
      </c>
      <c r="F150" s="33">
        <v>7.116666666666667E-2</v>
      </c>
      <c r="G150" s="34">
        <v>7.116666666666667E-2</v>
      </c>
      <c r="H150" s="9" t="s">
        <v>48</v>
      </c>
      <c r="I150" s="2" t="s">
        <v>49</v>
      </c>
      <c r="J150" s="220">
        <v>592.60483333333332</v>
      </c>
      <c r="K150" s="220">
        <v>623.42000000000007</v>
      </c>
      <c r="L150" s="220"/>
      <c r="M150" s="220">
        <v>1.7080000000000002</v>
      </c>
      <c r="N150" s="220">
        <v>1.7080000000000002</v>
      </c>
      <c r="O150" s="220"/>
      <c r="Z150" s="11"/>
      <c r="AA150" s="11"/>
      <c r="AB150" s="11"/>
      <c r="AC150" s="11"/>
      <c r="AD150" s="11"/>
      <c r="AE150" s="11"/>
    </row>
    <row r="151" spans="1:36" x14ac:dyDescent="0.35">
      <c r="B151" s="9" t="s">
        <v>20</v>
      </c>
      <c r="C151" s="9" t="s">
        <v>354</v>
      </c>
      <c r="D151" s="9" t="s">
        <v>353</v>
      </c>
      <c r="E151" s="24">
        <v>0</v>
      </c>
      <c r="F151" s="33">
        <v>7.5566666666666671E-2</v>
      </c>
      <c r="G151" s="34">
        <v>7.5566666666666671E-2</v>
      </c>
      <c r="H151" s="9" t="s">
        <v>48</v>
      </c>
      <c r="I151" s="2" t="s">
        <v>49</v>
      </c>
      <c r="J151" s="220">
        <v>629.24363333333338</v>
      </c>
      <c r="K151" s="220">
        <v>661.96400000000006</v>
      </c>
      <c r="L151" s="220"/>
      <c r="M151" s="220">
        <v>1.8136000000000001</v>
      </c>
      <c r="N151" s="220">
        <v>1.8136000000000001</v>
      </c>
      <c r="O151" s="220"/>
      <c r="Z151" s="11"/>
      <c r="AA151" s="11"/>
      <c r="AB151" s="11"/>
      <c r="AC151" s="11"/>
      <c r="AD151" s="11"/>
      <c r="AE151" s="11"/>
    </row>
    <row r="152" spans="1:36" s="240" customFormat="1" x14ac:dyDescent="0.35">
      <c r="A152" s="228"/>
      <c r="B152" s="9" t="s">
        <v>20</v>
      </c>
      <c r="C152" s="9" t="s">
        <v>360</v>
      </c>
      <c r="D152" s="9" t="s">
        <v>359</v>
      </c>
      <c r="E152" s="24">
        <v>0</v>
      </c>
      <c r="F152" s="33">
        <v>1.9400000000000003E-3</v>
      </c>
      <c r="G152" s="34">
        <v>1.9400000000000003E-3</v>
      </c>
      <c r="H152" s="9" t="s">
        <v>48</v>
      </c>
      <c r="I152" s="2" t="s">
        <v>49</v>
      </c>
      <c r="J152" s="220">
        <v>16.154380000000003</v>
      </c>
      <c r="K152" s="220">
        <v>16.994400000000002</v>
      </c>
      <c r="L152" s="220"/>
      <c r="M152" s="220">
        <v>4.6560000000000004E-2</v>
      </c>
      <c r="N152" s="220">
        <v>4.6560000000000004E-2</v>
      </c>
      <c r="O152" s="241"/>
      <c r="S152" s="242"/>
      <c r="T152" s="242"/>
      <c r="U152" s="242"/>
      <c r="V152" s="242"/>
      <c r="W152" s="242"/>
      <c r="X152" s="242"/>
      <c r="Z152" s="242"/>
      <c r="AA152" s="242"/>
      <c r="AB152" s="242"/>
      <c r="AC152" s="242"/>
      <c r="AD152" s="242"/>
      <c r="AE152" s="242"/>
      <c r="AF152" s="243"/>
      <c r="AG152" s="243"/>
      <c r="AH152" s="243"/>
      <c r="AI152" s="243"/>
      <c r="AJ152" s="243"/>
    </row>
    <row r="153" spans="1:36" x14ac:dyDescent="0.35">
      <c r="B153" s="9" t="s">
        <v>20</v>
      </c>
      <c r="C153" s="9" t="s">
        <v>362</v>
      </c>
      <c r="D153" s="9" t="s">
        <v>361</v>
      </c>
      <c r="E153" s="24">
        <v>0</v>
      </c>
      <c r="F153" s="33">
        <v>1.2533333333333334E-2</v>
      </c>
      <c r="G153" s="34">
        <v>1.2533333333333334E-2</v>
      </c>
      <c r="H153" s="9" t="s">
        <v>48</v>
      </c>
      <c r="I153" s="2" t="s">
        <v>49</v>
      </c>
      <c r="J153" s="220">
        <v>104.36506666666666</v>
      </c>
      <c r="K153" s="220">
        <v>109.792</v>
      </c>
      <c r="L153" s="220"/>
      <c r="M153" s="220">
        <v>0.30080000000000001</v>
      </c>
      <c r="N153" s="220">
        <v>0.30080000000000001</v>
      </c>
      <c r="O153" s="220"/>
      <c r="Z153" s="11"/>
      <c r="AA153" s="11"/>
      <c r="AB153" s="11"/>
      <c r="AC153" s="11"/>
      <c r="AD153" s="11"/>
      <c r="AE153" s="11"/>
    </row>
    <row r="154" spans="1:36" s="240" customFormat="1" x14ac:dyDescent="0.35">
      <c r="A154" s="228"/>
      <c r="B154" s="9" t="s">
        <v>20</v>
      </c>
      <c r="C154" s="9" t="s">
        <v>366</v>
      </c>
      <c r="D154" s="9" t="s">
        <v>365</v>
      </c>
      <c r="E154" s="24">
        <v>0</v>
      </c>
      <c r="F154" s="33">
        <v>1.3966666666666665E-2</v>
      </c>
      <c r="G154" s="34">
        <v>1.3966666666666665E-2</v>
      </c>
      <c r="H154" s="9" t="s">
        <v>48</v>
      </c>
      <c r="I154" s="2" t="s">
        <v>49</v>
      </c>
      <c r="J154" s="220">
        <v>116.30043333333332</v>
      </c>
      <c r="K154" s="220">
        <v>122.34799999999998</v>
      </c>
      <c r="L154" s="220"/>
      <c r="M154" s="220">
        <v>0.33519999999999994</v>
      </c>
      <c r="N154" s="220">
        <v>0.33519999999999994</v>
      </c>
      <c r="O154" s="241"/>
      <c r="S154" s="242"/>
      <c r="T154" s="242"/>
      <c r="U154" s="242"/>
      <c r="V154" s="242"/>
      <c r="W154" s="242"/>
      <c r="X154" s="242"/>
      <c r="Z154" s="242"/>
      <c r="AA154" s="242"/>
      <c r="AB154" s="242"/>
      <c r="AC154" s="242"/>
      <c r="AD154" s="242"/>
      <c r="AE154" s="242"/>
      <c r="AF154" s="243"/>
      <c r="AG154" s="243"/>
      <c r="AH154" s="243"/>
      <c r="AI154" s="243"/>
      <c r="AJ154" s="243"/>
    </row>
    <row r="155" spans="1:36" x14ac:dyDescent="0.35">
      <c r="B155" s="9" t="s">
        <v>20</v>
      </c>
      <c r="C155" s="9" t="s">
        <v>368</v>
      </c>
      <c r="D155" s="9" t="s">
        <v>367</v>
      </c>
      <c r="E155" s="24">
        <v>0</v>
      </c>
      <c r="F155" s="33">
        <v>1.1500000000000002E-2</v>
      </c>
      <c r="G155" s="34">
        <v>1.1500000000000002E-2</v>
      </c>
      <c r="H155" s="9" t="s">
        <v>48</v>
      </c>
      <c r="I155" s="2" t="s">
        <v>49</v>
      </c>
      <c r="J155" s="220">
        <v>95.760500000000008</v>
      </c>
      <c r="K155" s="220">
        <v>100.74000000000001</v>
      </c>
      <c r="L155" s="220"/>
      <c r="M155" s="220">
        <v>0.27600000000000002</v>
      </c>
      <c r="N155" s="220">
        <v>0.27600000000000002</v>
      </c>
      <c r="O155" s="220"/>
      <c r="Z155" s="11"/>
      <c r="AA155" s="11"/>
      <c r="AB155" s="11"/>
      <c r="AC155" s="11"/>
      <c r="AD155" s="11"/>
      <c r="AE155" s="11"/>
    </row>
    <row r="156" spans="1:36" x14ac:dyDescent="0.35">
      <c r="B156" s="9" t="s">
        <v>20</v>
      </c>
      <c r="C156" s="9" t="s">
        <v>370</v>
      </c>
      <c r="D156" s="9" t="s">
        <v>369</v>
      </c>
      <c r="E156" s="24">
        <v>0</v>
      </c>
      <c r="F156" s="33">
        <v>1.3766666666666667E-2</v>
      </c>
      <c r="G156" s="34">
        <v>1.3766666666666667E-2</v>
      </c>
      <c r="H156" s="9" t="s">
        <v>48</v>
      </c>
      <c r="I156" s="2" t="s">
        <v>49</v>
      </c>
      <c r="J156" s="220">
        <v>114.63503333333334</v>
      </c>
      <c r="K156" s="220">
        <v>120.596</v>
      </c>
      <c r="L156" s="220"/>
      <c r="M156" s="220">
        <v>0.33040000000000003</v>
      </c>
      <c r="N156" s="220">
        <v>0.33040000000000003</v>
      </c>
      <c r="O156" s="220"/>
      <c r="Z156" s="11"/>
      <c r="AA156" s="11"/>
      <c r="AB156" s="11"/>
      <c r="AC156" s="11"/>
      <c r="AD156" s="11"/>
      <c r="AE156" s="11"/>
    </row>
    <row r="157" spans="1:36" x14ac:dyDescent="0.35">
      <c r="B157" s="9" t="s">
        <v>20</v>
      </c>
      <c r="C157" s="9" t="s">
        <v>372</v>
      </c>
      <c r="D157" s="9" t="s">
        <v>371</v>
      </c>
      <c r="E157" s="24">
        <v>0</v>
      </c>
      <c r="F157" s="33">
        <v>2.633333333333333E-2</v>
      </c>
      <c r="G157" s="34">
        <v>2.633333333333333E-2</v>
      </c>
      <c r="H157" s="9" t="s">
        <v>48</v>
      </c>
      <c r="I157" s="2" t="s">
        <v>49</v>
      </c>
      <c r="J157" s="220">
        <v>219.27766666666665</v>
      </c>
      <c r="K157" s="220">
        <v>230.67999999999998</v>
      </c>
      <c r="L157" s="220"/>
      <c r="M157" s="220">
        <v>0.6319999999999999</v>
      </c>
      <c r="N157" s="220">
        <v>0.6319999999999999</v>
      </c>
      <c r="O157" s="220"/>
      <c r="Z157" s="11"/>
      <c r="AA157" s="11"/>
      <c r="AB157" s="11"/>
      <c r="AC157" s="11"/>
      <c r="AD157" s="11"/>
      <c r="AE157" s="11"/>
    </row>
    <row r="158" spans="1:36" x14ac:dyDescent="0.35">
      <c r="B158" s="9" t="s">
        <v>20</v>
      </c>
      <c r="C158" s="9" t="s">
        <v>374</v>
      </c>
      <c r="D158" s="9" t="s">
        <v>373</v>
      </c>
      <c r="E158" s="24">
        <v>0</v>
      </c>
      <c r="F158" s="33">
        <v>5.9166666666666673E-3</v>
      </c>
      <c r="G158" s="34">
        <v>5.9166666666666673E-3</v>
      </c>
      <c r="H158" s="9" t="s">
        <v>48</v>
      </c>
      <c r="I158" s="2" t="s">
        <v>49</v>
      </c>
      <c r="J158" s="220">
        <v>49.268083333333337</v>
      </c>
      <c r="K158" s="220">
        <v>51.830000000000005</v>
      </c>
      <c r="L158" s="220"/>
      <c r="M158" s="220">
        <v>0.14200000000000002</v>
      </c>
      <c r="N158" s="220">
        <v>0.14200000000000002</v>
      </c>
      <c r="O158" s="220"/>
      <c r="Z158" s="11"/>
      <c r="AA158" s="11"/>
      <c r="AB158" s="11"/>
      <c r="AC158" s="11"/>
      <c r="AD158" s="11"/>
      <c r="AE158" s="11"/>
    </row>
    <row r="159" spans="1:36" x14ac:dyDescent="0.35">
      <c r="B159" s="9" t="s">
        <v>20</v>
      </c>
      <c r="C159" s="9" t="s">
        <v>376</v>
      </c>
      <c r="D159" s="9" t="s">
        <v>375</v>
      </c>
      <c r="E159" s="24">
        <v>0</v>
      </c>
      <c r="F159" s="33">
        <v>7.1666666666666667E-3</v>
      </c>
      <c r="G159" s="34">
        <v>7.1666666666666667E-3</v>
      </c>
      <c r="H159" s="9" t="s">
        <v>48</v>
      </c>
      <c r="I159" s="2" t="s">
        <v>49</v>
      </c>
      <c r="J159" s="220">
        <v>59.676833333333335</v>
      </c>
      <c r="K159" s="220">
        <v>62.78</v>
      </c>
      <c r="L159" s="220"/>
      <c r="M159" s="220">
        <v>0.17199999999999999</v>
      </c>
      <c r="N159" s="220">
        <v>0.17199999999999999</v>
      </c>
      <c r="O159" s="220"/>
      <c r="Z159" s="11"/>
      <c r="AA159" s="11"/>
      <c r="AB159" s="11"/>
      <c r="AC159" s="11"/>
      <c r="AD159" s="11"/>
      <c r="AE159" s="11"/>
    </row>
    <row r="160" spans="1:36" x14ac:dyDescent="0.35">
      <c r="B160" s="9" t="s">
        <v>20</v>
      </c>
      <c r="C160" s="9" t="s">
        <v>378</v>
      </c>
      <c r="D160" s="9" t="s">
        <v>377</v>
      </c>
      <c r="E160" s="24">
        <v>0</v>
      </c>
      <c r="F160" s="33">
        <v>8.4500000000000009E-3</v>
      </c>
      <c r="G160" s="34">
        <v>8.4500000000000009E-3</v>
      </c>
      <c r="H160" s="9" t="s">
        <v>48</v>
      </c>
      <c r="I160" s="2" t="s">
        <v>49</v>
      </c>
      <c r="J160" s="220">
        <v>70.363150000000005</v>
      </c>
      <c r="K160" s="220">
        <v>74.022000000000006</v>
      </c>
      <c r="L160" s="220"/>
      <c r="M160" s="220">
        <v>0.20280000000000004</v>
      </c>
      <c r="N160" s="220">
        <v>0.20280000000000004</v>
      </c>
      <c r="O160" s="220"/>
      <c r="Z160" s="11"/>
      <c r="AA160" s="11"/>
      <c r="AB160" s="11"/>
      <c r="AC160" s="11"/>
      <c r="AD160" s="11"/>
      <c r="AE160" s="11"/>
    </row>
    <row r="161" spans="1:36" s="240" customFormat="1" x14ac:dyDescent="0.35">
      <c r="A161" s="228"/>
      <c r="B161" s="9" t="s">
        <v>20</v>
      </c>
      <c r="C161" s="9" t="s">
        <v>382</v>
      </c>
      <c r="D161" s="9" t="s">
        <v>381</v>
      </c>
      <c r="E161" s="24">
        <v>0</v>
      </c>
      <c r="F161" s="33">
        <v>6.7800000000000004E-3</v>
      </c>
      <c r="G161" s="34">
        <v>6.7800000000000004E-3</v>
      </c>
      <c r="H161" s="9" t="s">
        <v>48</v>
      </c>
      <c r="I161" s="2" t="s">
        <v>49</v>
      </c>
      <c r="J161" s="220">
        <v>56.457060000000006</v>
      </c>
      <c r="K161" s="220">
        <v>59.392800000000001</v>
      </c>
      <c r="L161" s="220"/>
      <c r="M161" s="220">
        <v>0.16272</v>
      </c>
      <c r="N161" s="220">
        <v>0.16272</v>
      </c>
      <c r="O161" s="241"/>
      <c r="S161" s="242"/>
      <c r="T161" s="242"/>
      <c r="U161" s="242"/>
      <c r="V161" s="242"/>
      <c r="W161" s="242"/>
      <c r="X161" s="242"/>
      <c r="Z161" s="242"/>
      <c r="AA161" s="242"/>
      <c r="AB161" s="242"/>
      <c r="AC161" s="242"/>
      <c r="AD161" s="242"/>
      <c r="AE161" s="242"/>
      <c r="AF161" s="243"/>
      <c r="AG161" s="243"/>
      <c r="AH161" s="243"/>
      <c r="AI161" s="243"/>
      <c r="AJ161" s="243"/>
    </row>
    <row r="162" spans="1:36" x14ac:dyDescent="0.35">
      <c r="B162" s="9" t="s">
        <v>20</v>
      </c>
      <c r="C162" s="9" t="s">
        <v>384</v>
      </c>
      <c r="D162" s="9" t="s">
        <v>383</v>
      </c>
      <c r="E162" s="24">
        <v>0</v>
      </c>
      <c r="F162" s="33">
        <v>7.5166666666666672E-3</v>
      </c>
      <c r="G162" s="34">
        <v>7.5166666666666672E-3</v>
      </c>
      <c r="H162" s="9" t="s">
        <v>48</v>
      </c>
      <c r="I162" s="2" t="s">
        <v>49</v>
      </c>
      <c r="J162" s="220">
        <v>62.591283333333337</v>
      </c>
      <c r="K162" s="220">
        <v>65.846000000000004</v>
      </c>
      <c r="L162" s="220"/>
      <c r="M162" s="220">
        <v>0.1804</v>
      </c>
      <c r="N162" s="220">
        <v>0.1804</v>
      </c>
      <c r="O162" s="220"/>
      <c r="Z162" s="11"/>
      <c r="AA162" s="11"/>
      <c r="AB162" s="11"/>
      <c r="AC162" s="11"/>
      <c r="AD162" s="11"/>
      <c r="AE162" s="11"/>
    </row>
    <row r="163" spans="1:36" s="240" customFormat="1" x14ac:dyDescent="0.35">
      <c r="A163" s="228"/>
      <c r="B163" s="9" t="s">
        <v>20</v>
      </c>
      <c r="C163" s="9" t="s">
        <v>394</v>
      </c>
      <c r="D163" s="9" t="s">
        <v>393</v>
      </c>
      <c r="E163" s="24">
        <v>0</v>
      </c>
      <c r="F163" s="33">
        <v>7.2266666666666668E-3</v>
      </c>
      <c r="G163" s="34">
        <v>7.2266666666666668E-3</v>
      </c>
      <c r="H163" s="9" t="s">
        <v>48</v>
      </c>
      <c r="I163" s="2" t="s">
        <v>49</v>
      </c>
      <c r="J163" s="220">
        <v>60.176453333333335</v>
      </c>
      <c r="K163" s="220">
        <v>63.305599999999998</v>
      </c>
      <c r="L163" s="220"/>
      <c r="M163" s="220">
        <v>0.17344000000000001</v>
      </c>
      <c r="N163" s="220">
        <v>0.17344000000000001</v>
      </c>
      <c r="O163" s="241"/>
      <c r="S163" s="242"/>
      <c r="T163" s="242"/>
      <c r="U163" s="242"/>
      <c r="V163" s="242"/>
      <c r="W163" s="242"/>
      <c r="X163" s="242"/>
      <c r="Z163" s="242"/>
      <c r="AA163" s="242"/>
      <c r="AB163" s="242"/>
      <c r="AC163" s="242"/>
      <c r="AD163" s="242"/>
      <c r="AE163" s="242"/>
      <c r="AF163" s="243"/>
      <c r="AG163" s="243"/>
      <c r="AH163" s="243"/>
      <c r="AI163" s="243"/>
      <c r="AJ163" s="243"/>
    </row>
    <row r="164" spans="1:36" x14ac:dyDescent="0.35">
      <c r="B164" s="9" t="s">
        <v>20</v>
      </c>
      <c r="C164" s="9" t="s">
        <v>119</v>
      </c>
      <c r="D164" s="9" t="s">
        <v>395</v>
      </c>
      <c r="E164" s="24">
        <v>0</v>
      </c>
      <c r="F164" s="33">
        <v>1.2533333333333334E-2</v>
      </c>
      <c r="G164" s="34">
        <v>1.2533333333333334E-2</v>
      </c>
      <c r="H164" s="9" t="s">
        <v>48</v>
      </c>
      <c r="I164" s="2" t="s">
        <v>49</v>
      </c>
      <c r="J164" s="220">
        <v>104.36506666666666</v>
      </c>
      <c r="K164" s="220">
        <v>109.792</v>
      </c>
      <c r="L164" s="220"/>
      <c r="M164" s="220">
        <v>0.30080000000000001</v>
      </c>
      <c r="N164" s="220">
        <v>0.30080000000000001</v>
      </c>
      <c r="O164" s="220"/>
      <c r="Z164" s="11"/>
      <c r="AA164" s="11"/>
      <c r="AB164" s="11"/>
      <c r="AC164" s="11"/>
      <c r="AD164" s="11"/>
      <c r="AE164" s="11"/>
    </row>
    <row r="165" spans="1:36" x14ac:dyDescent="0.35">
      <c r="B165" s="9" t="s">
        <v>20</v>
      </c>
      <c r="C165" s="9" t="s">
        <v>397</v>
      </c>
      <c r="D165" s="9" t="s">
        <v>396</v>
      </c>
      <c r="E165" s="24">
        <v>0</v>
      </c>
      <c r="F165" s="33">
        <v>2.7300000000000001E-2</v>
      </c>
      <c r="G165" s="34">
        <v>2.7300000000000001E-2</v>
      </c>
      <c r="H165" s="9" t="s">
        <v>48</v>
      </c>
      <c r="I165" s="2" t="s">
        <v>49</v>
      </c>
      <c r="J165" s="220">
        <v>227.3271</v>
      </c>
      <c r="K165" s="220">
        <v>239.14800000000002</v>
      </c>
      <c r="L165" s="220"/>
      <c r="M165" s="220">
        <v>0.6552</v>
      </c>
      <c r="N165" s="220">
        <v>0.6552</v>
      </c>
      <c r="O165" s="220"/>
      <c r="Z165" s="11"/>
      <c r="AA165" s="11"/>
      <c r="AB165" s="11"/>
      <c r="AC165" s="11"/>
      <c r="AD165" s="11"/>
      <c r="AE165" s="11"/>
    </row>
    <row r="166" spans="1:36" s="240" customFormat="1" x14ac:dyDescent="0.35">
      <c r="A166" s="228"/>
      <c r="B166" s="9" t="s">
        <v>20</v>
      </c>
      <c r="C166" s="9" t="s">
        <v>405</v>
      </c>
      <c r="D166" s="9" t="s">
        <v>404</v>
      </c>
      <c r="E166" s="24">
        <v>0</v>
      </c>
      <c r="F166" s="33">
        <v>0.19566666666666668</v>
      </c>
      <c r="G166" s="34">
        <v>0.19566666666666668</v>
      </c>
      <c r="H166" s="9" t="s">
        <v>48</v>
      </c>
      <c r="I166" s="2" t="s">
        <v>49</v>
      </c>
      <c r="J166" s="220">
        <v>1629.3163333333334</v>
      </c>
      <c r="K166" s="220">
        <v>1714.0400000000002</v>
      </c>
      <c r="L166" s="220"/>
      <c r="M166" s="220">
        <v>4.6960000000000006</v>
      </c>
      <c r="N166" s="220">
        <v>4.6960000000000006</v>
      </c>
      <c r="O166" s="241"/>
      <c r="S166" s="242"/>
      <c r="T166" s="242"/>
      <c r="U166" s="242"/>
      <c r="V166" s="242"/>
      <c r="W166" s="242"/>
      <c r="X166" s="242"/>
      <c r="Z166" s="242"/>
      <c r="AA166" s="242"/>
      <c r="AB166" s="242"/>
      <c r="AC166" s="242"/>
      <c r="AD166" s="242"/>
      <c r="AE166" s="242"/>
      <c r="AF166" s="243"/>
      <c r="AG166" s="243"/>
      <c r="AH166" s="243"/>
      <c r="AI166" s="243"/>
      <c r="AJ166" s="243"/>
    </row>
    <row r="167" spans="1:36" x14ac:dyDescent="0.35">
      <c r="B167" s="9" t="s">
        <v>20</v>
      </c>
      <c r="C167" s="9" t="s">
        <v>407</v>
      </c>
      <c r="D167" s="9" t="s">
        <v>406</v>
      </c>
      <c r="E167" s="24">
        <v>0</v>
      </c>
      <c r="F167" s="33">
        <v>6.5166666666666678E-2</v>
      </c>
      <c r="G167" s="34">
        <v>6.5166666666666678E-2</v>
      </c>
      <c r="H167" s="9" t="s">
        <v>48</v>
      </c>
      <c r="I167" s="2" t="s">
        <v>49</v>
      </c>
      <c r="J167" s="220">
        <v>542.64283333333344</v>
      </c>
      <c r="K167" s="220">
        <v>570.86000000000013</v>
      </c>
      <c r="L167" s="220"/>
      <c r="M167" s="220">
        <v>1.5640000000000003</v>
      </c>
      <c r="N167" s="220">
        <v>1.5640000000000003</v>
      </c>
      <c r="O167" s="220"/>
      <c r="Z167" s="11"/>
      <c r="AA167" s="11"/>
      <c r="AB167" s="11"/>
      <c r="AC167" s="11"/>
      <c r="AD167" s="11"/>
      <c r="AE167" s="11"/>
    </row>
    <row r="168" spans="1:36" s="240" customFormat="1" x14ac:dyDescent="0.35">
      <c r="A168" s="228"/>
      <c r="B168" s="9" t="s">
        <v>20</v>
      </c>
      <c r="C168" s="9" t="s">
        <v>411</v>
      </c>
      <c r="D168" s="9" t="s">
        <v>410</v>
      </c>
      <c r="E168" s="24">
        <v>0</v>
      </c>
      <c r="F168" s="33">
        <v>5.8766666666666672E-3</v>
      </c>
      <c r="G168" s="34">
        <v>5.8766666666666672E-3</v>
      </c>
      <c r="H168" s="9" t="s">
        <v>48</v>
      </c>
      <c r="I168" s="2" t="s">
        <v>49</v>
      </c>
      <c r="J168" s="220">
        <v>48.935003333333334</v>
      </c>
      <c r="K168" s="220">
        <v>51.479600000000005</v>
      </c>
      <c r="L168" s="220"/>
      <c r="M168" s="220">
        <v>0.14104</v>
      </c>
      <c r="N168" s="220">
        <v>0.14104</v>
      </c>
      <c r="O168" s="241"/>
      <c r="S168" s="242"/>
      <c r="T168" s="242"/>
      <c r="U168" s="242"/>
      <c r="V168" s="242"/>
      <c r="W168" s="242"/>
      <c r="X168" s="242"/>
      <c r="Z168" s="242"/>
      <c r="AA168" s="242"/>
      <c r="AB168" s="242"/>
      <c r="AC168" s="242"/>
      <c r="AD168" s="242"/>
      <c r="AE168" s="242"/>
      <c r="AF168" s="243"/>
      <c r="AG168" s="243"/>
      <c r="AH168" s="243"/>
      <c r="AI168" s="243"/>
      <c r="AJ168" s="243"/>
    </row>
    <row r="169" spans="1:36" x14ac:dyDescent="0.35">
      <c r="B169" s="9" t="s">
        <v>20</v>
      </c>
      <c r="C169" s="9" t="s">
        <v>413</v>
      </c>
      <c r="D169" s="9" t="s">
        <v>412</v>
      </c>
      <c r="E169" s="24">
        <v>0</v>
      </c>
      <c r="F169" s="33">
        <v>4.1999999999999997E-3</v>
      </c>
      <c r="G169" s="34">
        <v>4.1999999999999997E-3</v>
      </c>
      <c r="H169" s="9" t="s">
        <v>48</v>
      </c>
      <c r="I169" s="2" t="s">
        <v>49</v>
      </c>
      <c r="J169" s="220">
        <v>34.973399999999998</v>
      </c>
      <c r="K169" s="220">
        <v>36.791999999999994</v>
      </c>
      <c r="L169" s="220"/>
      <c r="M169" s="220">
        <v>0.1008</v>
      </c>
      <c r="N169" s="220">
        <v>0.1008</v>
      </c>
      <c r="O169" s="220"/>
      <c r="Z169" s="11"/>
      <c r="AA169" s="11"/>
      <c r="AB169" s="11"/>
      <c r="AC169" s="11"/>
      <c r="AD169" s="11"/>
      <c r="AE169" s="11"/>
    </row>
    <row r="170" spans="1:36" x14ac:dyDescent="0.35">
      <c r="B170" s="9" t="s">
        <v>20</v>
      </c>
      <c r="C170" s="9" t="s">
        <v>415</v>
      </c>
      <c r="D170" s="9" t="s">
        <v>414</v>
      </c>
      <c r="E170" s="24">
        <v>0</v>
      </c>
      <c r="F170" s="33">
        <v>1.9333333333333334E-2</v>
      </c>
      <c r="G170" s="34">
        <v>1.9333333333333334E-2</v>
      </c>
      <c r="H170" s="9" t="s">
        <v>48</v>
      </c>
      <c r="I170" s="2" t="s">
        <v>49</v>
      </c>
      <c r="J170" s="220">
        <v>160.98866666666669</v>
      </c>
      <c r="K170" s="220">
        <v>169.36</v>
      </c>
      <c r="L170" s="220"/>
      <c r="M170" s="220">
        <v>0.46400000000000002</v>
      </c>
      <c r="N170" s="220">
        <v>0.46400000000000002</v>
      </c>
      <c r="O170" s="220"/>
      <c r="Z170" s="11"/>
      <c r="AA170" s="11"/>
      <c r="AB170" s="11"/>
      <c r="AC170" s="11"/>
      <c r="AD170" s="11"/>
      <c r="AE170" s="11"/>
    </row>
    <row r="171" spans="1:36" x14ac:dyDescent="0.35">
      <c r="B171" s="9" t="s">
        <v>20</v>
      </c>
      <c r="C171" s="9" t="s">
        <v>417</v>
      </c>
      <c r="D171" s="9" t="s">
        <v>416</v>
      </c>
      <c r="E171" s="24">
        <v>0</v>
      </c>
      <c r="F171" s="33">
        <v>1.4433333333333333E-2</v>
      </c>
      <c r="G171" s="34">
        <v>1.4433333333333333E-2</v>
      </c>
      <c r="H171" s="9" t="s">
        <v>48</v>
      </c>
      <c r="I171" s="2" t="s">
        <v>49</v>
      </c>
      <c r="J171" s="220">
        <v>120.18636666666666</v>
      </c>
      <c r="K171" s="220">
        <v>126.43599999999999</v>
      </c>
      <c r="L171" s="220"/>
      <c r="M171" s="220">
        <v>0.34639999999999999</v>
      </c>
      <c r="N171" s="220">
        <v>0.34639999999999999</v>
      </c>
      <c r="O171" s="220"/>
      <c r="Z171" s="11"/>
      <c r="AA171" s="11"/>
      <c r="AB171" s="11"/>
      <c r="AC171" s="11"/>
      <c r="AD171" s="11"/>
      <c r="AE171" s="11"/>
    </row>
    <row r="172" spans="1:36" x14ac:dyDescent="0.35">
      <c r="B172" s="9" t="s">
        <v>20</v>
      </c>
      <c r="C172" s="9" t="s">
        <v>135</v>
      </c>
      <c r="D172" s="9" t="s">
        <v>136</v>
      </c>
      <c r="E172" s="24">
        <v>0</v>
      </c>
      <c r="F172" s="33">
        <v>4.9533333333333332E-2</v>
      </c>
      <c r="G172" s="34">
        <v>4.9533333333333332E-2</v>
      </c>
      <c r="H172" s="9" t="s">
        <v>48</v>
      </c>
      <c r="I172" s="2" t="s">
        <v>49</v>
      </c>
      <c r="J172" s="220">
        <v>412.46406666666667</v>
      </c>
      <c r="K172" s="220">
        <v>433.91199999999998</v>
      </c>
      <c r="L172" s="220"/>
      <c r="M172" s="220">
        <v>1.1888000000000001</v>
      </c>
      <c r="N172" s="220">
        <v>1.1888000000000001</v>
      </c>
      <c r="O172" s="220"/>
      <c r="Z172" s="11"/>
      <c r="AA172" s="11"/>
      <c r="AB172" s="11"/>
      <c r="AC172" s="11"/>
      <c r="AD172" s="11"/>
      <c r="AE172" s="11"/>
    </row>
    <row r="173" spans="1:36" s="240" customFormat="1" x14ac:dyDescent="0.35">
      <c r="A173" s="228"/>
      <c r="B173" s="9" t="s">
        <v>20</v>
      </c>
      <c r="C173" s="9" t="s">
        <v>421</v>
      </c>
      <c r="D173" s="9" t="s">
        <v>420</v>
      </c>
      <c r="E173" s="24">
        <v>0</v>
      </c>
      <c r="F173" s="33">
        <v>3.1633333333333333E-2</v>
      </c>
      <c r="G173" s="34">
        <v>3.1633333333333333E-2</v>
      </c>
      <c r="H173" s="9" t="s">
        <v>48</v>
      </c>
      <c r="I173" s="2" t="s">
        <v>49</v>
      </c>
      <c r="J173" s="220">
        <v>263.41076666666669</v>
      </c>
      <c r="K173" s="220">
        <v>277.108</v>
      </c>
      <c r="L173" s="220"/>
      <c r="M173" s="220">
        <v>0.75919999999999999</v>
      </c>
      <c r="N173" s="220">
        <v>0.75919999999999999</v>
      </c>
      <c r="O173" s="241"/>
      <c r="S173" s="242"/>
      <c r="T173" s="242"/>
      <c r="U173" s="242"/>
      <c r="V173" s="242"/>
      <c r="W173" s="242"/>
      <c r="X173" s="242"/>
      <c r="Z173" s="242"/>
      <c r="AA173" s="242"/>
      <c r="AB173" s="242"/>
      <c r="AC173" s="242"/>
      <c r="AD173" s="242"/>
      <c r="AE173" s="242"/>
      <c r="AF173" s="243"/>
      <c r="AG173" s="243"/>
      <c r="AH173" s="243"/>
      <c r="AI173" s="243"/>
      <c r="AJ173" s="243"/>
    </row>
    <row r="174" spans="1:36" x14ac:dyDescent="0.35">
      <c r="B174" s="9" t="s">
        <v>20</v>
      </c>
      <c r="C174" s="9" t="s">
        <v>423</v>
      </c>
      <c r="D174" s="9" t="s">
        <v>422</v>
      </c>
      <c r="E174" s="24">
        <v>0</v>
      </c>
      <c r="F174" s="33">
        <v>9.3666666666666655E-3</v>
      </c>
      <c r="G174" s="34">
        <v>9.3666666666666655E-3</v>
      </c>
      <c r="H174" s="9" t="s">
        <v>48</v>
      </c>
      <c r="I174" s="2" t="s">
        <v>49</v>
      </c>
      <c r="J174" s="220">
        <v>77.996233333333322</v>
      </c>
      <c r="K174" s="220">
        <v>82.051999999999992</v>
      </c>
      <c r="L174" s="220"/>
      <c r="M174" s="220">
        <v>0.22479999999999997</v>
      </c>
      <c r="N174" s="220">
        <v>0.22479999999999997</v>
      </c>
      <c r="O174" s="220"/>
      <c r="Z174" s="11"/>
      <c r="AA174" s="11"/>
      <c r="AB174" s="11"/>
      <c r="AC174" s="11"/>
      <c r="AD174" s="11"/>
      <c r="AE174" s="11"/>
    </row>
    <row r="175" spans="1:36" x14ac:dyDescent="0.35">
      <c r="B175" s="9" t="s">
        <v>20</v>
      </c>
      <c r="C175" s="9" t="s">
        <v>425</v>
      </c>
      <c r="D175" s="9" t="s">
        <v>424</v>
      </c>
      <c r="E175" s="24">
        <v>0</v>
      </c>
      <c r="F175" s="33">
        <v>1.2433333333333334E-2</v>
      </c>
      <c r="G175" s="34">
        <v>1.2433333333333334E-2</v>
      </c>
      <c r="H175" s="9" t="s">
        <v>48</v>
      </c>
      <c r="I175" s="2" t="s">
        <v>49</v>
      </c>
      <c r="J175" s="220">
        <v>103.53236666666668</v>
      </c>
      <c r="K175" s="220">
        <v>108.91600000000001</v>
      </c>
      <c r="L175" s="220"/>
      <c r="M175" s="220">
        <v>0.2984</v>
      </c>
      <c r="N175" s="220">
        <v>0.2984</v>
      </c>
      <c r="O175" s="220"/>
      <c r="Z175" s="11"/>
      <c r="AA175" s="11"/>
      <c r="AB175" s="11"/>
      <c r="AC175" s="11"/>
      <c r="AD175" s="11"/>
      <c r="AE175" s="11"/>
    </row>
    <row r="176" spans="1:36" x14ac:dyDescent="0.35">
      <c r="B176" s="9" t="s">
        <v>20</v>
      </c>
      <c r="C176" s="9" t="s">
        <v>427</v>
      </c>
      <c r="D176" s="9" t="s">
        <v>426</v>
      </c>
      <c r="E176" s="24">
        <v>0</v>
      </c>
      <c r="F176" s="33">
        <v>1.0489999999999999E-2</v>
      </c>
      <c r="G176" s="34">
        <v>1.0489999999999999E-2</v>
      </c>
      <c r="H176" s="9" t="s">
        <v>48</v>
      </c>
      <c r="I176" s="2" t="s">
        <v>49</v>
      </c>
      <c r="J176" s="220">
        <v>87.350229999999996</v>
      </c>
      <c r="K176" s="220">
        <v>91.892399999999995</v>
      </c>
      <c r="L176" s="220"/>
      <c r="M176" s="220">
        <v>0.25175999999999998</v>
      </c>
      <c r="N176" s="220">
        <v>0.25175999999999998</v>
      </c>
      <c r="O176" s="220"/>
      <c r="Z176" s="11"/>
      <c r="AA176" s="11"/>
      <c r="AB176" s="11"/>
      <c r="AC176" s="11"/>
      <c r="AD176" s="11"/>
      <c r="AE176" s="11"/>
    </row>
    <row r="177" spans="2:36" x14ac:dyDescent="0.35">
      <c r="B177" s="9" t="s">
        <v>20</v>
      </c>
      <c r="C177" s="9" t="s">
        <v>429</v>
      </c>
      <c r="D177" s="9" t="s">
        <v>428</v>
      </c>
      <c r="E177" s="24">
        <v>0</v>
      </c>
      <c r="F177" s="33">
        <v>1.6500000000000001E-2</v>
      </c>
      <c r="G177" s="34">
        <v>1.6500000000000001E-2</v>
      </c>
      <c r="H177" s="9" t="s">
        <v>48</v>
      </c>
      <c r="I177" s="2" t="s">
        <v>49</v>
      </c>
      <c r="J177" s="220">
        <v>137.3955</v>
      </c>
      <c r="K177" s="220">
        <v>144.54000000000002</v>
      </c>
      <c r="L177" s="220"/>
      <c r="M177" s="220">
        <v>0.39600000000000002</v>
      </c>
      <c r="N177" s="220">
        <v>0.39600000000000002</v>
      </c>
      <c r="O177" s="220"/>
      <c r="Z177" s="11"/>
      <c r="AA177" s="11"/>
      <c r="AB177" s="11"/>
      <c r="AC177" s="11"/>
      <c r="AD177" s="11"/>
      <c r="AE177" s="11"/>
    </row>
    <row r="178" spans="2:36" x14ac:dyDescent="0.35">
      <c r="B178" s="9" t="s">
        <v>20</v>
      </c>
      <c r="C178" s="9" t="s">
        <v>431</v>
      </c>
      <c r="D178" s="9" t="s">
        <v>430</v>
      </c>
      <c r="E178" s="24">
        <v>0</v>
      </c>
      <c r="F178" s="33">
        <v>2.0533333333333334E-2</v>
      </c>
      <c r="G178" s="34">
        <v>2.0533333333333334E-2</v>
      </c>
      <c r="H178" s="9" t="s">
        <v>48</v>
      </c>
      <c r="I178" s="2" t="s">
        <v>49</v>
      </c>
      <c r="J178" s="220">
        <v>170.98106666666666</v>
      </c>
      <c r="K178" s="220">
        <v>179.87200000000001</v>
      </c>
      <c r="L178" s="220"/>
      <c r="M178" s="220">
        <v>0.49280000000000002</v>
      </c>
      <c r="N178" s="220">
        <v>0.49280000000000002</v>
      </c>
      <c r="O178" s="220"/>
      <c r="Z178" s="11"/>
      <c r="AA178" s="11"/>
      <c r="AB178" s="11"/>
      <c r="AC178" s="11"/>
      <c r="AD178" s="11"/>
      <c r="AE178" s="11"/>
    </row>
    <row r="179" spans="2:36" x14ac:dyDescent="0.35">
      <c r="B179" s="9" t="s">
        <v>20</v>
      </c>
      <c r="C179" s="9" t="s">
        <v>433</v>
      </c>
      <c r="D179" s="9" t="s">
        <v>432</v>
      </c>
      <c r="E179" s="24">
        <v>0</v>
      </c>
      <c r="F179" s="33">
        <v>1.2233333333333334E-2</v>
      </c>
      <c r="G179" s="34">
        <v>1.2233333333333334E-2</v>
      </c>
      <c r="H179" s="9" t="s">
        <v>48</v>
      </c>
      <c r="I179" s="2" t="s">
        <v>49</v>
      </c>
      <c r="J179" s="220">
        <v>101.86696666666667</v>
      </c>
      <c r="K179" s="220">
        <v>107.164</v>
      </c>
      <c r="L179" s="220"/>
      <c r="M179" s="220">
        <v>0.29360000000000003</v>
      </c>
      <c r="N179" s="220">
        <v>0.29360000000000003</v>
      </c>
      <c r="O179" s="220"/>
      <c r="Z179" s="11"/>
      <c r="AA179" s="11"/>
      <c r="AB179" s="11"/>
      <c r="AC179" s="11"/>
      <c r="AD179" s="11"/>
      <c r="AE179" s="11"/>
    </row>
    <row r="180" spans="2:36" x14ac:dyDescent="0.35">
      <c r="B180" s="9" t="s">
        <v>20</v>
      </c>
      <c r="C180" s="9" t="s">
        <v>435</v>
      </c>
      <c r="D180" s="9" t="s">
        <v>434</v>
      </c>
      <c r="E180" s="24">
        <v>0</v>
      </c>
      <c r="F180" s="33">
        <v>5.0899999999999999E-3</v>
      </c>
      <c r="G180" s="34">
        <v>5.0899999999999999E-3</v>
      </c>
      <c r="H180" s="9" t="s">
        <v>48</v>
      </c>
      <c r="I180" s="2" t="s">
        <v>49</v>
      </c>
      <c r="J180" s="220">
        <v>42.384430000000002</v>
      </c>
      <c r="K180" s="220">
        <v>44.5884</v>
      </c>
      <c r="L180" s="220"/>
      <c r="M180" s="220">
        <v>0.12215999999999999</v>
      </c>
      <c r="N180" s="220">
        <v>0.12215999999999999</v>
      </c>
      <c r="O180" s="220"/>
      <c r="Z180" s="11"/>
      <c r="AA180" s="11"/>
      <c r="AB180" s="11"/>
      <c r="AC180" s="11"/>
      <c r="AD180" s="11"/>
      <c r="AE180" s="11"/>
    </row>
    <row r="181" spans="2:36" x14ac:dyDescent="0.35">
      <c r="B181" s="9" t="s">
        <v>20</v>
      </c>
      <c r="C181" s="9" t="s">
        <v>437</v>
      </c>
      <c r="D181" s="9" t="s">
        <v>436</v>
      </c>
      <c r="E181" s="24">
        <v>0</v>
      </c>
      <c r="F181" s="33">
        <v>1.61E-2</v>
      </c>
      <c r="G181" s="34">
        <v>1.61E-2</v>
      </c>
      <c r="H181" s="9" t="s">
        <v>48</v>
      </c>
      <c r="I181" s="2" t="s">
        <v>49</v>
      </c>
      <c r="J181" s="220">
        <v>134.06469999999999</v>
      </c>
      <c r="K181" s="220">
        <v>141.036</v>
      </c>
      <c r="L181" s="220"/>
      <c r="M181" s="220">
        <v>0.38639999999999997</v>
      </c>
      <c r="N181" s="220">
        <v>0.38639999999999997</v>
      </c>
      <c r="O181" s="220"/>
      <c r="Z181" s="11"/>
      <c r="AA181" s="11"/>
      <c r="AB181" s="11"/>
      <c r="AC181" s="11"/>
      <c r="AD181" s="11"/>
      <c r="AE181" s="11"/>
    </row>
    <row r="182" spans="2:36" s="228" customFormat="1" x14ac:dyDescent="0.35">
      <c r="B182" s="9" t="s">
        <v>20</v>
      </c>
      <c r="C182" s="9" t="s">
        <v>439</v>
      </c>
      <c r="D182" s="9" t="s">
        <v>438</v>
      </c>
      <c r="E182" s="24">
        <v>0</v>
      </c>
      <c r="F182" s="33">
        <v>1.2066666666666667E-2</v>
      </c>
      <c r="G182" s="34">
        <v>1.2066666666666667E-2</v>
      </c>
      <c r="H182" s="9" t="s">
        <v>48</v>
      </c>
      <c r="I182" s="2" t="s">
        <v>49</v>
      </c>
      <c r="J182" s="220">
        <v>100.47913333333334</v>
      </c>
      <c r="K182" s="220">
        <v>105.70399999999999</v>
      </c>
      <c r="L182" s="220"/>
      <c r="M182" s="220">
        <v>0.28959999999999997</v>
      </c>
      <c r="N182" s="220">
        <v>0.28959999999999997</v>
      </c>
      <c r="O182" s="227"/>
      <c r="S182" s="229"/>
      <c r="T182" s="229"/>
      <c r="U182" s="229"/>
      <c r="V182" s="229"/>
      <c r="W182" s="229"/>
      <c r="X182" s="229"/>
      <c r="Z182" s="229"/>
      <c r="AA182" s="229"/>
      <c r="AB182" s="229"/>
      <c r="AC182" s="229"/>
      <c r="AD182" s="229"/>
      <c r="AE182" s="229"/>
      <c r="AF182" s="231"/>
      <c r="AG182" s="231"/>
      <c r="AH182" s="231"/>
      <c r="AI182" s="231"/>
      <c r="AJ182" s="231"/>
    </row>
    <row r="183" spans="2:36" s="228" customFormat="1" x14ac:dyDescent="0.35">
      <c r="B183" s="9" t="s">
        <v>20</v>
      </c>
      <c r="C183" s="9" t="s">
        <v>441</v>
      </c>
      <c r="D183" s="9" t="s">
        <v>440</v>
      </c>
      <c r="E183" s="24">
        <v>0</v>
      </c>
      <c r="F183" s="33">
        <v>1.2466666666666668E-2</v>
      </c>
      <c r="G183" s="34">
        <v>1.2466666666666668E-2</v>
      </c>
      <c r="H183" s="9" t="s">
        <v>48</v>
      </c>
      <c r="I183" s="2" t="s">
        <v>49</v>
      </c>
      <c r="J183" s="220">
        <v>103.80993333333335</v>
      </c>
      <c r="K183" s="220">
        <v>109.20800000000001</v>
      </c>
      <c r="L183" s="220"/>
      <c r="M183" s="220">
        <v>0.29920000000000002</v>
      </c>
      <c r="N183" s="220">
        <v>0.29920000000000002</v>
      </c>
      <c r="O183" s="227"/>
      <c r="S183" s="229"/>
      <c r="T183" s="229"/>
      <c r="U183" s="229"/>
      <c r="V183" s="229"/>
      <c r="W183" s="229"/>
      <c r="X183" s="229"/>
      <c r="Z183" s="229"/>
      <c r="AA183" s="229"/>
      <c r="AB183" s="229"/>
      <c r="AC183" s="229"/>
      <c r="AD183" s="229"/>
      <c r="AE183" s="229"/>
      <c r="AF183" s="231"/>
      <c r="AG183" s="231"/>
      <c r="AH183" s="231"/>
      <c r="AI183" s="231"/>
      <c r="AJ183" s="231"/>
    </row>
    <row r="184" spans="2:36" s="2" customFormat="1" x14ac:dyDescent="0.35">
      <c r="B184" s="9" t="s">
        <v>20</v>
      </c>
      <c r="C184" s="9" t="s">
        <v>85</v>
      </c>
      <c r="D184" s="9" t="s">
        <v>86</v>
      </c>
      <c r="E184" s="24">
        <v>0</v>
      </c>
      <c r="F184" s="33">
        <v>2.4533333333333334E-2</v>
      </c>
      <c r="G184" s="34">
        <v>2.4533333333333334E-2</v>
      </c>
      <c r="H184" s="9" t="s">
        <v>48</v>
      </c>
      <c r="I184" s="2" t="s">
        <v>49</v>
      </c>
      <c r="J184" s="220">
        <v>204.28906666666668</v>
      </c>
      <c r="K184" s="220">
        <v>214.91200000000001</v>
      </c>
      <c r="L184" s="220"/>
      <c r="M184" s="220">
        <v>0.58879999999999999</v>
      </c>
      <c r="N184" s="220">
        <v>0.58879999999999999</v>
      </c>
      <c r="O184" s="220"/>
      <c r="S184" s="7"/>
      <c r="T184" s="7"/>
      <c r="U184" s="7"/>
      <c r="V184" s="7"/>
      <c r="W184" s="7"/>
      <c r="X184" s="7"/>
      <c r="Z184" s="7"/>
      <c r="AA184" s="7"/>
      <c r="AB184" s="7"/>
      <c r="AC184" s="7"/>
      <c r="AD184" s="7"/>
      <c r="AE184" s="7"/>
      <c r="AF184" s="30"/>
      <c r="AG184" s="30"/>
      <c r="AH184" s="30"/>
      <c r="AI184" s="30"/>
      <c r="AJ184" s="30"/>
    </row>
    <row r="185" spans="2:36" x14ac:dyDescent="0.35">
      <c r="B185" s="9" t="s">
        <v>20</v>
      </c>
      <c r="C185" s="9" t="s">
        <v>443</v>
      </c>
      <c r="D185" s="9" t="s">
        <v>442</v>
      </c>
      <c r="E185" s="24">
        <v>0</v>
      </c>
      <c r="F185" s="33">
        <v>4.7600000000000002E-4</v>
      </c>
      <c r="G185" s="34">
        <v>4.7600000000000002E-4</v>
      </c>
      <c r="H185" s="9" t="s">
        <v>48</v>
      </c>
      <c r="I185" s="2" t="s">
        <v>49</v>
      </c>
      <c r="J185" s="220">
        <v>3.9636520000000002</v>
      </c>
      <c r="K185" s="220">
        <v>4.1697600000000001</v>
      </c>
      <c r="L185" s="220"/>
      <c r="M185" s="220">
        <v>1.1424E-2</v>
      </c>
      <c r="N185" s="220">
        <v>1.1424E-2</v>
      </c>
      <c r="O185" s="220"/>
      <c r="Z185" s="11"/>
      <c r="AA185" s="11"/>
      <c r="AB185" s="11"/>
      <c r="AC185" s="11"/>
      <c r="AD185" s="11"/>
      <c r="AE185" s="11"/>
    </row>
    <row r="186" spans="2:36" x14ac:dyDescent="0.35">
      <c r="B186" s="9" t="s">
        <v>20</v>
      </c>
      <c r="C186" s="9" t="s">
        <v>446</v>
      </c>
      <c r="D186" s="9" t="s">
        <v>445</v>
      </c>
      <c r="E186" s="24">
        <v>0</v>
      </c>
      <c r="F186" s="33">
        <v>9.3750000000000007E-4</v>
      </c>
      <c r="G186" s="34">
        <v>9.3750000000000007E-4</v>
      </c>
      <c r="H186" s="9" t="s">
        <v>48</v>
      </c>
      <c r="I186" s="2" t="s">
        <v>49</v>
      </c>
      <c r="J186" s="220">
        <v>7.806562500000001</v>
      </c>
      <c r="K186" s="220">
        <v>8.2125000000000004</v>
      </c>
      <c r="L186" s="220"/>
      <c r="M186" s="220">
        <v>2.2500000000000003E-2</v>
      </c>
      <c r="N186" s="220">
        <v>2.2500000000000003E-2</v>
      </c>
      <c r="O186" s="220"/>
      <c r="Z186" s="11"/>
      <c r="AA186" s="11"/>
      <c r="AB186" s="11"/>
      <c r="AC186" s="11"/>
      <c r="AD186" s="11"/>
      <c r="AE186" s="11"/>
    </row>
    <row r="187" spans="2:36" x14ac:dyDescent="0.35">
      <c r="B187" s="9" t="s">
        <v>20</v>
      </c>
      <c r="C187" s="9" t="s">
        <v>448</v>
      </c>
      <c r="D187" s="9" t="s">
        <v>447</v>
      </c>
      <c r="E187" s="24">
        <v>0</v>
      </c>
      <c r="F187" s="33">
        <v>7.5825000000000003E-4</v>
      </c>
      <c r="G187" s="34">
        <v>7.5825000000000003E-4</v>
      </c>
      <c r="H187" s="9" t="s">
        <v>48</v>
      </c>
      <c r="I187" s="2" t="s">
        <v>49</v>
      </c>
      <c r="J187" s="220">
        <v>6.3139477500000005</v>
      </c>
      <c r="K187" s="220">
        <v>6.6422699999999999</v>
      </c>
      <c r="L187" s="220"/>
      <c r="M187" s="220">
        <v>1.8197999999999999E-2</v>
      </c>
      <c r="N187" s="220">
        <v>1.8197999999999999E-2</v>
      </c>
      <c r="O187" s="220"/>
      <c r="Z187" s="11"/>
      <c r="AA187" s="11"/>
      <c r="AB187" s="11"/>
      <c r="AC187" s="11"/>
      <c r="AD187" s="11"/>
      <c r="AE187" s="11"/>
    </row>
    <row r="188" spans="2:36" x14ac:dyDescent="0.35">
      <c r="B188" s="9" t="s">
        <v>20</v>
      </c>
      <c r="C188" s="9" t="s">
        <v>450</v>
      </c>
      <c r="D188" s="9" t="s">
        <v>449</v>
      </c>
      <c r="E188" s="24">
        <v>0</v>
      </c>
      <c r="F188" s="33">
        <v>1.1299999999999999E-3</v>
      </c>
      <c r="G188" s="34">
        <v>1.1299999999999999E-3</v>
      </c>
      <c r="H188" s="9" t="s">
        <v>48</v>
      </c>
      <c r="I188" s="2" t="s">
        <v>49</v>
      </c>
      <c r="J188" s="220">
        <v>9.4095099999999992</v>
      </c>
      <c r="K188" s="220">
        <v>9.8987999999999996</v>
      </c>
      <c r="L188" s="220"/>
      <c r="M188" s="220">
        <v>2.7119999999999998E-2</v>
      </c>
      <c r="N188" s="220">
        <v>2.7119999999999998E-2</v>
      </c>
      <c r="O188" s="220"/>
      <c r="Z188" s="11"/>
      <c r="AA188" s="11"/>
      <c r="AB188" s="11"/>
      <c r="AC188" s="11"/>
      <c r="AD188" s="11"/>
      <c r="AE188" s="11"/>
    </row>
    <row r="189" spans="2:36" x14ac:dyDescent="0.35">
      <c r="B189" s="9" t="s">
        <v>20</v>
      </c>
      <c r="C189" s="9" t="s">
        <v>452</v>
      </c>
      <c r="D189" s="9" t="s">
        <v>451</v>
      </c>
      <c r="E189" s="24">
        <v>0</v>
      </c>
      <c r="F189" s="33">
        <v>1.5350000000000001E-3</v>
      </c>
      <c r="G189" s="34">
        <v>1.5350000000000001E-3</v>
      </c>
      <c r="H189" s="9" t="s">
        <v>48</v>
      </c>
      <c r="I189" s="2" t="s">
        <v>49</v>
      </c>
      <c r="J189" s="220">
        <v>12.781945</v>
      </c>
      <c r="K189" s="220">
        <v>13.446600000000002</v>
      </c>
      <c r="L189" s="220"/>
      <c r="M189" s="220">
        <v>3.6840000000000005E-2</v>
      </c>
      <c r="N189" s="220">
        <v>3.6840000000000005E-2</v>
      </c>
      <c r="O189" s="220"/>
      <c r="Z189" s="11"/>
      <c r="AA189" s="11"/>
      <c r="AB189" s="11"/>
      <c r="AC189" s="11"/>
      <c r="AD189" s="11"/>
      <c r="AE189" s="11"/>
    </row>
    <row r="190" spans="2:36" x14ac:dyDescent="0.35">
      <c r="B190" s="9" t="s">
        <v>20</v>
      </c>
      <c r="C190" s="9" t="s">
        <v>454</v>
      </c>
      <c r="D190" s="9" t="s">
        <v>453</v>
      </c>
      <c r="E190" s="24">
        <v>0</v>
      </c>
      <c r="F190" s="33">
        <v>1.4400000000000001E-3</v>
      </c>
      <c r="G190" s="34">
        <v>1.4400000000000001E-3</v>
      </c>
      <c r="H190" s="9" t="s">
        <v>48</v>
      </c>
      <c r="I190" s="2" t="s">
        <v>49</v>
      </c>
      <c r="J190" s="220">
        <v>11.990880000000001</v>
      </c>
      <c r="K190" s="220">
        <v>12.614400000000002</v>
      </c>
      <c r="L190" s="220"/>
      <c r="M190" s="220">
        <v>3.456E-2</v>
      </c>
      <c r="N190" s="220">
        <v>3.456E-2</v>
      </c>
      <c r="O190" s="220"/>
      <c r="Z190" s="11"/>
      <c r="AA190" s="11"/>
      <c r="AB190" s="11"/>
      <c r="AC190" s="11"/>
      <c r="AD190" s="11"/>
      <c r="AE190" s="11"/>
    </row>
    <row r="191" spans="2:36" x14ac:dyDescent="0.35">
      <c r="B191" s="9" t="s">
        <v>20</v>
      </c>
      <c r="C191" s="9" t="s">
        <v>456</v>
      </c>
      <c r="D191" s="9" t="s">
        <v>455</v>
      </c>
      <c r="E191" s="24">
        <v>0</v>
      </c>
      <c r="F191" s="33">
        <v>1.0019999999999999E-3</v>
      </c>
      <c r="G191" s="34">
        <v>1.0019999999999999E-3</v>
      </c>
      <c r="H191" s="9" t="s">
        <v>48</v>
      </c>
      <c r="I191" s="2" t="s">
        <v>49</v>
      </c>
      <c r="J191" s="220">
        <v>8.343653999999999</v>
      </c>
      <c r="K191" s="220">
        <v>8.7775199999999991</v>
      </c>
      <c r="L191" s="220"/>
      <c r="M191" s="220">
        <v>2.4047999999999996E-2</v>
      </c>
      <c r="N191" s="220">
        <v>2.4047999999999996E-2</v>
      </c>
      <c r="O191" s="220"/>
      <c r="Z191" s="11"/>
      <c r="AA191" s="11"/>
      <c r="AB191" s="11"/>
      <c r="AC191" s="11"/>
      <c r="AD191" s="11"/>
      <c r="AE191" s="11"/>
    </row>
    <row r="192" spans="2:36" x14ac:dyDescent="0.35">
      <c r="B192" s="9" t="s">
        <v>20</v>
      </c>
      <c r="C192" s="9" t="s">
        <v>87</v>
      </c>
      <c r="D192" s="9" t="s">
        <v>458</v>
      </c>
      <c r="E192" s="24">
        <v>0</v>
      </c>
      <c r="F192" s="33">
        <v>6.488333333333334E-4</v>
      </c>
      <c r="G192" s="34">
        <v>6.488333333333334E-4</v>
      </c>
      <c r="H192" s="9" t="s">
        <v>48</v>
      </c>
      <c r="I192" s="2" t="s">
        <v>49</v>
      </c>
      <c r="J192" s="220">
        <v>5.4028351666666676</v>
      </c>
      <c r="K192" s="220">
        <v>5.6837800000000005</v>
      </c>
      <c r="L192" s="220"/>
      <c r="M192" s="220">
        <v>1.5572000000000003E-2</v>
      </c>
      <c r="N192" s="220">
        <v>1.5572000000000003E-2</v>
      </c>
      <c r="O192" s="220"/>
      <c r="Z192" s="11"/>
      <c r="AA192" s="11"/>
      <c r="AB192" s="11"/>
      <c r="AC192" s="11"/>
      <c r="AD192" s="11"/>
      <c r="AE192" s="11"/>
    </row>
    <row r="193" spans="2:36" x14ac:dyDescent="0.35">
      <c r="B193" s="9" t="s">
        <v>20</v>
      </c>
      <c r="C193" s="9" t="s">
        <v>460</v>
      </c>
      <c r="D193" s="9" t="s">
        <v>459</v>
      </c>
      <c r="E193" s="24">
        <v>0</v>
      </c>
      <c r="F193" s="33">
        <v>0.81433333333333335</v>
      </c>
      <c r="G193" s="34">
        <v>0.81433333333333335</v>
      </c>
      <c r="H193" s="9" t="s">
        <v>48</v>
      </c>
      <c r="I193" s="2" t="s">
        <v>49</v>
      </c>
      <c r="J193" s="220">
        <v>6780.9536666666672</v>
      </c>
      <c r="K193" s="220">
        <v>7133.56</v>
      </c>
      <c r="L193" s="220"/>
      <c r="M193" s="220">
        <v>19.544</v>
      </c>
      <c r="N193" s="220">
        <v>19.544</v>
      </c>
      <c r="O193" s="220"/>
      <c r="Z193" s="11"/>
      <c r="AA193" s="11"/>
      <c r="AB193" s="11"/>
      <c r="AC193" s="11"/>
      <c r="AD193" s="11"/>
      <c r="AE193" s="11"/>
    </row>
    <row r="194" spans="2:36" x14ac:dyDescent="0.35">
      <c r="B194" s="9" t="s">
        <v>20</v>
      </c>
      <c r="C194" s="9" t="s">
        <v>462</v>
      </c>
      <c r="D194" s="9" t="s">
        <v>461</v>
      </c>
      <c r="E194" s="24">
        <v>0</v>
      </c>
      <c r="F194" s="33">
        <v>4.6516666666666664E-2</v>
      </c>
      <c r="G194" s="34">
        <v>4.6516666666666664E-2</v>
      </c>
      <c r="H194" s="9" t="s">
        <v>48</v>
      </c>
      <c r="I194" s="2" t="s">
        <v>49</v>
      </c>
      <c r="J194" s="220">
        <v>387.34428333333329</v>
      </c>
      <c r="K194" s="220">
        <v>407.48599999999999</v>
      </c>
      <c r="L194" s="220"/>
      <c r="M194" s="220">
        <v>1.1164000000000001</v>
      </c>
      <c r="N194" s="220">
        <v>1.1164000000000001</v>
      </c>
      <c r="O194" s="220"/>
      <c r="Z194" s="11"/>
      <c r="AA194" s="11"/>
      <c r="AB194" s="11"/>
      <c r="AC194" s="11"/>
      <c r="AD194" s="11"/>
      <c r="AE194" s="11"/>
    </row>
    <row r="195" spans="2:36" x14ac:dyDescent="0.35">
      <c r="B195" s="9" t="s">
        <v>20</v>
      </c>
      <c r="C195" s="9" t="s">
        <v>106</v>
      </c>
      <c r="D195" s="9" t="s">
        <v>463</v>
      </c>
      <c r="E195" s="24">
        <v>0</v>
      </c>
      <c r="F195" s="33">
        <v>1.4725E-4</v>
      </c>
      <c r="G195" s="34">
        <v>1.4725E-4</v>
      </c>
      <c r="H195" s="9" t="s">
        <v>48</v>
      </c>
      <c r="I195" s="2" t="s">
        <v>49</v>
      </c>
      <c r="J195" s="220">
        <v>1.22615075</v>
      </c>
      <c r="K195" s="220">
        <v>1.2899100000000001</v>
      </c>
      <c r="L195" s="220"/>
      <c r="M195" s="220">
        <v>3.5339999999999998E-3</v>
      </c>
      <c r="N195" s="220">
        <v>3.5339999999999998E-3</v>
      </c>
      <c r="O195" s="220"/>
      <c r="Z195" s="11"/>
      <c r="AA195" s="11"/>
      <c r="AB195" s="11"/>
      <c r="AC195" s="11"/>
      <c r="AD195" s="11"/>
      <c r="AE195" s="11"/>
    </row>
    <row r="196" spans="2:36" x14ac:dyDescent="0.35">
      <c r="B196" s="9" t="s">
        <v>20</v>
      </c>
      <c r="C196" s="9" t="s">
        <v>108</v>
      </c>
      <c r="D196" s="9" t="s">
        <v>464</v>
      </c>
      <c r="E196" s="24">
        <v>0</v>
      </c>
      <c r="F196" s="33">
        <v>1.8833333333333334E-2</v>
      </c>
      <c r="G196" s="34">
        <v>1.8833333333333334E-2</v>
      </c>
      <c r="H196" s="9" t="s">
        <v>48</v>
      </c>
      <c r="I196" s="2" t="s">
        <v>49</v>
      </c>
      <c r="J196" s="220">
        <v>156.82516666666666</v>
      </c>
      <c r="K196" s="220">
        <v>164.98000000000002</v>
      </c>
      <c r="L196" s="220"/>
      <c r="M196" s="220">
        <v>0.45200000000000001</v>
      </c>
      <c r="N196" s="220">
        <v>0.45200000000000001</v>
      </c>
      <c r="O196" s="220"/>
      <c r="Z196" s="11"/>
      <c r="AA196" s="11"/>
      <c r="AB196" s="11"/>
      <c r="AC196" s="11"/>
      <c r="AD196" s="11"/>
      <c r="AE196" s="11"/>
    </row>
    <row r="197" spans="2:36" x14ac:dyDescent="0.35">
      <c r="B197" s="9" t="s">
        <v>20</v>
      </c>
      <c r="C197" s="9" t="s">
        <v>110</v>
      </c>
      <c r="D197" s="9" t="s">
        <v>465</v>
      </c>
      <c r="E197" s="24">
        <v>0</v>
      </c>
      <c r="F197" s="33">
        <v>4.3066666666666665E-4</v>
      </c>
      <c r="G197" s="34">
        <v>4.3066666666666665E-4</v>
      </c>
      <c r="H197" s="9" t="s">
        <v>48</v>
      </c>
      <c r="I197" s="2" t="s">
        <v>49</v>
      </c>
      <c r="J197" s="220">
        <v>3.5861613333333331</v>
      </c>
      <c r="K197" s="220">
        <v>3.77264</v>
      </c>
      <c r="L197" s="220"/>
      <c r="M197" s="220">
        <v>1.0336E-2</v>
      </c>
      <c r="N197" s="220">
        <v>1.0336E-2</v>
      </c>
      <c r="O197" s="220"/>
      <c r="Z197" s="11"/>
      <c r="AA197" s="11"/>
      <c r="AB197" s="11"/>
      <c r="AC197" s="11"/>
      <c r="AD197" s="11"/>
      <c r="AE197" s="11"/>
    </row>
    <row r="198" spans="2:36" x14ac:dyDescent="0.35">
      <c r="B198" s="9" t="s">
        <v>20</v>
      </c>
      <c r="C198" s="9" t="s">
        <v>112</v>
      </c>
      <c r="D198" s="9" t="s">
        <v>466</v>
      </c>
      <c r="E198" s="24">
        <v>0</v>
      </c>
      <c r="F198" s="33">
        <v>6.5666666666666662E-4</v>
      </c>
      <c r="G198" s="34">
        <v>6.5666666666666662E-4</v>
      </c>
      <c r="H198" s="9" t="s">
        <v>48</v>
      </c>
      <c r="I198" s="2" t="s">
        <v>49</v>
      </c>
      <c r="J198" s="220">
        <v>5.4680633333333333</v>
      </c>
      <c r="K198" s="220">
        <v>5.7523999999999997</v>
      </c>
      <c r="L198" s="220"/>
      <c r="M198" s="220">
        <v>1.576E-2</v>
      </c>
      <c r="N198" s="220">
        <v>1.576E-2</v>
      </c>
      <c r="O198" s="220"/>
      <c r="Z198" s="11"/>
      <c r="AA198" s="11"/>
      <c r="AB198" s="11"/>
      <c r="AC198" s="11"/>
      <c r="AD198" s="11"/>
      <c r="AE198" s="11"/>
    </row>
    <row r="199" spans="2:36" x14ac:dyDescent="0.35">
      <c r="B199" s="9" t="s">
        <v>20</v>
      </c>
      <c r="C199" s="9" t="s">
        <v>115</v>
      </c>
      <c r="D199" s="9" t="s">
        <v>469</v>
      </c>
      <c r="E199" s="24">
        <v>0</v>
      </c>
      <c r="F199" s="33">
        <v>2.156666666666667E-3</v>
      </c>
      <c r="G199" s="34">
        <v>2.156666666666667E-3</v>
      </c>
      <c r="H199" s="9" t="s">
        <v>48</v>
      </c>
      <c r="I199" s="2" t="s">
        <v>49</v>
      </c>
      <c r="J199" s="220">
        <v>17.958563333333338</v>
      </c>
      <c r="K199" s="220">
        <v>18.892400000000002</v>
      </c>
      <c r="L199" s="220"/>
      <c r="M199" s="220">
        <v>5.1760000000000007E-2</v>
      </c>
      <c r="N199" s="220">
        <v>5.1760000000000007E-2</v>
      </c>
      <c r="O199" s="220"/>
      <c r="Z199" s="11"/>
      <c r="AA199" s="11"/>
      <c r="AB199" s="11"/>
      <c r="AC199" s="11"/>
      <c r="AD199" s="11"/>
      <c r="AE199" s="11"/>
    </row>
    <row r="200" spans="2:36" x14ac:dyDescent="0.35">
      <c r="B200" s="9" t="s">
        <v>20</v>
      </c>
      <c r="C200" s="9" t="s">
        <v>117</v>
      </c>
      <c r="D200" s="9" t="s">
        <v>470</v>
      </c>
      <c r="E200" s="24">
        <v>0</v>
      </c>
      <c r="F200" s="33">
        <v>2.8866666666666665E-2</v>
      </c>
      <c r="G200" s="34">
        <v>2.8866666666666665E-2</v>
      </c>
      <c r="H200" s="9" t="s">
        <v>48</v>
      </c>
      <c r="I200" s="2" t="s">
        <v>49</v>
      </c>
      <c r="J200" s="220">
        <v>240.37273333333331</v>
      </c>
      <c r="K200" s="220">
        <v>252.87199999999999</v>
      </c>
      <c r="L200" s="220"/>
      <c r="M200" s="220">
        <v>0.69279999999999997</v>
      </c>
      <c r="N200" s="220">
        <v>0.69279999999999997</v>
      </c>
      <c r="O200" s="220"/>
      <c r="Z200" s="11"/>
      <c r="AA200" s="11"/>
      <c r="AB200" s="11"/>
      <c r="AC200" s="11"/>
      <c r="AD200" s="11"/>
      <c r="AE200" s="11"/>
    </row>
    <row r="201" spans="2:36" x14ac:dyDescent="0.35">
      <c r="B201" s="9" t="s">
        <v>20</v>
      </c>
      <c r="C201" s="9" t="s">
        <v>123</v>
      </c>
      <c r="D201" s="9" t="s">
        <v>473</v>
      </c>
      <c r="E201" s="24">
        <v>0</v>
      </c>
      <c r="F201" s="33">
        <v>5.0983333333333339E-2</v>
      </c>
      <c r="G201" s="34">
        <v>5.0983333333333339E-2</v>
      </c>
      <c r="H201" s="9" t="s">
        <v>48</v>
      </c>
      <c r="I201" s="2" t="s">
        <v>49</v>
      </c>
      <c r="J201" s="220">
        <v>424.5382166666667</v>
      </c>
      <c r="K201" s="220">
        <v>446.61400000000003</v>
      </c>
      <c r="L201" s="220"/>
      <c r="M201" s="220">
        <v>1.2236000000000002</v>
      </c>
      <c r="N201" s="220">
        <v>1.2236000000000002</v>
      </c>
      <c r="O201" s="220"/>
      <c r="Z201" s="11"/>
      <c r="AA201" s="11"/>
      <c r="AB201" s="11"/>
      <c r="AC201" s="11"/>
      <c r="AD201" s="11"/>
      <c r="AE201" s="11"/>
    </row>
    <row r="202" spans="2:36" s="2" customFormat="1" x14ac:dyDescent="0.35">
      <c r="B202" s="9" t="s">
        <v>20</v>
      </c>
      <c r="C202" s="9" t="s">
        <v>125</v>
      </c>
      <c r="D202" s="9" t="s">
        <v>474</v>
      </c>
      <c r="E202" s="24">
        <v>0</v>
      </c>
      <c r="F202" s="33">
        <v>2.8000000000000004E-2</v>
      </c>
      <c r="G202" s="34">
        <v>2.8000000000000004E-2</v>
      </c>
      <c r="H202" s="9" t="s">
        <v>48</v>
      </c>
      <c r="I202" s="2" t="s">
        <v>49</v>
      </c>
      <c r="J202" s="220">
        <v>233.15600000000003</v>
      </c>
      <c r="K202" s="220">
        <v>245.28000000000003</v>
      </c>
      <c r="L202" s="220"/>
      <c r="M202" s="220">
        <v>0.67200000000000015</v>
      </c>
      <c r="N202" s="220">
        <v>0.67200000000000015</v>
      </c>
      <c r="O202" s="220"/>
      <c r="S202" s="7"/>
      <c r="T202" s="7"/>
      <c r="U202" s="7"/>
      <c r="V202" s="7"/>
      <c r="W202" s="7"/>
      <c r="X202" s="7"/>
      <c r="Z202" s="7"/>
      <c r="AA202" s="7"/>
      <c r="AB202" s="7"/>
      <c r="AC202" s="7"/>
      <c r="AD202" s="7"/>
      <c r="AE202" s="7"/>
      <c r="AF202" s="30"/>
      <c r="AG202" s="30"/>
      <c r="AH202" s="30"/>
      <c r="AI202" s="30"/>
      <c r="AJ202" s="30"/>
    </row>
    <row r="203" spans="2:36" s="2" customFormat="1" x14ac:dyDescent="0.35">
      <c r="B203" s="9" t="s">
        <v>20</v>
      </c>
      <c r="C203" s="9" t="s">
        <v>127</v>
      </c>
      <c r="D203" s="9" t="s">
        <v>475</v>
      </c>
      <c r="E203" s="24">
        <v>0</v>
      </c>
      <c r="F203" s="33">
        <v>2.0226666666666667E-2</v>
      </c>
      <c r="G203" s="34">
        <v>2.0226666666666667E-2</v>
      </c>
      <c r="H203" s="9" t="s">
        <v>48</v>
      </c>
      <c r="I203" s="2" t="s">
        <v>49</v>
      </c>
      <c r="J203" s="220">
        <v>168.42745333333335</v>
      </c>
      <c r="K203" s="220">
        <v>177.18559999999999</v>
      </c>
      <c r="L203" s="220"/>
      <c r="M203" s="220">
        <v>0.48543999999999998</v>
      </c>
      <c r="N203" s="220">
        <v>0.48543999999999998</v>
      </c>
      <c r="O203" s="220"/>
      <c r="S203" s="7"/>
      <c r="T203" s="7"/>
      <c r="U203" s="7"/>
      <c r="V203" s="7"/>
      <c r="W203" s="7"/>
      <c r="X203" s="7"/>
      <c r="Z203" s="7"/>
      <c r="AA203" s="7"/>
      <c r="AB203" s="7"/>
      <c r="AC203" s="7"/>
      <c r="AD203" s="7"/>
      <c r="AE203" s="7"/>
      <c r="AF203" s="30"/>
      <c r="AG203" s="30"/>
      <c r="AH203" s="30"/>
      <c r="AI203" s="30"/>
      <c r="AJ203" s="30"/>
    </row>
    <row r="204" spans="2:36" s="2" customFormat="1" x14ac:dyDescent="0.35">
      <c r="B204" s="9" t="s">
        <v>20</v>
      </c>
      <c r="C204" s="9" t="s">
        <v>131</v>
      </c>
      <c r="D204" s="9" t="s">
        <v>478</v>
      </c>
      <c r="E204" s="24">
        <v>0</v>
      </c>
      <c r="F204" s="33">
        <v>1.2466666666666668E-2</v>
      </c>
      <c r="G204" s="34">
        <v>1.2466666666666668E-2</v>
      </c>
      <c r="H204" s="9" t="s">
        <v>48</v>
      </c>
      <c r="I204" s="2" t="s">
        <v>49</v>
      </c>
      <c r="J204" s="220">
        <v>103.80993333333335</v>
      </c>
      <c r="K204" s="220">
        <v>109.20800000000001</v>
      </c>
      <c r="L204" s="220"/>
      <c r="M204" s="220">
        <v>0.29920000000000002</v>
      </c>
      <c r="N204" s="220">
        <v>0.29920000000000002</v>
      </c>
      <c r="O204" s="220"/>
      <c r="S204" s="7"/>
      <c r="T204" s="7"/>
      <c r="U204" s="7"/>
      <c r="V204" s="7"/>
      <c r="W204" s="7"/>
      <c r="X204" s="7"/>
      <c r="Z204" s="7"/>
      <c r="AA204" s="7"/>
      <c r="AB204" s="7"/>
      <c r="AC204" s="7"/>
      <c r="AD204" s="7"/>
      <c r="AE204" s="7"/>
      <c r="AF204" s="30"/>
      <c r="AG204" s="30"/>
      <c r="AH204" s="30"/>
      <c r="AI204" s="30"/>
      <c r="AJ204" s="30"/>
    </row>
    <row r="205" spans="2:36" s="2" customFormat="1" x14ac:dyDescent="0.35">
      <c r="B205" s="9" t="s">
        <v>20</v>
      </c>
      <c r="C205" s="9">
        <v>504</v>
      </c>
      <c r="D205" s="9" t="s">
        <v>479</v>
      </c>
      <c r="E205" s="24">
        <v>0</v>
      </c>
      <c r="F205" s="33">
        <v>0.13316666666666666</v>
      </c>
      <c r="G205" s="34">
        <v>0.13316666666666666</v>
      </c>
      <c r="H205" s="9" t="s">
        <v>48</v>
      </c>
      <c r="I205" s="2" t="s">
        <v>49</v>
      </c>
      <c r="J205" s="220">
        <v>1108.8788333333332</v>
      </c>
      <c r="K205" s="220">
        <v>1166.54</v>
      </c>
      <c r="L205" s="220"/>
      <c r="M205" s="220">
        <v>3.1959999999999997</v>
      </c>
      <c r="N205" s="220">
        <v>3.1959999999999997</v>
      </c>
      <c r="O205" s="220"/>
      <c r="S205" s="7"/>
      <c r="T205" s="7"/>
      <c r="U205" s="7"/>
      <c r="V205" s="7"/>
      <c r="W205" s="7"/>
      <c r="X205" s="7"/>
      <c r="Z205" s="7"/>
      <c r="AA205" s="7"/>
      <c r="AB205" s="7"/>
      <c r="AC205" s="7"/>
      <c r="AD205" s="7"/>
      <c r="AE205" s="7"/>
      <c r="AF205" s="30"/>
      <c r="AG205" s="30"/>
      <c r="AH205" s="30"/>
      <c r="AI205" s="30"/>
      <c r="AJ205" s="30"/>
    </row>
    <row r="206" spans="2:36" s="2" customFormat="1" x14ac:dyDescent="0.35">
      <c r="B206" s="9" t="s">
        <v>20</v>
      </c>
      <c r="C206" s="9" t="s">
        <v>133</v>
      </c>
      <c r="D206" s="9" t="s">
        <v>481</v>
      </c>
      <c r="E206" s="24">
        <v>0</v>
      </c>
      <c r="F206" s="33">
        <v>4.9716666666666668E-3</v>
      </c>
      <c r="G206" s="34">
        <v>4.9716666666666668E-3</v>
      </c>
      <c r="H206" s="9" t="s">
        <v>48</v>
      </c>
      <c r="I206" s="2" t="s">
        <v>49</v>
      </c>
      <c r="J206" s="220">
        <v>41.399068333333332</v>
      </c>
      <c r="K206" s="220">
        <v>43.5518</v>
      </c>
      <c r="L206" s="220"/>
      <c r="M206" s="220">
        <v>0.11932000000000001</v>
      </c>
      <c r="N206" s="220">
        <v>0.11932000000000001</v>
      </c>
      <c r="O206" s="220"/>
      <c r="S206" s="7"/>
      <c r="T206" s="7"/>
      <c r="U206" s="7"/>
      <c r="V206" s="7"/>
      <c r="W206" s="7"/>
      <c r="X206" s="7"/>
      <c r="Z206" s="7"/>
      <c r="AA206" s="7"/>
      <c r="AB206" s="7"/>
      <c r="AC206" s="7"/>
      <c r="AD206" s="7"/>
      <c r="AE206" s="7"/>
      <c r="AF206" s="30"/>
      <c r="AG206" s="30"/>
      <c r="AH206" s="30"/>
      <c r="AI206" s="30"/>
      <c r="AJ206" s="30"/>
    </row>
    <row r="207" spans="2:36" s="2" customFormat="1" x14ac:dyDescent="0.35">
      <c r="B207" s="9" t="s">
        <v>20</v>
      </c>
      <c r="C207" s="9" t="s">
        <v>483</v>
      </c>
      <c r="D207" s="9" t="s">
        <v>482</v>
      </c>
      <c r="E207" s="24">
        <v>0</v>
      </c>
      <c r="F207" s="33">
        <v>1.5999999999999999E-3</v>
      </c>
      <c r="G207" s="34">
        <v>1.5999999999999999E-3</v>
      </c>
      <c r="H207" s="9" t="s">
        <v>48</v>
      </c>
      <c r="I207" s="2" t="s">
        <v>49</v>
      </c>
      <c r="J207" s="220">
        <v>13.323199999999998</v>
      </c>
      <c r="K207" s="220">
        <v>14.015999999999998</v>
      </c>
      <c r="L207" s="220"/>
      <c r="M207" s="220">
        <v>3.8399999999999997E-2</v>
      </c>
      <c r="N207" s="220">
        <v>3.8399999999999997E-2</v>
      </c>
      <c r="O207" s="220"/>
      <c r="S207" s="7"/>
      <c r="T207" s="7"/>
      <c r="U207" s="7"/>
      <c r="V207" s="7"/>
      <c r="W207" s="7"/>
      <c r="X207" s="7"/>
      <c r="Z207" s="7"/>
      <c r="AA207" s="7"/>
      <c r="AB207" s="7"/>
      <c r="AC207" s="7"/>
      <c r="AD207" s="7"/>
      <c r="AE207" s="7"/>
      <c r="AF207" s="30"/>
      <c r="AG207" s="30"/>
      <c r="AH207" s="30"/>
      <c r="AI207" s="30"/>
      <c r="AJ207" s="30"/>
    </row>
    <row r="208" spans="2:36" x14ac:dyDescent="0.35">
      <c r="B208" s="9" t="s">
        <v>20</v>
      </c>
      <c r="C208" s="9" t="s">
        <v>485</v>
      </c>
      <c r="D208" s="9" t="s">
        <v>484</v>
      </c>
      <c r="E208" s="24">
        <v>0</v>
      </c>
      <c r="F208" s="33">
        <v>1.5133333333333333E-3</v>
      </c>
      <c r="G208" s="34">
        <v>1.5133333333333333E-3</v>
      </c>
      <c r="H208" s="9" t="s">
        <v>48</v>
      </c>
      <c r="I208" s="2" t="s">
        <v>49</v>
      </c>
      <c r="J208" s="220">
        <v>12.601526666666667</v>
      </c>
      <c r="K208" s="220">
        <v>13.2568</v>
      </c>
      <c r="L208" s="220"/>
      <c r="M208" s="220">
        <v>3.6319999999999998E-2</v>
      </c>
      <c r="N208" s="220">
        <v>3.6319999999999998E-2</v>
      </c>
      <c r="O208" s="220"/>
      <c r="Z208" s="11"/>
      <c r="AA208" s="11"/>
      <c r="AB208" s="11"/>
      <c r="AC208" s="11"/>
      <c r="AD208" s="11"/>
      <c r="AE208" s="11"/>
    </row>
    <row r="209" spans="2:36" x14ac:dyDescent="0.35">
      <c r="B209" s="9" t="s">
        <v>20</v>
      </c>
      <c r="C209" s="9" t="s">
        <v>137</v>
      </c>
      <c r="D209" s="9" t="s">
        <v>486</v>
      </c>
      <c r="E209" s="24">
        <v>0</v>
      </c>
      <c r="F209" s="33">
        <v>5.3066666666666672E-2</v>
      </c>
      <c r="G209" s="34">
        <v>5.3066666666666672E-2</v>
      </c>
      <c r="H209" s="9" t="s">
        <v>48</v>
      </c>
      <c r="I209" s="2" t="s">
        <v>49</v>
      </c>
      <c r="J209" s="220">
        <v>441.88613333333336</v>
      </c>
      <c r="K209" s="220">
        <v>464.86400000000003</v>
      </c>
      <c r="L209" s="220"/>
      <c r="M209" s="220">
        <v>1.2736000000000001</v>
      </c>
      <c r="N209" s="220">
        <v>1.2736000000000001</v>
      </c>
      <c r="O209" s="220"/>
      <c r="Z209" s="11"/>
      <c r="AA209" s="11"/>
      <c r="AB209" s="11"/>
      <c r="AC209" s="11"/>
      <c r="AD209" s="11"/>
      <c r="AE209" s="11"/>
    </row>
    <row r="210" spans="2:36" x14ac:dyDescent="0.35">
      <c r="B210" s="9" t="s">
        <v>20</v>
      </c>
      <c r="C210" s="9" t="s">
        <v>139</v>
      </c>
      <c r="D210" s="9" t="s">
        <v>487</v>
      </c>
      <c r="E210" s="24">
        <v>0</v>
      </c>
      <c r="F210" s="33">
        <v>1</v>
      </c>
      <c r="G210" s="34">
        <v>1</v>
      </c>
      <c r="H210" s="9" t="s">
        <v>48</v>
      </c>
      <c r="I210" s="2" t="s">
        <v>49</v>
      </c>
      <c r="J210" s="220">
        <v>8327</v>
      </c>
      <c r="K210" s="220">
        <v>8760</v>
      </c>
      <c r="L210" s="220"/>
      <c r="M210" s="220">
        <v>24</v>
      </c>
      <c r="N210" s="220">
        <v>24</v>
      </c>
      <c r="O210" s="220"/>
      <c r="Z210" s="11"/>
      <c r="AA210" s="11"/>
      <c r="AB210" s="11"/>
      <c r="AC210" s="11"/>
      <c r="AD210" s="11"/>
      <c r="AE210" s="11"/>
    </row>
    <row r="211" spans="2:36" x14ac:dyDescent="0.35">
      <c r="B211" s="9" t="s">
        <v>22</v>
      </c>
      <c r="C211" s="9" t="s">
        <v>88</v>
      </c>
      <c r="D211" s="9" t="s">
        <v>89</v>
      </c>
      <c r="E211" s="24">
        <v>0</v>
      </c>
      <c r="F211" s="33">
        <v>1.6999999999999999E-3</v>
      </c>
      <c r="G211" s="34">
        <v>1.6999999999999999E-3</v>
      </c>
      <c r="H211" s="9" t="s">
        <v>90</v>
      </c>
      <c r="I211" s="9" t="s">
        <v>91</v>
      </c>
      <c r="J211" s="220">
        <v>1.13764E-2</v>
      </c>
      <c r="K211" s="220">
        <v>0.1105609746588694</v>
      </c>
      <c r="L211" s="220"/>
      <c r="M211" s="220">
        <v>1.42205E-3</v>
      </c>
      <c r="N211" s="220">
        <v>4.2653099415204685E-3</v>
      </c>
      <c r="O211" s="220"/>
      <c r="Z211" s="11"/>
      <c r="AA211" s="11"/>
      <c r="AB211" s="11"/>
      <c r="AC211" s="11"/>
      <c r="AD211" s="11"/>
      <c r="AE211" s="11"/>
    </row>
    <row r="212" spans="2:36" x14ac:dyDescent="0.35">
      <c r="B212" s="9" t="s">
        <v>22</v>
      </c>
      <c r="C212" s="9" t="s">
        <v>92</v>
      </c>
      <c r="D212" s="9" t="s">
        <v>93</v>
      </c>
      <c r="E212" s="24">
        <v>0</v>
      </c>
      <c r="F212" s="33">
        <v>3.5999999999999999E-3</v>
      </c>
      <c r="G212" s="34">
        <v>3.5999999999999999E-3</v>
      </c>
      <c r="H212" s="9" t="s">
        <v>90</v>
      </c>
      <c r="I212" s="9" t="s">
        <v>91</v>
      </c>
      <c r="J212" s="220">
        <v>2.40912E-2</v>
      </c>
      <c r="K212" s="220">
        <v>0.23412912280701756</v>
      </c>
      <c r="L212" s="220"/>
      <c r="M212" s="220">
        <v>3.0114E-3</v>
      </c>
      <c r="N212" s="220">
        <v>9.0324210526315802E-3</v>
      </c>
      <c r="O212" s="220"/>
      <c r="Z212" s="11"/>
      <c r="AA212" s="11"/>
      <c r="AB212" s="11"/>
      <c r="AC212" s="11"/>
      <c r="AD212" s="11"/>
      <c r="AE212" s="11"/>
    </row>
    <row r="213" spans="2:36" s="1" customFormat="1" x14ac:dyDescent="0.35">
      <c r="B213" s="9" t="s">
        <v>22</v>
      </c>
      <c r="C213" s="9" t="s">
        <v>94</v>
      </c>
      <c r="D213" s="9" t="s">
        <v>95</v>
      </c>
      <c r="E213" s="24">
        <v>0</v>
      </c>
      <c r="F213" s="33">
        <v>1E-4</v>
      </c>
      <c r="G213" s="34">
        <v>1E-4</v>
      </c>
      <c r="H213" s="9" t="s">
        <v>90</v>
      </c>
      <c r="I213" s="9" t="s">
        <v>91</v>
      </c>
      <c r="J213" s="220">
        <v>6.692E-4</v>
      </c>
      <c r="K213" s="220">
        <v>6.5035867446393766E-3</v>
      </c>
      <c r="L213" s="220"/>
      <c r="M213" s="220">
        <v>8.365E-5</v>
      </c>
      <c r="N213" s="220">
        <v>2.5090058479532168E-4</v>
      </c>
      <c r="O213" s="220"/>
      <c r="R213" s="25"/>
      <c r="S213" s="21"/>
      <c r="T213" s="21"/>
      <c r="U213" s="21"/>
      <c r="V213" s="21"/>
      <c r="W213" s="21"/>
      <c r="X213" s="21"/>
      <c r="Y213" s="25"/>
      <c r="Z213" s="11"/>
      <c r="AA213" s="11"/>
      <c r="AB213" s="11"/>
      <c r="AC213" s="11"/>
      <c r="AD213" s="11"/>
      <c r="AE213" s="11"/>
      <c r="AF213" s="26"/>
      <c r="AG213" s="26"/>
      <c r="AH213" s="26"/>
      <c r="AI213" s="26"/>
      <c r="AJ213" s="26"/>
    </row>
    <row r="214" spans="2:36" s="1" customFormat="1" x14ac:dyDescent="0.35">
      <c r="B214" s="9" t="s">
        <v>22</v>
      </c>
      <c r="C214" s="9" t="s">
        <v>96</v>
      </c>
      <c r="D214" s="9" t="s">
        <v>97</v>
      </c>
      <c r="E214" s="24">
        <v>0</v>
      </c>
      <c r="F214" s="33">
        <v>1.1999999999999999E-6</v>
      </c>
      <c r="G214" s="34">
        <v>1.1999999999999999E-6</v>
      </c>
      <c r="H214" s="9" t="s">
        <v>90</v>
      </c>
      <c r="I214" s="9" t="s">
        <v>91</v>
      </c>
      <c r="J214" s="220">
        <v>8.0304000000000002E-6</v>
      </c>
      <c r="K214" s="220">
        <v>7.804304093567252E-5</v>
      </c>
      <c r="L214" s="220"/>
      <c r="M214" s="220">
        <v>1.0038E-6</v>
      </c>
      <c r="N214" s="220">
        <v>3.0108070175438599E-6</v>
      </c>
      <c r="O214" s="220"/>
      <c r="R214" s="25"/>
      <c r="S214" s="21"/>
      <c r="T214" s="21"/>
      <c r="U214" s="21"/>
      <c r="V214" s="21"/>
      <c r="W214" s="21"/>
      <c r="X214" s="21"/>
      <c r="Y214" s="25"/>
      <c r="Z214" s="11"/>
      <c r="AA214" s="11"/>
      <c r="AB214" s="11"/>
      <c r="AC214" s="11"/>
      <c r="AD214" s="11"/>
      <c r="AE214" s="11"/>
      <c r="AF214" s="26"/>
      <c r="AG214" s="26"/>
      <c r="AH214" s="26"/>
      <c r="AI214" s="26"/>
      <c r="AJ214" s="26"/>
    </row>
    <row r="215" spans="2:36" s="1" customFormat="1" x14ac:dyDescent="0.35">
      <c r="B215" s="9" t="s">
        <v>22</v>
      </c>
      <c r="C215" s="9" t="s">
        <v>98</v>
      </c>
      <c r="D215" s="9" t="s">
        <v>99</v>
      </c>
      <c r="E215" s="24">
        <v>0</v>
      </c>
      <c r="F215" s="33">
        <v>2.9999999999999997E-4</v>
      </c>
      <c r="G215" s="34">
        <v>2.9999999999999997E-4</v>
      </c>
      <c r="H215" s="9" t="s">
        <v>90</v>
      </c>
      <c r="I215" s="9" t="s">
        <v>91</v>
      </c>
      <c r="J215" s="220">
        <v>2.0076E-3</v>
      </c>
      <c r="K215" s="220">
        <v>1.9510760233918126E-2</v>
      </c>
      <c r="L215" s="220"/>
      <c r="M215" s="220">
        <v>2.5095E-4</v>
      </c>
      <c r="N215" s="220">
        <v>7.5270175438596498E-4</v>
      </c>
      <c r="O215" s="220"/>
      <c r="R215" s="25"/>
      <c r="S215" s="21"/>
      <c r="T215" s="21"/>
      <c r="U215" s="21"/>
      <c r="V215" s="21"/>
      <c r="W215" s="21"/>
      <c r="X215" s="21"/>
      <c r="Y215" s="25"/>
      <c r="Z215" s="11"/>
      <c r="AA215" s="11"/>
      <c r="AB215" s="11"/>
      <c r="AC215" s="11"/>
      <c r="AD215" s="11"/>
      <c r="AE215" s="11"/>
      <c r="AF215" s="26"/>
      <c r="AG215" s="26"/>
      <c r="AH215" s="26"/>
      <c r="AI215" s="26"/>
      <c r="AJ215" s="26"/>
    </row>
    <row r="216" spans="2:36" s="1" customFormat="1" x14ac:dyDescent="0.35">
      <c r="B216" s="9" t="s">
        <v>22</v>
      </c>
      <c r="C216" s="9" t="s">
        <v>100</v>
      </c>
      <c r="D216" s="9" t="s">
        <v>101</v>
      </c>
      <c r="E216" s="24">
        <v>0</v>
      </c>
      <c r="F216" s="33">
        <v>8.9999999999999998E-4</v>
      </c>
      <c r="G216" s="34">
        <v>8.9999999999999998E-4</v>
      </c>
      <c r="H216" s="9" t="s">
        <v>90</v>
      </c>
      <c r="I216" s="9" t="s">
        <v>91</v>
      </c>
      <c r="J216" s="220">
        <v>6.0228E-3</v>
      </c>
      <c r="K216" s="220">
        <v>5.853228070175439E-2</v>
      </c>
      <c r="L216" s="220"/>
      <c r="M216" s="220">
        <v>7.5285E-4</v>
      </c>
      <c r="N216" s="220">
        <v>2.258105263157895E-3</v>
      </c>
      <c r="O216" s="220"/>
      <c r="R216" s="25"/>
      <c r="S216" s="21"/>
      <c r="T216" s="21"/>
      <c r="U216" s="21"/>
      <c r="V216" s="21"/>
      <c r="W216" s="21"/>
      <c r="X216" s="21"/>
      <c r="Y216" s="25"/>
      <c r="Z216" s="11"/>
      <c r="AA216" s="11"/>
      <c r="AB216" s="11"/>
      <c r="AC216" s="11"/>
      <c r="AD216" s="11"/>
      <c r="AE216" s="11"/>
      <c r="AF216" s="26"/>
      <c r="AG216" s="26"/>
      <c r="AH216" s="26"/>
      <c r="AI216" s="26"/>
      <c r="AJ216" s="26"/>
    </row>
    <row r="217" spans="2:36" s="1" customFormat="1" x14ac:dyDescent="0.35">
      <c r="B217" s="9" t="s">
        <v>22</v>
      </c>
      <c r="C217" s="9" t="s">
        <v>102</v>
      </c>
      <c r="D217" s="9" t="s">
        <v>103</v>
      </c>
      <c r="E217" s="24">
        <v>0</v>
      </c>
      <c r="F217" s="33">
        <v>8.0000000000000004E-4</v>
      </c>
      <c r="G217" s="34">
        <v>8.0000000000000004E-4</v>
      </c>
      <c r="H217" s="9" t="s">
        <v>90</v>
      </c>
      <c r="I217" s="9" t="s">
        <v>91</v>
      </c>
      <c r="J217" s="220">
        <v>5.3536E-3</v>
      </c>
      <c r="K217" s="220">
        <v>5.2028693957115013E-2</v>
      </c>
      <c r="L217" s="220"/>
      <c r="M217" s="220">
        <v>6.692E-4</v>
      </c>
      <c r="N217" s="220">
        <v>2.0072046783625734E-3</v>
      </c>
      <c r="O217" s="220"/>
      <c r="R217" s="25"/>
      <c r="S217" s="21"/>
      <c r="T217" s="21"/>
      <c r="U217" s="21"/>
      <c r="V217" s="21"/>
      <c r="W217" s="21"/>
      <c r="X217" s="21"/>
      <c r="Y217" s="25"/>
      <c r="Z217" s="11"/>
      <c r="AA217" s="11"/>
      <c r="AB217" s="11"/>
      <c r="AC217" s="11"/>
      <c r="AD217" s="11"/>
      <c r="AE217" s="11"/>
      <c r="AF217" s="26"/>
      <c r="AG217" s="26"/>
      <c r="AH217" s="26"/>
      <c r="AI217" s="26"/>
      <c r="AJ217" s="26"/>
    </row>
    <row r="218" spans="2:36" s="1" customFormat="1" x14ac:dyDescent="0.35">
      <c r="B218" s="9" t="s">
        <v>22</v>
      </c>
      <c r="C218" s="9" t="s">
        <v>104</v>
      </c>
      <c r="D218" s="9" t="s">
        <v>105</v>
      </c>
      <c r="E218" s="24">
        <v>0</v>
      </c>
      <c r="F218" s="33">
        <v>18</v>
      </c>
      <c r="G218" s="34">
        <v>18</v>
      </c>
      <c r="H218" s="9" t="s">
        <v>90</v>
      </c>
      <c r="I218" s="9" t="s">
        <v>91</v>
      </c>
      <c r="J218" s="220">
        <v>120.456</v>
      </c>
      <c r="K218" s="220">
        <v>1170.6456140350879</v>
      </c>
      <c r="L218" s="220"/>
      <c r="M218" s="220">
        <v>15.057</v>
      </c>
      <c r="N218" s="220">
        <v>45.162105263157898</v>
      </c>
      <c r="O218" s="220"/>
      <c r="R218" s="25"/>
      <c r="S218" s="21"/>
      <c r="T218" s="21"/>
      <c r="U218" s="21"/>
      <c r="V218" s="21"/>
      <c r="W218" s="21"/>
      <c r="X218" s="21"/>
      <c r="Y218" s="25"/>
      <c r="Z218" s="11"/>
      <c r="AA218" s="11"/>
      <c r="AB218" s="11"/>
      <c r="AC218" s="11"/>
      <c r="AD218" s="11"/>
      <c r="AE218" s="11"/>
      <c r="AF218" s="26"/>
      <c r="AG218" s="26"/>
      <c r="AH218" s="26"/>
      <c r="AI218" s="26"/>
      <c r="AJ218" s="26"/>
    </row>
    <row r="219" spans="2:36" s="1" customFormat="1" x14ac:dyDescent="0.35">
      <c r="B219" s="9" t="s">
        <v>22</v>
      </c>
      <c r="C219" s="9" t="s">
        <v>106</v>
      </c>
      <c r="D219" s="9" t="s">
        <v>107</v>
      </c>
      <c r="E219" s="24">
        <v>0</v>
      </c>
      <c r="F219" s="33">
        <v>2.0000000000000001E-4</v>
      </c>
      <c r="G219" s="34">
        <v>2.0000000000000001E-4</v>
      </c>
      <c r="H219" s="9" t="s">
        <v>90</v>
      </c>
      <c r="I219" s="9" t="s">
        <v>91</v>
      </c>
      <c r="J219" s="220">
        <v>1.3384E-3</v>
      </c>
      <c r="K219" s="220">
        <v>1.3007173489278753E-2</v>
      </c>
      <c r="L219" s="220"/>
      <c r="M219" s="220">
        <v>1.673E-4</v>
      </c>
      <c r="N219" s="220">
        <v>5.0180116959064336E-4</v>
      </c>
      <c r="O219" s="220"/>
      <c r="R219" s="25"/>
      <c r="S219" s="21"/>
      <c r="T219" s="21"/>
      <c r="U219" s="21"/>
      <c r="V219" s="21"/>
      <c r="W219" s="21"/>
      <c r="X219" s="21"/>
      <c r="Y219" s="25"/>
      <c r="Z219" s="11"/>
      <c r="AA219" s="11"/>
      <c r="AB219" s="11"/>
      <c r="AC219" s="11"/>
      <c r="AD219" s="11"/>
      <c r="AE219" s="11"/>
      <c r="AF219" s="26"/>
      <c r="AG219" s="26"/>
      <c r="AH219" s="26"/>
      <c r="AI219" s="26"/>
      <c r="AJ219" s="26"/>
    </row>
    <row r="220" spans="2:36" s="1" customFormat="1" x14ac:dyDescent="0.35">
      <c r="B220" s="9" t="s">
        <v>22</v>
      </c>
      <c r="C220" s="9" t="s">
        <v>108</v>
      </c>
      <c r="D220" s="9" t="s">
        <v>109</v>
      </c>
      <c r="E220" s="24">
        <v>0</v>
      </c>
      <c r="F220" s="33">
        <v>4.4000000000000003E-3</v>
      </c>
      <c r="G220" s="34">
        <v>4.4000000000000003E-3</v>
      </c>
      <c r="H220" s="9" t="s">
        <v>90</v>
      </c>
      <c r="I220" s="9" t="s">
        <v>91</v>
      </c>
      <c r="J220" s="220">
        <v>2.9444800000000004E-2</v>
      </c>
      <c r="K220" s="220">
        <v>0.2861578167641326</v>
      </c>
      <c r="L220" s="220"/>
      <c r="M220" s="220">
        <v>3.6806000000000005E-3</v>
      </c>
      <c r="N220" s="220">
        <v>1.1039625730994155E-2</v>
      </c>
      <c r="O220" s="220"/>
      <c r="R220" s="25"/>
      <c r="S220" s="21"/>
      <c r="T220" s="21"/>
      <c r="U220" s="21"/>
      <c r="V220" s="21"/>
      <c r="W220" s="21"/>
      <c r="X220" s="21"/>
      <c r="Y220" s="25"/>
      <c r="Z220" s="11"/>
      <c r="AA220" s="11"/>
      <c r="AB220" s="11"/>
      <c r="AC220" s="11"/>
      <c r="AD220" s="11"/>
      <c r="AE220" s="11"/>
      <c r="AF220" s="26"/>
      <c r="AG220" s="26"/>
      <c r="AH220" s="26"/>
      <c r="AI220" s="26"/>
      <c r="AJ220" s="26"/>
    </row>
    <row r="221" spans="2:36" s="1" customFormat="1" x14ac:dyDescent="0.35">
      <c r="B221" s="9" t="s">
        <v>22</v>
      </c>
      <c r="C221" s="9" t="s">
        <v>110</v>
      </c>
      <c r="D221" s="9" t="s">
        <v>111</v>
      </c>
      <c r="E221" s="24">
        <v>0</v>
      </c>
      <c r="F221" s="33">
        <v>1.2E-5</v>
      </c>
      <c r="G221" s="34">
        <v>1.2E-5</v>
      </c>
      <c r="H221" s="9" t="s">
        <v>90</v>
      </c>
      <c r="I221" s="9" t="s">
        <v>91</v>
      </c>
      <c r="J221" s="220">
        <v>8.0304000000000009E-5</v>
      </c>
      <c r="K221" s="220">
        <v>7.804304093567252E-4</v>
      </c>
      <c r="L221" s="220"/>
      <c r="M221" s="220">
        <v>1.0038000000000001E-5</v>
      </c>
      <c r="N221" s="220">
        <v>3.0108070175438601E-5</v>
      </c>
      <c r="O221" s="220"/>
      <c r="R221" s="25"/>
      <c r="S221" s="21"/>
      <c r="T221" s="21"/>
      <c r="U221" s="21"/>
      <c r="V221" s="21"/>
      <c r="W221" s="21"/>
      <c r="X221" s="21"/>
      <c r="Y221" s="25"/>
      <c r="Z221" s="11"/>
      <c r="AA221" s="11"/>
      <c r="AB221" s="11"/>
      <c r="AC221" s="11"/>
      <c r="AD221" s="11"/>
      <c r="AE221" s="11"/>
      <c r="AF221" s="26"/>
      <c r="AG221" s="26"/>
      <c r="AH221" s="26"/>
      <c r="AI221" s="26"/>
      <c r="AJ221" s="26"/>
    </row>
    <row r="222" spans="2:36" s="1" customFormat="1" x14ac:dyDescent="0.35">
      <c r="B222" s="9" t="s">
        <v>22</v>
      </c>
      <c r="C222" s="9" t="s">
        <v>112</v>
      </c>
      <c r="D222" s="9" t="s">
        <v>113</v>
      </c>
      <c r="E222" s="24">
        <v>0</v>
      </c>
      <c r="F222" s="33">
        <v>1.1000000000000001E-3</v>
      </c>
      <c r="G222" s="34">
        <v>1.1000000000000001E-3</v>
      </c>
      <c r="H222" s="9" t="s">
        <v>90</v>
      </c>
      <c r="I222" s="9" t="s">
        <v>91</v>
      </c>
      <c r="J222" s="220">
        <v>7.3612000000000009E-3</v>
      </c>
      <c r="K222" s="220">
        <v>7.153945419103315E-2</v>
      </c>
      <c r="L222" s="220"/>
      <c r="M222" s="220">
        <v>9.2015000000000011E-4</v>
      </c>
      <c r="N222" s="220">
        <v>2.7599064327485387E-3</v>
      </c>
      <c r="O222" s="220"/>
      <c r="R222" s="25"/>
      <c r="S222" s="21"/>
      <c r="T222" s="21"/>
      <c r="U222" s="21"/>
      <c r="V222" s="21"/>
      <c r="W222" s="21"/>
      <c r="X222" s="21"/>
      <c r="Y222" s="25"/>
      <c r="Z222" s="11"/>
      <c r="AA222" s="11"/>
      <c r="AB222" s="11"/>
      <c r="AC222" s="11"/>
      <c r="AD222" s="11"/>
      <c r="AE222" s="11"/>
      <c r="AF222" s="26"/>
      <c r="AG222" s="26"/>
      <c r="AH222" s="26"/>
      <c r="AI222" s="26"/>
      <c r="AJ222" s="26"/>
    </row>
    <row r="223" spans="2:36" s="1" customFormat="1" x14ac:dyDescent="0.35">
      <c r="B223" s="9" t="s">
        <v>22</v>
      </c>
      <c r="C223" s="9" t="s">
        <v>87</v>
      </c>
      <c r="D223" s="9" t="s">
        <v>114</v>
      </c>
      <c r="E223" s="24">
        <v>0</v>
      </c>
      <c r="F223" s="33">
        <v>1.4E-3</v>
      </c>
      <c r="G223" s="34">
        <v>1.4E-3</v>
      </c>
      <c r="H223" s="9" t="s">
        <v>90</v>
      </c>
      <c r="I223" s="9" t="s">
        <v>91</v>
      </c>
      <c r="J223" s="220">
        <v>9.3688E-3</v>
      </c>
      <c r="K223" s="220">
        <v>9.1050214424951273E-2</v>
      </c>
      <c r="L223" s="220"/>
      <c r="M223" s="220">
        <v>1.1711E-3</v>
      </c>
      <c r="N223" s="220">
        <v>3.5126081871345032E-3</v>
      </c>
      <c r="O223" s="220"/>
      <c r="R223" s="25"/>
      <c r="S223" s="21"/>
      <c r="T223" s="21"/>
      <c r="U223" s="21"/>
      <c r="V223" s="21"/>
      <c r="W223" s="21"/>
      <c r="X223" s="21"/>
      <c r="Y223" s="25"/>
      <c r="Z223" s="11"/>
      <c r="AA223" s="11"/>
      <c r="AB223" s="11"/>
      <c r="AC223" s="11"/>
      <c r="AD223" s="11"/>
      <c r="AE223" s="11"/>
      <c r="AF223" s="26"/>
      <c r="AG223" s="26"/>
      <c r="AH223" s="26"/>
      <c r="AI223" s="26"/>
      <c r="AJ223" s="26"/>
    </row>
    <row r="224" spans="2:36" s="1" customFormat="1" x14ac:dyDescent="0.35">
      <c r="B224" s="9" t="s">
        <v>22</v>
      </c>
      <c r="C224" s="9" t="s">
        <v>115</v>
      </c>
      <c r="D224" s="9" t="s">
        <v>116</v>
      </c>
      <c r="E224" s="24">
        <v>0</v>
      </c>
      <c r="F224" s="33">
        <v>8.3999999999999995E-5</v>
      </c>
      <c r="G224" s="34">
        <v>8.3999999999999995E-5</v>
      </c>
      <c r="H224" s="9" t="s">
        <v>90</v>
      </c>
      <c r="I224" s="9" t="s">
        <v>91</v>
      </c>
      <c r="J224" s="220">
        <v>5.6212799999999995E-4</v>
      </c>
      <c r="K224" s="220">
        <v>5.4630128654970756E-3</v>
      </c>
      <c r="L224" s="220"/>
      <c r="M224" s="220">
        <v>7.0265999999999994E-5</v>
      </c>
      <c r="N224" s="220">
        <v>2.107564912280702E-4</v>
      </c>
      <c r="O224" s="220"/>
      <c r="R224" s="25"/>
      <c r="S224" s="21"/>
      <c r="T224" s="21"/>
      <c r="U224" s="21"/>
      <c r="V224" s="21"/>
      <c r="W224" s="21"/>
      <c r="X224" s="21"/>
      <c r="Y224" s="25"/>
      <c r="Z224" s="11"/>
      <c r="AA224" s="11"/>
      <c r="AB224" s="11"/>
      <c r="AC224" s="11"/>
      <c r="AD224" s="11"/>
      <c r="AE224" s="11"/>
      <c r="AF224" s="26"/>
      <c r="AG224" s="26"/>
      <c r="AH224" s="26"/>
      <c r="AI224" s="26"/>
      <c r="AJ224" s="26"/>
    </row>
    <row r="225" spans="2:36" s="1" customFormat="1" x14ac:dyDescent="0.35">
      <c r="B225" s="9" t="s">
        <v>22</v>
      </c>
      <c r="C225" s="9" t="s">
        <v>117</v>
      </c>
      <c r="D225" s="9" t="s">
        <v>118</v>
      </c>
      <c r="E225" s="24">
        <v>0</v>
      </c>
      <c r="F225" s="33">
        <v>8.4999999999999995E-4</v>
      </c>
      <c r="G225" s="34">
        <v>8.4999999999999995E-4</v>
      </c>
      <c r="H225" s="9" t="s">
        <v>90</v>
      </c>
      <c r="I225" s="9" t="s">
        <v>91</v>
      </c>
      <c r="J225" s="220">
        <v>5.6882E-3</v>
      </c>
      <c r="K225" s="220">
        <v>5.5280487329434698E-2</v>
      </c>
      <c r="L225" s="220"/>
      <c r="M225" s="220">
        <v>7.11025E-4</v>
      </c>
      <c r="N225" s="220">
        <v>2.1326549707602342E-3</v>
      </c>
      <c r="O225" s="220"/>
      <c r="R225" s="25"/>
      <c r="S225" s="21"/>
      <c r="T225" s="21"/>
      <c r="U225" s="21"/>
      <c r="V225" s="21"/>
      <c r="W225" s="21"/>
      <c r="X225" s="21"/>
      <c r="Y225" s="25"/>
      <c r="Z225" s="11"/>
      <c r="AA225" s="11"/>
      <c r="AB225" s="11"/>
      <c r="AC225" s="11"/>
      <c r="AD225" s="11"/>
      <c r="AE225" s="11"/>
      <c r="AF225" s="26"/>
      <c r="AG225" s="26"/>
      <c r="AH225" s="26"/>
      <c r="AI225" s="26"/>
      <c r="AJ225" s="26"/>
    </row>
    <row r="226" spans="2:36" s="1" customFormat="1" x14ac:dyDescent="0.35">
      <c r="B226" s="9" t="s">
        <v>22</v>
      </c>
      <c r="C226" s="9" t="s">
        <v>119</v>
      </c>
      <c r="D226" s="9" t="s">
        <v>120</v>
      </c>
      <c r="E226" s="24">
        <v>0</v>
      </c>
      <c r="F226" s="33">
        <v>2E-3</v>
      </c>
      <c r="G226" s="34">
        <v>2E-3</v>
      </c>
      <c r="H226" s="9" t="s">
        <v>90</v>
      </c>
      <c r="I226" s="9" t="s">
        <v>91</v>
      </c>
      <c r="J226" s="220">
        <v>1.3384E-2</v>
      </c>
      <c r="K226" s="220">
        <v>0.13007173489278753</v>
      </c>
      <c r="L226" s="220"/>
      <c r="M226" s="220">
        <v>1.673E-3</v>
      </c>
      <c r="N226" s="220">
        <v>5.0180116959064333E-3</v>
      </c>
      <c r="O226" s="220"/>
      <c r="R226" s="25"/>
      <c r="S226" s="21"/>
      <c r="T226" s="21"/>
      <c r="U226" s="21"/>
      <c r="V226" s="21"/>
      <c r="W226" s="21"/>
      <c r="X226" s="21"/>
      <c r="Y226" s="25"/>
      <c r="Z226" s="11"/>
      <c r="AA226" s="11"/>
      <c r="AB226" s="11"/>
      <c r="AC226" s="11"/>
      <c r="AD226" s="11"/>
      <c r="AE226" s="11"/>
      <c r="AF226" s="26"/>
      <c r="AG226" s="26"/>
      <c r="AH226" s="26"/>
      <c r="AI226" s="26"/>
      <c r="AJ226" s="26"/>
    </row>
    <row r="227" spans="2:36" s="1" customFormat="1" x14ac:dyDescent="0.35">
      <c r="B227" s="9" t="s">
        <v>22</v>
      </c>
      <c r="C227" s="9" t="s">
        <v>121</v>
      </c>
      <c r="D227" s="9" t="s">
        <v>122</v>
      </c>
      <c r="E227" s="24">
        <v>0</v>
      </c>
      <c r="F227" s="33">
        <v>1.2999999999999999E-3</v>
      </c>
      <c r="G227" s="34">
        <v>1.2999999999999999E-3</v>
      </c>
      <c r="H227" s="9" t="s">
        <v>90</v>
      </c>
      <c r="I227" s="9" t="s">
        <v>91</v>
      </c>
      <c r="J227" s="220">
        <v>8.6996E-3</v>
      </c>
      <c r="K227" s="220">
        <v>8.4546627680311889E-2</v>
      </c>
      <c r="L227" s="220"/>
      <c r="M227" s="220">
        <v>1.08745E-3</v>
      </c>
      <c r="N227" s="220">
        <v>3.2617076023391815E-3</v>
      </c>
      <c r="O227" s="220"/>
      <c r="R227" s="25"/>
      <c r="S227" s="21"/>
      <c r="T227" s="21"/>
      <c r="U227" s="21"/>
      <c r="V227" s="21"/>
      <c r="W227" s="21"/>
      <c r="X227" s="21"/>
      <c r="Y227" s="25"/>
      <c r="Z227" s="11"/>
      <c r="AA227" s="11"/>
      <c r="AB227" s="11"/>
      <c r="AC227" s="11"/>
      <c r="AD227" s="11"/>
      <c r="AE227" s="11"/>
      <c r="AF227" s="26"/>
      <c r="AG227" s="26"/>
      <c r="AH227" s="26"/>
      <c r="AI227" s="26"/>
      <c r="AJ227" s="26"/>
    </row>
    <row r="228" spans="2:36" s="1" customFormat="1" x14ac:dyDescent="0.35">
      <c r="B228" s="9" t="s">
        <v>22</v>
      </c>
      <c r="C228" s="9" t="s">
        <v>123</v>
      </c>
      <c r="D228" s="9" t="s">
        <v>124</v>
      </c>
      <c r="E228" s="24">
        <v>0</v>
      </c>
      <c r="F228" s="33">
        <v>5.0000000000000001E-4</v>
      </c>
      <c r="G228" s="34">
        <v>5.0000000000000001E-4</v>
      </c>
      <c r="H228" s="9" t="s">
        <v>90</v>
      </c>
      <c r="I228" s="9" t="s">
        <v>91</v>
      </c>
      <c r="J228" s="220">
        <v>3.346E-3</v>
      </c>
      <c r="K228" s="220">
        <v>3.2517933723196883E-2</v>
      </c>
      <c r="L228" s="220"/>
      <c r="M228" s="220">
        <v>4.1825E-4</v>
      </c>
      <c r="N228" s="220">
        <v>1.2545029239766083E-3</v>
      </c>
      <c r="O228" s="220"/>
      <c r="R228" s="25"/>
      <c r="S228" s="21"/>
      <c r="T228" s="21"/>
      <c r="U228" s="21"/>
      <c r="V228" s="21"/>
      <c r="W228" s="21"/>
      <c r="X228" s="21"/>
      <c r="Y228" s="25"/>
      <c r="Z228" s="11"/>
      <c r="AA228" s="11"/>
      <c r="AB228" s="11"/>
      <c r="AC228" s="11"/>
      <c r="AD228" s="11"/>
      <c r="AE228" s="11"/>
      <c r="AF228" s="26"/>
      <c r="AG228" s="26"/>
      <c r="AH228" s="26"/>
      <c r="AI228" s="26"/>
      <c r="AJ228" s="26"/>
    </row>
    <row r="229" spans="2:36" s="1" customFormat="1" x14ac:dyDescent="0.35">
      <c r="B229" s="9" t="s">
        <v>22</v>
      </c>
      <c r="C229" s="9" t="s">
        <v>125</v>
      </c>
      <c r="D229" s="9" t="s">
        <v>126</v>
      </c>
      <c r="E229" s="24">
        <v>0</v>
      </c>
      <c r="F229" s="33">
        <v>3.8000000000000002E-4</v>
      </c>
      <c r="G229" s="34">
        <v>3.8000000000000002E-4</v>
      </c>
      <c r="H229" s="9" t="s">
        <v>90</v>
      </c>
      <c r="I229" s="9" t="s">
        <v>91</v>
      </c>
      <c r="J229" s="220">
        <v>2.5429600000000004E-3</v>
      </c>
      <c r="K229" s="220">
        <v>2.4713629629629634E-2</v>
      </c>
      <c r="L229" s="220"/>
      <c r="M229" s="220">
        <v>3.1787000000000004E-4</v>
      </c>
      <c r="N229" s="220">
        <v>9.5342222222222239E-4</v>
      </c>
      <c r="O229" s="220"/>
      <c r="R229" s="25"/>
      <c r="S229" s="21"/>
      <c r="T229" s="21"/>
      <c r="U229" s="21"/>
      <c r="V229" s="21"/>
      <c r="W229" s="21"/>
      <c r="X229" s="21"/>
      <c r="Y229" s="25"/>
      <c r="Z229" s="11"/>
      <c r="AA229" s="11"/>
      <c r="AB229" s="11"/>
      <c r="AC229" s="11"/>
      <c r="AD229" s="11"/>
      <c r="AE229" s="11"/>
      <c r="AF229" s="26"/>
      <c r="AG229" s="26"/>
      <c r="AH229" s="26"/>
      <c r="AI229" s="26"/>
      <c r="AJ229" s="26"/>
    </row>
    <row r="230" spans="2:36" s="1" customFormat="1" x14ac:dyDescent="0.35">
      <c r="B230" s="9" t="s">
        <v>22</v>
      </c>
      <c r="C230" s="9" t="s">
        <v>127</v>
      </c>
      <c r="D230" s="9" t="s">
        <v>128</v>
      </c>
      <c r="E230" s="24">
        <v>0</v>
      </c>
      <c r="F230" s="33">
        <v>2.5999999999999998E-4</v>
      </c>
      <c r="G230" s="34">
        <v>2.5999999999999998E-4</v>
      </c>
      <c r="H230" s="9" t="s">
        <v>90</v>
      </c>
      <c r="I230" s="9" t="s">
        <v>91</v>
      </c>
      <c r="J230" s="220">
        <v>1.7399199999999998E-3</v>
      </c>
      <c r="K230" s="220">
        <v>1.6909325536062378E-2</v>
      </c>
      <c r="L230" s="220"/>
      <c r="M230" s="220">
        <v>2.1748999999999998E-4</v>
      </c>
      <c r="N230" s="220">
        <v>6.5234152046783633E-4</v>
      </c>
      <c r="O230" s="220"/>
      <c r="R230" s="25"/>
      <c r="S230" s="21"/>
      <c r="T230" s="21"/>
      <c r="U230" s="21"/>
      <c r="V230" s="21"/>
      <c r="W230" s="21"/>
      <c r="X230" s="21"/>
      <c r="Y230" s="25"/>
      <c r="Z230" s="11"/>
      <c r="AA230" s="11"/>
      <c r="AB230" s="11"/>
      <c r="AC230" s="11"/>
      <c r="AD230" s="11"/>
      <c r="AE230" s="11"/>
      <c r="AF230" s="26"/>
      <c r="AG230" s="26"/>
      <c r="AH230" s="26"/>
      <c r="AI230" s="26"/>
      <c r="AJ230" s="26"/>
    </row>
    <row r="231" spans="2:36" s="1" customFormat="1" x14ac:dyDescent="0.35">
      <c r="B231" s="9" t="s">
        <v>22</v>
      </c>
      <c r="C231" s="9" t="s">
        <v>129</v>
      </c>
      <c r="D231" s="9" t="s">
        <v>130</v>
      </c>
      <c r="E231" s="24">
        <v>0</v>
      </c>
      <c r="F231" s="33">
        <v>1.65E-3</v>
      </c>
      <c r="G231" s="34">
        <v>1.65E-3</v>
      </c>
      <c r="H231" s="9" t="s">
        <v>90</v>
      </c>
      <c r="I231" s="9" t="s">
        <v>91</v>
      </c>
      <c r="J231" s="220">
        <v>1.1041800000000001E-2</v>
      </c>
      <c r="K231" s="220">
        <v>0.10730918128654972</v>
      </c>
      <c r="L231" s="220"/>
      <c r="M231" s="220">
        <v>1.3802250000000001E-3</v>
      </c>
      <c r="N231" s="220">
        <v>4.1398596491228077E-3</v>
      </c>
      <c r="O231" s="220"/>
      <c r="R231" s="25"/>
      <c r="S231" s="21"/>
      <c r="T231" s="21"/>
      <c r="U231" s="21"/>
      <c r="V231" s="21"/>
      <c r="W231" s="21"/>
      <c r="X231" s="21"/>
      <c r="Y231" s="25"/>
      <c r="Z231" s="11"/>
      <c r="AA231" s="11"/>
      <c r="AB231" s="11"/>
      <c r="AC231" s="11"/>
      <c r="AD231" s="11"/>
      <c r="AE231" s="11"/>
      <c r="AF231" s="26"/>
      <c r="AG231" s="26"/>
      <c r="AH231" s="26"/>
      <c r="AI231" s="26"/>
      <c r="AJ231" s="26"/>
    </row>
    <row r="232" spans="2:36" s="1" customFormat="1" x14ac:dyDescent="0.35">
      <c r="B232" s="9" t="s">
        <v>22</v>
      </c>
      <c r="C232" s="9" t="s">
        <v>131</v>
      </c>
      <c r="D232" s="9" t="s">
        <v>132</v>
      </c>
      <c r="E232" s="24">
        <v>0</v>
      </c>
      <c r="F232" s="33">
        <v>2.0999999999999999E-3</v>
      </c>
      <c r="G232" s="34">
        <v>2.0999999999999999E-3</v>
      </c>
      <c r="H232" s="9" t="s">
        <v>90</v>
      </c>
      <c r="I232" s="9" t="s">
        <v>91</v>
      </c>
      <c r="J232" s="220">
        <v>1.40532E-2</v>
      </c>
      <c r="K232" s="220">
        <v>0.13657532163742689</v>
      </c>
      <c r="L232" s="220"/>
      <c r="M232" s="220">
        <v>1.75665E-3</v>
      </c>
      <c r="N232" s="220">
        <v>5.268912280701755E-3</v>
      </c>
      <c r="O232" s="220"/>
      <c r="R232" s="25"/>
      <c r="S232" s="21"/>
      <c r="T232" s="21"/>
      <c r="U232" s="21"/>
      <c r="V232" s="21"/>
      <c r="W232" s="21"/>
      <c r="X232" s="21"/>
      <c r="Y232" s="25"/>
      <c r="Z232" s="11"/>
      <c r="AA232" s="11"/>
      <c r="AB232" s="11"/>
      <c r="AC232" s="11"/>
      <c r="AD232" s="11"/>
      <c r="AE232" s="11"/>
      <c r="AF232" s="26"/>
      <c r="AG232" s="26"/>
      <c r="AH232" s="26"/>
      <c r="AI232" s="26"/>
      <c r="AJ232" s="26"/>
    </row>
    <row r="233" spans="2:36" s="1" customFormat="1" x14ac:dyDescent="0.35">
      <c r="B233" s="9" t="s">
        <v>22</v>
      </c>
      <c r="C233" s="9" t="s">
        <v>133</v>
      </c>
      <c r="D233" s="9" t="s">
        <v>134</v>
      </c>
      <c r="E233" s="24">
        <v>0</v>
      </c>
      <c r="F233" s="33">
        <v>2.4000000000000001E-5</v>
      </c>
      <c r="G233" s="34">
        <v>2.4000000000000001E-5</v>
      </c>
      <c r="H233" s="9" t="s">
        <v>90</v>
      </c>
      <c r="I233" s="9" t="s">
        <v>91</v>
      </c>
      <c r="J233" s="220">
        <v>1.6060800000000002E-4</v>
      </c>
      <c r="K233" s="220">
        <v>1.5608608187134504E-3</v>
      </c>
      <c r="L233" s="220"/>
      <c r="M233" s="220">
        <v>2.0076000000000002E-5</v>
      </c>
      <c r="N233" s="220">
        <v>6.0216140350877202E-5</v>
      </c>
      <c r="O233" s="220"/>
      <c r="R233" s="25"/>
      <c r="S233" s="21"/>
      <c r="T233" s="21"/>
      <c r="U233" s="21"/>
      <c r="V233" s="21"/>
      <c r="W233" s="21"/>
      <c r="X233" s="21"/>
      <c r="Y233" s="25"/>
      <c r="Z233" s="11"/>
      <c r="AA233" s="11"/>
      <c r="AB233" s="11"/>
      <c r="AC233" s="11"/>
      <c r="AD233" s="11"/>
      <c r="AE233" s="11"/>
      <c r="AF233" s="26"/>
      <c r="AG233" s="26"/>
      <c r="AH233" s="26"/>
      <c r="AI233" s="26"/>
      <c r="AJ233" s="26"/>
    </row>
    <row r="234" spans="2:36" s="1" customFormat="1" x14ac:dyDescent="0.35">
      <c r="B234" s="9" t="s">
        <v>22</v>
      </c>
      <c r="C234" s="9" t="s">
        <v>135</v>
      </c>
      <c r="D234" s="9" t="s">
        <v>136</v>
      </c>
      <c r="E234" s="24">
        <v>0</v>
      </c>
      <c r="F234" s="33">
        <v>7.7999999999999996E-3</v>
      </c>
      <c r="G234" s="34">
        <v>7.7999999999999996E-3</v>
      </c>
      <c r="H234" s="9" t="s">
        <v>90</v>
      </c>
      <c r="I234" s="9" t="s">
        <v>91</v>
      </c>
      <c r="J234" s="220">
        <v>5.2197599999999997E-2</v>
      </c>
      <c r="K234" s="220">
        <v>0.50727976608187131</v>
      </c>
      <c r="L234" s="220"/>
      <c r="M234" s="220">
        <v>6.5246999999999996E-3</v>
      </c>
      <c r="N234" s="220">
        <v>1.957024561403509E-2</v>
      </c>
      <c r="O234" s="220"/>
      <c r="R234" s="25"/>
      <c r="S234" s="21"/>
      <c r="T234" s="21"/>
      <c r="U234" s="21"/>
      <c r="V234" s="21"/>
      <c r="W234" s="21"/>
      <c r="X234" s="21"/>
      <c r="Y234" s="25"/>
      <c r="Z234" s="11"/>
      <c r="AA234" s="11"/>
      <c r="AB234" s="11"/>
      <c r="AC234" s="11"/>
      <c r="AD234" s="11"/>
      <c r="AE234" s="11"/>
      <c r="AF234" s="26"/>
      <c r="AG234" s="26"/>
      <c r="AH234" s="26"/>
      <c r="AI234" s="26"/>
      <c r="AJ234" s="26"/>
    </row>
    <row r="235" spans="2:36" s="1" customFormat="1" x14ac:dyDescent="0.35">
      <c r="B235" s="9" t="s">
        <v>22</v>
      </c>
      <c r="C235" s="9" t="s">
        <v>137</v>
      </c>
      <c r="D235" s="9" t="s">
        <v>138</v>
      </c>
      <c r="E235" s="24">
        <v>0</v>
      </c>
      <c r="F235" s="33">
        <v>2.3E-3</v>
      </c>
      <c r="G235" s="34">
        <v>2.3E-3</v>
      </c>
      <c r="H235" s="9" t="s">
        <v>90</v>
      </c>
      <c r="I235" s="9" t="s">
        <v>91</v>
      </c>
      <c r="J235" s="220">
        <v>1.53916E-2</v>
      </c>
      <c r="K235" s="220">
        <v>0.14958249512670566</v>
      </c>
      <c r="L235" s="220"/>
      <c r="M235" s="220">
        <v>1.92395E-3</v>
      </c>
      <c r="N235" s="220">
        <v>5.7707134502923982E-3</v>
      </c>
      <c r="O235" s="220"/>
      <c r="R235" s="25"/>
      <c r="S235" s="21"/>
      <c r="T235" s="21"/>
      <c r="U235" s="21"/>
      <c r="V235" s="21"/>
      <c r="W235" s="21"/>
      <c r="X235" s="21"/>
      <c r="Y235" s="25"/>
      <c r="Z235" s="11"/>
      <c r="AA235" s="11"/>
      <c r="AB235" s="11"/>
      <c r="AC235" s="11"/>
      <c r="AD235" s="11"/>
      <c r="AE235" s="11"/>
      <c r="AF235" s="26"/>
      <c r="AG235" s="26"/>
      <c r="AH235" s="26"/>
      <c r="AI235" s="26"/>
      <c r="AJ235" s="26"/>
    </row>
    <row r="236" spans="2:36" s="1" customFormat="1" x14ac:dyDescent="0.35">
      <c r="B236" s="9" t="s">
        <v>22</v>
      </c>
      <c r="C236" s="9" t="s">
        <v>85</v>
      </c>
      <c r="D236" s="9" t="s">
        <v>86</v>
      </c>
      <c r="E236" s="24">
        <v>0</v>
      </c>
      <c r="F236" s="33">
        <v>5.7999999999999996E-3</v>
      </c>
      <c r="G236" s="34">
        <v>5.7999999999999996E-3</v>
      </c>
      <c r="H236" s="9" t="s">
        <v>90</v>
      </c>
      <c r="I236" s="9" t="s">
        <v>91</v>
      </c>
      <c r="J236" s="220">
        <v>3.8813599999999997E-2</v>
      </c>
      <c r="K236" s="220">
        <v>0.3772080311890838</v>
      </c>
      <c r="L236" s="220"/>
      <c r="M236" s="220">
        <v>4.8516999999999996E-3</v>
      </c>
      <c r="N236" s="220">
        <v>1.4552233918128656E-2</v>
      </c>
      <c r="O236" s="220"/>
      <c r="R236" s="25"/>
      <c r="S236" s="21"/>
      <c r="T236" s="21"/>
      <c r="U236" s="21"/>
      <c r="V236" s="21"/>
      <c r="W236" s="21"/>
      <c r="X236" s="21"/>
      <c r="Y236" s="25"/>
      <c r="Z236" s="11"/>
      <c r="AA236" s="11"/>
      <c r="AB236" s="11"/>
      <c r="AC236" s="11"/>
      <c r="AD236" s="11"/>
      <c r="AE236" s="11"/>
      <c r="AF236" s="26"/>
      <c r="AG236" s="26"/>
      <c r="AH236" s="26"/>
      <c r="AI236" s="26"/>
      <c r="AJ236" s="26"/>
    </row>
    <row r="237" spans="2:36" s="1" customFormat="1" x14ac:dyDescent="0.35">
      <c r="B237" s="9" t="s">
        <v>22</v>
      </c>
      <c r="C237" s="9" t="s">
        <v>139</v>
      </c>
      <c r="D237" s="9" t="s">
        <v>140</v>
      </c>
      <c r="E237" s="24">
        <v>0</v>
      </c>
      <c r="F237" s="33">
        <v>2.9000000000000001E-2</v>
      </c>
      <c r="G237" s="34">
        <v>2.9000000000000001E-2</v>
      </c>
      <c r="H237" s="9" t="s">
        <v>90</v>
      </c>
      <c r="I237" s="9" t="s">
        <v>91</v>
      </c>
      <c r="J237" s="220">
        <v>0.19406800000000002</v>
      </c>
      <c r="K237" s="220">
        <v>1.8860401559454194</v>
      </c>
      <c r="L237" s="220"/>
      <c r="M237" s="220">
        <v>2.4258500000000002E-2</v>
      </c>
      <c r="N237" s="220">
        <v>7.2761169590643285E-2</v>
      </c>
      <c r="O237" s="220"/>
      <c r="R237" s="25"/>
      <c r="S237" s="21"/>
      <c r="T237" s="21"/>
      <c r="U237" s="21"/>
      <c r="V237" s="21"/>
      <c r="W237" s="21"/>
      <c r="X237" s="21"/>
      <c r="Y237" s="25"/>
      <c r="Z237" s="11"/>
      <c r="AA237" s="11"/>
      <c r="AB237" s="11"/>
      <c r="AC237" s="11"/>
      <c r="AD237" s="11"/>
      <c r="AE237" s="11"/>
      <c r="AF237" s="26"/>
      <c r="AG237" s="26"/>
      <c r="AH237" s="26"/>
      <c r="AI237" s="26"/>
      <c r="AJ237" s="26"/>
    </row>
    <row r="238" spans="2:36" s="1" customFormat="1" x14ac:dyDescent="0.35">
      <c r="B238" s="9" t="s">
        <v>26</v>
      </c>
      <c r="C238" s="9" t="s">
        <v>88</v>
      </c>
      <c r="D238" s="9" t="s">
        <v>89</v>
      </c>
      <c r="E238" s="24">
        <v>0</v>
      </c>
      <c r="F238" s="33">
        <v>1.6999999999999999E-3</v>
      </c>
      <c r="G238" s="34">
        <v>1.6999999999999999E-3</v>
      </c>
      <c r="H238" s="9" t="s">
        <v>90</v>
      </c>
      <c r="I238" s="9" t="s">
        <v>91</v>
      </c>
      <c r="J238" s="220">
        <v>8.0783999999999995E-3</v>
      </c>
      <c r="K238" s="220">
        <v>0.1105609746588694</v>
      </c>
      <c r="L238" s="220"/>
      <c r="M238" s="220">
        <v>1.3463999999999998E-3</v>
      </c>
      <c r="N238" s="220">
        <v>4.2653099415204685E-3</v>
      </c>
      <c r="O238" s="220"/>
      <c r="R238" s="25"/>
      <c r="S238" s="21"/>
      <c r="T238" s="21"/>
      <c r="U238" s="21"/>
      <c r="V238" s="21"/>
      <c r="W238" s="21"/>
      <c r="X238" s="21"/>
      <c r="Y238" s="25"/>
      <c r="Z238" s="11"/>
      <c r="AA238" s="11"/>
      <c r="AB238" s="11"/>
      <c r="AC238" s="11"/>
      <c r="AD238" s="11"/>
      <c r="AE238" s="11"/>
      <c r="AF238" s="26"/>
      <c r="AG238" s="26"/>
      <c r="AH238" s="26"/>
      <c r="AI238" s="26"/>
      <c r="AJ238" s="26"/>
    </row>
    <row r="239" spans="2:36" s="1" customFormat="1" x14ac:dyDescent="0.35">
      <c r="B239" s="9" t="s">
        <v>26</v>
      </c>
      <c r="C239" s="9" t="s">
        <v>92</v>
      </c>
      <c r="D239" s="9" t="s">
        <v>93</v>
      </c>
      <c r="E239" s="24">
        <v>0</v>
      </c>
      <c r="F239" s="33">
        <v>3.5999999999999999E-3</v>
      </c>
      <c r="G239" s="34">
        <v>3.5999999999999999E-3</v>
      </c>
      <c r="H239" s="9" t="s">
        <v>90</v>
      </c>
      <c r="I239" s="9" t="s">
        <v>91</v>
      </c>
      <c r="J239" s="220">
        <v>1.7107199999999999E-2</v>
      </c>
      <c r="K239" s="220">
        <v>0.23412912280701756</v>
      </c>
      <c r="L239" s="220"/>
      <c r="M239" s="220">
        <v>2.8511999999999995E-3</v>
      </c>
      <c r="N239" s="220">
        <v>9.0324210526315802E-3</v>
      </c>
      <c r="O239" s="220"/>
      <c r="R239" s="25"/>
      <c r="S239" s="21"/>
      <c r="T239" s="21"/>
      <c r="U239" s="21"/>
      <c r="V239" s="21"/>
      <c r="W239" s="21"/>
      <c r="X239" s="21"/>
      <c r="Y239" s="25"/>
      <c r="Z239" s="11"/>
      <c r="AA239" s="11"/>
      <c r="AB239" s="11"/>
      <c r="AC239" s="11"/>
      <c r="AD239" s="11"/>
      <c r="AE239" s="11"/>
      <c r="AF239" s="26"/>
      <c r="AG239" s="26"/>
      <c r="AH239" s="26"/>
      <c r="AI239" s="26"/>
      <c r="AJ239" s="26"/>
    </row>
    <row r="240" spans="2:36" s="1" customFormat="1" x14ac:dyDescent="0.35">
      <c r="B240" s="9" t="s">
        <v>26</v>
      </c>
      <c r="C240" s="9" t="s">
        <v>94</v>
      </c>
      <c r="D240" s="9" t="s">
        <v>95</v>
      </c>
      <c r="E240" s="24">
        <v>0</v>
      </c>
      <c r="F240" s="33">
        <v>1E-4</v>
      </c>
      <c r="G240" s="34">
        <v>1E-4</v>
      </c>
      <c r="H240" s="9" t="s">
        <v>90</v>
      </c>
      <c r="I240" s="9" t="s">
        <v>91</v>
      </c>
      <c r="J240" s="220">
        <v>4.752E-4</v>
      </c>
      <c r="K240" s="220">
        <v>6.5035867446393766E-3</v>
      </c>
      <c r="L240" s="220"/>
      <c r="M240" s="220">
        <v>7.9200000000000001E-5</v>
      </c>
      <c r="N240" s="220">
        <v>2.5090058479532168E-4</v>
      </c>
      <c r="O240" s="220"/>
      <c r="R240" s="25"/>
      <c r="S240" s="21"/>
      <c r="T240" s="21"/>
      <c r="U240" s="21"/>
      <c r="V240" s="21"/>
      <c r="W240" s="21"/>
      <c r="X240" s="21"/>
      <c r="Y240" s="25"/>
      <c r="Z240" s="11"/>
      <c r="AA240" s="11"/>
      <c r="AB240" s="11"/>
      <c r="AC240" s="11"/>
      <c r="AD240" s="11"/>
      <c r="AE240" s="11"/>
      <c r="AF240" s="26"/>
      <c r="AG240" s="26"/>
      <c r="AH240" s="26"/>
      <c r="AI240" s="26"/>
      <c r="AJ240" s="26"/>
    </row>
    <row r="241" spans="2:36" s="1" customFormat="1" x14ac:dyDescent="0.35">
      <c r="B241" s="9" t="s">
        <v>26</v>
      </c>
      <c r="C241" s="9" t="s">
        <v>96</v>
      </c>
      <c r="D241" s="9" t="s">
        <v>97</v>
      </c>
      <c r="E241" s="24">
        <v>0</v>
      </c>
      <c r="F241" s="33">
        <v>1.1999999999999999E-6</v>
      </c>
      <c r="G241" s="34">
        <v>1.1999999999999999E-6</v>
      </c>
      <c r="H241" s="9" t="s">
        <v>90</v>
      </c>
      <c r="I241" s="9" t="s">
        <v>91</v>
      </c>
      <c r="J241" s="220">
        <v>5.7023999999999998E-6</v>
      </c>
      <c r="K241" s="220">
        <v>7.804304093567252E-5</v>
      </c>
      <c r="L241" s="220"/>
      <c r="M241" s="220">
        <v>9.5039999999999983E-7</v>
      </c>
      <c r="N241" s="220">
        <v>3.0108070175438599E-6</v>
      </c>
      <c r="O241" s="220"/>
      <c r="R241" s="25"/>
      <c r="S241" s="21"/>
      <c r="T241" s="21"/>
      <c r="U241" s="21"/>
      <c r="V241" s="21"/>
      <c r="W241" s="21"/>
      <c r="X241" s="21"/>
      <c r="Y241" s="25"/>
      <c r="Z241" s="11"/>
      <c r="AA241" s="11"/>
      <c r="AB241" s="11"/>
      <c r="AC241" s="11"/>
      <c r="AD241" s="11"/>
      <c r="AE241" s="11"/>
      <c r="AF241" s="26"/>
      <c r="AG241" s="26"/>
      <c r="AH241" s="26"/>
      <c r="AI241" s="26"/>
      <c r="AJ241" s="26"/>
    </row>
    <row r="242" spans="2:36" s="1" customFormat="1" x14ac:dyDescent="0.35">
      <c r="B242" s="9" t="s">
        <v>26</v>
      </c>
      <c r="C242" s="9" t="s">
        <v>98</v>
      </c>
      <c r="D242" s="9" t="s">
        <v>99</v>
      </c>
      <c r="E242" s="24">
        <v>0</v>
      </c>
      <c r="F242" s="33">
        <v>2.9999999999999997E-4</v>
      </c>
      <c r="G242" s="34">
        <v>2.9999999999999997E-4</v>
      </c>
      <c r="H242" s="9" t="s">
        <v>90</v>
      </c>
      <c r="I242" s="9" t="s">
        <v>91</v>
      </c>
      <c r="J242" s="220">
        <v>1.4255999999999997E-3</v>
      </c>
      <c r="K242" s="220">
        <v>1.9510760233918126E-2</v>
      </c>
      <c r="L242" s="220"/>
      <c r="M242" s="220">
        <v>2.3759999999999995E-4</v>
      </c>
      <c r="N242" s="220">
        <v>7.5270175438596498E-4</v>
      </c>
      <c r="O242" s="220"/>
      <c r="R242" s="25"/>
      <c r="S242" s="21"/>
      <c r="T242" s="21"/>
      <c r="U242" s="21"/>
      <c r="V242" s="21"/>
      <c r="W242" s="21"/>
      <c r="X242" s="21"/>
      <c r="Y242" s="25"/>
      <c r="Z242" s="11"/>
      <c r="AA242" s="11"/>
      <c r="AB242" s="11"/>
      <c r="AC242" s="11"/>
      <c r="AD242" s="11"/>
      <c r="AE242" s="11"/>
      <c r="AF242" s="26"/>
      <c r="AG242" s="26"/>
      <c r="AH242" s="26"/>
      <c r="AI242" s="26"/>
      <c r="AJ242" s="26"/>
    </row>
    <row r="243" spans="2:36" s="1" customFormat="1" x14ac:dyDescent="0.35">
      <c r="B243" s="9" t="s">
        <v>26</v>
      </c>
      <c r="C243" s="9" t="s">
        <v>100</v>
      </c>
      <c r="D243" s="9" t="s">
        <v>101</v>
      </c>
      <c r="E243" s="24">
        <v>0</v>
      </c>
      <c r="F243" s="33">
        <v>8.9999999999999998E-4</v>
      </c>
      <c r="G243" s="34">
        <v>8.9999999999999998E-4</v>
      </c>
      <c r="H243" s="9" t="s">
        <v>90</v>
      </c>
      <c r="I243" s="9" t="s">
        <v>91</v>
      </c>
      <c r="J243" s="220">
        <v>4.2767999999999999E-3</v>
      </c>
      <c r="K243" s="220">
        <v>5.853228070175439E-2</v>
      </c>
      <c r="L243" s="220"/>
      <c r="M243" s="220">
        <v>7.1279999999999987E-4</v>
      </c>
      <c r="N243" s="220">
        <v>2.258105263157895E-3</v>
      </c>
      <c r="O243" s="220"/>
      <c r="R243" s="25"/>
      <c r="S243" s="21"/>
      <c r="T243" s="21"/>
      <c r="U243" s="21"/>
      <c r="V243" s="21"/>
      <c r="W243" s="21"/>
      <c r="X243" s="21"/>
      <c r="Y243" s="25"/>
      <c r="Z243" s="11"/>
      <c r="AA243" s="11"/>
      <c r="AB243" s="11"/>
      <c r="AC243" s="11"/>
      <c r="AD243" s="11"/>
      <c r="AE243" s="11"/>
      <c r="AF243" s="26"/>
      <c r="AG243" s="26"/>
      <c r="AH243" s="26"/>
      <c r="AI243" s="26"/>
      <c r="AJ243" s="26"/>
    </row>
    <row r="244" spans="2:36" s="1" customFormat="1" x14ac:dyDescent="0.35">
      <c r="B244" s="9" t="s">
        <v>26</v>
      </c>
      <c r="C244" s="9" t="s">
        <v>102</v>
      </c>
      <c r="D244" s="9" t="s">
        <v>103</v>
      </c>
      <c r="E244" s="24">
        <v>0</v>
      </c>
      <c r="F244" s="33">
        <v>8.0000000000000004E-4</v>
      </c>
      <c r="G244" s="34">
        <v>8.0000000000000004E-4</v>
      </c>
      <c r="H244" s="9" t="s">
        <v>90</v>
      </c>
      <c r="I244" s="9" t="s">
        <v>91</v>
      </c>
      <c r="J244" s="220">
        <v>3.8016E-3</v>
      </c>
      <c r="K244" s="220">
        <v>5.2028693957115013E-2</v>
      </c>
      <c r="L244" s="220"/>
      <c r="M244" s="220">
        <v>6.3360000000000001E-4</v>
      </c>
      <c r="N244" s="220">
        <v>2.0072046783625734E-3</v>
      </c>
      <c r="O244" s="220"/>
      <c r="R244" s="25"/>
      <c r="S244" s="21"/>
      <c r="T244" s="21"/>
      <c r="U244" s="21"/>
      <c r="V244" s="21"/>
      <c r="W244" s="21"/>
      <c r="X244" s="21"/>
      <c r="Y244" s="25"/>
      <c r="Z244" s="11"/>
      <c r="AA244" s="11"/>
      <c r="AB244" s="11"/>
      <c r="AC244" s="11"/>
      <c r="AD244" s="11"/>
      <c r="AE244" s="11"/>
      <c r="AF244" s="26"/>
      <c r="AG244" s="26"/>
      <c r="AH244" s="26"/>
      <c r="AI244" s="26"/>
      <c r="AJ244" s="26"/>
    </row>
    <row r="245" spans="2:36" s="1" customFormat="1" x14ac:dyDescent="0.35">
      <c r="B245" s="9" t="s">
        <v>26</v>
      </c>
      <c r="C245" s="9" t="s">
        <v>104</v>
      </c>
      <c r="D245" s="9" t="s">
        <v>105</v>
      </c>
      <c r="E245" s="24">
        <v>0</v>
      </c>
      <c r="F245" s="33">
        <v>18</v>
      </c>
      <c r="G245" s="34">
        <v>18</v>
      </c>
      <c r="H245" s="9" t="s">
        <v>90</v>
      </c>
      <c r="I245" s="9" t="s">
        <v>91</v>
      </c>
      <c r="J245" s="220">
        <v>85.536000000000001</v>
      </c>
      <c r="K245" s="220">
        <v>1170.6456140350879</v>
      </c>
      <c r="L245" s="220"/>
      <c r="M245" s="220">
        <v>14.255999999999998</v>
      </c>
      <c r="N245" s="220">
        <v>45.162105263157898</v>
      </c>
      <c r="O245" s="220"/>
      <c r="R245" s="25"/>
      <c r="S245" s="21"/>
      <c r="T245" s="21"/>
      <c r="U245" s="21"/>
      <c r="V245" s="21"/>
      <c r="W245" s="21"/>
      <c r="X245" s="21"/>
      <c r="Y245" s="25"/>
      <c r="Z245" s="11"/>
      <c r="AA245" s="11"/>
      <c r="AB245" s="11"/>
      <c r="AC245" s="11"/>
      <c r="AD245" s="11"/>
      <c r="AE245" s="11"/>
      <c r="AF245" s="26"/>
      <c r="AG245" s="26"/>
      <c r="AH245" s="26"/>
      <c r="AI245" s="26"/>
      <c r="AJ245" s="26"/>
    </row>
    <row r="246" spans="2:36" s="1" customFormat="1" x14ac:dyDescent="0.35">
      <c r="B246" s="9" t="s">
        <v>26</v>
      </c>
      <c r="C246" s="9" t="s">
        <v>106</v>
      </c>
      <c r="D246" s="9" t="s">
        <v>107</v>
      </c>
      <c r="E246" s="24">
        <v>0</v>
      </c>
      <c r="F246" s="33">
        <v>2.0000000000000001E-4</v>
      </c>
      <c r="G246" s="34">
        <v>2.0000000000000001E-4</v>
      </c>
      <c r="H246" s="9" t="s">
        <v>90</v>
      </c>
      <c r="I246" s="9" t="s">
        <v>91</v>
      </c>
      <c r="J246" s="220">
        <v>9.5040000000000001E-4</v>
      </c>
      <c r="K246" s="220">
        <v>1.3007173489278753E-2</v>
      </c>
      <c r="L246" s="220"/>
      <c r="M246" s="220">
        <v>1.584E-4</v>
      </c>
      <c r="N246" s="220">
        <v>5.0180116959064336E-4</v>
      </c>
      <c r="O246" s="220"/>
      <c r="R246" s="25"/>
      <c r="S246" s="21"/>
      <c r="T246" s="21"/>
      <c r="U246" s="21"/>
      <c r="V246" s="21"/>
      <c r="W246" s="21"/>
      <c r="X246" s="21"/>
      <c r="Y246" s="25"/>
      <c r="Z246" s="11"/>
      <c r="AA246" s="11"/>
      <c r="AB246" s="11"/>
      <c r="AC246" s="11"/>
      <c r="AD246" s="11"/>
      <c r="AE246" s="11"/>
      <c r="AF246" s="26"/>
      <c r="AG246" s="26"/>
      <c r="AH246" s="26"/>
      <c r="AI246" s="26"/>
      <c r="AJ246" s="26"/>
    </row>
    <row r="247" spans="2:36" s="1" customFormat="1" x14ac:dyDescent="0.35">
      <c r="B247" s="9" t="s">
        <v>26</v>
      </c>
      <c r="C247" s="9" t="s">
        <v>108</v>
      </c>
      <c r="D247" s="9" t="s">
        <v>109</v>
      </c>
      <c r="E247" s="24">
        <v>0</v>
      </c>
      <c r="F247" s="33">
        <v>4.4000000000000003E-3</v>
      </c>
      <c r="G247" s="34">
        <v>4.4000000000000003E-3</v>
      </c>
      <c r="H247" s="9" t="s">
        <v>90</v>
      </c>
      <c r="I247" s="9" t="s">
        <v>91</v>
      </c>
      <c r="J247" s="220">
        <v>2.0908800000000002E-2</v>
      </c>
      <c r="K247" s="220">
        <v>0.2861578167641326</v>
      </c>
      <c r="L247" s="220"/>
      <c r="M247" s="220">
        <v>3.4847999999999997E-3</v>
      </c>
      <c r="N247" s="220">
        <v>1.1039625730994155E-2</v>
      </c>
      <c r="O247" s="220"/>
      <c r="R247" s="25"/>
      <c r="S247" s="21"/>
      <c r="T247" s="21"/>
      <c r="U247" s="21"/>
      <c r="V247" s="21"/>
      <c r="W247" s="21"/>
      <c r="X247" s="21"/>
      <c r="Y247" s="25"/>
      <c r="Z247" s="11"/>
      <c r="AA247" s="11"/>
      <c r="AB247" s="11"/>
      <c r="AC247" s="11"/>
      <c r="AD247" s="11"/>
      <c r="AE247" s="11"/>
      <c r="AF247" s="26"/>
      <c r="AG247" s="26"/>
      <c r="AH247" s="26"/>
      <c r="AI247" s="26"/>
      <c r="AJ247" s="26"/>
    </row>
    <row r="248" spans="2:36" s="1" customFormat="1" x14ac:dyDescent="0.35">
      <c r="B248" s="9" t="s">
        <v>26</v>
      </c>
      <c r="C248" s="9" t="s">
        <v>110</v>
      </c>
      <c r="D248" s="9" t="s">
        <v>111</v>
      </c>
      <c r="E248" s="24">
        <v>0</v>
      </c>
      <c r="F248" s="33">
        <v>1.2E-5</v>
      </c>
      <c r="G248" s="34">
        <v>1.2E-5</v>
      </c>
      <c r="H248" s="9" t="s">
        <v>90</v>
      </c>
      <c r="I248" s="9" t="s">
        <v>91</v>
      </c>
      <c r="J248" s="220">
        <v>5.7024000000000002E-5</v>
      </c>
      <c r="K248" s="220">
        <v>7.804304093567252E-4</v>
      </c>
      <c r="L248" s="220"/>
      <c r="M248" s="220">
        <v>9.5039999999999991E-6</v>
      </c>
      <c r="N248" s="220">
        <v>3.0108070175438601E-5</v>
      </c>
      <c r="O248" s="220"/>
      <c r="R248" s="25"/>
      <c r="S248" s="21"/>
      <c r="T248" s="21"/>
      <c r="U248" s="21"/>
      <c r="V248" s="21"/>
      <c r="W248" s="21"/>
      <c r="X248" s="21"/>
      <c r="Y248" s="25"/>
      <c r="Z248" s="11"/>
      <c r="AA248" s="11"/>
      <c r="AB248" s="11"/>
      <c r="AC248" s="11"/>
      <c r="AD248" s="11"/>
      <c r="AE248" s="11"/>
      <c r="AF248" s="26"/>
      <c r="AG248" s="26"/>
      <c r="AH248" s="26"/>
      <c r="AI248" s="26"/>
      <c r="AJ248" s="26"/>
    </row>
    <row r="249" spans="2:36" s="1" customFormat="1" x14ac:dyDescent="0.35">
      <c r="B249" s="9" t="s">
        <v>26</v>
      </c>
      <c r="C249" s="9" t="s">
        <v>112</v>
      </c>
      <c r="D249" s="9" t="s">
        <v>113</v>
      </c>
      <c r="E249" s="24">
        <v>0</v>
      </c>
      <c r="F249" s="33">
        <v>1.1000000000000001E-3</v>
      </c>
      <c r="G249" s="34">
        <v>1.1000000000000001E-3</v>
      </c>
      <c r="H249" s="9" t="s">
        <v>90</v>
      </c>
      <c r="I249" s="9" t="s">
        <v>91</v>
      </c>
      <c r="J249" s="220">
        <v>5.2272000000000004E-3</v>
      </c>
      <c r="K249" s="220">
        <v>7.153945419103315E-2</v>
      </c>
      <c r="L249" s="220"/>
      <c r="M249" s="220">
        <v>8.7119999999999993E-4</v>
      </c>
      <c r="N249" s="220">
        <v>2.7599064327485387E-3</v>
      </c>
      <c r="O249" s="220"/>
      <c r="R249" s="25"/>
      <c r="S249" s="21"/>
      <c r="T249" s="21"/>
      <c r="U249" s="21"/>
      <c r="V249" s="21"/>
      <c r="W249" s="21"/>
      <c r="X249" s="21"/>
      <c r="Y249" s="25"/>
      <c r="Z249" s="11"/>
      <c r="AA249" s="11"/>
      <c r="AB249" s="11"/>
      <c r="AC249" s="11"/>
      <c r="AD249" s="11"/>
      <c r="AE249" s="11"/>
      <c r="AF249" s="26"/>
      <c r="AG249" s="26"/>
      <c r="AH249" s="26"/>
      <c r="AI249" s="26"/>
      <c r="AJ249" s="26"/>
    </row>
    <row r="250" spans="2:36" s="1" customFormat="1" x14ac:dyDescent="0.35">
      <c r="B250" s="9" t="s">
        <v>26</v>
      </c>
      <c r="C250" s="9" t="s">
        <v>87</v>
      </c>
      <c r="D250" s="9" t="s">
        <v>114</v>
      </c>
      <c r="E250" s="24">
        <v>0</v>
      </c>
      <c r="F250" s="33">
        <v>1.4E-3</v>
      </c>
      <c r="G250" s="34">
        <v>1.4E-3</v>
      </c>
      <c r="H250" s="9" t="s">
        <v>90</v>
      </c>
      <c r="I250" s="9" t="s">
        <v>91</v>
      </c>
      <c r="J250" s="220">
        <v>6.6527999999999995E-3</v>
      </c>
      <c r="K250" s="220">
        <v>9.1050214424951273E-2</v>
      </c>
      <c r="L250" s="220"/>
      <c r="M250" s="220">
        <v>1.1087999999999998E-3</v>
      </c>
      <c r="N250" s="220">
        <v>3.5126081871345032E-3</v>
      </c>
      <c r="O250" s="220"/>
      <c r="R250" s="25"/>
      <c r="S250" s="21"/>
      <c r="T250" s="21"/>
      <c r="U250" s="21"/>
      <c r="V250" s="21"/>
      <c r="W250" s="21"/>
      <c r="X250" s="21"/>
      <c r="Y250" s="25"/>
      <c r="Z250" s="11"/>
      <c r="AA250" s="11"/>
      <c r="AB250" s="11"/>
      <c r="AC250" s="11"/>
      <c r="AD250" s="11"/>
      <c r="AE250" s="11"/>
      <c r="AF250" s="26"/>
      <c r="AG250" s="26"/>
      <c r="AH250" s="26"/>
      <c r="AI250" s="26"/>
      <c r="AJ250" s="26"/>
    </row>
    <row r="251" spans="2:36" s="1" customFormat="1" x14ac:dyDescent="0.35">
      <c r="B251" s="9" t="s">
        <v>26</v>
      </c>
      <c r="C251" s="9" t="s">
        <v>115</v>
      </c>
      <c r="D251" s="9" t="s">
        <v>116</v>
      </c>
      <c r="E251" s="24">
        <v>0</v>
      </c>
      <c r="F251" s="33">
        <v>8.3999999999999995E-5</v>
      </c>
      <c r="G251" s="34">
        <v>8.3999999999999995E-5</v>
      </c>
      <c r="H251" s="9" t="s">
        <v>90</v>
      </c>
      <c r="I251" s="9" t="s">
        <v>91</v>
      </c>
      <c r="J251" s="220">
        <v>3.9916799999999998E-4</v>
      </c>
      <c r="K251" s="220">
        <v>5.4630128654970756E-3</v>
      </c>
      <c r="L251" s="220"/>
      <c r="M251" s="220">
        <v>6.6527999999999984E-5</v>
      </c>
      <c r="N251" s="220">
        <v>2.107564912280702E-4</v>
      </c>
      <c r="O251" s="220"/>
      <c r="R251" s="25"/>
      <c r="S251" s="21"/>
      <c r="T251" s="21"/>
      <c r="U251" s="21"/>
      <c r="V251" s="21"/>
      <c r="W251" s="21"/>
      <c r="X251" s="21"/>
      <c r="Y251" s="25"/>
      <c r="Z251" s="11"/>
      <c r="AA251" s="11"/>
      <c r="AB251" s="11"/>
      <c r="AC251" s="11"/>
      <c r="AD251" s="11"/>
      <c r="AE251" s="11"/>
      <c r="AF251" s="26"/>
      <c r="AG251" s="26"/>
      <c r="AH251" s="26"/>
      <c r="AI251" s="26"/>
      <c r="AJ251" s="26"/>
    </row>
    <row r="252" spans="2:36" s="1" customFormat="1" x14ac:dyDescent="0.35">
      <c r="B252" s="9" t="s">
        <v>26</v>
      </c>
      <c r="C252" s="9" t="s">
        <v>117</v>
      </c>
      <c r="D252" s="9" t="s">
        <v>118</v>
      </c>
      <c r="E252" s="24">
        <v>0</v>
      </c>
      <c r="F252" s="33">
        <v>8.4999999999999995E-4</v>
      </c>
      <c r="G252" s="34">
        <v>8.4999999999999995E-4</v>
      </c>
      <c r="H252" s="9" t="s">
        <v>90</v>
      </c>
      <c r="I252" s="9" t="s">
        <v>91</v>
      </c>
      <c r="J252" s="220">
        <v>4.0391999999999997E-3</v>
      </c>
      <c r="K252" s="220">
        <v>5.5280487329434698E-2</v>
      </c>
      <c r="L252" s="220"/>
      <c r="M252" s="220">
        <v>6.7319999999999988E-4</v>
      </c>
      <c r="N252" s="220">
        <v>2.1326549707602342E-3</v>
      </c>
      <c r="O252" s="220"/>
      <c r="R252" s="25"/>
      <c r="S252" s="21"/>
      <c r="T252" s="21"/>
      <c r="U252" s="21"/>
      <c r="V252" s="21"/>
      <c r="W252" s="21"/>
      <c r="X252" s="21"/>
      <c r="Y252" s="25"/>
      <c r="Z252" s="11"/>
      <c r="AA252" s="11"/>
      <c r="AB252" s="11"/>
      <c r="AC252" s="11"/>
      <c r="AD252" s="11"/>
      <c r="AE252" s="11"/>
      <c r="AF252" s="26"/>
      <c r="AG252" s="26"/>
      <c r="AH252" s="26"/>
      <c r="AI252" s="26"/>
      <c r="AJ252" s="26"/>
    </row>
    <row r="253" spans="2:36" s="1" customFormat="1" x14ac:dyDescent="0.35">
      <c r="B253" s="9" t="s">
        <v>26</v>
      </c>
      <c r="C253" s="9" t="s">
        <v>119</v>
      </c>
      <c r="D253" s="9" t="s">
        <v>120</v>
      </c>
      <c r="E253" s="24">
        <v>0</v>
      </c>
      <c r="F253" s="33">
        <v>2E-3</v>
      </c>
      <c r="G253" s="34">
        <v>2E-3</v>
      </c>
      <c r="H253" s="9" t="s">
        <v>90</v>
      </c>
      <c r="I253" s="9" t="s">
        <v>91</v>
      </c>
      <c r="J253" s="220">
        <v>9.5040000000000003E-3</v>
      </c>
      <c r="K253" s="220">
        <v>0.13007173489278753</v>
      </c>
      <c r="L253" s="220"/>
      <c r="M253" s="220">
        <v>1.5839999999999999E-3</v>
      </c>
      <c r="N253" s="220">
        <v>5.0180116959064333E-3</v>
      </c>
      <c r="O253" s="220"/>
      <c r="R253" s="25"/>
      <c r="S253" s="21"/>
      <c r="T253" s="21"/>
      <c r="U253" s="21"/>
      <c r="V253" s="21"/>
      <c r="W253" s="21"/>
      <c r="X253" s="21"/>
      <c r="Y253" s="25"/>
      <c r="Z253" s="11"/>
      <c r="AA253" s="11"/>
      <c r="AB253" s="11"/>
      <c r="AC253" s="11"/>
      <c r="AD253" s="11"/>
      <c r="AE253" s="11"/>
      <c r="AF253" s="26"/>
      <c r="AG253" s="26"/>
      <c r="AH253" s="26"/>
      <c r="AI253" s="26"/>
      <c r="AJ253" s="26"/>
    </row>
    <row r="254" spans="2:36" s="1" customFormat="1" x14ac:dyDescent="0.35">
      <c r="B254" s="9" t="s">
        <v>26</v>
      </c>
      <c r="C254" s="9" t="s">
        <v>121</v>
      </c>
      <c r="D254" s="9" t="s">
        <v>122</v>
      </c>
      <c r="E254" s="24">
        <v>0</v>
      </c>
      <c r="F254" s="33">
        <v>1.2999999999999999E-3</v>
      </c>
      <c r="G254" s="34">
        <v>1.2999999999999999E-3</v>
      </c>
      <c r="H254" s="9" t="s">
        <v>90</v>
      </c>
      <c r="I254" s="9" t="s">
        <v>91</v>
      </c>
      <c r="J254" s="220">
        <v>6.1775999999999992E-3</v>
      </c>
      <c r="K254" s="220">
        <v>8.4546627680311889E-2</v>
      </c>
      <c r="L254" s="220"/>
      <c r="M254" s="220">
        <v>1.0295999999999999E-3</v>
      </c>
      <c r="N254" s="220">
        <v>3.2617076023391815E-3</v>
      </c>
      <c r="O254" s="220"/>
      <c r="R254" s="25"/>
      <c r="S254" s="21"/>
      <c r="T254" s="21"/>
      <c r="U254" s="21"/>
      <c r="V254" s="21"/>
      <c r="W254" s="21"/>
      <c r="X254" s="21"/>
      <c r="Y254" s="25"/>
      <c r="Z254" s="11"/>
      <c r="AA254" s="11"/>
      <c r="AB254" s="11"/>
      <c r="AC254" s="11"/>
      <c r="AD254" s="11"/>
      <c r="AE254" s="11"/>
      <c r="AF254" s="26"/>
      <c r="AG254" s="26"/>
      <c r="AH254" s="26"/>
      <c r="AI254" s="26"/>
      <c r="AJ254" s="26"/>
    </row>
    <row r="255" spans="2:36" s="1" customFormat="1" x14ac:dyDescent="0.35">
      <c r="B255" s="9" t="s">
        <v>26</v>
      </c>
      <c r="C255" s="9" t="s">
        <v>123</v>
      </c>
      <c r="D255" s="9" t="s">
        <v>124</v>
      </c>
      <c r="E255" s="24">
        <v>0</v>
      </c>
      <c r="F255" s="33">
        <v>5.0000000000000001E-4</v>
      </c>
      <c r="G255" s="34">
        <v>5.0000000000000001E-4</v>
      </c>
      <c r="H255" s="9" t="s">
        <v>90</v>
      </c>
      <c r="I255" s="9" t="s">
        <v>91</v>
      </c>
      <c r="J255" s="220">
        <v>2.3760000000000001E-3</v>
      </c>
      <c r="K255" s="220">
        <v>3.2517933723196883E-2</v>
      </c>
      <c r="L255" s="220"/>
      <c r="M255" s="220">
        <v>3.9599999999999998E-4</v>
      </c>
      <c r="N255" s="220">
        <v>1.2545029239766083E-3</v>
      </c>
      <c r="O255" s="220"/>
      <c r="R255" s="25"/>
      <c r="S255" s="21"/>
      <c r="T255" s="21"/>
      <c r="U255" s="21"/>
      <c r="V255" s="21"/>
      <c r="W255" s="21"/>
      <c r="X255" s="21"/>
      <c r="Y255" s="25"/>
      <c r="Z255" s="11"/>
      <c r="AA255" s="11"/>
      <c r="AB255" s="11"/>
      <c r="AC255" s="11"/>
      <c r="AD255" s="11"/>
      <c r="AE255" s="11"/>
      <c r="AF255" s="26"/>
      <c r="AG255" s="26"/>
      <c r="AH255" s="26"/>
      <c r="AI255" s="26"/>
      <c r="AJ255" s="26"/>
    </row>
    <row r="256" spans="2:36" s="1" customFormat="1" x14ac:dyDescent="0.35">
      <c r="B256" s="9" t="s">
        <v>26</v>
      </c>
      <c r="C256" s="9" t="s">
        <v>125</v>
      </c>
      <c r="D256" s="9" t="s">
        <v>126</v>
      </c>
      <c r="E256" s="24">
        <v>0</v>
      </c>
      <c r="F256" s="33">
        <v>3.8000000000000002E-4</v>
      </c>
      <c r="G256" s="34">
        <v>3.8000000000000002E-4</v>
      </c>
      <c r="H256" s="9" t="s">
        <v>90</v>
      </c>
      <c r="I256" s="9" t="s">
        <v>91</v>
      </c>
      <c r="J256" s="220">
        <v>1.80576E-3</v>
      </c>
      <c r="K256" s="220">
        <v>2.4713629629629634E-2</v>
      </c>
      <c r="L256" s="220"/>
      <c r="M256" s="220">
        <v>3.0095999999999996E-4</v>
      </c>
      <c r="N256" s="220">
        <v>9.5342222222222239E-4</v>
      </c>
      <c r="O256" s="220"/>
      <c r="R256" s="25"/>
      <c r="S256" s="21"/>
      <c r="T256" s="21"/>
      <c r="U256" s="21"/>
      <c r="V256" s="21"/>
      <c r="W256" s="21"/>
      <c r="X256" s="21"/>
      <c r="Y256" s="25"/>
      <c r="Z256" s="11"/>
      <c r="AA256" s="11"/>
      <c r="AB256" s="11"/>
      <c r="AC256" s="11"/>
      <c r="AD256" s="11"/>
      <c r="AE256" s="11"/>
      <c r="AF256" s="26"/>
      <c r="AG256" s="26"/>
      <c r="AH256" s="26"/>
      <c r="AI256" s="26"/>
      <c r="AJ256" s="26"/>
    </row>
    <row r="257" spans="2:36" s="1" customFormat="1" x14ac:dyDescent="0.35">
      <c r="B257" s="9" t="s">
        <v>26</v>
      </c>
      <c r="C257" s="9" t="s">
        <v>127</v>
      </c>
      <c r="D257" s="9" t="s">
        <v>128</v>
      </c>
      <c r="E257" s="24">
        <v>0</v>
      </c>
      <c r="F257" s="33">
        <v>2.5999999999999998E-4</v>
      </c>
      <c r="G257" s="34">
        <v>2.5999999999999998E-4</v>
      </c>
      <c r="H257" s="9" t="s">
        <v>90</v>
      </c>
      <c r="I257" s="9" t="s">
        <v>91</v>
      </c>
      <c r="J257" s="220">
        <v>1.2355199999999999E-3</v>
      </c>
      <c r="K257" s="220">
        <v>1.6909325536062378E-2</v>
      </c>
      <c r="L257" s="220"/>
      <c r="M257" s="220">
        <v>2.0591999999999995E-4</v>
      </c>
      <c r="N257" s="220">
        <v>6.5234152046783633E-4</v>
      </c>
      <c r="O257" s="220"/>
      <c r="R257" s="25"/>
      <c r="S257" s="21"/>
      <c r="T257" s="21"/>
      <c r="U257" s="21"/>
      <c r="V257" s="21"/>
      <c r="W257" s="21"/>
      <c r="X257" s="21"/>
      <c r="Y257" s="25"/>
      <c r="Z257" s="11"/>
      <c r="AA257" s="11"/>
      <c r="AB257" s="11"/>
      <c r="AC257" s="11"/>
      <c r="AD257" s="11"/>
      <c r="AE257" s="11"/>
      <c r="AF257" s="26"/>
      <c r="AG257" s="26"/>
      <c r="AH257" s="26"/>
      <c r="AI257" s="26"/>
      <c r="AJ257" s="26"/>
    </row>
    <row r="258" spans="2:36" s="1" customFormat="1" x14ac:dyDescent="0.35">
      <c r="B258" s="9" t="s">
        <v>26</v>
      </c>
      <c r="C258" s="9" t="s">
        <v>129</v>
      </c>
      <c r="D258" s="9" t="s">
        <v>130</v>
      </c>
      <c r="E258" s="24">
        <v>0</v>
      </c>
      <c r="F258" s="33">
        <v>1.65E-3</v>
      </c>
      <c r="G258" s="34">
        <v>1.65E-3</v>
      </c>
      <c r="H258" s="9" t="s">
        <v>90</v>
      </c>
      <c r="I258" s="9" t="s">
        <v>91</v>
      </c>
      <c r="J258" s="220">
        <v>7.8408000000000002E-3</v>
      </c>
      <c r="K258" s="220">
        <v>0.10730918128654972</v>
      </c>
      <c r="L258" s="220"/>
      <c r="M258" s="220">
        <v>1.3067999999999999E-3</v>
      </c>
      <c r="N258" s="220">
        <v>4.1398596491228077E-3</v>
      </c>
      <c r="O258" s="220"/>
      <c r="R258" s="25"/>
      <c r="S258" s="21"/>
      <c r="T258" s="21"/>
      <c r="U258" s="21"/>
      <c r="V258" s="21"/>
      <c r="W258" s="21"/>
      <c r="X258" s="21"/>
      <c r="Y258" s="25"/>
      <c r="Z258" s="11"/>
      <c r="AA258" s="11"/>
      <c r="AB258" s="11"/>
      <c r="AC258" s="11"/>
      <c r="AD258" s="11"/>
      <c r="AE258" s="11"/>
      <c r="AF258" s="26"/>
      <c r="AG258" s="26"/>
      <c r="AH258" s="26"/>
      <c r="AI258" s="26"/>
      <c r="AJ258" s="26"/>
    </row>
    <row r="259" spans="2:36" s="1" customFormat="1" x14ac:dyDescent="0.35">
      <c r="B259" s="9" t="s">
        <v>26</v>
      </c>
      <c r="C259" s="9" t="s">
        <v>131</v>
      </c>
      <c r="D259" s="9" t="s">
        <v>132</v>
      </c>
      <c r="E259" s="24">
        <v>0</v>
      </c>
      <c r="F259" s="33">
        <v>2.0999999999999999E-3</v>
      </c>
      <c r="G259" s="34">
        <v>2.0999999999999999E-3</v>
      </c>
      <c r="H259" s="9" t="s">
        <v>90</v>
      </c>
      <c r="I259" s="9" t="s">
        <v>91</v>
      </c>
      <c r="J259" s="220">
        <v>9.9791999999999988E-3</v>
      </c>
      <c r="K259" s="220">
        <v>0.13657532163742689</v>
      </c>
      <c r="L259" s="220"/>
      <c r="M259" s="220">
        <v>1.6631999999999997E-3</v>
      </c>
      <c r="N259" s="220">
        <v>5.268912280701755E-3</v>
      </c>
      <c r="O259" s="220"/>
      <c r="R259" s="25"/>
      <c r="S259" s="21"/>
      <c r="T259" s="21"/>
      <c r="U259" s="21"/>
      <c r="V259" s="21"/>
      <c r="W259" s="21"/>
      <c r="X259" s="21"/>
      <c r="Y259" s="25"/>
      <c r="Z259" s="11"/>
      <c r="AA259" s="11"/>
      <c r="AB259" s="11"/>
      <c r="AC259" s="11"/>
      <c r="AD259" s="11"/>
      <c r="AE259" s="11"/>
      <c r="AF259" s="26"/>
      <c r="AG259" s="26"/>
      <c r="AH259" s="26"/>
      <c r="AI259" s="26"/>
      <c r="AJ259" s="26"/>
    </row>
    <row r="260" spans="2:36" s="1" customFormat="1" x14ac:dyDescent="0.35">
      <c r="B260" s="9" t="s">
        <v>26</v>
      </c>
      <c r="C260" s="9" t="s">
        <v>133</v>
      </c>
      <c r="D260" s="9" t="s">
        <v>134</v>
      </c>
      <c r="E260" s="24">
        <v>0</v>
      </c>
      <c r="F260" s="33">
        <v>2.4000000000000001E-5</v>
      </c>
      <c r="G260" s="34">
        <v>2.4000000000000001E-5</v>
      </c>
      <c r="H260" s="9" t="s">
        <v>90</v>
      </c>
      <c r="I260" s="9" t="s">
        <v>91</v>
      </c>
      <c r="J260" s="220">
        <v>1.14048E-4</v>
      </c>
      <c r="K260" s="220">
        <v>1.5608608187134504E-3</v>
      </c>
      <c r="L260" s="220"/>
      <c r="M260" s="220">
        <v>1.9007999999999998E-5</v>
      </c>
      <c r="N260" s="220">
        <v>6.0216140350877202E-5</v>
      </c>
      <c r="O260" s="220"/>
      <c r="R260" s="25"/>
      <c r="S260" s="21"/>
      <c r="T260" s="21"/>
      <c r="U260" s="21"/>
      <c r="V260" s="21"/>
      <c r="W260" s="21"/>
      <c r="X260" s="21"/>
      <c r="Y260" s="25"/>
      <c r="Z260" s="11"/>
      <c r="AA260" s="11"/>
      <c r="AB260" s="11"/>
      <c r="AC260" s="11"/>
      <c r="AD260" s="11"/>
      <c r="AE260" s="11"/>
      <c r="AF260" s="26"/>
      <c r="AG260" s="26"/>
      <c r="AH260" s="26"/>
      <c r="AI260" s="26"/>
      <c r="AJ260" s="26"/>
    </row>
    <row r="261" spans="2:36" s="1" customFormat="1" x14ac:dyDescent="0.35">
      <c r="B261" s="9" t="s">
        <v>26</v>
      </c>
      <c r="C261" s="9" t="s">
        <v>135</v>
      </c>
      <c r="D261" s="9" t="s">
        <v>136</v>
      </c>
      <c r="E261" s="24">
        <v>0</v>
      </c>
      <c r="F261" s="33">
        <v>7.7999999999999996E-3</v>
      </c>
      <c r="G261" s="34">
        <v>7.7999999999999996E-3</v>
      </c>
      <c r="H261" s="9" t="s">
        <v>90</v>
      </c>
      <c r="I261" s="9" t="s">
        <v>91</v>
      </c>
      <c r="J261" s="220">
        <v>3.7065599999999997E-2</v>
      </c>
      <c r="K261" s="220">
        <v>0.50727976608187131</v>
      </c>
      <c r="L261" s="220"/>
      <c r="M261" s="220">
        <v>6.1775999999999992E-3</v>
      </c>
      <c r="N261" s="220">
        <v>1.957024561403509E-2</v>
      </c>
      <c r="O261" s="220"/>
      <c r="R261" s="25"/>
      <c r="S261" s="21"/>
      <c r="T261" s="21"/>
      <c r="U261" s="21"/>
      <c r="V261" s="21"/>
      <c r="W261" s="21"/>
      <c r="X261" s="21"/>
      <c r="Y261" s="25"/>
      <c r="Z261" s="11"/>
      <c r="AA261" s="11"/>
      <c r="AB261" s="11"/>
      <c r="AC261" s="11"/>
      <c r="AD261" s="11"/>
      <c r="AE261" s="11"/>
      <c r="AF261" s="26"/>
      <c r="AG261" s="26"/>
      <c r="AH261" s="26"/>
      <c r="AI261" s="26"/>
      <c r="AJ261" s="26"/>
    </row>
    <row r="262" spans="2:36" s="1" customFormat="1" x14ac:dyDescent="0.35">
      <c r="B262" s="9" t="s">
        <v>26</v>
      </c>
      <c r="C262" s="9" t="s">
        <v>137</v>
      </c>
      <c r="D262" s="9" t="s">
        <v>138</v>
      </c>
      <c r="E262" s="24">
        <v>0</v>
      </c>
      <c r="F262" s="33">
        <v>2.3E-3</v>
      </c>
      <c r="G262" s="34">
        <v>2.3E-3</v>
      </c>
      <c r="H262" s="9" t="s">
        <v>90</v>
      </c>
      <c r="I262" s="9" t="s">
        <v>91</v>
      </c>
      <c r="J262" s="220">
        <v>1.0929599999999999E-2</v>
      </c>
      <c r="K262" s="220">
        <v>0.14958249512670566</v>
      </c>
      <c r="L262" s="220"/>
      <c r="M262" s="220">
        <v>1.8215999999999998E-3</v>
      </c>
      <c r="N262" s="220">
        <v>5.7707134502923982E-3</v>
      </c>
      <c r="O262" s="220"/>
      <c r="R262" s="25"/>
      <c r="S262" s="21"/>
      <c r="T262" s="21"/>
      <c r="U262" s="21"/>
      <c r="V262" s="21"/>
      <c r="W262" s="21"/>
      <c r="X262" s="21"/>
      <c r="Y262" s="25"/>
      <c r="Z262" s="11"/>
      <c r="AA262" s="11"/>
      <c r="AB262" s="11"/>
      <c r="AC262" s="11"/>
      <c r="AD262" s="11"/>
      <c r="AE262" s="11"/>
      <c r="AF262" s="26"/>
      <c r="AG262" s="26"/>
      <c r="AH262" s="26"/>
      <c r="AI262" s="26"/>
      <c r="AJ262" s="26"/>
    </row>
    <row r="263" spans="2:36" s="1" customFormat="1" x14ac:dyDescent="0.35">
      <c r="B263" s="9" t="s">
        <v>26</v>
      </c>
      <c r="C263" s="9" t="s">
        <v>85</v>
      </c>
      <c r="D263" s="9" t="s">
        <v>86</v>
      </c>
      <c r="E263" s="24">
        <v>0</v>
      </c>
      <c r="F263" s="33">
        <v>5.7999999999999996E-3</v>
      </c>
      <c r="G263" s="34">
        <v>5.7999999999999996E-3</v>
      </c>
      <c r="H263" s="9" t="s">
        <v>90</v>
      </c>
      <c r="I263" s="9" t="s">
        <v>91</v>
      </c>
      <c r="J263" s="220">
        <v>2.7561599999999995E-2</v>
      </c>
      <c r="K263" s="220">
        <v>0.3772080311890838</v>
      </c>
      <c r="L263" s="220"/>
      <c r="M263" s="220">
        <v>4.5935999999999989E-3</v>
      </c>
      <c r="N263" s="220">
        <v>1.4552233918128656E-2</v>
      </c>
      <c r="O263" s="220"/>
      <c r="R263" s="25"/>
      <c r="S263" s="21"/>
      <c r="T263" s="21"/>
      <c r="U263" s="21"/>
      <c r="V263" s="21"/>
      <c r="W263" s="21"/>
      <c r="X263" s="21"/>
      <c r="Y263" s="25"/>
      <c r="Z263" s="11"/>
      <c r="AA263" s="11"/>
      <c r="AB263" s="11"/>
      <c r="AC263" s="11"/>
      <c r="AD263" s="11"/>
      <c r="AE263" s="11"/>
      <c r="AF263" s="26"/>
      <c r="AG263" s="26"/>
      <c r="AH263" s="26"/>
      <c r="AI263" s="26"/>
      <c r="AJ263" s="26"/>
    </row>
    <row r="264" spans="2:36" s="1" customFormat="1" x14ac:dyDescent="0.35">
      <c r="B264" s="9" t="s">
        <v>26</v>
      </c>
      <c r="C264" s="9" t="s">
        <v>139</v>
      </c>
      <c r="D264" s="9" t="s">
        <v>140</v>
      </c>
      <c r="E264" s="24">
        <v>0</v>
      </c>
      <c r="F264" s="33">
        <v>2.9000000000000001E-2</v>
      </c>
      <c r="G264" s="34">
        <v>2.9000000000000001E-2</v>
      </c>
      <c r="H264" s="9" t="s">
        <v>90</v>
      </c>
      <c r="I264" s="9" t="s">
        <v>91</v>
      </c>
      <c r="J264" s="220">
        <v>0.13780800000000001</v>
      </c>
      <c r="K264" s="220">
        <v>1.8860401559454194</v>
      </c>
      <c r="L264" s="220"/>
      <c r="M264" s="220">
        <v>2.2967999999999999E-2</v>
      </c>
      <c r="N264" s="220">
        <v>7.2761169590643285E-2</v>
      </c>
      <c r="O264" s="220"/>
      <c r="R264" s="25"/>
      <c r="S264" s="21"/>
      <c r="T264" s="21"/>
      <c r="U264" s="21"/>
      <c r="V264" s="21"/>
      <c r="W264" s="21"/>
      <c r="X264" s="21"/>
      <c r="Y264" s="25"/>
      <c r="Z264" s="11"/>
      <c r="AA264" s="11"/>
      <c r="AB264" s="11"/>
      <c r="AC264" s="11"/>
      <c r="AD264" s="11"/>
      <c r="AE264" s="11"/>
      <c r="AF264" s="26"/>
      <c r="AG264" s="26"/>
      <c r="AH264" s="26"/>
      <c r="AI264" s="26"/>
      <c r="AJ264" s="26"/>
    </row>
    <row r="265" spans="2:36" s="1" customFormat="1" x14ac:dyDescent="0.35">
      <c r="B265" s="9" t="s">
        <v>28</v>
      </c>
      <c r="C265" s="9" t="s">
        <v>88</v>
      </c>
      <c r="D265" s="9" t="s">
        <v>89</v>
      </c>
      <c r="E265" s="24">
        <v>0</v>
      </c>
      <c r="F265" s="33">
        <v>0.18629999999999999</v>
      </c>
      <c r="G265" s="34">
        <v>0.18629999999999999</v>
      </c>
      <c r="H265" s="9" t="s">
        <v>141</v>
      </c>
      <c r="I265" s="9" t="s">
        <v>142</v>
      </c>
      <c r="J265" s="220">
        <v>0.1162512</v>
      </c>
      <c r="K265" s="220">
        <v>0.19375200000000001</v>
      </c>
      <c r="L265" s="220"/>
      <c r="M265" s="220">
        <v>3.8750399999999997E-3</v>
      </c>
      <c r="N265" s="220">
        <v>4.6500480000000004E-2</v>
      </c>
      <c r="O265" s="220"/>
      <c r="R265" s="25"/>
      <c r="S265" s="21"/>
      <c r="T265" s="21"/>
      <c r="U265" s="21"/>
      <c r="V265" s="21"/>
      <c r="W265" s="21"/>
      <c r="X265" s="21"/>
      <c r="Y265" s="25"/>
      <c r="Z265" s="11"/>
      <c r="AA265" s="11"/>
      <c r="AB265" s="11"/>
      <c r="AC265" s="11"/>
      <c r="AD265" s="11"/>
      <c r="AE265" s="11"/>
      <c r="AF265" s="26"/>
      <c r="AG265" s="26"/>
      <c r="AH265" s="26"/>
      <c r="AI265" s="26"/>
      <c r="AJ265" s="26"/>
    </row>
    <row r="266" spans="2:36" s="1" customFormat="1" x14ac:dyDescent="0.35">
      <c r="B266" s="9" t="s">
        <v>28</v>
      </c>
      <c r="C266" s="9" t="s">
        <v>135</v>
      </c>
      <c r="D266" s="9" t="s">
        <v>136</v>
      </c>
      <c r="E266" s="24">
        <v>0</v>
      </c>
      <c r="F266" s="33">
        <v>0.10539999999999999</v>
      </c>
      <c r="G266" s="34">
        <v>0.10539999999999999</v>
      </c>
      <c r="H266" s="9" t="s">
        <v>141</v>
      </c>
      <c r="I266" s="9" t="s">
        <v>142</v>
      </c>
      <c r="J266" s="220">
        <v>6.5769599999999998E-2</v>
      </c>
      <c r="K266" s="220">
        <v>0.10961599999999999</v>
      </c>
      <c r="L266" s="220"/>
      <c r="M266" s="220">
        <v>2.1923199999999998E-3</v>
      </c>
      <c r="N266" s="220">
        <v>2.6307839999999999E-2</v>
      </c>
      <c r="O266" s="220"/>
      <c r="R266" s="25"/>
      <c r="S266" s="21"/>
      <c r="T266" s="21"/>
      <c r="U266" s="21"/>
      <c r="V266" s="21"/>
      <c r="W266" s="21"/>
      <c r="X266" s="21"/>
      <c r="Y266" s="25"/>
      <c r="Z266" s="11"/>
      <c r="AA266" s="11"/>
      <c r="AB266" s="11"/>
      <c r="AC266" s="11"/>
      <c r="AD266" s="11"/>
      <c r="AE266" s="11"/>
      <c r="AF266" s="26"/>
      <c r="AG266" s="26"/>
      <c r="AH266" s="26"/>
      <c r="AI266" s="26"/>
      <c r="AJ266" s="26"/>
    </row>
    <row r="267" spans="2:36" s="1" customFormat="1" x14ac:dyDescent="0.35">
      <c r="B267" s="9" t="s">
        <v>28</v>
      </c>
      <c r="C267" s="9" t="s">
        <v>85</v>
      </c>
      <c r="D267" s="9" t="s">
        <v>86</v>
      </c>
      <c r="E267" s="24">
        <v>0</v>
      </c>
      <c r="F267" s="33">
        <v>4.24E-2</v>
      </c>
      <c r="G267" s="34">
        <v>4.24E-2</v>
      </c>
      <c r="H267" s="9" t="s">
        <v>141</v>
      </c>
      <c r="I267" s="9" t="s">
        <v>142</v>
      </c>
      <c r="J267" s="220">
        <v>2.6457600000000001E-2</v>
      </c>
      <c r="K267" s="220">
        <v>4.4096000000000003E-2</v>
      </c>
      <c r="L267" s="220"/>
      <c r="M267" s="220">
        <v>8.8192000000000001E-4</v>
      </c>
      <c r="N267" s="220">
        <v>1.058304E-2</v>
      </c>
      <c r="O267" s="220"/>
      <c r="R267" s="25"/>
      <c r="S267" s="21"/>
      <c r="T267" s="21"/>
      <c r="U267" s="21"/>
      <c r="V267" s="21"/>
      <c r="W267" s="21"/>
      <c r="X267" s="21"/>
      <c r="Y267" s="25"/>
      <c r="Z267" s="11"/>
      <c r="AA267" s="11"/>
      <c r="AB267" s="11"/>
      <c r="AC267" s="11"/>
      <c r="AD267" s="11"/>
      <c r="AE267" s="11"/>
      <c r="AF267" s="26"/>
      <c r="AG267" s="26"/>
      <c r="AH267" s="26"/>
      <c r="AI267" s="26"/>
      <c r="AJ267" s="26"/>
    </row>
    <row r="268" spans="2:36" s="1" customFormat="1" x14ac:dyDescent="0.35">
      <c r="B268" s="9" t="s">
        <v>28</v>
      </c>
      <c r="C268" s="9" t="s">
        <v>143</v>
      </c>
      <c r="D268" s="9" t="s">
        <v>144</v>
      </c>
      <c r="E268" s="24">
        <v>0</v>
      </c>
      <c r="F268" s="33">
        <v>0.21740000000000001</v>
      </c>
      <c r="G268" s="34">
        <v>0.21740000000000001</v>
      </c>
      <c r="H268" s="9" t="s">
        <v>141</v>
      </c>
      <c r="I268" s="9" t="s">
        <v>142</v>
      </c>
      <c r="J268" s="220">
        <v>0.13565760000000002</v>
      </c>
      <c r="K268" s="220">
        <v>0.22609600000000002</v>
      </c>
      <c r="L268" s="220"/>
      <c r="M268" s="220">
        <v>4.5219199999999996E-3</v>
      </c>
      <c r="N268" s="220">
        <v>5.4263040000000005E-2</v>
      </c>
      <c r="O268" s="220"/>
      <c r="R268" s="25"/>
      <c r="S268" s="21"/>
      <c r="T268" s="21"/>
      <c r="U268" s="21"/>
      <c r="V268" s="21"/>
      <c r="W268" s="21"/>
      <c r="X268" s="21"/>
      <c r="Y268" s="25"/>
      <c r="Z268" s="11"/>
      <c r="AA268" s="11"/>
      <c r="AB268" s="11"/>
      <c r="AC268" s="11"/>
      <c r="AD268" s="11"/>
      <c r="AE268" s="11"/>
      <c r="AF268" s="26"/>
      <c r="AG268" s="26"/>
      <c r="AH268" s="26"/>
      <c r="AI268" s="26"/>
      <c r="AJ268" s="26"/>
    </row>
    <row r="269" spans="2:36" s="1" customFormat="1" x14ac:dyDescent="0.35">
      <c r="B269" s="9" t="s">
        <v>28</v>
      </c>
      <c r="C269" s="9" t="s">
        <v>92</v>
      </c>
      <c r="D269" s="9" t="s">
        <v>93</v>
      </c>
      <c r="E269" s="24">
        <v>0</v>
      </c>
      <c r="F269" s="33">
        <v>1.7261</v>
      </c>
      <c r="G269" s="34">
        <v>1.7261</v>
      </c>
      <c r="H269" s="9" t="s">
        <v>141</v>
      </c>
      <c r="I269" s="9" t="s">
        <v>142</v>
      </c>
      <c r="J269" s="220">
        <v>1.0770864</v>
      </c>
      <c r="K269" s="220">
        <v>1.7951440000000001</v>
      </c>
      <c r="L269" s="220"/>
      <c r="M269" s="220">
        <v>3.5902879999999998E-2</v>
      </c>
      <c r="N269" s="220">
        <v>0.43083456000000003</v>
      </c>
      <c r="O269" s="220"/>
      <c r="R269" s="25"/>
      <c r="S269" s="21"/>
      <c r="T269" s="21"/>
      <c r="U269" s="21"/>
      <c r="V269" s="21"/>
      <c r="W269" s="21"/>
      <c r="X269" s="21"/>
      <c r="Y269" s="25"/>
      <c r="Z269" s="11"/>
      <c r="AA269" s="11"/>
      <c r="AB269" s="11"/>
      <c r="AC269" s="11"/>
      <c r="AD269" s="11"/>
      <c r="AE269" s="11"/>
      <c r="AF269" s="26"/>
      <c r="AG269" s="26"/>
      <c r="AH269" s="26"/>
      <c r="AI269" s="26"/>
      <c r="AJ269" s="26"/>
    </row>
    <row r="270" spans="2:36" s="1" customFormat="1" x14ac:dyDescent="0.35">
      <c r="B270" s="9" t="s">
        <v>28</v>
      </c>
      <c r="C270" s="9" t="s">
        <v>100</v>
      </c>
      <c r="D270" s="9" t="s">
        <v>101</v>
      </c>
      <c r="E270" s="24">
        <v>0</v>
      </c>
      <c r="F270" s="33">
        <v>0.7833</v>
      </c>
      <c r="G270" s="34">
        <v>0.7833</v>
      </c>
      <c r="H270" s="9" t="s">
        <v>141</v>
      </c>
      <c r="I270" s="9" t="s">
        <v>142</v>
      </c>
      <c r="J270" s="220">
        <v>0.48877919999999997</v>
      </c>
      <c r="K270" s="220">
        <v>0.81463200000000002</v>
      </c>
      <c r="L270" s="220"/>
      <c r="M270" s="220">
        <v>1.6292640000000001E-2</v>
      </c>
      <c r="N270" s="220">
        <v>0.19551168000000002</v>
      </c>
      <c r="O270" s="220"/>
      <c r="R270" s="25"/>
      <c r="S270" s="21"/>
      <c r="T270" s="21"/>
      <c r="U270" s="21"/>
      <c r="V270" s="21"/>
      <c r="W270" s="21"/>
      <c r="X270" s="21"/>
      <c r="Y270" s="25"/>
      <c r="Z270" s="11"/>
      <c r="AA270" s="11"/>
      <c r="AB270" s="11"/>
      <c r="AC270" s="11"/>
      <c r="AD270" s="11"/>
      <c r="AE270" s="11"/>
      <c r="AF270" s="26"/>
      <c r="AG270" s="26"/>
      <c r="AH270" s="26"/>
      <c r="AI270" s="26"/>
      <c r="AJ270" s="26"/>
    </row>
    <row r="271" spans="2:36" s="1" customFormat="1" x14ac:dyDescent="0.35">
      <c r="B271" s="9" t="s">
        <v>28</v>
      </c>
      <c r="C271" s="9" t="s">
        <v>102</v>
      </c>
      <c r="D271" s="9" t="s">
        <v>103</v>
      </c>
      <c r="E271" s="24">
        <v>0</v>
      </c>
      <c r="F271" s="33">
        <v>3.39E-2</v>
      </c>
      <c r="G271" s="34">
        <v>3.39E-2</v>
      </c>
      <c r="H271" s="9" t="s">
        <v>141</v>
      </c>
      <c r="I271" s="9" t="s">
        <v>142</v>
      </c>
      <c r="J271" s="220">
        <v>2.1153599999999998E-2</v>
      </c>
      <c r="K271" s="220">
        <v>3.5256000000000003E-2</v>
      </c>
      <c r="L271" s="220"/>
      <c r="M271" s="220">
        <v>7.0511999999999994E-4</v>
      </c>
      <c r="N271" s="220">
        <v>8.4614400000000006E-3</v>
      </c>
      <c r="O271" s="220"/>
      <c r="R271" s="25"/>
      <c r="S271" s="21"/>
      <c r="T271" s="21"/>
      <c r="U271" s="21"/>
      <c r="V271" s="21"/>
      <c r="W271" s="21"/>
      <c r="X271" s="21"/>
      <c r="Y271" s="25"/>
      <c r="Z271" s="11"/>
      <c r="AA271" s="11"/>
      <c r="AB271" s="11"/>
      <c r="AC271" s="11"/>
      <c r="AD271" s="11"/>
      <c r="AE271" s="11"/>
      <c r="AF271" s="26"/>
      <c r="AG271" s="26"/>
      <c r="AH271" s="26"/>
      <c r="AI271" s="26"/>
      <c r="AJ271" s="26"/>
    </row>
    <row r="272" spans="2:36" s="1" customFormat="1" x14ac:dyDescent="0.35">
      <c r="B272" s="9" t="s">
        <v>28</v>
      </c>
      <c r="C272" s="9" t="s">
        <v>98</v>
      </c>
      <c r="D272" s="9" t="s">
        <v>99</v>
      </c>
      <c r="E272" s="24">
        <v>0</v>
      </c>
      <c r="F272" s="33">
        <v>1.9699999999999999E-2</v>
      </c>
      <c r="G272" s="34">
        <v>1.9699999999999999E-2</v>
      </c>
      <c r="H272" s="9" t="s">
        <v>141</v>
      </c>
      <c r="I272" s="9" t="s">
        <v>142</v>
      </c>
      <c r="J272" s="220">
        <v>1.22928E-2</v>
      </c>
      <c r="K272" s="220">
        <v>2.0487999999999999E-2</v>
      </c>
      <c r="L272" s="220"/>
      <c r="M272" s="220">
        <v>4.0975999999999995E-4</v>
      </c>
      <c r="N272" s="220">
        <v>4.9171199999999997E-3</v>
      </c>
      <c r="O272" s="220"/>
      <c r="R272" s="25"/>
      <c r="S272" s="21"/>
      <c r="T272" s="21"/>
      <c r="U272" s="21"/>
      <c r="V272" s="21"/>
      <c r="W272" s="21"/>
      <c r="X272" s="21"/>
      <c r="Y272" s="25"/>
      <c r="Z272" s="11"/>
      <c r="AA272" s="11"/>
      <c r="AB272" s="11"/>
      <c r="AC272" s="11"/>
      <c r="AD272" s="11"/>
      <c r="AE272" s="11"/>
      <c r="AF272" s="26"/>
      <c r="AG272" s="26"/>
      <c r="AH272" s="26"/>
      <c r="AI272" s="26"/>
      <c r="AJ272" s="26"/>
    </row>
    <row r="273" spans="2:36" s="1" customFormat="1" x14ac:dyDescent="0.35">
      <c r="B273" s="9" t="s">
        <v>28</v>
      </c>
      <c r="C273" s="9" t="s">
        <v>112</v>
      </c>
      <c r="D273" s="9" t="s">
        <v>113</v>
      </c>
      <c r="E273" s="24">
        <v>0</v>
      </c>
      <c r="F273" s="33">
        <v>1.5E-3</v>
      </c>
      <c r="G273" s="34">
        <v>1.5E-3</v>
      </c>
      <c r="H273" s="9" t="s">
        <v>141</v>
      </c>
      <c r="I273" s="9" t="s">
        <v>142</v>
      </c>
      <c r="J273" s="220">
        <v>9.3599999999999998E-4</v>
      </c>
      <c r="K273" s="220">
        <v>1.5600000000000002E-3</v>
      </c>
      <c r="L273" s="220"/>
      <c r="M273" s="220">
        <v>3.1199999999999999E-5</v>
      </c>
      <c r="N273" s="220">
        <v>3.7440000000000005E-4</v>
      </c>
      <c r="O273" s="220"/>
      <c r="R273" s="25"/>
      <c r="S273" s="21"/>
      <c r="T273" s="21"/>
      <c r="U273" s="21"/>
      <c r="V273" s="21"/>
      <c r="W273" s="21"/>
      <c r="X273" s="21"/>
      <c r="Y273" s="25"/>
      <c r="Z273" s="11"/>
      <c r="AA273" s="11"/>
      <c r="AB273" s="11"/>
      <c r="AC273" s="11"/>
      <c r="AD273" s="11"/>
      <c r="AE273" s="11"/>
      <c r="AF273" s="26"/>
      <c r="AG273" s="26"/>
      <c r="AH273" s="26"/>
      <c r="AI273" s="26"/>
      <c r="AJ273" s="26"/>
    </row>
    <row r="274" spans="2:36" s="1" customFormat="1" x14ac:dyDescent="0.35">
      <c r="B274" s="9" t="s">
        <v>28</v>
      </c>
      <c r="C274" s="9" t="s">
        <v>87</v>
      </c>
      <c r="D274" s="9" t="s">
        <v>114</v>
      </c>
      <c r="E274" s="24">
        <v>0</v>
      </c>
      <c r="F274" s="33">
        <v>1E-4</v>
      </c>
      <c r="G274" s="34">
        <v>1E-4</v>
      </c>
      <c r="H274" s="9" t="s">
        <v>141</v>
      </c>
      <c r="I274" s="9" t="s">
        <v>142</v>
      </c>
      <c r="J274" s="220">
        <v>6.2399999999999999E-5</v>
      </c>
      <c r="K274" s="220">
        <v>1.0400000000000001E-4</v>
      </c>
      <c r="L274" s="220"/>
      <c r="M274" s="220">
        <v>2.08E-6</v>
      </c>
      <c r="N274" s="220">
        <v>2.4960000000000002E-5</v>
      </c>
      <c r="O274" s="220"/>
      <c r="R274" s="25"/>
      <c r="S274" s="21"/>
      <c r="T274" s="21"/>
      <c r="U274" s="21"/>
      <c r="V274" s="21"/>
      <c r="W274" s="21"/>
      <c r="X274" s="21"/>
      <c r="Y274" s="25"/>
      <c r="Z274" s="11"/>
      <c r="AA274" s="11"/>
      <c r="AB274" s="11"/>
      <c r="AC274" s="11"/>
      <c r="AD274" s="11"/>
      <c r="AE274" s="11"/>
      <c r="AF274" s="26"/>
      <c r="AG274" s="26"/>
      <c r="AH274" s="26"/>
      <c r="AI274" s="26"/>
      <c r="AJ274" s="26"/>
    </row>
    <row r="275" spans="2:36" s="1" customFormat="1" x14ac:dyDescent="0.35">
      <c r="B275" s="9" t="s">
        <v>28</v>
      </c>
      <c r="C275" s="9" t="s">
        <v>106</v>
      </c>
      <c r="D275" s="9" t="s">
        <v>107</v>
      </c>
      <c r="E275" s="24">
        <v>0</v>
      </c>
      <c r="F275" s="33">
        <v>1.6000000000000001E-3</v>
      </c>
      <c r="G275" s="34">
        <v>1.6000000000000001E-3</v>
      </c>
      <c r="H275" s="9" t="s">
        <v>141</v>
      </c>
      <c r="I275" s="9" t="s">
        <v>142</v>
      </c>
      <c r="J275" s="220">
        <v>9.9839999999999998E-4</v>
      </c>
      <c r="K275" s="220">
        <v>1.6640000000000001E-3</v>
      </c>
      <c r="L275" s="220"/>
      <c r="M275" s="220">
        <v>3.328E-5</v>
      </c>
      <c r="N275" s="220">
        <v>3.9936000000000003E-4</v>
      </c>
      <c r="O275" s="220"/>
      <c r="R275" s="25"/>
      <c r="S275" s="21"/>
      <c r="T275" s="21"/>
      <c r="U275" s="21"/>
      <c r="V275" s="21"/>
      <c r="W275" s="21"/>
      <c r="X275" s="21"/>
      <c r="Y275" s="25"/>
      <c r="Z275" s="11"/>
      <c r="AA275" s="11"/>
      <c r="AB275" s="11"/>
      <c r="AC275" s="11"/>
      <c r="AD275" s="11"/>
      <c r="AE275" s="11"/>
      <c r="AF275" s="26"/>
      <c r="AG275" s="26"/>
      <c r="AH275" s="26"/>
      <c r="AI275" s="26"/>
      <c r="AJ275" s="26"/>
    </row>
    <row r="276" spans="2:36" s="1" customFormat="1" x14ac:dyDescent="0.35">
      <c r="B276" s="9" t="s">
        <v>28</v>
      </c>
      <c r="C276" s="9" t="s">
        <v>123</v>
      </c>
      <c r="D276" s="9" t="s">
        <v>124</v>
      </c>
      <c r="E276" s="24">
        <v>0</v>
      </c>
      <c r="F276" s="33">
        <v>8.3000000000000001E-3</v>
      </c>
      <c r="G276" s="34">
        <v>8.3000000000000001E-3</v>
      </c>
      <c r="H276" s="9" t="s">
        <v>141</v>
      </c>
      <c r="I276" s="9" t="s">
        <v>142</v>
      </c>
      <c r="J276" s="220">
        <v>5.1792000000000001E-3</v>
      </c>
      <c r="K276" s="220">
        <v>8.6320000000000008E-3</v>
      </c>
      <c r="L276" s="220"/>
      <c r="M276" s="220">
        <v>1.7264E-4</v>
      </c>
      <c r="N276" s="220">
        <v>2.0716800000000002E-3</v>
      </c>
      <c r="O276" s="220"/>
      <c r="R276" s="25"/>
      <c r="S276" s="21"/>
      <c r="T276" s="21"/>
      <c r="U276" s="21"/>
      <c r="V276" s="21"/>
      <c r="W276" s="21"/>
      <c r="X276" s="21"/>
      <c r="Y276" s="25"/>
      <c r="Z276" s="11"/>
      <c r="AA276" s="11"/>
      <c r="AB276" s="11"/>
      <c r="AC276" s="11"/>
      <c r="AD276" s="11"/>
      <c r="AE276" s="11"/>
      <c r="AF276" s="26"/>
      <c r="AG276" s="26"/>
      <c r="AH276" s="26"/>
      <c r="AI276" s="26"/>
      <c r="AJ276" s="26"/>
    </row>
    <row r="277" spans="2:36" s="1" customFormat="1" x14ac:dyDescent="0.35">
      <c r="B277" s="9" t="s">
        <v>28</v>
      </c>
      <c r="C277" s="9" t="s">
        <v>131</v>
      </c>
      <c r="D277" s="9" t="s">
        <v>132</v>
      </c>
      <c r="E277" s="24">
        <v>0</v>
      </c>
      <c r="F277" s="33">
        <v>3.8999999999999998E-3</v>
      </c>
      <c r="G277" s="34">
        <v>3.8999999999999998E-3</v>
      </c>
      <c r="H277" s="9" t="s">
        <v>141</v>
      </c>
      <c r="I277" s="9" t="s">
        <v>142</v>
      </c>
      <c r="J277" s="220">
        <v>2.4335999999999997E-3</v>
      </c>
      <c r="K277" s="220">
        <v>4.0559999999999997E-3</v>
      </c>
      <c r="L277" s="220"/>
      <c r="M277" s="220">
        <v>8.1119999999999996E-5</v>
      </c>
      <c r="N277" s="220">
        <v>9.7344E-4</v>
      </c>
      <c r="O277" s="220"/>
      <c r="R277" s="25"/>
      <c r="S277" s="21"/>
      <c r="T277" s="21"/>
      <c r="U277" s="21"/>
      <c r="V277" s="21"/>
      <c r="W277" s="21"/>
      <c r="X277" s="21"/>
      <c r="Y277" s="25"/>
      <c r="Z277" s="11"/>
      <c r="AA277" s="11"/>
      <c r="AB277" s="11"/>
      <c r="AC277" s="11"/>
      <c r="AD277" s="11"/>
      <c r="AE277" s="11"/>
      <c r="AF277" s="26"/>
      <c r="AG277" s="26"/>
      <c r="AH277" s="26"/>
      <c r="AI277" s="26"/>
      <c r="AJ277" s="26"/>
    </row>
    <row r="278" spans="2:36" s="1" customFormat="1" x14ac:dyDescent="0.35">
      <c r="B278" s="9" t="s">
        <v>28</v>
      </c>
      <c r="C278" s="9">
        <v>401</v>
      </c>
      <c r="D278" s="9" t="s">
        <v>95</v>
      </c>
      <c r="E278" s="24">
        <v>0</v>
      </c>
      <c r="F278" s="33">
        <v>3.6200000000000003E-2</v>
      </c>
      <c r="G278" s="34">
        <v>3.6200000000000003E-2</v>
      </c>
      <c r="H278" s="9" t="s">
        <v>141</v>
      </c>
      <c r="I278" s="9" t="s">
        <v>142</v>
      </c>
      <c r="J278" s="220">
        <v>2.2588800000000003E-2</v>
      </c>
      <c r="K278" s="220">
        <v>3.7648000000000008E-2</v>
      </c>
      <c r="L278" s="220"/>
      <c r="M278" s="220">
        <v>7.5296E-4</v>
      </c>
      <c r="N278" s="220">
        <v>9.0355200000000017E-3</v>
      </c>
      <c r="O278" s="220"/>
      <c r="R278" s="25"/>
      <c r="S278" s="21"/>
      <c r="T278" s="21"/>
      <c r="U278" s="21"/>
      <c r="V278" s="21"/>
      <c r="W278" s="21"/>
      <c r="X278" s="21"/>
      <c r="Y278" s="25"/>
      <c r="Z278" s="11"/>
      <c r="AA278" s="11"/>
      <c r="AB278" s="11"/>
      <c r="AC278" s="11"/>
      <c r="AD278" s="11"/>
      <c r="AE278" s="11"/>
      <c r="AF278" s="26"/>
      <c r="AG278" s="26"/>
      <c r="AH278" s="26"/>
      <c r="AI278" s="26"/>
      <c r="AJ278" s="26"/>
    </row>
    <row r="279" spans="2:36" s="1" customFormat="1" x14ac:dyDescent="0.35">
      <c r="B279" s="9" t="s">
        <v>28</v>
      </c>
      <c r="C279" s="9" t="s">
        <v>104</v>
      </c>
      <c r="D279" s="9" t="s">
        <v>105</v>
      </c>
      <c r="E279" s="24">
        <v>0</v>
      </c>
      <c r="F279" s="33">
        <v>2.9</v>
      </c>
      <c r="G279" s="34">
        <v>2.9</v>
      </c>
      <c r="H279" s="9" t="s">
        <v>141</v>
      </c>
      <c r="I279" s="9" t="s">
        <v>142</v>
      </c>
      <c r="J279" s="220">
        <v>1.8095999999999999</v>
      </c>
      <c r="K279" s="220">
        <v>3.016</v>
      </c>
      <c r="L279" s="220"/>
      <c r="M279" s="220">
        <v>6.0319999999999999E-2</v>
      </c>
      <c r="N279" s="220">
        <v>0.72384000000000004</v>
      </c>
      <c r="O279" s="220"/>
      <c r="R279" s="25"/>
      <c r="S279" s="21"/>
      <c r="T279" s="21"/>
      <c r="U279" s="21"/>
      <c r="V279" s="21"/>
      <c r="W279" s="21"/>
      <c r="X279" s="21"/>
      <c r="Y279" s="25"/>
      <c r="Z279" s="11"/>
      <c r="AA279" s="11"/>
      <c r="AB279" s="11"/>
      <c r="AC279" s="11"/>
      <c r="AD279" s="11"/>
      <c r="AE279" s="11"/>
      <c r="AF279" s="26"/>
      <c r="AG279" s="26"/>
      <c r="AH279" s="26"/>
      <c r="AI279" s="26"/>
      <c r="AJ279" s="26"/>
    </row>
    <row r="280" spans="2:36" s="1" customFormat="1" x14ac:dyDescent="0.35">
      <c r="B280" s="9" t="s">
        <v>28</v>
      </c>
      <c r="C280" s="9" t="s">
        <v>117</v>
      </c>
      <c r="D280" s="9" t="s">
        <v>118</v>
      </c>
      <c r="E280" s="24">
        <v>0</v>
      </c>
      <c r="F280" s="33">
        <v>4.1000000000000003E-3</v>
      </c>
      <c r="G280" s="34">
        <v>4.1000000000000003E-3</v>
      </c>
      <c r="H280" s="9" t="s">
        <v>141</v>
      </c>
      <c r="I280" s="9" t="s">
        <v>142</v>
      </c>
      <c r="J280" s="220">
        <v>2.5584000000000002E-3</v>
      </c>
      <c r="K280" s="220">
        <v>4.2640000000000004E-3</v>
      </c>
      <c r="L280" s="220"/>
      <c r="M280" s="220">
        <v>8.5279999999999997E-5</v>
      </c>
      <c r="N280" s="220">
        <v>1.0233600000000001E-3</v>
      </c>
      <c r="O280" s="220"/>
      <c r="R280" s="25"/>
      <c r="S280" s="21"/>
      <c r="T280" s="21"/>
      <c r="U280" s="21"/>
      <c r="V280" s="21"/>
      <c r="W280" s="21"/>
      <c r="X280" s="21"/>
      <c r="Y280" s="25"/>
      <c r="Z280" s="11"/>
      <c r="AA280" s="11"/>
      <c r="AB280" s="11"/>
      <c r="AC280" s="11"/>
      <c r="AD280" s="11"/>
      <c r="AE280" s="11"/>
      <c r="AF280" s="26"/>
      <c r="AG280" s="26"/>
      <c r="AH280" s="26"/>
      <c r="AI280" s="26"/>
      <c r="AJ280" s="26"/>
    </row>
    <row r="281" spans="2:36" s="1" customFormat="1" x14ac:dyDescent="0.35">
      <c r="B281" s="9" t="s">
        <v>28</v>
      </c>
      <c r="C281" s="9" t="s">
        <v>119</v>
      </c>
      <c r="D281" s="9" t="s">
        <v>120</v>
      </c>
      <c r="E281" s="24">
        <v>0</v>
      </c>
      <c r="F281" s="33">
        <v>1.09E-2</v>
      </c>
      <c r="G281" s="34">
        <v>1.09E-2</v>
      </c>
      <c r="H281" s="9" t="s">
        <v>141</v>
      </c>
      <c r="I281" s="9" t="s">
        <v>142</v>
      </c>
      <c r="J281" s="220">
        <v>6.8015999999999997E-3</v>
      </c>
      <c r="K281" s="220">
        <v>1.1336000000000001E-2</v>
      </c>
      <c r="L281" s="220"/>
      <c r="M281" s="220">
        <v>2.2672E-4</v>
      </c>
      <c r="N281" s="220">
        <v>2.7206400000000003E-3</v>
      </c>
      <c r="O281" s="220"/>
      <c r="R281" s="25"/>
      <c r="S281" s="21"/>
      <c r="T281" s="21"/>
      <c r="U281" s="21"/>
      <c r="V281" s="21"/>
      <c r="W281" s="21"/>
      <c r="X281" s="21"/>
      <c r="Y281" s="25"/>
      <c r="Z281" s="11"/>
      <c r="AA281" s="11"/>
      <c r="AB281" s="11"/>
      <c r="AC281" s="11"/>
      <c r="AD281" s="11"/>
      <c r="AE281" s="11"/>
      <c r="AF281" s="26"/>
      <c r="AG281" s="26"/>
      <c r="AH281" s="26"/>
      <c r="AI281" s="26"/>
      <c r="AJ281" s="26"/>
    </row>
    <row r="282" spans="2:36" s="1" customFormat="1" x14ac:dyDescent="0.35">
      <c r="B282" s="9" t="s">
        <v>28</v>
      </c>
      <c r="C282" s="9" t="s">
        <v>121</v>
      </c>
      <c r="D282" s="9" t="s">
        <v>122</v>
      </c>
      <c r="E282" s="24">
        <v>0</v>
      </c>
      <c r="F282" s="33">
        <v>2.69E-2</v>
      </c>
      <c r="G282" s="34">
        <v>2.69E-2</v>
      </c>
      <c r="H282" s="9" t="s">
        <v>141</v>
      </c>
      <c r="I282" s="9" t="s">
        <v>142</v>
      </c>
      <c r="J282" s="220">
        <v>1.6785600000000001E-2</v>
      </c>
      <c r="K282" s="220">
        <v>2.7976000000000001E-2</v>
      </c>
      <c r="L282" s="220"/>
      <c r="M282" s="220">
        <v>5.5951999999999998E-4</v>
      </c>
      <c r="N282" s="220">
        <v>6.7142400000000007E-3</v>
      </c>
      <c r="O282" s="220"/>
      <c r="R282" s="25"/>
      <c r="S282" s="21"/>
      <c r="T282" s="21"/>
      <c r="U282" s="21"/>
      <c r="V282" s="21"/>
      <c r="W282" s="21"/>
      <c r="X282" s="21"/>
      <c r="Y282" s="25"/>
      <c r="Z282" s="11"/>
      <c r="AA282" s="11"/>
      <c r="AB282" s="11"/>
      <c r="AC282" s="11"/>
      <c r="AD282" s="11"/>
      <c r="AE282" s="11"/>
      <c r="AF282" s="26"/>
      <c r="AG282" s="26"/>
      <c r="AH282" s="26"/>
      <c r="AI282" s="26"/>
      <c r="AJ282" s="26"/>
    </row>
    <row r="283" spans="2:36" s="1" customFormat="1" x14ac:dyDescent="0.35">
      <c r="B283" s="9" t="s">
        <v>28</v>
      </c>
      <c r="C283" s="9" t="s">
        <v>145</v>
      </c>
      <c r="D283" s="9" t="s">
        <v>146</v>
      </c>
      <c r="E283" s="24">
        <v>0</v>
      </c>
      <c r="F283" s="33">
        <v>0.18629999999999999</v>
      </c>
      <c r="G283" s="34">
        <v>0.18629999999999999</v>
      </c>
      <c r="H283" s="9" t="s">
        <v>141</v>
      </c>
      <c r="I283" s="9" t="s">
        <v>142</v>
      </c>
      <c r="J283" s="220">
        <v>0.1162512</v>
      </c>
      <c r="K283" s="220">
        <v>0.19375200000000001</v>
      </c>
      <c r="L283" s="220"/>
      <c r="M283" s="220">
        <v>3.8750399999999997E-3</v>
      </c>
      <c r="N283" s="220">
        <v>4.6500480000000004E-2</v>
      </c>
      <c r="O283" s="220"/>
      <c r="R283" s="25"/>
      <c r="S283" s="21"/>
      <c r="T283" s="21"/>
      <c r="U283" s="21"/>
      <c r="V283" s="21"/>
      <c r="W283" s="21"/>
      <c r="X283" s="21"/>
      <c r="Y283" s="25"/>
      <c r="Z283" s="11"/>
      <c r="AA283" s="11"/>
      <c r="AB283" s="11"/>
      <c r="AC283" s="11"/>
      <c r="AD283" s="11"/>
      <c r="AE283" s="11"/>
      <c r="AF283" s="26"/>
      <c r="AG283" s="26"/>
      <c r="AH283" s="26"/>
      <c r="AI283" s="26"/>
      <c r="AJ283" s="26"/>
    </row>
    <row r="284" spans="2:36" s="1" customFormat="1" x14ac:dyDescent="0.35">
      <c r="B284" s="9" t="s">
        <v>28</v>
      </c>
      <c r="C284" s="9" t="s">
        <v>125</v>
      </c>
      <c r="D284" s="9" t="s">
        <v>126</v>
      </c>
      <c r="E284" s="24">
        <v>0</v>
      </c>
      <c r="F284" s="33">
        <v>3.0999999999999999E-3</v>
      </c>
      <c r="G284" s="34">
        <v>3.0999999999999999E-3</v>
      </c>
      <c r="H284" s="9" t="s">
        <v>141</v>
      </c>
      <c r="I284" s="9" t="s">
        <v>142</v>
      </c>
      <c r="J284" s="220">
        <v>1.9344E-3</v>
      </c>
      <c r="K284" s="220">
        <v>3.2239999999999999E-3</v>
      </c>
      <c r="L284" s="220"/>
      <c r="M284" s="220">
        <v>6.4479999999999993E-5</v>
      </c>
      <c r="N284" s="220">
        <v>7.7376000000000007E-4</v>
      </c>
      <c r="O284" s="220"/>
      <c r="R284" s="25"/>
      <c r="S284" s="21"/>
      <c r="T284" s="21"/>
      <c r="U284" s="21"/>
      <c r="V284" s="21"/>
      <c r="W284" s="21"/>
      <c r="X284" s="21"/>
      <c r="Y284" s="25"/>
      <c r="Z284" s="11"/>
      <c r="AA284" s="11"/>
      <c r="AB284" s="11"/>
      <c r="AC284" s="11"/>
      <c r="AD284" s="11"/>
      <c r="AE284" s="11"/>
      <c r="AF284" s="26"/>
      <c r="AG284" s="26"/>
      <c r="AH284" s="26"/>
      <c r="AI284" s="26"/>
      <c r="AJ284" s="26"/>
    </row>
    <row r="285" spans="2:36" s="1" customFormat="1" x14ac:dyDescent="0.35">
      <c r="B285" s="9" t="s">
        <v>28</v>
      </c>
      <c r="C285" s="9" t="s">
        <v>127</v>
      </c>
      <c r="D285" s="9" t="s">
        <v>128</v>
      </c>
      <c r="E285" s="24">
        <v>0</v>
      </c>
      <c r="F285" s="33">
        <v>2E-3</v>
      </c>
      <c r="G285" s="34">
        <v>2E-3</v>
      </c>
      <c r="H285" s="9" t="s">
        <v>141</v>
      </c>
      <c r="I285" s="9" t="s">
        <v>142</v>
      </c>
      <c r="J285" s="220">
        <v>1.248E-3</v>
      </c>
      <c r="K285" s="220">
        <v>2.0800000000000003E-3</v>
      </c>
      <c r="L285" s="220"/>
      <c r="M285" s="220">
        <v>4.1600000000000002E-5</v>
      </c>
      <c r="N285" s="220">
        <v>4.9919999999999999E-4</v>
      </c>
      <c r="O285" s="220"/>
      <c r="R285" s="25"/>
      <c r="S285" s="21"/>
      <c r="T285" s="21"/>
      <c r="U285" s="21"/>
      <c r="V285" s="21"/>
      <c r="W285" s="21"/>
      <c r="X285" s="21"/>
      <c r="Y285" s="25"/>
      <c r="Z285" s="11"/>
      <c r="AA285" s="11"/>
      <c r="AB285" s="11"/>
      <c r="AC285" s="11"/>
      <c r="AD285" s="11"/>
      <c r="AE285" s="11"/>
      <c r="AF285" s="26"/>
      <c r="AG285" s="26"/>
      <c r="AH285" s="26"/>
      <c r="AI285" s="26"/>
      <c r="AJ285" s="26"/>
    </row>
    <row r="286" spans="2:36" s="1" customFormat="1" x14ac:dyDescent="0.35">
      <c r="B286" s="9" t="s">
        <v>28</v>
      </c>
      <c r="C286" s="9" t="s">
        <v>133</v>
      </c>
      <c r="D286" s="9" t="s">
        <v>134</v>
      </c>
      <c r="E286" s="24">
        <v>0</v>
      </c>
      <c r="F286" s="33">
        <v>2.2000000000000001E-3</v>
      </c>
      <c r="G286" s="34">
        <v>2.2000000000000001E-3</v>
      </c>
      <c r="H286" s="9" t="s">
        <v>141</v>
      </c>
      <c r="I286" s="9" t="s">
        <v>142</v>
      </c>
      <c r="J286" s="220">
        <v>1.3728E-3</v>
      </c>
      <c r="K286" s="220">
        <v>2.2880000000000001E-3</v>
      </c>
      <c r="L286" s="220"/>
      <c r="M286" s="220">
        <v>4.5760000000000002E-5</v>
      </c>
      <c r="N286" s="220">
        <v>5.4912000000000006E-4</v>
      </c>
      <c r="O286" s="220"/>
      <c r="R286" s="25"/>
      <c r="S286" s="21"/>
      <c r="T286" s="21"/>
      <c r="U286" s="21"/>
      <c r="V286" s="21"/>
      <c r="W286" s="21"/>
      <c r="X286" s="21"/>
      <c r="Y286" s="25"/>
      <c r="Z286" s="11"/>
      <c r="AA286" s="11"/>
      <c r="AB286" s="11"/>
      <c r="AC286" s="11"/>
      <c r="AD286" s="11"/>
      <c r="AE286" s="11"/>
      <c r="AF286" s="26"/>
      <c r="AG286" s="26"/>
      <c r="AH286" s="26"/>
      <c r="AI286" s="26"/>
      <c r="AJ286" s="26"/>
    </row>
    <row r="287" spans="2:36" s="1" customFormat="1" x14ac:dyDescent="0.35">
      <c r="B287" s="9" t="s">
        <v>28</v>
      </c>
      <c r="C287" s="9">
        <v>200</v>
      </c>
      <c r="D287" s="9" t="s">
        <v>147</v>
      </c>
      <c r="E287" s="24">
        <v>0</v>
      </c>
      <c r="F287" s="33">
        <v>33.5</v>
      </c>
      <c r="G287" s="34">
        <v>33.5</v>
      </c>
      <c r="H287" s="9" t="s">
        <v>141</v>
      </c>
      <c r="I287" s="9" t="s">
        <v>142</v>
      </c>
      <c r="J287" s="220">
        <v>20.904</v>
      </c>
      <c r="K287" s="220">
        <v>34.840000000000003</v>
      </c>
      <c r="L287" s="220"/>
      <c r="M287" s="220">
        <v>0.69679999999999997</v>
      </c>
      <c r="N287" s="220">
        <v>8.361600000000001</v>
      </c>
      <c r="O287" s="220"/>
      <c r="R287" s="25"/>
      <c r="S287" s="21"/>
      <c r="T287" s="21"/>
      <c r="U287" s="21"/>
      <c r="V287" s="21"/>
      <c r="W287" s="21"/>
      <c r="X287" s="21"/>
      <c r="Y287" s="25"/>
      <c r="Z287" s="11"/>
      <c r="AA287" s="11"/>
      <c r="AB287" s="11"/>
      <c r="AC287" s="11"/>
      <c r="AD287" s="11"/>
      <c r="AE287" s="11"/>
      <c r="AF287" s="26"/>
      <c r="AG287" s="26"/>
      <c r="AH287" s="26"/>
      <c r="AI287" s="26"/>
      <c r="AJ287" s="26"/>
    </row>
    <row r="288" spans="2:36" s="9" customFormat="1" x14ac:dyDescent="0.35">
      <c r="B288" s="9" t="s">
        <v>28</v>
      </c>
      <c r="C288" s="9" t="s">
        <v>96</v>
      </c>
      <c r="D288" s="9" t="s">
        <v>148</v>
      </c>
      <c r="E288" s="244">
        <v>0</v>
      </c>
      <c r="F288" s="9">
        <v>3.5500000000000002E-5</v>
      </c>
      <c r="G288" s="9">
        <v>3.5500000000000002E-5</v>
      </c>
      <c r="H288" s="9" t="s">
        <v>141</v>
      </c>
      <c r="I288" s="9" t="s">
        <v>142</v>
      </c>
      <c r="J288" s="220">
        <v>2.2152000000000001E-5</v>
      </c>
      <c r="K288" s="220">
        <v>3.6920000000000006E-5</v>
      </c>
      <c r="L288" s="220"/>
      <c r="M288" s="220">
        <v>7.3839999999999999E-7</v>
      </c>
      <c r="N288" s="220">
        <v>8.8608000000000016E-6</v>
      </c>
      <c r="O288" s="220"/>
      <c r="S288" s="34"/>
      <c r="T288" s="34"/>
      <c r="U288" s="34"/>
      <c r="V288" s="34"/>
      <c r="W288" s="34"/>
      <c r="X288" s="34"/>
      <c r="AE288" s="37"/>
      <c r="AF288" s="37"/>
      <c r="AG288" s="37"/>
      <c r="AH288" s="37"/>
      <c r="AI288" s="37"/>
      <c r="AJ288" s="37"/>
    </row>
    <row r="289" spans="8:31" x14ac:dyDescent="0.35">
      <c r="H289" s="9"/>
      <c r="I289" s="9"/>
      <c r="J289" s="220"/>
      <c r="K289" s="220"/>
      <c r="L289" s="220"/>
      <c r="M289" s="220"/>
      <c r="N289" s="220"/>
      <c r="O289" s="220"/>
      <c r="Z289" s="11"/>
      <c r="AA289" s="11"/>
      <c r="AB289" s="11"/>
      <c r="AC289" s="11"/>
      <c r="AD289" s="11"/>
      <c r="AE289" s="11"/>
    </row>
  </sheetData>
  <autoFilter ref="B4:AJ288" xr:uid="{39688478-6F17-4DCF-BF12-3D8D47467CD6}"/>
  <mergeCells count="9">
    <mergeCell ref="M2:O3"/>
    <mergeCell ref="F3:G3"/>
    <mergeCell ref="H3:H4"/>
    <mergeCell ref="I3:I4"/>
    <mergeCell ref="B2:B4"/>
    <mergeCell ref="C2:D3"/>
    <mergeCell ref="E2:E4"/>
    <mergeCell ref="F2:I2"/>
    <mergeCell ref="J2:L3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8F3BF-C7D5-41A2-A66C-14BDEA89F888}">
  <sheetPr>
    <tabColor theme="1"/>
  </sheetPr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B4484-209C-4F57-A83B-4A5ADCD74737}">
  <sheetPr>
    <tabColor rgb="FF0070C0"/>
  </sheetPr>
  <dimension ref="A1:X48"/>
  <sheetViews>
    <sheetView topLeftCell="E1" workbookViewId="0">
      <selection activeCell="J13" sqref="J13"/>
    </sheetView>
  </sheetViews>
  <sheetFormatPr defaultColWidth="8.81640625" defaultRowHeight="14" x14ac:dyDescent="0.25"/>
  <cols>
    <col min="1" max="1" width="3" style="38" customWidth="1"/>
    <col min="2" max="2" width="34.453125" style="42" customWidth="1"/>
    <col min="3" max="3" width="14.453125" style="42" customWidth="1"/>
    <col min="4" max="5" width="16.81640625" style="42" customWidth="1"/>
    <col min="6" max="21" width="14.453125" style="42" customWidth="1"/>
    <col min="22" max="22" width="17.26953125" style="42" customWidth="1"/>
    <col min="23" max="23" width="15.453125" style="42" customWidth="1"/>
    <col min="24" max="24" width="15.7265625" style="42" customWidth="1"/>
    <col min="25" max="16384" width="8.81640625" style="42"/>
  </cols>
  <sheetData>
    <row r="1" spans="2:24" ht="15" customHeight="1" x14ac:dyDescent="0.25">
      <c r="B1" s="301" t="s">
        <v>42</v>
      </c>
      <c r="C1" s="304" t="s">
        <v>149</v>
      </c>
      <c r="D1" s="307" t="s">
        <v>150</v>
      </c>
      <c r="E1" s="310" t="s">
        <v>151</v>
      </c>
      <c r="F1" s="315" t="s">
        <v>152</v>
      </c>
      <c r="G1" s="316"/>
      <c r="H1" s="316"/>
      <c r="I1" s="316"/>
      <c r="J1" s="316"/>
      <c r="K1" s="316"/>
      <c r="L1" s="316"/>
      <c r="M1" s="317"/>
      <c r="N1" s="315" t="s">
        <v>153</v>
      </c>
      <c r="O1" s="316"/>
      <c r="P1" s="316"/>
      <c r="Q1" s="316"/>
      <c r="R1" s="316"/>
      <c r="S1" s="316"/>
      <c r="T1" s="316"/>
      <c r="U1" s="317"/>
      <c r="V1" s="313" t="s">
        <v>154</v>
      </c>
      <c r="W1" s="297" t="s">
        <v>155</v>
      </c>
      <c r="X1" s="299" t="s">
        <v>156</v>
      </c>
    </row>
    <row r="2" spans="2:24" ht="45.65" customHeight="1" x14ac:dyDescent="0.25">
      <c r="B2" s="302"/>
      <c r="C2" s="305"/>
      <c r="D2" s="308"/>
      <c r="E2" s="311"/>
      <c r="F2" s="302" t="s">
        <v>157</v>
      </c>
      <c r="G2" s="305"/>
      <c r="H2" s="305" t="s">
        <v>158</v>
      </c>
      <c r="I2" s="305"/>
      <c r="J2" s="305" t="s">
        <v>159</v>
      </c>
      <c r="K2" s="305"/>
      <c r="L2" s="45" t="s">
        <v>160</v>
      </c>
      <c r="M2" s="46" t="s">
        <v>161</v>
      </c>
      <c r="N2" s="302" t="s">
        <v>157</v>
      </c>
      <c r="O2" s="305"/>
      <c r="P2" s="305" t="s">
        <v>158</v>
      </c>
      <c r="Q2" s="305"/>
      <c r="R2" s="305" t="s">
        <v>159</v>
      </c>
      <c r="S2" s="305"/>
      <c r="T2" s="45" t="s">
        <v>160</v>
      </c>
      <c r="U2" s="46" t="s">
        <v>161</v>
      </c>
      <c r="V2" s="314"/>
      <c r="W2" s="298"/>
      <c r="X2" s="300"/>
    </row>
    <row r="3" spans="2:24" ht="14.5" thickBot="1" x14ac:dyDescent="0.3">
      <c r="B3" s="303"/>
      <c r="C3" s="306"/>
      <c r="D3" s="309"/>
      <c r="E3" s="312"/>
      <c r="F3" s="47" t="s">
        <v>162</v>
      </c>
      <c r="G3" s="48" t="s">
        <v>48</v>
      </c>
      <c r="H3" s="48" t="s">
        <v>162</v>
      </c>
      <c r="I3" s="48" t="s">
        <v>48</v>
      </c>
      <c r="J3" s="48" t="s">
        <v>162</v>
      </c>
      <c r="K3" s="48" t="s">
        <v>48</v>
      </c>
      <c r="L3" s="48" t="s">
        <v>48</v>
      </c>
      <c r="M3" s="49" t="s">
        <v>48</v>
      </c>
      <c r="N3" s="47" t="s">
        <v>162</v>
      </c>
      <c r="O3" s="48" t="s">
        <v>48</v>
      </c>
      <c r="P3" s="48" t="s">
        <v>162</v>
      </c>
      <c r="Q3" s="48" t="s">
        <v>48</v>
      </c>
      <c r="R3" s="48" t="s">
        <v>162</v>
      </c>
      <c r="S3" s="48" t="s">
        <v>48</v>
      </c>
      <c r="T3" s="48" t="s">
        <v>48</v>
      </c>
      <c r="U3" s="49" t="s">
        <v>48</v>
      </c>
      <c r="V3" s="50" t="s">
        <v>48</v>
      </c>
      <c r="W3" s="107" t="s">
        <v>48</v>
      </c>
      <c r="X3" s="52" t="s">
        <v>48</v>
      </c>
    </row>
    <row r="4" spans="2:24" x14ac:dyDescent="0.25">
      <c r="B4" s="53" t="s">
        <v>163</v>
      </c>
      <c r="C4" s="54" t="s">
        <v>164</v>
      </c>
      <c r="D4" s="54" t="s">
        <v>165</v>
      </c>
      <c r="E4" s="55"/>
      <c r="F4" s="53"/>
      <c r="G4" s="57">
        <v>5.3300000000000001E-8</v>
      </c>
      <c r="H4" s="54"/>
      <c r="I4" s="57">
        <v>1.35E-7</v>
      </c>
      <c r="J4" s="54"/>
      <c r="K4" s="57">
        <v>1.42E-8</v>
      </c>
      <c r="L4" s="108">
        <f>AVERAGE(G4,I4,K4)</f>
        <v>6.7500000000000002E-8</v>
      </c>
      <c r="M4" s="109">
        <f>IF(AND(F4="ND",H4="ND",J4="ND"),0,AVERAGE(IF(F4="ND",G4/2,G4),IF(H4="ND",I4/2,I4),IF(J4="ND",K4/2,K4)))</f>
        <v>6.7500000000000002E-8</v>
      </c>
      <c r="N4" s="110"/>
      <c r="O4" s="108">
        <v>5.32E-8</v>
      </c>
      <c r="P4" s="108"/>
      <c r="Q4" s="108">
        <v>1.35E-7</v>
      </c>
      <c r="R4" s="108"/>
      <c r="S4" s="108">
        <v>1.42E-8</v>
      </c>
      <c r="T4" s="108">
        <f>AVERAGE(O4,Q4,S4)</f>
        <v>6.7466666666666675E-8</v>
      </c>
      <c r="U4" s="109">
        <f>IF(AND(N4="ND",P4="ND",R4="ND"),0,AVERAGE(IF(N4="ND",O4/2,O4),IF(P4="ND",Q4/2,Q4),IF(R4="ND",S4/2,S4)))</f>
        <v>6.7466666666666675E-8</v>
      </c>
      <c r="V4" s="111">
        <f>MAX(M4,U4)</f>
        <v>6.7500000000000002E-8</v>
      </c>
      <c r="W4" s="112" t="str">
        <f>IF(E4=0,"",IF(AND(F4="ND",H4="ND",J4="ND"),L4/2,AVERAGE(IF(F4="ND",G4/2,G4),IF(H4="ND",I4/2,I4),IF(J4="ND",K4/2,K4))))</f>
        <v/>
      </c>
      <c r="X4" s="113" t="str">
        <f>IF(E4=0,"",E4*W4)</f>
        <v/>
      </c>
    </row>
    <row r="5" spans="2:24" x14ac:dyDescent="0.25">
      <c r="B5" s="64" t="s">
        <v>166</v>
      </c>
      <c r="C5" s="65" t="s">
        <v>167</v>
      </c>
      <c r="D5" s="65" t="s">
        <v>165</v>
      </c>
      <c r="E5" s="66"/>
      <c r="F5" s="64"/>
      <c r="G5" s="67">
        <v>3.6500000000000003E-8</v>
      </c>
      <c r="H5" s="65"/>
      <c r="I5" s="68">
        <v>9.4300000000000004E-8</v>
      </c>
      <c r="J5" s="65"/>
      <c r="K5" s="67">
        <v>9.1000000000000004E-9</v>
      </c>
      <c r="L5" s="69">
        <f t="shared" ref="L5:L42" si="0">AVERAGE(G5,I5,K5)</f>
        <v>4.6633333333333334E-8</v>
      </c>
      <c r="M5" s="70">
        <f t="shared" ref="M5:M41" si="1">IF(AND(F5="ND",H5="ND",J5="ND"),0,AVERAGE(IF(F5="ND",G5/2,G5),IF(H5="ND",I5/2,I5),IF(J5="ND",K5/2,K5)))</f>
        <v>4.6633333333333334E-8</v>
      </c>
      <c r="N5" s="71"/>
      <c r="O5" s="69">
        <v>3.6400000000000002E-8</v>
      </c>
      <c r="P5" s="69"/>
      <c r="Q5" s="69">
        <v>9.4100000000000002E-8</v>
      </c>
      <c r="R5" s="69"/>
      <c r="S5" s="69">
        <v>9.0799999999999993E-9</v>
      </c>
      <c r="T5" s="58">
        <f t="shared" ref="T5:T31" si="2">AVERAGE(O5,Q5,S5)</f>
        <v>4.6526666666666668E-8</v>
      </c>
      <c r="U5" s="59">
        <f t="shared" ref="U5:U31" si="3">IF(AND(N5="ND",P5="ND",R5="ND"),0,AVERAGE(IF(N5="ND",O5/2,O5),IF(P5="ND",Q5/2,Q5),IF(R5="ND",S5/2,S5)))</f>
        <v>4.6526666666666668E-8</v>
      </c>
      <c r="V5" s="61">
        <f t="shared" ref="V5:V31" si="4">MAX(M5,U5)</f>
        <v>4.6633333333333334E-8</v>
      </c>
      <c r="W5" s="72" t="str">
        <f t="shared" ref="W5:W42" si="5">IF(E5=0,"",IF(AND(F5="ND",H5="ND",J5="ND"),L5/2,AVERAGE(IF(F5="ND",G5/2,G5),IF(H5="ND",I5/2,I5),IF(J5="ND",K5/2,K5))))</f>
        <v/>
      </c>
      <c r="X5" s="70" t="str">
        <f t="shared" ref="X5:X42" si="6">IF(E5=0,"",E5*W5)</f>
        <v/>
      </c>
    </row>
    <row r="6" spans="2:24" x14ac:dyDescent="0.25">
      <c r="B6" s="64" t="s">
        <v>168</v>
      </c>
      <c r="C6" s="65" t="s">
        <v>169</v>
      </c>
      <c r="D6" s="65" t="s">
        <v>165</v>
      </c>
      <c r="E6" s="66"/>
      <c r="F6" s="64"/>
      <c r="G6" s="67">
        <v>2.8900000000000001E-8</v>
      </c>
      <c r="H6" s="65"/>
      <c r="I6" s="68">
        <v>3.4599999999999999E-8</v>
      </c>
      <c r="J6" s="65"/>
      <c r="K6" s="67">
        <v>6.6700000000000003E-9</v>
      </c>
      <c r="L6" s="69">
        <f t="shared" si="0"/>
        <v>2.3390000000000003E-8</v>
      </c>
      <c r="M6" s="70">
        <f t="shared" si="1"/>
        <v>2.3390000000000003E-8</v>
      </c>
      <c r="N6" s="71"/>
      <c r="O6" s="69">
        <v>2.88E-8</v>
      </c>
      <c r="P6" s="69"/>
      <c r="Q6" s="69">
        <v>3.4599999999999999E-8</v>
      </c>
      <c r="R6" s="69"/>
      <c r="S6" s="69">
        <v>6.65E-9</v>
      </c>
      <c r="T6" s="58">
        <f t="shared" si="2"/>
        <v>2.3349999999999997E-8</v>
      </c>
      <c r="U6" s="59">
        <f t="shared" si="3"/>
        <v>2.3349999999999997E-8</v>
      </c>
      <c r="V6" s="61">
        <f t="shared" si="4"/>
        <v>2.3390000000000003E-8</v>
      </c>
      <c r="W6" s="72" t="str">
        <f t="shared" si="5"/>
        <v/>
      </c>
      <c r="X6" s="70" t="str">
        <f t="shared" si="6"/>
        <v/>
      </c>
    </row>
    <row r="7" spans="2:24" x14ac:dyDescent="0.25">
      <c r="B7" s="64" t="s">
        <v>170</v>
      </c>
      <c r="C7" s="65" t="s">
        <v>171</v>
      </c>
      <c r="D7" s="65" t="s">
        <v>165</v>
      </c>
      <c r="E7" s="66"/>
      <c r="F7" s="64"/>
      <c r="G7" s="68">
        <v>1.6199999999999999E-8</v>
      </c>
      <c r="H7" s="65"/>
      <c r="I7" s="68">
        <v>1.4300000000000001E-8</v>
      </c>
      <c r="J7" s="65" t="s">
        <v>172</v>
      </c>
      <c r="K7" s="67">
        <v>4.1899999999999998E-9</v>
      </c>
      <c r="L7" s="69">
        <f t="shared" si="0"/>
        <v>1.1563333333333333E-8</v>
      </c>
      <c r="M7" s="70">
        <f t="shared" si="1"/>
        <v>1.1563333333333333E-8</v>
      </c>
      <c r="N7" s="71"/>
      <c r="O7" s="69">
        <v>1.6099999999999999E-8</v>
      </c>
      <c r="P7" s="69"/>
      <c r="Q7" s="69">
        <v>1.4300000000000001E-8</v>
      </c>
      <c r="R7" s="69" t="s">
        <v>172</v>
      </c>
      <c r="S7" s="69">
        <v>4.18E-9</v>
      </c>
      <c r="T7" s="58">
        <f t="shared" si="2"/>
        <v>1.1526666666666667E-8</v>
      </c>
      <c r="U7" s="59">
        <f t="shared" si="3"/>
        <v>1.1526666666666667E-8</v>
      </c>
      <c r="V7" s="61">
        <f t="shared" si="4"/>
        <v>1.1563333333333333E-8</v>
      </c>
      <c r="W7" s="72" t="str">
        <f t="shared" si="5"/>
        <v/>
      </c>
      <c r="X7" s="70" t="str">
        <f t="shared" si="6"/>
        <v/>
      </c>
    </row>
    <row r="8" spans="2:24" x14ac:dyDescent="0.25">
      <c r="B8" s="64" t="s">
        <v>173</v>
      </c>
      <c r="C8" s="65" t="s">
        <v>174</v>
      </c>
      <c r="D8" s="65" t="s">
        <v>165</v>
      </c>
      <c r="E8" s="66"/>
      <c r="F8" s="64"/>
      <c r="G8" s="68">
        <v>1.55E-8</v>
      </c>
      <c r="H8" s="65"/>
      <c r="I8" s="68">
        <v>1.6499999999999999E-8</v>
      </c>
      <c r="J8" s="65"/>
      <c r="K8" s="67">
        <v>5.3199999999999998E-9</v>
      </c>
      <c r="L8" s="69">
        <f t="shared" si="0"/>
        <v>1.2439999999999998E-8</v>
      </c>
      <c r="M8" s="70">
        <f t="shared" si="1"/>
        <v>1.2439999999999998E-8</v>
      </c>
      <c r="N8" s="71"/>
      <c r="O8" s="69">
        <v>1.55E-8</v>
      </c>
      <c r="P8" s="69"/>
      <c r="Q8" s="69">
        <v>1.6499999999999999E-8</v>
      </c>
      <c r="R8" s="69"/>
      <c r="S8" s="69">
        <v>5.3199999999999998E-9</v>
      </c>
      <c r="T8" s="58">
        <f t="shared" si="2"/>
        <v>1.2439999999999998E-8</v>
      </c>
      <c r="U8" s="59">
        <f t="shared" si="3"/>
        <v>1.2439999999999998E-8</v>
      </c>
      <c r="V8" s="61">
        <f t="shared" si="4"/>
        <v>1.2439999999999998E-8</v>
      </c>
      <c r="W8" s="72" t="str">
        <f t="shared" si="5"/>
        <v/>
      </c>
      <c r="X8" s="70" t="str">
        <f t="shared" si="6"/>
        <v/>
      </c>
    </row>
    <row r="9" spans="2:24" x14ac:dyDescent="0.25">
      <c r="B9" s="64" t="s">
        <v>175</v>
      </c>
      <c r="C9" s="65" t="s">
        <v>176</v>
      </c>
      <c r="D9" s="65" t="s">
        <v>165</v>
      </c>
      <c r="E9" s="66"/>
      <c r="F9" s="64"/>
      <c r="G9" s="68">
        <v>7.9099999999999994E-9</v>
      </c>
      <c r="H9" s="65"/>
      <c r="I9" s="68">
        <v>6.8800000000000002E-9</v>
      </c>
      <c r="J9" s="65"/>
      <c r="K9" s="67">
        <v>3.5199999999999998E-9</v>
      </c>
      <c r="L9" s="69">
        <f t="shared" si="0"/>
        <v>6.1033333333333336E-9</v>
      </c>
      <c r="M9" s="70">
        <f t="shared" si="1"/>
        <v>6.1033333333333336E-9</v>
      </c>
      <c r="N9" s="71"/>
      <c r="O9" s="69">
        <v>7.8899999999999998E-9</v>
      </c>
      <c r="P9" s="69"/>
      <c r="Q9" s="69">
        <v>6.8699999999999996E-9</v>
      </c>
      <c r="R9" s="69"/>
      <c r="S9" s="69">
        <v>3.5100000000000001E-9</v>
      </c>
      <c r="T9" s="58">
        <f t="shared" si="2"/>
        <v>6.0900000000000003E-9</v>
      </c>
      <c r="U9" s="59">
        <f t="shared" si="3"/>
        <v>6.0900000000000003E-9</v>
      </c>
      <c r="V9" s="61">
        <f t="shared" si="4"/>
        <v>6.1033333333333336E-9</v>
      </c>
      <c r="W9" s="72" t="str">
        <f t="shared" si="5"/>
        <v/>
      </c>
      <c r="X9" s="70" t="str">
        <f t="shared" si="6"/>
        <v/>
      </c>
    </row>
    <row r="10" spans="2:24" x14ac:dyDescent="0.25">
      <c r="B10" s="64" t="s">
        <v>177</v>
      </c>
      <c r="C10" s="65" t="s">
        <v>178</v>
      </c>
      <c r="D10" s="65" t="s">
        <v>179</v>
      </c>
      <c r="E10" s="66">
        <v>1E-4</v>
      </c>
      <c r="F10" s="64"/>
      <c r="G10" s="68">
        <v>2.0000000000000001E-9</v>
      </c>
      <c r="H10" s="65"/>
      <c r="I10" s="68">
        <v>2.9899999999999998E-9</v>
      </c>
      <c r="J10" s="65" t="s">
        <v>172</v>
      </c>
      <c r="K10" s="67">
        <v>1.1100000000000001E-9</v>
      </c>
      <c r="L10" s="69">
        <f t="shared" si="0"/>
        <v>2.0333333333333333E-9</v>
      </c>
      <c r="M10" s="70">
        <f t="shared" si="1"/>
        <v>2.0333333333333333E-9</v>
      </c>
      <c r="N10" s="71"/>
      <c r="O10" s="69">
        <v>1.99E-9</v>
      </c>
      <c r="P10" s="69"/>
      <c r="Q10" s="69">
        <v>2.9899999999999998E-9</v>
      </c>
      <c r="R10" s="69" t="s">
        <v>172</v>
      </c>
      <c r="S10" s="69">
        <v>1.1100000000000001E-9</v>
      </c>
      <c r="T10" s="58">
        <f t="shared" si="2"/>
        <v>2.0300000000000002E-9</v>
      </c>
      <c r="U10" s="59">
        <f t="shared" si="3"/>
        <v>2.0300000000000002E-9</v>
      </c>
      <c r="V10" s="61">
        <f t="shared" si="4"/>
        <v>2.0333333333333333E-9</v>
      </c>
      <c r="W10" s="72">
        <f>IF(E10=0,"",IF(AND(F10="ND",H10="ND",J10="ND"),L10/2,AVERAGE(IF(F10="ND",G10/2,G10),IF(H10="ND",I10/2,I10),IF(J10="ND",K10/2,K10))))</f>
        <v>2.0333333333333333E-9</v>
      </c>
      <c r="X10" s="70">
        <f>IF(E10=0,"",E10*W10)</f>
        <v>2.0333333333333334E-13</v>
      </c>
    </row>
    <row r="11" spans="2:24" x14ac:dyDescent="0.25">
      <c r="B11" s="64" t="s">
        <v>180</v>
      </c>
      <c r="C11" s="65" t="s">
        <v>181</v>
      </c>
      <c r="D11" s="65" t="s">
        <v>179</v>
      </c>
      <c r="E11" s="66">
        <v>2.9999999999999997E-4</v>
      </c>
      <c r="F11" s="64" t="s">
        <v>182</v>
      </c>
      <c r="G11" s="68">
        <v>3.9099999999999999E-10</v>
      </c>
      <c r="H11" s="65" t="s">
        <v>182</v>
      </c>
      <c r="I11" s="68">
        <v>3.0499999999999998E-10</v>
      </c>
      <c r="J11" s="65" t="s">
        <v>182</v>
      </c>
      <c r="K11" s="67">
        <v>3.8099999999999998E-10</v>
      </c>
      <c r="L11" s="69">
        <f t="shared" si="0"/>
        <v>3.5899999999999995E-10</v>
      </c>
      <c r="M11" s="70">
        <f t="shared" si="1"/>
        <v>0</v>
      </c>
      <c r="N11" s="71" t="s">
        <v>182</v>
      </c>
      <c r="O11" s="69">
        <v>3.9E-10</v>
      </c>
      <c r="P11" s="69" t="s">
        <v>182</v>
      </c>
      <c r="Q11" s="69">
        <v>3.0399999999999998E-10</v>
      </c>
      <c r="R11" s="69" t="s">
        <v>182</v>
      </c>
      <c r="S11" s="69">
        <v>3.7999999999999998E-10</v>
      </c>
      <c r="T11" s="58">
        <f t="shared" si="2"/>
        <v>3.58E-10</v>
      </c>
      <c r="U11" s="59">
        <f t="shared" si="3"/>
        <v>0</v>
      </c>
      <c r="V11" s="61">
        <f t="shared" si="4"/>
        <v>0</v>
      </c>
      <c r="W11" s="72">
        <f t="shared" si="5"/>
        <v>1.7949999999999997E-10</v>
      </c>
      <c r="X11" s="70">
        <f t="shared" si="6"/>
        <v>5.3849999999999986E-14</v>
      </c>
    </row>
    <row r="12" spans="2:24" x14ac:dyDescent="0.25">
      <c r="B12" s="64" t="s">
        <v>183</v>
      </c>
      <c r="C12" s="65" t="s">
        <v>184</v>
      </c>
      <c r="D12" s="65" t="s">
        <v>165</v>
      </c>
      <c r="E12" s="66"/>
      <c r="F12" s="64"/>
      <c r="G12" s="68">
        <v>1.35E-8</v>
      </c>
      <c r="H12" s="65"/>
      <c r="I12" s="68">
        <v>8.8699999999999994E-9</v>
      </c>
      <c r="J12" s="65"/>
      <c r="K12" s="67">
        <v>3.9899999999999997E-9</v>
      </c>
      <c r="L12" s="69">
        <f t="shared" si="0"/>
        <v>8.7866666666666669E-9</v>
      </c>
      <c r="M12" s="70">
        <f t="shared" si="1"/>
        <v>8.7866666666666669E-9</v>
      </c>
      <c r="N12" s="71"/>
      <c r="O12" s="69">
        <v>1.3399999999999999E-8</v>
      </c>
      <c r="P12" s="69"/>
      <c r="Q12" s="69">
        <v>8.8499999999999998E-9</v>
      </c>
      <c r="R12" s="69"/>
      <c r="S12" s="69">
        <v>3.9799999999999999E-9</v>
      </c>
      <c r="T12" s="58">
        <f t="shared" si="2"/>
        <v>8.7433333333333319E-9</v>
      </c>
      <c r="U12" s="59">
        <f t="shared" si="3"/>
        <v>8.7433333333333319E-9</v>
      </c>
      <c r="V12" s="61">
        <f t="shared" si="4"/>
        <v>8.7866666666666669E-9</v>
      </c>
      <c r="W12" s="72" t="str">
        <f t="shared" si="5"/>
        <v/>
      </c>
      <c r="X12" s="70" t="str">
        <f t="shared" si="6"/>
        <v/>
      </c>
    </row>
    <row r="13" spans="2:24" x14ac:dyDescent="0.25">
      <c r="B13" s="64" t="s">
        <v>185</v>
      </c>
      <c r="C13" s="65" t="s">
        <v>186</v>
      </c>
      <c r="D13" s="65" t="s">
        <v>179</v>
      </c>
      <c r="E13" s="66">
        <v>3.0000000000000001E-5</v>
      </c>
      <c r="F13" s="64"/>
      <c r="G13" s="68">
        <v>4.8E-9</v>
      </c>
      <c r="H13" s="65"/>
      <c r="I13" s="68">
        <v>2.1299999999999999E-9</v>
      </c>
      <c r="J13" s="65"/>
      <c r="K13" s="67">
        <v>1.43E-9</v>
      </c>
      <c r="L13" s="69">
        <f t="shared" si="0"/>
        <v>2.7866666666666666E-9</v>
      </c>
      <c r="M13" s="70">
        <f t="shared" si="1"/>
        <v>2.7866666666666666E-9</v>
      </c>
      <c r="N13" s="71"/>
      <c r="O13" s="69">
        <v>4.8E-9</v>
      </c>
      <c r="P13" s="69"/>
      <c r="Q13" s="69">
        <v>2.1200000000000001E-9</v>
      </c>
      <c r="R13" s="69"/>
      <c r="S13" s="69">
        <v>1.43E-9</v>
      </c>
      <c r="T13" s="58">
        <f t="shared" si="2"/>
        <v>2.7833333333333334E-9</v>
      </c>
      <c r="U13" s="59">
        <f t="shared" si="3"/>
        <v>2.7833333333333334E-9</v>
      </c>
      <c r="V13" s="61">
        <f t="shared" si="4"/>
        <v>2.7866666666666666E-9</v>
      </c>
      <c r="W13" s="72">
        <f t="shared" si="5"/>
        <v>2.7866666666666666E-9</v>
      </c>
      <c r="X13" s="70">
        <f t="shared" si="6"/>
        <v>8.3600000000000005E-14</v>
      </c>
    </row>
    <row r="14" spans="2:24" x14ac:dyDescent="0.25">
      <c r="B14" s="64" t="s">
        <v>187</v>
      </c>
      <c r="C14" s="65" t="s">
        <v>188</v>
      </c>
      <c r="D14" s="65" t="s">
        <v>179</v>
      </c>
      <c r="E14" s="66">
        <v>3.0000000000000001E-5</v>
      </c>
      <c r="F14" s="64"/>
      <c r="G14" s="68">
        <v>1.02E-8</v>
      </c>
      <c r="H14" s="65"/>
      <c r="I14" s="68">
        <v>5.9900000000000002E-9</v>
      </c>
      <c r="J14" s="65"/>
      <c r="K14" s="67">
        <v>3.0300000000000001E-9</v>
      </c>
      <c r="L14" s="69">
        <f t="shared" si="0"/>
        <v>6.4066666666666673E-9</v>
      </c>
      <c r="M14" s="70">
        <f t="shared" si="1"/>
        <v>6.4066666666666673E-9</v>
      </c>
      <c r="N14" s="71"/>
      <c r="O14" s="69">
        <v>1.02E-8</v>
      </c>
      <c r="P14" s="69"/>
      <c r="Q14" s="69">
        <v>5.9799999999999996E-9</v>
      </c>
      <c r="R14" s="69"/>
      <c r="S14" s="69">
        <v>3.0300000000000001E-9</v>
      </c>
      <c r="T14" s="58">
        <f t="shared" si="2"/>
        <v>6.4033333333333338E-9</v>
      </c>
      <c r="U14" s="59">
        <f t="shared" si="3"/>
        <v>6.4033333333333338E-9</v>
      </c>
      <c r="V14" s="61">
        <f t="shared" si="4"/>
        <v>6.4066666666666673E-9</v>
      </c>
      <c r="W14" s="72">
        <f t="shared" si="5"/>
        <v>6.4066666666666673E-9</v>
      </c>
      <c r="X14" s="70">
        <f t="shared" si="6"/>
        <v>1.9220000000000003E-13</v>
      </c>
    </row>
    <row r="15" spans="2:24" x14ac:dyDescent="0.25">
      <c r="B15" s="64" t="s">
        <v>189</v>
      </c>
      <c r="C15" s="65" t="s">
        <v>190</v>
      </c>
      <c r="D15" s="65" t="s">
        <v>179</v>
      </c>
      <c r="E15" s="66">
        <v>3.0000000000000001E-5</v>
      </c>
      <c r="F15" s="64" t="s">
        <v>182</v>
      </c>
      <c r="G15" s="68">
        <v>1.03E-9</v>
      </c>
      <c r="H15" s="65" t="s">
        <v>182</v>
      </c>
      <c r="I15" s="68">
        <v>5.2800000000000004E-10</v>
      </c>
      <c r="J15" s="65" t="s">
        <v>182</v>
      </c>
      <c r="K15" s="67">
        <v>3.4200000000000001E-10</v>
      </c>
      <c r="L15" s="69">
        <f t="shared" si="0"/>
        <v>6.3333333333333332E-10</v>
      </c>
      <c r="M15" s="70">
        <f t="shared" si="1"/>
        <v>0</v>
      </c>
      <c r="N15" s="71" t="s">
        <v>182</v>
      </c>
      <c r="O15" s="69">
        <v>1.03E-9</v>
      </c>
      <c r="P15" s="69" t="s">
        <v>182</v>
      </c>
      <c r="Q15" s="69">
        <v>5.2700000000000004E-10</v>
      </c>
      <c r="R15" s="69" t="s">
        <v>182</v>
      </c>
      <c r="S15" s="69">
        <v>3.4200000000000001E-10</v>
      </c>
      <c r="T15" s="58">
        <f t="shared" si="2"/>
        <v>6.3299999999999988E-10</v>
      </c>
      <c r="U15" s="59">
        <f t="shared" si="3"/>
        <v>0</v>
      </c>
      <c r="V15" s="61">
        <f t="shared" si="4"/>
        <v>0</v>
      </c>
      <c r="W15" s="72">
        <f t="shared" si="5"/>
        <v>3.1666666666666666E-10</v>
      </c>
      <c r="X15" s="70">
        <f t="shared" si="6"/>
        <v>9.5000000000000005E-15</v>
      </c>
    </row>
    <row r="16" spans="2:24" x14ac:dyDescent="0.25">
      <c r="B16" s="64" t="s">
        <v>191</v>
      </c>
      <c r="C16" s="65" t="s">
        <v>192</v>
      </c>
      <c r="D16" s="65" t="s">
        <v>179</v>
      </c>
      <c r="E16" s="66">
        <v>3.0000000000000001E-5</v>
      </c>
      <c r="F16" s="64" t="s">
        <v>182</v>
      </c>
      <c r="G16" s="68">
        <v>5.0200000000000002E-10</v>
      </c>
      <c r="H16" s="65" t="s">
        <v>182</v>
      </c>
      <c r="I16" s="68">
        <v>3.5500000000000001E-10</v>
      </c>
      <c r="J16" s="65" t="s">
        <v>182</v>
      </c>
      <c r="K16" s="67">
        <v>2.9500000000000002E-10</v>
      </c>
      <c r="L16" s="69">
        <f t="shared" si="0"/>
        <v>3.8400000000000007E-10</v>
      </c>
      <c r="M16" s="70">
        <f t="shared" si="1"/>
        <v>0</v>
      </c>
      <c r="N16" s="71" t="s">
        <v>182</v>
      </c>
      <c r="O16" s="69">
        <v>5.0100000000000003E-10</v>
      </c>
      <c r="P16" s="69" t="s">
        <v>182</v>
      </c>
      <c r="Q16" s="69">
        <v>3.5500000000000001E-10</v>
      </c>
      <c r="R16" s="69" t="s">
        <v>182</v>
      </c>
      <c r="S16" s="69">
        <v>2.9500000000000002E-10</v>
      </c>
      <c r="T16" s="58">
        <f t="shared" si="2"/>
        <v>3.8366666666666669E-10</v>
      </c>
      <c r="U16" s="59">
        <f t="shared" si="3"/>
        <v>0</v>
      </c>
      <c r="V16" s="61">
        <f t="shared" si="4"/>
        <v>0</v>
      </c>
      <c r="W16" s="72">
        <f t="shared" si="5"/>
        <v>1.9200000000000003E-10</v>
      </c>
      <c r="X16" s="70">
        <f t="shared" si="6"/>
        <v>5.7600000000000013E-15</v>
      </c>
    </row>
    <row r="17" spans="2:24" x14ac:dyDescent="0.25">
      <c r="B17" s="64" t="s">
        <v>193</v>
      </c>
      <c r="C17" s="65" t="s">
        <v>194</v>
      </c>
      <c r="D17" s="65" t="s">
        <v>179</v>
      </c>
      <c r="E17" s="66">
        <v>0.1</v>
      </c>
      <c r="F17" s="64" t="s">
        <v>182</v>
      </c>
      <c r="G17" s="68">
        <v>1.0399999999999999E-9</v>
      </c>
      <c r="H17" s="65" t="s">
        <v>182</v>
      </c>
      <c r="I17" s="68">
        <v>5.2400000000000005E-10</v>
      </c>
      <c r="J17" s="65" t="s">
        <v>182</v>
      </c>
      <c r="K17" s="67">
        <v>3.43E-10</v>
      </c>
      <c r="L17" s="69">
        <f t="shared" si="0"/>
        <v>6.3566666666666675E-10</v>
      </c>
      <c r="M17" s="70">
        <f t="shared" si="1"/>
        <v>0</v>
      </c>
      <c r="N17" s="71" t="s">
        <v>182</v>
      </c>
      <c r="O17" s="69">
        <v>1.0399999999999999E-9</v>
      </c>
      <c r="P17" s="69" t="s">
        <v>182</v>
      </c>
      <c r="Q17" s="69">
        <v>5.2299999999999995E-10</v>
      </c>
      <c r="R17" s="69" t="s">
        <v>182</v>
      </c>
      <c r="S17" s="69">
        <v>3.4200000000000001E-10</v>
      </c>
      <c r="T17" s="58">
        <f t="shared" si="2"/>
        <v>6.3499999999999998E-10</v>
      </c>
      <c r="U17" s="59">
        <f t="shared" si="3"/>
        <v>0</v>
      </c>
      <c r="V17" s="61">
        <f t="shared" si="4"/>
        <v>0</v>
      </c>
      <c r="W17" s="72">
        <f t="shared" si="5"/>
        <v>3.1783333333333337E-10</v>
      </c>
      <c r="X17" s="70">
        <f t="shared" si="6"/>
        <v>3.1783333333333337E-11</v>
      </c>
    </row>
    <row r="18" spans="2:24" x14ac:dyDescent="0.25">
      <c r="B18" s="64" t="s">
        <v>195</v>
      </c>
      <c r="C18" s="65" t="s">
        <v>196</v>
      </c>
      <c r="D18" s="65" t="s">
        <v>165</v>
      </c>
      <c r="E18" s="66"/>
      <c r="F18" s="64"/>
      <c r="G18" s="68">
        <v>2.1299999999999999E-9</v>
      </c>
      <c r="H18" s="65"/>
      <c r="I18" s="68">
        <v>1.0999999999999999E-9</v>
      </c>
      <c r="J18" s="65" t="s">
        <v>172</v>
      </c>
      <c r="K18" s="67">
        <v>8.5900000000000003E-10</v>
      </c>
      <c r="L18" s="69">
        <f t="shared" si="0"/>
        <v>1.3629999999999997E-9</v>
      </c>
      <c r="M18" s="70">
        <f t="shared" si="1"/>
        <v>1.3629999999999997E-9</v>
      </c>
      <c r="N18" s="71"/>
      <c r="O18" s="69">
        <v>2.1299999999999999E-9</v>
      </c>
      <c r="P18" s="69"/>
      <c r="Q18" s="69">
        <v>1.0999999999999999E-9</v>
      </c>
      <c r="R18" s="69" t="s">
        <v>172</v>
      </c>
      <c r="S18" s="69">
        <v>8.5800000000000004E-10</v>
      </c>
      <c r="T18" s="58">
        <f t="shared" si="2"/>
        <v>1.3626666666666667E-9</v>
      </c>
      <c r="U18" s="59">
        <f t="shared" si="3"/>
        <v>1.3626666666666667E-9</v>
      </c>
      <c r="V18" s="61">
        <f t="shared" si="4"/>
        <v>1.3629999999999997E-9</v>
      </c>
      <c r="W18" s="72" t="str">
        <f t="shared" si="5"/>
        <v/>
      </c>
      <c r="X18" s="70" t="str">
        <f t="shared" si="6"/>
        <v/>
      </c>
    </row>
    <row r="19" spans="2:24" x14ac:dyDescent="0.25">
      <c r="B19" s="64" t="s">
        <v>197</v>
      </c>
      <c r="C19" s="65" t="s">
        <v>198</v>
      </c>
      <c r="D19" s="65" t="s">
        <v>165</v>
      </c>
      <c r="E19" s="66"/>
      <c r="F19" s="64"/>
      <c r="G19" s="68">
        <v>9.4300000000000007E-9</v>
      </c>
      <c r="H19" s="65"/>
      <c r="I19" s="68">
        <v>4.2700000000000004E-9</v>
      </c>
      <c r="J19" s="65"/>
      <c r="K19" s="67">
        <v>3.1899999999999999E-9</v>
      </c>
      <c r="L19" s="69">
        <f t="shared" si="0"/>
        <v>5.6300000000000006E-9</v>
      </c>
      <c r="M19" s="70">
        <f t="shared" si="1"/>
        <v>5.6300000000000006E-9</v>
      </c>
      <c r="N19" s="71"/>
      <c r="O19" s="69">
        <v>9.4199999999999993E-9</v>
      </c>
      <c r="P19" s="69"/>
      <c r="Q19" s="69">
        <v>4.2599999999999998E-9</v>
      </c>
      <c r="R19" s="69"/>
      <c r="S19" s="69">
        <v>3.1899999999999999E-9</v>
      </c>
      <c r="T19" s="58">
        <f t="shared" si="2"/>
        <v>5.6233333333333327E-9</v>
      </c>
      <c r="U19" s="59">
        <f t="shared" si="3"/>
        <v>5.6233333333333327E-9</v>
      </c>
      <c r="V19" s="61">
        <f t="shared" si="4"/>
        <v>5.6300000000000006E-9</v>
      </c>
      <c r="W19" s="72" t="str">
        <f t="shared" si="5"/>
        <v/>
      </c>
      <c r="X19" s="70" t="str">
        <f t="shared" si="6"/>
        <v/>
      </c>
    </row>
    <row r="20" spans="2:24" x14ac:dyDescent="0.25">
      <c r="B20" s="64" t="s">
        <v>199</v>
      </c>
      <c r="C20" s="65" t="s">
        <v>200</v>
      </c>
      <c r="D20" s="65" t="s">
        <v>165</v>
      </c>
      <c r="E20" s="66"/>
      <c r="F20" s="64" t="s">
        <v>172</v>
      </c>
      <c r="G20" s="68">
        <v>7.9900000000000007E-9</v>
      </c>
      <c r="H20" s="65" t="s">
        <v>172</v>
      </c>
      <c r="I20" s="68">
        <v>3.0699999999999999E-9</v>
      </c>
      <c r="J20" s="65"/>
      <c r="K20" s="67">
        <v>2.6099999999999999E-9</v>
      </c>
      <c r="L20" s="69">
        <f t="shared" si="0"/>
        <v>4.5566666666666673E-9</v>
      </c>
      <c r="M20" s="70">
        <f t="shared" si="1"/>
        <v>4.5566666666666673E-9</v>
      </c>
      <c r="N20" s="71" t="s">
        <v>172</v>
      </c>
      <c r="O20" s="69">
        <v>7.9799999999999993E-9</v>
      </c>
      <c r="P20" s="69" t="s">
        <v>172</v>
      </c>
      <c r="Q20" s="69">
        <v>3.0600000000000002E-9</v>
      </c>
      <c r="R20" s="69"/>
      <c r="S20" s="69">
        <v>2.6000000000000001E-9</v>
      </c>
      <c r="T20" s="58">
        <f t="shared" si="2"/>
        <v>4.5466666666666667E-9</v>
      </c>
      <c r="U20" s="59">
        <f t="shared" si="3"/>
        <v>4.5466666666666667E-9</v>
      </c>
      <c r="V20" s="61">
        <f t="shared" si="4"/>
        <v>4.5566666666666673E-9</v>
      </c>
      <c r="W20" s="72" t="str">
        <f t="shared" si="5"/>
        <v/>
      </c>
      <c r="X20" s="70" t="str">
        <f t="shared" si="6"/>
        <v/>
      </c>
    </row>
    <row r="21" spans="2:24" x14ac:dyDescent="0.25">
      <c r="B21" s="64" t="s">
        <v>201</v>
      </c>
      <c r="C21" s="65" t="s">
        <v>202</v>
      </c>
      <c r="D21" s="65" t="s">
        <v>179</v>
      </c>
      <c r="E21" s="66">
        <v>3.0000000000000001E-5</v>
      </c>
      <c r="F21" s="64" t="s">
        <v>182</v>
      </c>
      <c r="G21" s="68">
        <v>4.4500000000000001E-10</v>
      </c>
      <c r="H21" s="65"/>
      <c r="I21" s="68">
        <v>5.7999999999999996E-10</v>
      </c>
      <c r="J21" s="65" t="s">
        <v>182</v>
      </c>
      <c r="K21" s="67">
        <v>3.1599999999999999E-10</v>
      </c>
      <c r="L21" s="69">
        <f t="shared" si="0"/>
        <v>4.4700000000000001E-10</v>
      </c>
      <c r="M21" s="70">
        <f t="shared" si="1"/>
        <v>3.2016666666666665E-10</v>
      </c>
      <c r="N21" s="71" t="s">
        <v>182</v>
      </c>
      <c r="O21" s="69">
        <v>4.4500000000000001E-10</v>
      </c>
      <c r="P21" s="69"/>
      <c r="Q21" s="69">
        <v>5.7899999999999997E-10</v>
      </c>
      <c r="R21" s="69" t="s">
        <v>182</v>
      </c>
      <c r="S21" s="69">
        <v>3.15E-10</v>
      </c>
      <c r="T21" s="58">
        <f t="shared" si="2"/>
        <v>4.4633333333333334E-10</v>
      </c>
      <c r="U21" s="59">
        <f t="shared" si="3"/>
        <v>3.1966666666666665E-10</v>
      </c>
      <c r="V21" s="61">
        <f t="shared" si="4"/>
        <v>3.2016666666666665E-10</v>
      </c>
      <c r="W21" s="72">
        <f t="shared" si="5"/>
        <v>3.2016666666666665E-10</v>
      </c>
      <c r="X21" s="70">
        <f t="shared" si="6"/>
        <v>9.6049999999999989E-15</v>
      </c>
    </row>
    <row r="22" spans="2:24" x14ac:dyDescent="0.25">
      <c r="B22" s="64" t="s">
        <v>203</v>
      </c>
      <c r="C22" s="65" t="s">
        <v>204</v>
      </c>
      <c r="D22" s="65" t="s">
        <v>179</v>
      </c>
      <c r="E22" s="66">
        <v>3.0000000000000001E-5</v>
      </c>
      <c r="F22" s="64" t="s">
        <v>182</v>
      </c>
      <c r="G22" s="68">
        <v>5.0700000000000001E-10</v>
      </c>
      <c r="H22" s="65" t="s">
        <v>182</v>
      </c>
      <c r="I22" s="68">
        <v>2.5999999999999998E-10</v>
      </c>
      <c r="J22" s="65" t="s">
        <v>182</v>
      </c>
      <c r="K22" s="67">
        <v>3.4000000000000001E-10</v>
      </c>
      <c r="L22" s="69">
        <f t="shared" si="0"/>
        <v>3.6900000000000002E-10</v>
      </c>
      <c r="M22" s="70">
        <f t="shared" si="1"/>
        <v>0</v>
      </c>
      <c r="N22" s="71" t="s">
        <v>182</v>
      </c>
      <c r="O22" s="69">
        <v>5.0600000000000001E-10</v>
      </c>
      <c r="P22" s="69" t="s">
        <v>182</v>
      </c>
      <c r="Q22" s="69">
        <v>2.5899999999999998E-10</v>
      </c>
      <c r="R22" s="69" t="s">
        <v>182</v>
      </c>
      <c r="S22" s="69">
        <v>3.3900000000000002E-10</v>
      </c>
      <c r="T22" s="58">
        <f t="shared" si="2"/>
        <v>3.6799999999999997E-10</v>
      </c>
      <c r="U22" s="59">
        <f t="shared" si="3"/>
        <v>0</v>
      </c>
      <c r="V22" s="61">
        <f t="shared" si="4"/>
        <v>0</v>
      </c>
      <c r="W22" s="72">
        <f t="shared" si="5"/>
        <v>1.8450000000000001E-10</v>
      </c>
      <c r="X22" s="70">
        <f t="shared" si="6"/>
        <v>5.5350000000000002E-15</v>
      </c>
    </row>
    <row r="23" spans="2:24" x14ac:dyDescent="0.25">
      <c r="B23" s="64" t="s">
        <v>205</v>
      </c>
      <c r="C23" s="65" t="s">
        <v>206</v>
      </c>
      <c r="D23" s="65" t="s">
        <v>179</v>
      </c>
      <c r="E23" s="66">
        <v>3.0000000000000001E-5</v>
      </c>
      <c r="F23" s="64" t="s">
        <v>182</v>
      </c>
      <c r="G23" s="68">
        <v>4.63E-10</v>
      </c>
      <c r="H23" s="65" t="s">
        <v>182</v>
      </c>
      <c r="I23" s="68">
        <v>2.3300000000000002E-10</v>
      </c>
      <c r="J23" s="65" t="s">
        <v>182</v>
      </c>
      <c r="K23" s="67">
        <v>3.3E-10</v>
      </c>
      <c r="L23" s="69">
        <f t="shared" si="0"/>
        <v>3.4200000000000001E-10</v>
      </c>
      <c r="M23" s="70">
        <f t="shared" si="1"/>
        <v>0</v>
      </c>
      <c r="N23" s="71" t="s">
        <v>182</v>
      </c>
      <c r="O23" s="69">
        <v>4.6200000000000001E-10</v>
      </c>
      <c r="P23" s="69" t="s">
        <v>182</v>
      </c>
      <c r="Q23" s="69">
        <v>2.3300000000000002E-10</v>
      </c>
      <c r="R23" s="69" t="s">
        <v>182</v>
      </c>
      <c r="S23" s="69">
        <v>3.3E-10</v>
      </c>
      <c r="T23" s="58">
        <f t="shared" si="2"/>
        <v>3.4166666666666668E-10</v>
      </c>
      <c r="U23" s="59">
        <f t="shared" si="3"/>
        <v>0</v>
      </c>
      <c r="V23" s="61">
        <f t="shared" si="4"/>
        <v>0</v>
      </c>
      <c r="W23" s="72">
        <f t="shared" si="5"/>
        <v>1.71E-10</v>
      </c>
      <c r="X23" s="70">
        <f t="shared" si="6"/>
        <v>5.1300000000000001E-15</v>
      </c>
    </row>
    <row r="24" spans="2:24" x14ac:dyDescent="0.25">
      <c r="B24" s="64" t="s">
        <v>207</v>
      </c>
      <c r="C24" s="65" t="s">
        <v>208</v>
      </c>
      <c r="D24" s="65" t="s">
        <v>179</v>
      </c>
      <c r="E24" s="66">
        <v>0.03</v>
      </c>
      <c r="F24" s="64" t="s">
        <v>182</v>
      </c>
      <c r="G24" s="68">
        <v>4.8899999999999997E-10</v>
      </c>
      <c r="H24" s="65" t="s">
        <v>182</v>
      </c>
      <c r="I24" s="68">
        <v>2.39E-10</v>
      </c>
      <c r="J24" s="65" t="s">
        <v>182</v>
      </c>
      <c r="K24" s="67">
        <v>3.2700000000000001E-10</v>
      </c>
      <c r="L24" s="69">
        <f t="shared" si="0"/>
        <v>3.5166666666666664E-10</v>
      </c>
      <c r="M24" s="70">
        <f t="shared" si="1"/>
        <v>0</v>
      </c>
      <c r="N24" s="71" t="s">
        <v>182</v>
      </c>
      <c r="O24" s="69">
        <v>4.8799999999999997E-10</v>
      </c>
      <c r="P24" s="69" t="s">
        <v>182</v>
      </c>
      <c r="Q24" s="69">
        <v>2.3800000000000001E-10</v>
      </c>
      <c r="R24" s="69" t="s">
        <v>182</v>
      </c>
      <c r="S24" s="69">
        <v>3.2600000000000001E-10</v>
      </c>
      <c r="T24" s="58">
        <f t="shared" si="2"/>
        <v>3.506666666666667E-10</v>
      </c>
      <c r="U24" s="59">
        <f t="shared" si="3"/>
        <v>0</v>
      </c>
      <c r="V24" s="61">
        <f t="shared" si="4"/>
        <v>0</v>
      </c>
      <c r="W24" s="72">
        <f t="shared" si="5"/>
        <v>1.7583333333333332E-10</v>
      </c>
      <c r="X24" s="70">
        <f t="shared" si="6"/>
        <v>5.2749999999999992E-12</v>
      </c>
    </row>
    <row r="25" spans="2:24" x14ac:dyDescent="0.25">
      <c r="B25" s="64" t="s">
        <v>209</v>
      </c>
      <c r="C25" s="65" t="s">
        <v>210</v>
      </c>
      <c r="D25" s="65" t="s">
        <v>165</v>
      </c>
      <c r="E25" s="66"/>
      <c r="F25" s="64" t="s">
        <v>182</v>
      </c>
      <c r="G25" s="68">
        <v>8.69E-10</v>
      </c>
      <c r="H25" s="65" t="s">
        <v>172</v>
      </c>
      <c r="I25" s="68">
        <v>3.1800000000000002E-9</v>
      </c>
      <c r="J25" s="65" t="s">
        <v>182</v>
      </c>
      <c r="K25" s="67">
        <v>3.9700000000000002E-10</v>
      </c>
      <c r="L25" s="69">
        <f t="shared" si="0"/>
        <v>1.4820000000000003E-9</v>
      </c>
      <c r="M25" s="70">
        <f t="shared" si="1"/>
        <v>1.2710000000000001E-9</v>
      </c>
      <c r="N25" s="71" t="s">
        <v>182</v>
      </c>
      <c r="O25" s="69">
        <v>8.68E-10</v>
      </c>
      <c r="P25" s="69" t="s">
        <v>172</v>
      </c>
      <c r="Q25" s="69">
        <v>3.1800000000000002E-9</v>
      </c>
      <c r="R25" s="69" t="s">
        <v>182</v>
      </c>
      <c r="S25" s="69">
        <v>3.9599999999999998E-10</v>
      </c>
      <c r="T25" s="58">
        <f t="shared" si="2"/>
        <v>1.4813333333333334E-9</v>
      </c>
      <c r="U25" s="59">
        <f t="shared" si="3"/>
        <v>1.2706666666666668E-9</v>
      </c>
      <c r="V25" s="61">
        <f t="shared" si="4"/>
        <v>1.2710000000000001E-9</v>
      </c>
      <c r="W25" s="72" t="str">
        <f t="shared" si="5"/>
        <v/>
      </c>
      <c r="X25" s="70" t="str">
        <f t="shared" si="6"/>
        <v/>
      </c>
    </row>
    <row r="26" spans="2:24" x14ac:dyDescent="0.25">
      <c r="B26" s="64" t="s">
        <v>211</v>
      </c>
      <c r="C26" s="65" t="s">
        <v>212</v>
      </c>
      <c r="D26" s="65" t="s">
        <v>165</v>
      </c>
      <c r="E26" s="66"/>
      <c r="F26" s="64"/>
      <c r="G26" s="68">
        <v>2.7099999999999999E-9</v>
      </c>
      <c r="H26" s="65" t="s">
        <v>172</v>
      </c>
      <c r="I26" s="68">
        <v>1.0999999999999999E-9</v>
      </c>
      <c r="J26" s="65"/>
      <c r="K26" s="67">
        <v>1.81E-9</v>
      </c>
      <c r="L26" s="69">
        <f>AVERAGE(G26,I26,K26)</f>
        <v>1.8733333333333335E-9</v>
      </c>
      <c r="M26" s="70">
        <f t="shared" si="1"/>
        <v>1.8733333333333335E-9</v>
      </c>
      <c r="N26" s="71"/>
      <c r="O26" s="69">
        <v>2.7000000000000002E-9</v>
      </c>
      <c r="P26" s="69" t="s">
        <v>172</v>
      </c>
      <c r="Q26" s="69">
        <v>1.0999999999999999E-9</v>
      </c>
      <c r="R26" s="69"/>
      <c r="S26" s="69">
        <v>1.8E-9</v>
      </c>
      <c r="T26" s="58">
        <f t="shared" si="2"/>
        <v>1.8666666666666668E-9</v>
      </c>
      <c r="U26" s="59">
        <f t="shared" si="3"/>
        <v>1.8666666666666668E-9</v>
      </c>
      <c r="V26" s="61">
        <f t="shared" si="4"/>
        <v>1.8733333333333335E-9</v>
      </c>
      <c r="W26" s="72" t="str">
        <f t="shared" si="5"/>
        <v/>
      </c>
      <c r="X26" s="70" t="str">
        <f t="shared" si="6"/>
        <v/>
      </c>
    </row>
    <row r="27" spans="2:24" x14ac:dyDescent="0.25">
      <c r="B27" s="64" t="s">
        <v>213</v>
      </c>
      <c r="C27" s="65" t="s">
        <v>214</v>
      </c>
      <c r="D27" s="65" t="s">
        <v>165</v>
      </c>
      <c r="E27" s="66"/>
      <c r="F27" s="64"/>
      <c r="G27" s="68">
        <v>2.4300000000000001E-9</v>
      </c>
      <c r="H27" s="65" t="s">
        <v>172</v>
      </c>
      <c r="I27" s="68">
        <v>8.1899999999999996E-10</v>
      </c>
      <c r="J27" s="65" t="s">
        <v>172</v>
      </c>
      <c r="K27" s="67">
        <v>8.09E-10</v>
      </c>
      <c r="L27" s="69">
        <f t="shared" si="0"/>
        <v>1.3526666666666665E-9</v>
      </c>
      <c r="M27" s="70">
        <f t="shared" si="1"/>
        <v>1.3526666666666665E-9</v>
      </c>
      <c r="N27" s="71"/>
      <c r="O27" s="69">
        <v>2.4199999999999999E-9</v>
      </c>
      <c r="P27" s="69" t="s">
        <v>172</v>
      </c>
      <c r="Q27" s="69">
        <v>8.1799999999999997E-10</v>
      </c>
      <c r="R27" s="69" t="s">
        <v>172</v>
      </c>
      <c r="S27" s="69">
        <v>8.08E-10</v>
      </c>
      <c r="T27" s="58">
        <f t="shared" si="2"/>
        <v>1.3486666666666666E-9</v>
      </c>
      <c r="U27" s="59">
        <f t="shared" si="3"/>
        <v>1.3486666666666666E-9</v>
      </c>
      <c r="V27" s="61">
        <f t="shared" si="4"/>
        <v>1.3526666666666665E-9</v>
      </c>
      <c r="W27" s="72" t="str">
        <f t="shared" si="5"/>
        <v/>
      </c>
      <c r="X27" s="70" t="str">
        <f t="shared" si="6"/>
        <v/>
      </c>
    </row>
    <row r="28" spans="2:24" x14ac:dyDescent="0.25">
      <c r="B28" s="64" t="s">
        <v>215</v>
      </c>
      <c r="C28" s="65" t="s">
        <v>216</v>
      </c>
      <c r="D28" s="65" t="s">
        <v>179</v>
      </c>
      <c r="E28" s="66">
        <v>3.0000000000000001E-5</v>
      </c>
      <c r="F28" s="64" t="s">
        <v>182</v>
      </c>
      <c r="G28" s="68">
        <v>6.7299999999999995E-10</v>
      </c>
      <c r="H28" s="65" t="s">
        <v>182</v>
      </c>
      <c r="I28" s="68">
        <v>2.7099999999999999E-10</v>
      </c>
      <c r="J28" s="65" t="s">
        <v>182</v>
      </c>
      <c r="K28" s="67">
        <v>2.4900000000000002E-10</v>
      </c>
      <c r="L28" s="69">
        <f t="shared" si="0"/>
        <v>3.9766666666666669E-10</v>
      </c>
      <c r="M28" s="70">
        <f t="shared" si="1"/>
        <v>0</v>
      </c>
      <c r="N28" s="71" t="s">
        <v>182</v>
      </c>
      <c r="O28" s="69">
        <v>6.7099999999999996E-10</v>
      </c>
      <c r="P28" s="69" t="s">
        <v>182</v>
      </c>
      <c r="Q28" s="69">
        <v>2.7E-10</v>
      </c>
      <c r="R28" s="69" t="s">
        <v>182</v>
      </c>
      <c r="S28" s="69">
        <v>2.3400000000000002E-10</v>
      </c>
      <c r="T28" s="58">
        <f t="shared" si="2"/>
        <v>3.9166666666666666E-10</v>
      </c>
      <c r="U28" s="59">
        <f t="shared" si="3"/>
        <v>0</v>
      </c>
      <c r="V28" s="61">
        <f t="shared" si="4"/>
        <v>0</v>
      </c>
      <c r="W28" s="72">
        <f t="shared" si="5"/>
        <v>1.9883333333333334E-10</v>
      </c>
      <c r="X28" s="70">
        <f t="shared" si="6"/>
        <v>5.9650000000000005E-15</v>
      </c>
    </row>
    <row r="29" spans="2:24" x14ac:dyDescent="0.25">
      <c r="B29" s="64" t="s">
        <v>217</v>
      </c>
      <c r="C29" s="65" t="s">
        <v>218</v>
      </c>
      <c r="D29" s="65" t="s">
        <v>165</v>
      </c>
      <c r="E29" s="66"/>
      <c r="F29" s="64" t="s">
        <v>182</v>
      </c>
      <c r="G29" s="68">
        <v>1.2400000000000001E-9</v>
      </c>
      <c r="H29" s="65" t="s">
        <v>182</v>
      </c>
      <c r="I29" s="68">
        <v>6.9199999999999999E-10</v>
      </c>
      <c r="J29" s="65" t="s">
        <v>182</v>
      </c>
      <c r="K29" s="67">
        <v>5.7899999999999997E-10</v>
      </c>
      <c r="L29" s="69">
        <f t="shared" si="0"/>
        <v>8.37E-10</v>
      </c>
      <c r="M29" s="70">
        <f t="shared" si="1"/>
        <v>0</v>
      </c>
      <c r="N29" s="71" t="s">
        <v>182</v>
      </c>
      <c r="O29" s="69">
        <v>1.2400000000000001E-9</v>
      </c>
      <c r="P29" s="69" t="s">
        <v>182</v>
      </c>
      <c r="Q29" s="69">
        <v>6.9099999999999999E-10</v>
      </c>
      <c r="R29" s="69" t="s">
        <v>182</v>
      </c>
      <c r="S29" s="69">
        <v>5.7799999999999997E-10</v>
      </c>
      <c r="T29" s="58">
        <f t="shared" si="2"/>
        <v>8.3633333333333334E-10</v>
      </c>
      <c r="U29" s="59">
        <f t="shared" si="3"/>
        <v>0</v>
      </c>
      <c r="V29" s="61">
        <f t="shared" si="4"/>
        <v>0</v>
      </c>
      <c r="W29" s="72" t="str">
        <f t="shared" si="5"/>
        <v/>
      </c>
      <c r="X29" s="70" t="str">
        <f t="shared" si="6"/>
        <v/>
      </c>
    </row>
    <row r="30" spans="2:24" x14ac:dyDescent="0.25">
      <c r="B30" s="64" t="s">
        <v>219</v>
      </c>
      <c r="C30" s="65" t="s">
        <v>220</v>
      </c>
      <c r="D30" s="65" t="s">
        <v>165</v>
      </c>
      <c r="E30" s="66"/>
      <c r="F30" s="64" t="s">
        <v>172</v>
      </c>
      <c r="G30" s="68">
        <v>4.1599999999999997E-9</v>
      </c>
      <c r="H30" s="65"/>
      <c r="I30" s="68">
        <v>2.7999999999999998E-9</v>
      </c>
      <c r="J30" s="65"/>
      <c r="K30" s="67">
        <v>3.7600000000000003E-9</v>
      </c>
      <c r="L30" s="69">
        <f t="shared" si="0"/>
        <v>3.573333333333333E-9</v>
      </c>
      <c r="M30" s="70">
        <f t="shared" si="1"/>
        <v>3.573333333333333E-9</v>
      </c>
      <c r="N30" s="71" t="s">
        <v>172</v>
      </c>
      <c r="O30" s="69">
        <v>4.1499999999999999E-9</v>
      </c>
      <c r="P30" s="69"/>
      <c r="Q30" s="69">
        <v>2.7999999999999998E-9</v>
      </c>
      <c r="R30" s="69"/>
      <c r="S30" s="69">
        <v>3.7600000000000003E-9</v>
      </c>
      <c r="T30" s="58">
        <f t="shared" si="2"/>
        <v>3.5699999999999999E-9</v>
      </c>
      <c r="U30" s="59">
        <f>IF(AND(N30="ND",P30="ND",R30="ND"),0,AVERAGE(IF(N30="ND",O30/2,O30),IF(P30="ND",Q30/2,Q30),IF(R30="ND",S30/2,S30)))</f>
        <v>3.5699999999999999E-9</v>
      </c>
      <c r="V30" s="61">
        <f t="shared" si="4"/>
        <v>3.573333333333333E-9</v>
      </c>
      <c r="W30" s="72" t="str">
        <f t="shared" si="5"/>
        <v/>
      </c>
      <c r="X30" s="70" t="str">
        <f t="shared" si="6"/>
        <v/>
      </c>
    </row>
    <row r="31" spans="2:24" x14ac:dyDescent="0.25">
      <c r="B31" s="73" t="s">
        <v>221</v>
      </c>
      <c r="C31" s="74" t="s">
        <v>222</v>
      </c>
      <c r="D31" s="74" t="s">
        <v>165</v>
      </c>
      <c r="E31" s="75"/>
      <c r="F31" s="73"/>
      <c r="G31" s="76">
        <v>9.0400000000000002E-9</v>
      </c>
      <c r="H31" s="74"/>
      <c r="I31" s="76">
        <v>6.7400000000000003E-9</v>
      </c>
      <c r="J31" s="74"/>
      <c r="K31" s="77">
        <v>8.9700000000000003E-9</v>
      </c>
      <c r="L31" s="78">
        <f t="shared" si="0"/>
        <v>8.2499999999999994E-9</v>
      </c>
      <c r="M31" s="79">
        <f t="shared" si="1"/>
        <v>8.2499999999999994E-9</v>
      </c>
      <c r="N31" s="80"/>
      <c r="O31" s="78">
        <v>9.0200000000000007E-9</v>
      </c>
      <c r="P31" s="78"/>
      <c r="Q31" s="78">
        <v>6.72E-9</v>
      </c>
      <c r="R31" s="78"/>
      <c r="S31" s="78">
        <v>8.9600000000000005E-9</v>
      </c>
      <c r="T31" s="58">
        <f t="shared" si="2"/>
        <v>8.2333333333333343E-9</v>
      </c>
      <c r="U31" s="81">
        <f t="shared" si="3"/>
        <v>8.2333333333333343E-9</v>
      </c>
      <c r="V31" s="82">
        <f t="shared" si="4"/>
        <v>8.2499999999999994E-9</v>
      </c>
      <c r="W31" s="72" t="str">
        <f t="shared" si="5"/>
        <v/>
      </c>
      <c r="X31" s="70" t="str">
        <f t="shared" si="6"/>
        <v/>
      </c>
    </row>
    <row r="32" spans="2:24" x14ac:dyDescent="0.25">
      <c r="B32" s="64" t="s">
        <v>223</v>
      </c>
      <c r="C32" s="65"/>
      <c r="D32" s="74" t="s">
        <v>165</v>
      </c>
      <c r="E32" s="66"/>
      <c r="F32" s="64"/>
      <c r="G32" s="68">
        <v>5.3300000000000001E-8</v>
      </c>
      <c r="H32" s="65"/>
      <c r="I32" s="68">
        <v>7.4499999999999999E-8</v>
      </c>
      <c r="J32" s="65"/>
      <c r="K32" s="67">
        <v>4.4899999999999998E-8</v>
      </c>
      <c r="L32" s="67">
        <f>AVERAGE(G32,I32,K32)</f>
        <v>5.7566666666666666E-8</v>
      </c>
      <c r="M32" s="70">
        <f t="shared" si="1"/>
        <v>5.7566666666666666E-8</v>
      </c>
      <c r="N32" s="72"/>
      <c r="O32" s="67"/>
      <c r="P32" s="67"/>
      <c r="Q32" s="67"/>
      <c r="R32" s="67"/>
      <c r="S32" s="67"/>
      <c r="T32" s="58"/>
      <c r="U32" s="70"/>
      <c r="V32" s="83"/>
      <c r="W32" s="72" t="str">
        <f t="shared" si="5"/>
        <v/>
      </c>
      <c r="X32" s="70" t="str">
        <f t="shared" si="6"/>
        <v/>
      </c>
    </row>
    <row r="33" spans="1:24" x14ac:dyDescent="0.25">
      <c r="B33" s="64" t="s">
        <v>224</v>
      </c>
      <c r="C33" s="65"/>
      <c r="D33" s="74" t="s">
        <v>165</v>
      </c>
      <c r="E33" s="66"/>
      <c r="F33" s="64"/>
      <c r="G33" s="68">
        <v>1.67E-7</v>
      </c>
      <c r="H33" s="65"/>
      <c r="I33" s="68">
        <v>3.2599999999999998E-7</v>
      </c>
      <c r="J33" s="65"/>
      <c r="K33" s="67">
        <v>3.18E-8</v>
      </c>
      <c r="L33" s="67">
        <f t="shared" si="0"/>
        <v>1.7493333333333331E-7</v>
      </c>
      <c r="M33" s="70">
        <f t="shared" si="1"/>
        <v>1.7493333333333331E-7</v>
      </c>
      <c r="N33" s="72"/>
      <c r="O33" s="67"/>
      <c r="P33" s="67"/>
      <c r="Q33" s="67"/>
      <c r="R33" s="67"/>
      <c r="S33" s="67"/>
      <c r="T33" s="58"/>
      <c r="U33" s="70"/>
      <c r="V33" s="83"/>
      <c r="W33" s="72" t="str">
        <f t="shared" si="5"/>
        <v/>
      </c>
      <c r="X33" s="70" t="str">
        <f t="shared" si="6"/>
        <v/>
      </c>
    </row>
    <row r="34" spans="1:24" x14ac:dyDescent="0.25">
      <c r="B34" s="64" t="s">
        <v>225</v>
      </c>
      <c r="C34" s="65"/>
      <c r="D34" s="74" t="s">
        <v>165</v>
      </c>
      <c r="E34" s="66"/>
      <c r="F34" s="64"/>
      <c r="G34" s="68">
        <v>1.86E-7</v>
      </c>
      <c r="H34" s="65"/>
      <c r="I34" s="68">
        <v>3.2599999999999998E-7</v>
      </c>
      <c r="J34" s="65"/>
      <c r="K34" s="67">
        <v>2.6000000000000001E-8</v>
      </c>
      <c r="L34" s="67">
        <f t="shared" si="0"/>
        <v>1.7933333333333332E-7</v>
      </c>
      <c r="M34" s="70">
        <f t="shared" si="1"/>
        <v>1.7933333333333332E-7</v>
      </c>
      <c r="N34" s="72"/>
      <c r="O34" s="67"/>
      <c r="P34" s="67"/>
      <c r="Q34" s="67"/>
      <c r="R34" s="67"/>
      <c r="S34" s="67"/>
      <c r="T34" s="58"/>
      <c r="U34" s="70"/>
      <c r="V34" s="83"/>
      <c r="W34" s="72" t="str">
        <f t="shared" si="5"/>
        <v/>
      </c>
      <c r="X34" s="70" t="str">
        <f t="shared" si="6"/>
        <v/>
      </c>
    </row>
    <row r="35" spans="1:24" x14ac:dyDescent="0.25">
      <c r="B35" s="64" t="s">
        <v>226</v>
      </c>
      <c r="C35" s="65"/>
      <c r="D35" s="74" t="s">
        <v>165</v>
      </c>
      <c r="E35" s="66"/>
      <c r="F35" s="64"/>
      <c r="G35" s="68">
        <v>1.11E-7</v>
      </c>
      <c r="H35" s="65"/>
      <c r="I35" s="68">
        <v>1.18E-7</v>
      </c>
      <c r="J35" s="65"/>
      <c r="K35" s="67">
        <v>2.0999999999999999E-8</v>
      </c>
      <c r="L35" s="67">
        <f t="shared" si="0"/>
        <v>8.3333333333333325E-8</v>
      </c>
      <c r="M35" s="70">
        <f t="shared" si="1"/>
        <v>8.3333333333333325E-8</v>
      </c>
      <c r="N35" s="72"/>
      <c r="O35" s="67"/>
      <c r="P35" s="67"/>
      <c r="Q35" s="67"/>
      <c r="R35" s="67"/>
      <c r="S35" s="67"/>
      <c r="T35" s="58"/>
      <c r="U35" s="70"/>
      <c r="V35" s="83"/>
      <c r="W35" s="72" t="str">
        <f t="shared" si="5"/>
        <v/>
      </c>
      <c r="X35" s="70" t="str">
        <f t="shared" si="6"/>
        <v/>
      </c>
    </row>
    <row r="36" spans="1:24" x14ac:dyDescent="0.25">
      <c r="B36" s="64" t="s">
        <v>227</v>
      </c>
      <c r="C36" s="65"/>
      <c r="D36" s="74" t="s">
        <v>165</v>
      </c>
      <c r="E36" s="66"/>
      <c r="F36" s="64"/>
      <c r="G36" s="68">
        <v>6.2900000000000001E-8</v>
      </c>
      <c r="H36" s="65"/>
      <c r="I36" s="68">
        <v>2.44E-8</v>
      </c>
      <c r="J36" s="65"/>
      <c r="K36" s="67">
        <v>1.88E-8</v>
      </c>
      <c r="L36" s="67">
        <f t="shared" si="0"/>
        <v>3.5366666666666666E-8</v>
      </c>
      <c r="M36" s="70">
        <f t="shared" si="1"/>
        <v>3.5366666666666666E-8</v>
      </c>
      <c r="N36" s="72"/>
      <c r="O36" s="67"/>
      <c r="P36" s="67"/>
      <c r="Q36" s="67"/>
      <c r="R36" s="67"/>
      <c r="S36" s="67"/>
      <c r="T36" s="58"/>
      <c r="U36" s="70"/>
      <c r="V36" s="83"/>
      <c r="W36" s="72" t="str">
        <f t="shared" si="5"/>
        <v/>
      </c>
      <c r="X36" s="70" t="str">
        <f t="shared" si="6"/>
        <v/>
      </c>
    </row>
    <row r="37" spans="1:24" x14ac:dyDescent="0.25">
      <c r="B37" s="64" t="s">
        <v>228</v>
      </c>
      <c r="C37" s="65"/>
      <c r="D37" s="74" t="s">
        <v>165</v>
      </c>
      <c r="E37" s="66"/>
      <c r="F37" s="64"/>
      <c r="G37" s="68">
        <v>2.4500000000000001E-8</v>
      </c>
      <c r="H37" s="65"/>
      <c r="I37" s="68">
        <v>1.42E-8</v>
      </c>
      <c r="J37" s="65"/>
      <c r="K37" s="67">
        <v>6.9999999999999998E-9</v>
      </c>
      <c r="L37" s="67">
        <f t="shared" si="0"/>
        <v>1.5233333333333334E-8</v>
      </c>
      <c r="M37" s="70">
        <f t="shared" si="1"/>
        <v>1.5233333333333334E-8</v>
      </c>
      <c r="N37" s="72"/>
      <c r="O37" s="67"/>
      <c r="P37" s="67"/>
      <c r="Q37" s="67"/>
      <c r="R37" s="67"/>
      <c r="S37" s="67"/>
      <c r="T37" s="58"/>
      <c r="U37" s="70"/>
      <c r="V37" s="83"/>
      <c r="W37" s="72" t="str">
        <f t="shared" si="5"/>
        <v/>
      </c>
      <c r="X37" s="70" t="str">
        <f t="shared" si="6"/>
        <v/>
      </c>
    </row>
    <row r="38" spans="1:24" x14ac:dyDescent="0.25">
      <c r="B38" s="64" t="s">
        <v>229</v>
      </c>
      <c r="C38" s="65"/>
      <c r="D38" s="74" t="s">
        <v>165</v>
      </c>
      <c r="E38" s="66"/>
      <c r="F38" s="64"/>
      <c r="G38" s="68">
        <v>7.9500000000000001E-9</v>
      </c>
      <c r="H38" s="65"/>
      <c r="I38" s="68">
        <v>1.03E-9</v>
      </c>
      <c r="J38" s="65"/>
      <c r="K38" s="67">
        <v>2.16E-9</v>
      </c>
      <c r="L38" s="67">
        <f t="shared" si="0"/>
        <v>3.7133333333333329E-9</v>
      </c>
      <c r="M38" s="70">
        <f t="shared" si="1"/>
        <v>3.7133333333333329E-9</v>
      </c>
      <c r="N38" s="72"/>
      <c r="O38" s="67"/>
      <c r="P38" s="67"/>
      <c r="Q38" s="67"/>
      <c r="R38" s="67"/>
      <c r="S38" s="67"/>
      <c r="T38" s="58"/>
      <c r="U38" s="70"/>
      <c r="V38" s="83"/>
      <c r="W38" s="72" t="str">
        <f t="shared" si="5"/>
        <v/>
      </c>
      <c r="X38" s="70" t="str">
        <f t="shared" si="6"/>
        <v/>
      </c>
    </row>
    <row r="39" spans="1:24" x14ac:dyDescent="0.25">
      <c r="B39" s="64" t="s">
        <v>230</v>
      </c>
      <c r="C39" s="65"/>
      <c r="D39" s="74" t="s">
        <v>165</v>
      </c>
      <c r="E39" s="66"/>
      <c r="F39" s="64"/>
      <c r="G39" s="68">
        <v>1.26E-9</v>
      </c>
      <c r="H39" s="65"/>
      <c r="I39" s="68">
        <v>2.1400000000000001E-9</v>
      </c>
      <c r="J39" s="65"/>
      <c r="K39" s="67">
        <v>3.36E-9</v>
      </c>
      <c r="L39" s="67">
        <f t="shared" si="0"/>
        <v>2.2533333333333334E-9</v>
      </c>
      <c r="M39" s="70">
        <f t="shared" si="1"/>
        <v>2.2533333333333334E-9</v>
      </c>
      <c r="N39" s="72"/>
      <c r="O39" s="67"/>
      <c r="P39" s="67"/>
      <c r="Q39" s="67"/>
      <c r="R39" s="67"/>
      <c r="S39" s="67"/>
      <c r="T39" s="58"/>
      <c r="U39" s="70"/>
      <c r="V39" s="83"/>
      <c r="W39" s="72" t="str">
        <f t="shared" si="5"/>
        <v/>
      </c>
      <c r="X39" s="70" t="str">
        <f t="shared" si="6"/>
        <v/>
      </c>
    </row>
    <row r="40" spans="1:24" x14ac:dyDescent="0.25">
      <c r="B40" s="64" t="s">
        <v>231</v>
      </c>
      <c r="C40" s="65"/>
      <c r="D40" s="74" t="s">
        <v>165</v>
      </c>
      <c r="E40" s="66"/>
      <c r="F40" s="64" t="s">
        <v>182</v>
      </c>
      <c r="G40" s="68">
        <v>4.1599999999999997E-9</v>
      </c>
      <c r="H40" s="65"/>
      <c r="I40" s="68">
        <v>2.7999999999999998E-9</v>
      </c>
      <c r="J40" s="65"/>
      <c r="K40" s="67">
        <v>3.8799999999999998E-9</v>
      </c>
      <c r="L40" s="67">
        <f t="shared" si="0"/>
        <v>3.6133333333333333E-9</v>
      </c>
      <c r="M40" s="70">
        <f t="shared" si="1"/>
        <v>2.9200000000000003E-9</v>
      </c>
      <c r="N40" s="72"/>
      <c r="O40" s="67"/>
      <c r="P40" s="67"/>
      <c r="Q40" s="67"/>
      <c r="R40" s="67"/>
      <c r="S40" s="67"/>
      <c r="T40" s="58"/>
      <c r="U40" s="70"/>
      <c r="V40" s="83"/>
      <c r="W40" s="72" t="str">
        <f t="shared" si="5"/>
        <v/>
      </c>
      <c r="X40" s="70" t="str">
        <f t="shared" si="6"/>
        <v/>
      </c>
    </row>
    <row r="41" spans="1:24" x14ac:dyDescent="0.25">
      <c r="B41" s="73" t="s">
        <v>232</v>
      </c>
      <c r="C41" s="65"/>
      <c r="D41" s="74" t="s">
        <v>165</v>
      </c>
      <c r="E41" s="75"/>
      <c r="F41" s="73" t="s">
        <v>172</v>
      </c>
      <c r="G41" s="76">
        <v>9.0400000000000002E-9</v>
      </c>
      <c r="H41" s="74"/>
      <c r="I41" s="76">
        <v>6.7400000000000003E-9</v>
      </c>
      <c r="J41" s="74"/>
      <c r="K41" s="77">
        <v>8.9700000000000003E-9</v>
      </c>
      <c r="L41" s="77">
        <f t="shared" si="0"/>
        <v>8.2499999999999994E-9</v>
      </c>
      <c r="M41" s="79">
        <f t="shared" si="1"/>
        <v>8.2499999999999994E-9</v>
      </c>
      <c r="N41" s="84"/>
      <c r="O41" s="77"/>
      <c r="P41" s="77"/>
      <c r="Q41" s="77"/>
      <c r="R41" s="77"/>
      <c r="S41" s="77"/>
      <c r="T41" s="58"/>
      <c r="U41" s="79"/>
      <c r="V41" s="85"/>
      <c r="W41" s="72" t="str">
        <f t="shared" si="5"/>
        <v/>
      </c>
      <c r="X41" s="70" t="str">
        <f t="shared" si="6"/>
        <v/>
      </c>
    </row>
    <row r="42" spans="1:24" ht="14.5" thickBot="1" x14ac:dyDescent="0.3">
      <c r="B42" s="86" t="s">
        <v>233</v>
      </c>
      <c r="C42" s="87" t="s">
        <v>46</v>
      </c>
      <c r="D42" s="88" t="s">
        <v>179</v>
      </c>
      <c r="E42" s="89"/>
      <c r="F42" s="86"/>
      <c r="G42" s="90">
        <v>6.1999999999999999E-7</v>
      </c>
      <c r="H42" s="88"/>
      <c r="I42" s="90">
        <v>8.9400000000000004E-7</v>
      </c>
      <c r="J42" s="88"/>
      <c r="K42" s="91">
        <v>1.68E-7</v>
      </c>
      <c r="L42" s="92">
        <f t="shared" si="0"/>
        <v>5.6066666666666668E-7</v>
      </c>
      <c r="M42" s="93">
        <f>IF(AND(F42="ND",H42="ND",J42="ND"),0,AVERAGE(IF(F42="ND",G42/2,G42),IF(H42="ND",I42/2,I42),IF(J42="ND",K42/2,K42)))</f>
        <v>5.6066666666666668E-7</v>
      </c>
      <c r="N42" s="94"/>
      <c r="O42" s="92">
        <v>6.1900000000000002E-7</v>
      </c>
      <c r="P42" s="92"/>
      <c r="Q42" s="92">
        <v>8.9299999999999996E-7</v>
      </c>
      <c r="R42" s="92"/>
      <c r="S42" s="92">
        <v>1.67E-7</v>
      </c>
      <c r="T42" s="95">
        <f>AVERAGE(O42,Q42,S42)</f>
        <v>5.5966666666666672E-7</v>
      </c>
      <c r="U42" s="93">
        <f>IF(AND(N42="ND",P42="ND",R42="ND"),0,AVERAGE(IF(N42="ND",O42/2,O42),IF(P42="ND",Q42/2,Q42),IF(R42="ND",S42/2,S42)))</f>
        <v>5.5966666666666672E-7</v>
      </c>
      <c r="V42" s="96">
        <f>MAX(M42,U42)</f>
        <v>5.6066666666666668E-7</v>
      </c>
      <c r="W42" s="97" t="str">
        <f t="shared" si="5"/>
        <v/>
      </c>
      <c r="X42" s="93" t="str">
        <f t="shared" si="6"/>
        <v/>
      </c>
    </row>
    <row r="43" spans="1:24" ht="14.5" thickBot="1" x14ac:dyDescent="0.3">
      <c r="B43" s="98" t="s">
        <v>234</v>
      </c>
      <c r="C43" s="99">
        <v>645</v>
      </c>
      <c r="D43" s="100"/>
      <c r="E43" s="100"/>
      <c r="F43" s="98"/>
      <c r="G43" s="101"/>
      <c r="H43" s="100"/>
      <c r="I43" s="101"/>
      <c r="J43" s="100"/>
      <c r="K43" s="102"/>
      <c r="L43" s="102"/>
      <c r="M43" s="103"/>
      <c r="N43" s="102"/>
      <c r="O43" s="102"/>
      <c r="P43" s="102"/>
      <c r="Q43" s="102"/>
      <c r="R43" s="102"/>
      <c r="S43" s="102"/>
      <c r="T43" s="102"/>
      <c r="U43" s="102"/>
      <c r="V43" s="103"/>
      <c r="W43" s="104"/>
      <c r="X43" s="103">
        <f>SUM(X4:X42)</f>
        <v>3.7632811666666671E-11</v>
      </c>
    </row>
    <row r="44" spans="1:24" x14ac:dyDescent="0.25">
      <c r="A44" s="38">
        <v>1</v>
      </c>
      <c r="B44" s="105" t="s">
        <v>235</v>
      </c>
      <c r="C44" s="106"/>
      <c r="D44" s="106"/>
      <c r="E44" s="106"/>
      <c r="F44" s="106"/>
      <c r="G44" s="106"/>
      <c r="H44" s="106"/>
      <c r="I44" s="106"/>
      <c r="J44" s="106"/>
    </row>
    <row r="45" spans="1:24" x14ac:dyDescent="0.25">
      <c r="A45" s="38">
        <v>2</v>
      </c>
      <c r="B45" s="105" t="s">
        <v>236</v>
      </c>
      <c r="C45" s="106"/>
      <c r="D45" s="106"/>
      <c r="E45" s="106"/>
      <c r="F45" s="106"/>
      <c r="G45" s="106"/>
      <c r="H45" s="106"/>
      <c r="I45" s="106"/>
      <c r="J45" s="106"/>
    </row>
    <row r="46" spans="1:24" x14ac:dyDescent="0.25">
      <c r="A46" s="38">
        <v>3</v>
      </c>
      <c r="B46" s="105" t="s">
        <v>237</v>
      </c>
      <c r="C46" s="106"/>
      <c r="D46" s="106"/>
      <c r="E46" s="106"/>
      <c r="F46" s="106"/>
      <c r="G46" s="106"/>
      <c r="H46" s="106"/>
      <c r="I46" s="106"/>
      <c r="J46" s="106"/>
    </row>
    <row r="47" spans="1:24" x14ac:dyDescent="0.25">
      <c r="A47" s="38">
        <v>4</v>
      </c>
      <c r="B47" s="105" t="s">
        <v>238</v>
      </c>
      <c r="C47" s="106"/>
      <c r="D47" s="106"/>
      <c r="E47" s="106"/>
      <c r="F47" s="106"/>
      <c r="G47" s="106"/>
      <c r="H47" s="106"/>
      <c r="I47" s="106"/>
      <c r="J47" s="106"/>
    </row>
    <row r="48" spans="1:24" x14ac:dyDescent="0.25">
      <c r="A48" s="38">
        <v>5</v>
      </c>
      <c r="B48" s="105" t="s">
        <v>239</v>
      </c>
    </row>
  </sheetData>
  <mergeCells count="15">
    <mergeCell ref="W1:W2"/>
    <mergeCell ref="X1:X2"/>
    <mergeCell ref="B1:B3"/>
    <mergeCell ref="C1:C3"/>
    <mergeCell ref="D1:D3"/>
    <mergeCell ref="E1:E3"/>
    <mergeCell ref="V1:V2"/>
    <mergeCell ref="N1:U1"/>
    <mergeCell ref="F1:M1"/>
    <mergeCell ref="F2:G2"/>
    <mergeCell ref="H2:I2"/>
    <mergeCell ref="J2:K2"/>
    <mergeCell ref="N2:O2"/>
    <mergeCell ref="P2:Q2"/>
    <mergeCell ref="R2:S2"/>
  </mergeCells>
  <phoneticPr fontId="1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8DE19-5E31-4EDB-814B-4AC7CF428662}">
  <sheetPr>
    <tabColor rgb="FF0070C0"/>
  </sheetPr>
  <dimension ref="A1:Y33"/>
  <sheetViews>
    <sheetView zoomScale="80" zoomScaleNormal="80" workbookViewId="0">
      <selection activeCell="H39" sqref="H39"/>
    </sheetView>
  </sheetViews>
  <sheetFormatPr defaultColWidth="8.81640625" defaultRowHeight="14" x14ac:dyDescent="0.25"/>
  <cols>
    <col min="1" max="1" width="3" style="38" customWidth="1"/>
    <col min="2" max="2" width="41.7265625" style="42" customWidth="1"/>
    <col min="3" max="3" width="14.453125" style="42" customWidth="1"/>
    <col min="4" max="5" width="18.1796875" style="42" customWidth="1"/>
    <col min="6" max="22" width="14.453125" style="42" customWidth="1"/>
    <col min="23" max="23" width="15.81640625" style="42" customWidth="1"/>
    <col min="24" max="24" width="17.7265625" style="42" customWidth="1"/>
    <col min="25" max="25" width="19.81640625" style="42" customWidth="1"/>
    <col min="26" max="16384" width="8.81640625" style="42"/>
  </cols>
  <sheetData>
    <row r="1" spans="2:25" ht="15.65" customHeight="1" x14ac:dyDescent="0.25">
      <c r="B1" s="301" t="s">
        <v>42</v>
      </c>
      <c r="C1" s="304" t="s">
        <v>149</v>
      </c>
      <c r="D1" s="307" t="s">
        <v>150</v>
      </c>
      <c r="E1" s="310" t="s">
        <v>151</v>
      </c>
      <c r="F1" s="318" t="s">
        <v>152</v>
      </c>
      <c r="G1" s="319"/>
      <c r="H1" s="319"/>
      <c r="I1" s="319"/>
      <c r="J1" s="319"/>
      <c r="K1" s="319"/>
      <c r="L1" s="320"/>
      <c r="M1" s="321"/>
      <c r="N1" s="318" t="s">
        <v>153</v>
      </c>
      <c r="O1" s="319"/>
      <c r="P1" s="319"/>
      <c r="Q1" s="319"/>
      <c r="R1" s="319"/>
      <c r="S1" s="319"/>
      <c r="T1" s="319"/>
      <c r="U1" s="322"/>
      <c r="V1" s="323" t="s">
        <v>240</v>
      </c>
      <c r="W1" s="299" t="s">
        <v>154</v>
      </c>
      <c r="X1" s="297" t="s">
        <v>155</v>
      </c>
      <c r="Y1" s="299" t="s">
        <v>156</v>
      </c>
    </row>
    <row r="2" spans="2:25" ht="43.15" customHeight="1" x14ac:dyDescent="0.25">
      <c r="B2" s="302"/>
      <c r="C2" s="305"/>
      <c r="D2" s="308"/>
      <c r="E2" s="311"/>
      <c r="F2" s="302" t="s">
        <v>157</v>
      </c>
      <c r="G2" s="305"/>
      <c r="H2" s="305" t="s">
        <v>158</v>
      </c>
      <c r="I2" s="305"/>
      <c r="J2" s="305" t="s">
        <v>159</v>
      </c>
      <c r="K2" s="305"/>
      <c r="L2" s="45" t="s">
        <v>160</v>
      </c>
      <c r="M2" s="46" t="s">
        <v>161</v>
      </c>
      <c r="N2" s="302" t="s">
        <v>157</v>
      </c>
      <c r="O2" s="305"/>
      <c r="P2" s="305" t="s">
        <v>158</v>
      </c>
      <c r="Q2" s="305"/>
      <c r="R2" s="305" t="s">
        <v>159</v>
      </c>
      <c r="S2" s="305"/>
      <c r="T2" s="45" t="s">
        <v>160</v>
      </c>
      <c r="U2" s="46" t="s">
        <v>161</v>
      </c>
      <c r="V2" s="324"/>
      <c r="W2" s="300"/>
      <c r="X2" s="298"/>
      <c r="Y2" s="300"/>
    </row>
    <row r="3" spans="2:25" ht="14.5" thickBot="1" x14ac:dyDescent="0.3">
      <c r="B3" s="303"/>
      <c r="C3" s="306"/>
      <c r="D3" s="309"/>
      <c r="E3" s="312"/>
      <c r="F3" s="47" t="s">
        <v>162</v>
      </c>
      <c r="G3" s="48" t="s">
        <v>48</v>
      </c>
      <c r="H3" s="48" t="s">
        <v>162</v>
      </c>
      <c r="I3" s="48" t="s">
        <v>48</v>
      </c>
      <c r="J3" s="48" t="s">
        <v>162</v>
      </c>
      <c r="K3" s="48" t="s">
        <v>48</v>
      </c>
      <c r="L3" s="48" t="s">
        <v>48</v>
      </c>
      <c r="M3" s="49" t="s">
        <v>48</v>
      </c>
      <c r="N3" s="47" t="s">
        <v>162</v>
      </c>
      <c r="O3" s="48" t="s">
        <v>48</v>
      </c>
      <c r="P3" s="48" t="s">
        <v>162</v>
      </c>
      <c r="Q3" s="48" t="s">
        <v>48</v>
      </c>
      <c r="R3" s="48" t="s">
        <v>162</v>
      </c>
      <c r="S3" s="48" t="s">
        <v>48</v>
      </c>
      <c r="T3" s="48" t="s">
        <v>48</v>
      </c>
      <c r="U3" s="175" t="s">
        <v>48</v>
      </c>
      <c r="V3" s="47" t="s">
        <v>48</v>
      </c>
      <c r="W3" s="176" t="s">
        <v>48</v>
      </c>
      <c r="X3" s="51" t="s">
        <v>48</v>
      </c>
      <c r="Y3" s="52" t="s">
        <v>48</v>
      </c>
    </row>
    <row r="4" spans="2:25" x14ac:dyDescent="0.25">
      <c r="B4" s="115" t="s">
        <v>99</v>
      </c>
      <c r="C4" s="116" t="s">
        <v>98</v>
      </c>
      <c r="D4" s="116" t="s">
        <v>179</v>
      </c>
      <c r="E4" s="117"/>
      <c r="F4" s="115"/>
      <c r="G4" s="118">
        <v>1.2E-5</v>
      </c>
      <c r="H4" s="116"/>
      <c r="I4" s="119">
        <v>1.4800000000000001E-5</v>
      </c>
      <c r="J4" s="116"/>
      <c r="K4" s="118">
        <v>1.77E-5</v>
      </c>
      <c r="L4" s="118">
        <f t="shared" ref="L4:L22" si="0">AVERAGE(G4,I4,K4)</f>
        <v>1.4833333333333332E-5</v>
      </c>
      <c r="M4" s="63">
        <f>IF(AND(F4="ND",H4="ND",J4="ND"),0,AVERAGE(IF(F4="ND",G4/2,G4),IF(H4="ND",I4/2,I4),IF(J4="ND",K4/2,K4)))</f>
        <v>1.4833333333333332E-5</v>
      </c>
      <c r="N4" s="177"/>
      <c r="O4" s="120">
        <v>1.2E-5</v>
      </c>
      <c r="P4" s="120"/>
      <c r="Q4" s="120">
        <v>1.4800000000000001E-5</v>
      </c>
      <c r="R4" s="120"/>
      <c r="S4" s="120">
        <v>1.77E-5</v>
      </c>
      <c r="T4" s="120">
        <v>1.4800000000000001E-5</v>
      </c>
      <c r="U4" s="63">
        <f t="shared" ref="U4:U22" si="1">IF(AND(N4="ND",P4="ND",R4="ND"),0,AVERAGE(IF(N4="ND",O4/2,O4),IF(P4="ND",Q4/2,Q4),IF(R4="ND",S4/2,S4)))</f>
        <v>1.4833333333333332E-5</v>
      </c>
      <c r="V4" s="62">
        <f>MAX(T4,L4)</f>
        <v>1.4833333333333332E-5</v>
      </c>
      <c r="W4" s="178"/>
      <c r="X4" s="62" t="str">
        <f>IF(E4=0,"",IF(AND(F4="ND",H4="ND",J4="ND"),L4/2,AVERAGE(IF(F4="ND",G4/2,G4),IF(H4="ND",I4/2,I4),IF(J4="ND",K4/2,K4))))</f>
        <v/>
      </c>
      <c r="Y4" s="63" t="str">
        <f>IF(E4=0,"",E4*X4)</f>
        <v/>
      </c>
    </row>
    <row r="5" spans="2:25" x14ac:dyDescent="0.25">
      <c r="B5" s="64" t="s">
        <v>241</v>
      </c>
      <c r="C5" s="65" t="s">
        <v>50</v>
      </c>
      <c r="D5" s="65" t="s">
        <v>165</v>
      </c>
      <c r="E5" s="66"/>
      <c r="F5" s="64"/>
      <c r="G5" s="67">
        <v>2.5000000000000002E-6</v>
      </c>
      <c r="H5" s="65"/>
      <c r="I5" s="68">
        <v>3.3100000000000001E-6</v>
      </c>
      <c r="J5" s="65"/>
      <c r="K5" s="67">
        <v>7.2599999999999999E-6</v>
      </c>
      <c r="L5" s="67">
        <f t="shared" si="0"/>
        <v>4.3566666666666667E-6</v>
      </c>
      <c r="M5" s="70">
        <f t="shared" ref="M5:M22" si="2">IF(AND(F5="ND",H5="ND",J5="ND"),0,AVERAGE(IF(F5="ND",G5/2,G5),IF(H5="ND",I5/2,I5),IF(J5="ND",K5/2,K5)))</f>
        <v>4.3566666666666667E-6</v>
      </c>
      <c r="N5" s="71"/>
      <c r="O5" s="69">
        <v>2.4899999999999999E-6</v>
      </c>
      <c r="P5" s="69"/>
      <c r="Q5" s="69">
        <v>3.3100000000000001E-6</v>
      </c>
      <c r="R5" s="69"/>
      <c r="S5" s="69">
        <v>7.2599999999999999E-6</v>
      </c>
      <c r="T5" s="69">
        <v>4.3599999999999998E-6</v>
      </c>
      <c r="U5" s="70">
        <f t="shared" si="1"/>
        <v>4.3533333333333337E-6</v>
      </c>
      <c r="V5" s="72">
        <f t="shared" ref="V5:V22" si="3">MAX(T5,L5)</f>
        <v>4.3599999999999998E-6</v>
      </c>
      <c r="W5" s="179"/>
      <c r="X5" s="72" t="str">
        <f t="shared" ref="X5:X22" si="4">IF(E5=0,"",IF(AND(F5="ND",H5="ND",J5="ND"),L5/2,AVERAGE(IF(F5="ND",G5/2,G5),IF(H5="ND",I5/2,I5),IF(J5="ND",K5/2,K5))))</f>
        <v/>
      </c>
      <c r="Y5" s="70" t="str">
        <f t="shared" ref="Y5:Y22" si="5">IF(E5=0,"",E5*X5)</f>
        <v/>
      </c>
    </row>
    <row r="6" spans="2:25" x14ac:dyDescent="0.25">
      <c r="B6" s="64" t="s">
        <v>53</v>
      </c>
      <c r="C6" s="65" t="s">
        <v>52</v>
      </c>
      <c r="D6" s="65" t="s">
        <v>165</v>
      </c>
      <c r="E6" s="66"/>
      <c r="F6" s="64" t="s">
        <v>182</v>
      </c>
      <c r="G6" s="67">
        <v>8.1699999999999997E-7</v>
      </c>
      <c r="H6" s="65" t="s">
        <v>182</v>
      </c>
      <c r="I6" s="68">
        <v>7.5199999999999996E-7</v>
      </c>
      <c r="J6" s="65" t="s">
        <v>182</v>
      </c>
      <c r="K6" s="67">
        <v>7.0800000000000004E-7</v>
      </c>
      <c r="L6" s="67">
        <f t="shared" si="0"/>
        <v>7.5899999999999995E-7</v>
      </c>
      <c r="M6" s="70">
        <f t="shared" si="2"/>
        <v>0</v>
      </c>
      <c r="N6" s="71" t="s">
        <v>182</v>
      </c>
      <c r="O6" s="69">
        <v>8.1500000000000003E-7</v>
      </c>
      <c r="P6" s="69" t="s">
        <v>182</v>
      </c>
      <c r="Q6" s="69">
        <v>7.5199999999999996E-7</v>
      </c>
      <c r="R6" s="69" t="s">
        <v>182</v>
      </c>
      <c r="S6" s="69">
        <v>7.0800000000000004E-7</v>
      </c>
      <c r="T6" s="69">
        <v>7.5799999999999998E-7</v>
      </c>
      <c r="U6" s="70">
        <f t="shared" si="1"/>
        <v>0</v>
      </c>
      <c r="V6" s="72">
        <f t="shared" si="3"/>
        <v>7.5899999999999995E-7</v>
      </c>
      <c r="W6" s="179"/>
      <c r="X6" s="72" t="str">
        <f t="shared" si="4"/>
        <v/>
      </c>
      <c r="Y6" s="70" t="str">
        <f t="shared" si="5"/>
        <v/>
      </c>
    </row>
    <row r="7" spans="2:25" x14ac:dyDescent="0.25">
      <c r="B7" s="64" t="s">
        <v>55</v>
      </c>
      <c r="C7" s="65" t="s">
        <v>54</v>
      </c>
      <c r="D7" s="65" t="s">
        <v>165</v>
      </c>
      <c r="E7" s="66"/>
      <c r="F7" s="64" t="s">
        <v>182</v>
      </c>
      <c r="G7" s="68">
        <v>8.1699999999999997E-7</v>
      </c>
      <c r="H7" s="65" t="s">
        <v>182</v>
      </c>
      <c r="I7" s="68">
        <v>7.5199999999999996E-7</v>
      </c>
      <c r="J7" s="65" t="s">
        <v>182</v>
      </c>
      <c r="K7" s="67">
        <v>7.0800000000000004E-7</v>
      </c>
      <c r="L7" s="67">
        <f t="shared" si="0"/>
        <v>7.5899999999999995E-7</v>
      </c>
      <c r="M7" s="70">
        <f t="shared" si="2"/>
        <v>0</v>
      </c>
      <c r="N7" s="71" t="s">
        <v>182</v>
      </c>
      <c r="O7" s="69">
        <v>8.1500000000000003E-7</v>
      </c>
      <c r="P7" s="69" t="s">
        <v>182</v>
      </c>
      <c r="Q7" s="69">
        <v>7.5199999999999996E-7</v>
      </c>
      <c r="R7" s="69" t="s">
        <v>182</v>
      </c>
      <c r="S7" s="69">
        <v>7.0800000000000004E-7</v>
      </c>
      <c r="T7" s="69">
        <v>7.5799999999999998E-7</v>
      </c>
      <c r="U7" s="70">
        <f t="shared" si="1"/>
        <v>0</v>
      </c>
      <c r="V7" s="72">
        <f t="shared" si="3"/>
        <v>7.5899999999999995E-7</v>
      </c>
      <c r="W7" s="179"/>
      <c r="X7" s="72" t="str">
        <f t="shared" si="4"/>
        <v/>
      </c>
      <c r="Y7" s="70" t="str">
        <f t="shared" si="5"/>
        <v/>
      </c>
    </row>
    <row r="8" spans="2:25" x14ac:dyDescent="0.25">
      <c r="B8" s="64" t="s">
        <v>57</v>
      </c>
      <c r="C8" s="65" t="s">
        <v>56</v>
      </c>
      <c r="D8" s="65" t="s">
        <v>165</v>
      </c>
      <c r="E8" s="66"/>
      <c r="F8" s="64" t="s">
        <v>182</v>
      </c>
      <c r="G8" s="68">
        <v>8.1699999999999997E-7</v>
      </c>
      <c r="H8" s="65"/>
      <c r="I8" s="68">
        <v>2.4099999999999998E-6</v>
      </c>
      <c r="J8" s="65" t="s">
        <v>182</v>
      </c>
      <c r="K8" s="67">
        <v>7.0800000000000004E-7</v>
      </c>
      <c r="L8" s="67">
        <f t="shared" si="0"/>
        <v>1.3116666666666665E-6</v>
      </c>
      <c r="M8" s="70">
        <f t="shared" si="2"/>
        <v>1.0574999999999998E-6</v>
      </c>
      <c r="N8" s="71" t="s">
        <v>182</v>
      </c>
      <c r="O8" s="69">
        <v>8.1500000000000003E-7</v>
      </c>
      <c r="P8" s="69"/>
      <c r="Q8" s="69">
        <v>2.4099999999999998E-6</v>
      </c>
      <c r="R8" s="69" t="s">
        <v>182</v>
      </c>
      <c r="S8" s="69">
        <v>7.0800000000000004E-7</v>
      </c>
      <c r="T8" s="69">
        <v>1.31E-6</v>
      </c>
      <c r="U8" s="70">
        <f t="shared" si="1"/>
        <v>1.0571666666666666E-6</v>
      </c>
      <c r="V8" s="72">
        <f t="shared" si="3"/>
        <v>1.3116666666666665E-6</v>
      </c>
      <c r="W8" s="179"/>
      <c r="X8" s="72" t="str">
        <f t="shared" si="4"/>
        <v/>
      </c>
      <c r="Y8" s="70" t="str">
        <f t="shared" si="5"/>
        <v/>
      </c>
    </row>
    <row r="9" spans="2:25" x14ac:dyDescent="0.25">
      <c r="B9" s="64" t="s">
        <v>59</v>
      </c>
      <c r="C9" s="65" t="s">
        <v>58</v>
      </c>
      <c r="D9" s="65" t="s">
        <v>165</v>
      </c>
      <c r="E9" s="66">
        <v>0</v>
      </c>
      <c r="F9" s="64"/>
      <c r="G9" s="68">
        <v>1.13E-5</v>
      </c>
      <c r="H9" s="65"/>
      <c r="I9" s="68">
        <v>1.5299999999999999E-5</v>
      </c>
      <c r="J9" s="65"/>
      <c r="K9" s="67">
        <v>3.1099999999999999E-6</v>
      </c>
      <c r="L9" s="67">
        <f t="shared" si="0"/>
        <v>9.9033333333333323E-6</v>
      </c>
      <c r="M9" s="70">
        <f t="shared" si="2"/>
        <v>9.9033333333333323E-6</v>
      </c>
      <c r="N9" s="71"/>
      <c r="O9" s="69">
        <v>1.13E-5</v>
      </c>
      <c r="P9" s="69"/>
      <c r="Q9" s="69">
        <v>1.5299999999999999E-5</v>
      </c>
      <c r="R9" s="69"/>
      <c r="S9" s="69">
        <v>3.1099999999999999E-6</v>
      </c>
      <c r="T9" s="69">
        <v>9.91E-6</v>
      </c>
      <c r="U9" s="70">
        <f t="shared" si="1"/>
        <v>9.9033333333333323E-6</v>
      </c>
      <c r="V9" s="72">
        <f t="shared" si="3"/>
        <v>9.91E-6</v>
      </c>
      <c r="W9" s="179"/>
      <c r="X9" s="72" t="str">
        <f t="shared" si="4"/>
        <v/>
      </c>
      <c r="Y9" s="70" t="str">
        <f t="shared" si="5"/>
        <v/>
      </c>
    </row>
    <row r="10" spans="2:25" x14ac:dyDescent="0.25">
      <c r="B10" s="64" t="s">
        <v>61</v>
      </c>
      <c r="C10" s="65" t="s">
        <v>60</v>
      </c>
      <c r="D10" s="65" t="s">
        <v>165</v>
      </c>
      <c r="E10" s="66">
        <v>0</v>
      </c>
      <c r="F10" s="64" t="s">
        <v>182</v>
      </c>
      <c r="G10" s="68">
        <v>8.1699999999999997E-7</v>
      </c>
      <c r="H10" s="65"/>
      <c r="I10" s="68">
        <v>8.6799999999999999E-7</v>
      </c>
      <c r="J10" s="65" t="s">
        <v>182</v>
      </c>
      <c r="K10" s="67">
        <v>7.0800000000000004E-7</v>
      </c>
      <c r="L10" s="67">
        <f t="shared" si="0"/>
        <v>7.976666666666666E-7</v>
      </c>
      <c r="M10" s="70">
        <f t="shared" si="2"/>
        <v>5.4349999999999996E-7</v>
      </c>
      <c r="N10" s="71" t="s">
        <v>182</v>
      </c>
      <c r="O10" s="69">
        <v>8.1500000000000003E-7</v>
      </c>
      <c r="P10" s="69"/>
      <c r="Q10" s="69">
        <v>8.6799999999999999E-7</v>
      </c>
      <c r="R10" s="69" t="s">
        <v>182</v>
      </c>
      <c r="S10" s="69">
        <v>7.0800000000000004E-7</v>
      </c>
      <c r="T10" s="69">
        <v>7.9699999999999995E-7</v>
      </c>
      <c r="U10" s="70">
        <f t="shared" si="1"/>
        <v>5.4316666666666664E-7</v>
      </c>
      <c r="V10" s="72">
        <f t="shared" si="3"/>
        <v>7.976666666666666E-7</v>
      </c>
      <c r="W10" s="179"/>
      <c r="X10" s="72" t="str">
        <f t="shared" si="4"/>
        <v/>
      </c>
      <c r="Y10" s="70" t="str">
        <f t="shared" si="5"/>
        <v/>
      </c>
    </row>
    <row r="11" spans="2:25" x14ac:dyDescent="0.25">
      <c r="B11" s="64" t="s">
        <v>63</v>
      </c>
      <c r="C11" s="65" t="s">
        <v>62</v>
      </c>
      <c r="D11" s="65" t="s">
        <v>179</v>
      </c>
      <c r="E11" s="66">
        <v>0.08</v>
      </c>
      <c r="F11" s="64"/>
      <c r="G11" s="68">
        <v>1.0300000000000001E-6</v>
      </c>
      <c r="H11" s="65"/>
      <c r="I11" s="68">
        <v>4.6199999999999998E-6</v>
      </c>
      <c r="J11" s="65"/>
      <c r="K11" s="67">
        <v>9.1399999999999995E-7</v>
      </c>
      <c r="L11" s="67">
        <f t="shared" si="0"/>
        <v>2.1880000000000001E-6</v>
      </c>
      <c r="M11" s="70">
        <f t="shared" si="2"/>
        <v>2.1880000000000001E-6</v>
      </c>
      <c r="N11" s="71"/>
      <c r="O11" s="69">
        <v>1.0300000000000001E-6</v>
      </c>
      <c r="P11" s="69"/>
      <c r="Q11" s="69">
        <v>4.6199999999999998E-6</v>
      </c>
      <c r="R11" s="69"/>
      <c r="S11" s="69">
        <v>9.1399999999999995E-7</v>
      </c>
      <c r="T11" s="69">
        <v>2.1900000000000002E-6</v>
      </c>
      <c r="U11" s="70">
        <f t="shared" si="1"/>
        <v>2.1880000000000001E-6</v>
      </c>
      <c r="V11" s="72">
        <f t="shared" si="3"/>
        <v>2.1900000000000002E-6</v>
      </c>
      <c r="W11" s="179"/>
      <c r="X11" s="72">
        <f>IF(E11=0,"",IF(AND(F11="ND",H11="ND",J11="ND"),L11/2,AVERAGE(IF(F11="ND",G11/2,G11),IF(H11="ND",I11/2,I11),IF(J11="ND",K11/2,K11))))</f>
        <v>2.1880000000000001E-6</v>
      </c>
      <c r="Y11" s="70">
        <f>IF(E11=0,"",E11*X11)</f>
        <v>1.7504000000000001E-7</v>
      </c>
    </row>
    <row r="12" spans="2:25" x14ac:dyDescent="0.25">
      <c r="B12" s="64" t="s">
        <v>65</v>
      </c>
      <c r="C12" s="65" t="s">
        <v>64</v>
      </c>
      <c r="D12" s="65" t="s">
        <v>165</v>
      </c>
      <c r="E12" s="66">
        <v>0</v>
      </c>
      <c r="F12" s="64" t="s">
        <v>182</v>
      </c>
      <c r="G12" s="68">
        <v>8.1699999999999997E-7</v>
      </c>
      <c r="H12" s="65"/>
      <c r="I12" s="68">
        <v>4.5499999999999996E-6</v>
      </c>
      <c r="J12" s="65"/>
      <c r="K12" s="67">
        <v>8.7499999999999999E-7</v>
      </c>
      <c r="L12" s="67">
        <f t="shared" si="0"/>
        <v>2.0806666666666664E-6</v>
      </c>
      <c r="M12" s="70">
        <f t="shared" si="2"/>
        <v>1.9445000000000002E-6</v>
      </c>
      <c r="N12" s="71" t="s">
        <v>182</v>
      </c>
      <c r="O12" s="69">
        <v>8.1500000000000003E-7</v>
      </c>
      <c r="P12" s="69"/>
      <c r="Q12" s="69">
        <v>4.5499999999999996E-6</v>
      </c>
      <c r="R12" s="69"/>
      <c r="S12" s="69">
        <v>8.7499999999999999E-7</v>
      </c>
      <c r="T12" s="69">
        <v>2.08E-6</v>
      </c>
      <c r="U12" s="70">
        <f t="shared" si="1"/>
        <v>1.9441666666666665E-6</v>
      </c>
      <c r="V12" s="72">
        <f t="shared" si="3"/>
        <v>2.0806666666666664E-6</v>
      </c>
      <c r="W12" s="179"/>
      <c r="X12" s="72" t="str">
        <f t="shared" si="4"/>
        <v/>
      </c>
      <c r="Y12" s="70" t="str">
        <f t="shared" si="5"/>
        <v/>
      </c>
    </row>
    <row r="13" spans="2:25" x14ac:dyDescent="0.25">
      <c r="B13" s="64" t="s">
        <v>242</v>
      </c>
      <c r="C13" s="65" t="s">
        <v>66</v>
      </c>
      <c r="D13" s="65" t="s">
        <v>179</v>
      </c>
      <c r="E13" s="66">
        <v>0.2</v>
      </c>
      <c r="F13" s="64" t="s">
        <v>182</v>
      </c>
      <c r="G13" s="68">
        <v>8.1699999999999997E-7</v>
      </c>
      <c r="H13" s="65" t="s">
        <v>182</v>
      </c>
      <c r="I13" s="68">
        <v>7.5199999999999996E-7</v>
      </c>
      <c r="J13" s="65" t="s">
        <v>182</v>
      </c>
      <c r="K13" s="67">
        <v>7.0800000000000004E-7</v>
      </c>
      <c r="L13" s="67">
        <f t="shared" si="0"/>
        <v>7.5899999999999995E-7</v>
      </c>
      <c r="M13" s="70">
        <f t="shared" si="2"/>
        <v>0</v>
      </c>
      <c r="N13" s="71" t="s">
        <v>182</v>
      </c>
      <c r="O13" s="69">
        <v>8.1500000000000003E-7</v>
      </c>
      <c r="P13" s="69" t="s">
        <v>182</v>
      </c>
      <c r="Q13" s="69">
        <v>7.5199999999999996E-7</v>
      </c>
      <c r="R13" s="69" t="s">
        <v>182</v>
      </c>
      <c r="S13" s="69">
        <v>7.0800000000000004E-7</v>
      </c>
      <c r="T13" s="69">
        <v>7.5799999999999998E-7</v>
      </c>
      <c r="U13" s="70">
        <f t="shared" si="1"/>
        <v>0</v>
      </c>
      <c r="V13" s="72">
        <f t="shared" si="3"/>
        <v>7.5899999999999995E-7</v>
      </c>
      <c r="W13" s="179"/>
      <c r="X13" s="72">
        <f>IF(E13=0,"",IF(AND(F13="ND",H13="ND",J13="ND"),L13/2,AVERAGE(IF(F13="ND",G13/2,G13),IF(H13="ND",I13/2,I13),IF(J13="ND",K13/2,K13))))</f>
        <v>3.7949999999999998E-7</v>
      </c>
      <c r="Y13" s="70">
        <f>IF(E13=0,"",E13*X13)</f>
        <v>7.5899999999999998E-8</v>
      </c>
    </row>
    <row r="14" spans="2:25" x14ac:dyDescent="0.25">
      <c r="B14" s="64" t="s">
        <v>69</v>
      </c>
      <c r="C14" s="65" t="s">
        <v>68</v>
      </c>
      <c r="D14" s="65" t="s">
        <v>179</v>
      </c>
      <c r="E14" s="66">
        <v>0.1</v>
      </c>
      <c r="F14" s="64" t="s">
        <v>182</v>
      </c>
      <c r="G14" s="68">
        <v>8.1699999999999997E-7</v>
      </c>
      <c r="H14" s="65" t="s">
        <v>182</v>
      </c>
      <c r="I14" s="68">
        <v>7.5199999999999996E-7</v>
      </c>
      <c r="J14" s="65" t="s">
        <v>182</v>
      </c>
      <c r="K14" s="67">
        <v>7.0800000000000004E-7</v>
      </c>
      <c r="L14" s="67">
        <f t="shared" si="0"/>
        <v>7.5899999999999995E-7</v>
      </c>
      <c r="M14" s="70">
        <f t="shared" si="2"/>
        <v>0</v>
      </c>
      <c r="N14" s="71" t="s">
        <v>182</v>
      </c>
      <c r="O14" s="69">
        <v>8.1500000000000003E-7</v>
      </c>
      <c r="P14" s="69" t="s">
        <v>182</v>
      </c>
      <c r="Q14" s="69">
        <v>7.5199999999999996E-7</v>
      </c>
      <c r="R14" s="69" t="s">
        <v>182</v>
      </c>
      <c r="S14" s="69">
        <v>7.0800000000000004E-7</v>
      </c>
      <c r="T14" s="69">
        <v>7.5799999999999998E-7</v>
      </c>
      <c r="U14" s="70">
        <f t="shared" si="1"/>
        <v>0</v>
      </c>
      <c r="V14" s="72">
        <f t="shared" si="3"/>
        <v>7.5899999999999995E-7</v>
      </c>
      <c r="W14" s="179"/>
      <c r="X14" s="72">
        <f t="shared" si="4"/>
        <v>3.7949999999999998E-7</v>
      </c>
      <c r="Y14" s="70">
        <f t="shared" si="5"/>
        <v>3.7949999999999999E-8</v>
      </c>
    </row>
    <row r="15" spans="2:25" x14ac:dyDescent="0.25">
      <c r="B15" s="64" t="s">
        <v>243</v>
      </c>
      <c r="C15" s="65" t="s">
        <v>70</v>
      </c>
      <c r="D15" s="65" t="s">
        <v>179</v>
      </c>
      <c r="E15" s="66">
        <v>0.8</v>
      </c>
      <c r="F15" s="64" t="s">
        <v>182</v>
      </c>
      <c r="G15" s="68">
        <v>8.1699999999999997E-7</v>
      </c>
      <c r="H15" s="65" t="s">
        <v>182</v>
      </c>
      <c r="I15" s="68">
        <v>7.5199999999999996E-7</v>
      </c>
      <c r="J15" s="65" t="s">
        <v>182</v>
      </c>
      <c r="K15" s="67">
        <v>7.0800000000000004E-7</v>
      </c>
      <c r="L15" s="67">
        <f t="shared" si="0"/>
        <v>7.5899999999999995E-7</v>
      </c>
      <c r="M15" s="70">
        <f t="shared" si="2"/>
        <v>0</v>
      </c>
      <c r="N15" s="71" t="s">
        <v>182</v>
      </c>
      <c r="O15" s="69">
        <v>8.1500000000000003E-7</v>
      </c>
      <c r="P15" s="69" t="s">
        <v>182</v>
      </c>
      <c r="Q15" s="69">
        <v>7.5199999999999996E-7</v>
      </c>
      <c r="R15" s="69" t="s">
        <v>182</v>
      </c>
      <c r="S15" s="69">
        <v>7.0800000000000004E-7</v>
      </c>
      <c r="T15" s="69">
        <v>7.5799999999999998E-7</v>
      </c>
      <c r="U15" s="70">
        <f t="shared" si="1"/>
        <v>0</v>
      </c>
      <c r="V15" s="72">
        <f t="shared" si="3"/>
        <v>7.5899999999999995E-7</v>
      </c>
      <c r="W15" s="179"/>
      <c r="X15" s="72">
        <f t="shared" si="4"/>
        <v>3.7949999999999998E-7</v>
      </c>
      <c r="Y15" s="70">
        <f t="shared" si="5"/>
        <v>3.0359999999999999E-7</v>
      </c>
    </row>
    <row r="16" spans="2:25" x14ac:dyDescent="0.25">
      <c r="B16" s="64" t="s">
        <v>244</v>
      </c>
      <c r="C16" s="65" t="s">
        <v>72</v>
      </c>
      <c r="D16" s="65" t="s">
        <v>179</v>
      </c>
      <c r="E16" s="66">
        <v>0.03</v>
      </c>
      <c r="F16" s="64" t="s">
        <v>182</v>
      </c>
      <c r="G16" s="68">
        <v>8.1699999999999997E-7</v>
      </c>
      <c r="H16" s="65" t="s">
        <v>182</v>
      </c>
      <c r="I16" s="68">
        <v>7.5199999999999996E-7</v>
      </c>
      <c r="J16" s="65" t="s">
        <v>182</v>
      </c>
      <c r="K16" s="67">
        <v>7.0800000000000004E-7</v>
      </c>
      <c r="L16" s="67">
        <f t="shared" si="0"/>
        <v>7.5899999999999995E-7</v>
      </c>
      <c r="M16" s="70">
        <f t="shared" si="2"/>
        <v>0</v>
      </c>
      <c r="N16" s="71" t="s">
        <v>182</v>
      </c>
      <c r="O16" s="69">
        <v>8.1500000000000003E-7</v>
      </c>
      <c r="P16" s="69" t="s">
        <v>182</v>
      </c>
      <c r="Q16" s="69">
        <v>7.5199999999999996E-7</v>
      </c>
      <c r="R16" s="69" t="s">
        <v>182</v>
      </c>
      <c r="S16" s="69">
        <v>7.0800000000000004E-7</v>
      </c>
      <c r="T16" s="69">
        <v>7.5799999999999998E-7</v>
      </c>
      <c r="U16" s="70">
        <f t="shared" si="1"/>
        <v>0</v>
      </c>
      <c r="V16" s="72">
        <f t="shared" si="3"/>
        <v>7.5899999999999995E-7</v>
      </c>
      <c r="W16" s="179"/>
      <c r="X16" s="72">
        <f t="shared" si="4"/>
        <v>3.7949999999999998E-7</v>
      </c>
      <c r="Y16" s="70">
        <f t="shared" si="5"/>
        <v>1.1384999999999999E-8</v>
      </c>
    </row>
    <row r="17" spans="1:25" x14ac:dyDescent="0.25">
      <c r="B17" s="64" t="s">
        <v>245</v>
      </c>
      <c r="C17" s="65" t="s">
        <v>74</v>
      </c>
      <c r="D17" s="65" t="s">
        <v>165</v>
      </c>
      <c r="E17" s="66"/>
      <c r="F17" s="64" t="s">
        <v>182</v>
      </c>
      <c r="G17" s="68">
        <v>8.1699999999999997E-7</v>
      </c>
      <c r="H17" s="65"/>
      <c r="I17" s="68">
        <v>1.86E-6</v>
      </c>
      <c r="J17" s="65" t="s">
        <v>182</v>
      </c>
      <c r="K17" s="67">
        <v>8.1699999999999997E-7</v>
      </c>
      <c r="L17" s="67">
        <f t="shared" si="0"/>
        <v>1.1646666666666666E-6</v>
      </c>
      <c r="M17" s="70">
        <f t="shared" si="2"/>
        <v>8.9233333333333332E-7</v>
      </c>
      <c r="N17" s="71" t="s">
        <v>182</v>
      </c>
      <c r="O17" s="69">
        <v>8.1500000000000003E-7</v>
      </c>
      <c r="P17" s="69"/>
      <c r="Q17" s="69">
        <v>1.86E-6</v>
      </c>
      <c r="R17" s="69" t="s">
        <v>182</v>
      </c>
      <c r="S17" s="69">
        <v>7.0800000000000004E-7</v>
      </c>
      <c r="T17" s="69">
        <v>1.13E-6</v>
      </c>
      <c r="U17" s="70">
        <f t="shared" si="1"/>
        <v>8.738333333333333E-7</v>
      </c>
      <c r="V17" s="72">
        <f t="shared" si="3"/>
        <v>1.1646666666666666E-6</v>
      </c>
      <c r="W17" s="179"/>
      <c r="X17" s="72" t="str">
        <f t="shared" si="4"/>
        <v/>
      </c>
      <c r="Y17" s="70" t="str">
        <f t="shared" si="5"/>
        <v/>
      </c>
    </row>
    <row r="18" spans="1:25" x14ac:dyDescent="0.25">
      <c r="B18" s="64" t="s">
        <v>148</v>
      </c>
      <c r="C18" s="65" t="s">
        <v>96</v>
      </c>
      <c r="D18" s="65" t="s">
        <v>179</v>
      </c>
      <c r="E18" s="66">
        <v>1</v>
      </c>
      <c r="F18" s="64" t="s">
        <v>182</v>
      </c>
      <c r="G18" s="68">
        <v>8.1699999999999997E-7</v>
      </c>
      <c r="H18" s="65" t="s">
        <v>182</v>
      </c>
      <c r="I18" s="68">
        <v>7.5199999999999996E-7</v>
      </c>
      <c r="J18" s="65" t="s">
        <v>182</v>
      </c>
      <c r="K18" s="67">
        <v>7.0800000000000004E-7</v>
      </c>
      <c r="L18" s="67">
        <f t="shared" si="0"/>
        <v>7.5899999999999995E-7</v>
      </c>
      <c r="M18" s="70">
        <f t="shared" si="2"/>
        <v>0</v>
      </c>
      <c r="N18" s="71" t="s">
        <v>182</v>
      </c>
      <c r="O18" s="69">
        <v>8.1500000000000003E-7</v>
      </c>
      <c r="P18" s="69" t="s">
        <v>182</v>
      </c>
      <c r="Q18" s="69">
        <v>7.5199999999999996E-7</v>
      </c>
      <c r="R18" s="69" t="s">
        <v>182</v>
      </c>
      <c r="S18" s="69">
        <v>7.0800000000000004E-7</v>
      </c>
      <c r="T18" s="69">
        <v>7.5799999999999998E-7</v>
      </c>
      <c r="U18" s="70">
        <f t="shared" si="1"/>
        <v>0</v>
      </c>
      <c r="V18" s="72">
        <f t="shared" si="3"/>
        <v>7.5899999999999995E-7</v>
      </c>
      <c r="W18" s="179"/>
      <c r="X18" s="72">
        <f t="shared" si="4"/>
        <v>3.7949999999999998E-7</v>
      </c>
      <c r="Y18" s="70">
        <f t="shared" si="5"/>
        <v>3.7949999999999998E-7</v>
      </c>
    </row>
    <row r="19" spans="1:25" x14ac:dyDescent="0.25">
      <c r="B19" s="64" t="s">
        <v>77</v>
      </c>
      <c r="C19" s="65" t="s">
        <v>76</v>
      </c>
      <c r="D19" s="65" t="s">
        <v>165</v>
      </c>
      <c r="E19" s="66"/>
      <c r="F19" s="64" t="s">
        <v>182</v>
      </c>
      <c r="G19" s="68">
        <v>8.1699999999999997E-7</v>
      </c>
      <c r="H19" s="65" t="s">
        <v>182</v>
      </c>
      <c r="I19" s="68">
        <v>7.5199999999999996E-7</v>
      </c>
      <c r="J19" s="65" t="s">
        <v>182</v>
      </c>
      <c r="K19" s="67">
        <v>7.0800000000000004E-7</v>
      </c>
      <c r="L19" s="67">
        <f t="shared" si="0"/>
        <v>7.5899999999999995E-7</v>
      </c>
      <c r="M19" s="70">
        <f t="shared" si="2"/>
        <v>0</v>
      </c>
      <c r="N19" s="71" t="s">
        <v>182</v>
      </c>
      <c r="O19" s="69">
        <v>8.1500000000000003E-7</v>
      </c>
      <c r="P19" s="69" t="s">
        <v>182</v>
      </c>
      <c r="Q19" s="69">
        <v>7.5199999999999996E-7</v>
      </c>
      <c r="R19" s="69" t="s">
        <v>182</v>
      </c>
      <c r="S19" s="69">
        <v>7.0800000000000004E-7</v>
      </c>
      <c r="T19" s="69">
        <v>7.5799999999999998E-7</v>
      </c>
      <c r="U19" s="70">
        <f t="shared" si="1"/>
        <v>0</v>
      </c>
      <c r="V19" s="72">
        <f t="shared" si="3"/>
        <v>7.5899999999999995E-7</v>
      </c>
      <c r="W19" s="179"/>
      <c r="X19" s="72" t="str">
        <f t="shared" si="4"/>
        <v/>
      </c>
      <c r="Y19" s="70" t="str">
        <f t="shared" si="5"/>
        <v/>
      </c>
    </row>
    <row r="20" spans="1:25" x14ac:dyDescent="0.25">
      <c r="B20" s="64" t="s">
        <v>246</v>
      </c>
      <c r="C20" s="65" t="s">
        <v>78</v>
      </c>
      <c r="D20" s="65" t="s">
        <v>179</v>
      </c>
      <c r="E20" s="66">
        <v>7.0000000000000007E-2</v>
      </c>
      <c r="F20" s="64" t="s">
        <v>182</v>
      </c>
      <c r="G20" s="68">
        <v>8.1699999999999997E-7</v>
      </c>
      <c r="H20" s="65" t="s">
        <v>182</v>
      </c>
      <c r="I20" s="68">
        <v>7.5199999999999996E-7</v>
      </c>
      <c r="J20" s="65" t="s">
        <v>182</v>
      </c>
      <c r="K20" s="67">
        <v>7.0800000000000004E-7</v>
      </c>
      <c r="L20" s="67">
        <f t="shared" si="0"/>
        <v>7.5899999999999995E-7</v>
      </c>
      <c r="M20" s="70">
        <f t="shared" si="2"/>
        <v>0</v>
      </c>
      <c r="N20" s="71" t="s">
        <v>182</v>
      </c>
      <c r="O20" s="69">
        <v>8.1500000000000003E-7</v>
      </c>
      <c r="P20" s="69" t="s">
        <v>182</v>
      </c>
      <c r="Q20" s="69">
        <v>7.5199999999999996E-7</v>
      </c>
      <c r="R20" s="69" t="s">
        <v>182</v>
      </c>
      <c r="S20" s="69">
        <v>7.0800000000000004E-7</v>
      </c>
      <c r="T20" s="69">
        <v>7.5799999999999998E-7</v>
      </c>
      <c r="U20" s="70">
        <f t="shared" si="1"/>
        <v>0</v>
      </c>
      <c r="V20" s="72">
        <f t="shared" si="3"/>
        <v>7.5899999999999995E-7</v>
      </c>
      <c r="W20" s="179"/>
      <c r="X20" s="72">
        <f t="shared" si="4"/>
        <v>3.7949999999999998E-7</v>
      </c>
      <c r="Y20" s="70">
        <f t="shared" si="5"/>
        <v>2.6565E-8</v>
      </c>
    </row>
    <row r="21" spans="1:25" x14ac:dyDescent="0.25">
      <c r="B21" s="64" t="s">
        <v>247</v>
      </c>
      <c r="C21" s="65" t="s">
        <v>80</v>
      </c>
      <c r="D21" s="65" t="s">
        <v>179</v>
      </c>
      <c r="E21" s="66">
        <v>10</v>
      </c>
      <c r="F21" s="64" t="s">
        <v>182</v>
      </c>
      <c r="G21" s="68">
        <v>8.1699999999999997E-7</v>
      </c>
      <c r="H21" s="65" t="s">
        <v>182</v>
      </c>
      <c r="I21" s="68">
        <v>7.5199999999999996E-7</v>
      </c>
      <c r="J21" s="65" t="s">
        <v>182</v>
      </c>
      <c r="K21" s="67">
        <v>7.0800000000000004E-7</v>
      </c>
      <c r="L21" s="67">
        <f t="shared" si="0"/>
        <v>7.5899999999999995E-7</v>
      </c>
      <c r="M21" s="70">
        <f t="shared" si="2"/>
        <v>0</v>
      </c>
      <c r="N21" s="71" t="s">
        <v>182</v>
      </c>
      <c r="O21" s="69">
        <v>8.1500000000000003E-7</v>
      </c>
      <c r="P21" s="69" t="s">
        <v>182</v>
      </c>
      <c r="Q21" s="69">
        <v>7.5199999999999996E-7</v>
      </c>
      <c r="R21" s="69" t="s">
        <v>182</v>
      </c>
      <c r="S21" s="69">
        <v>7.0800000000000004E-7</v>
      </c>
      <c r="T21" s="69">
        <v>7.5799999999999998E-7</v>
      </c>
      <c r="U21" s="70">
        <f t="shared" si="1"/>
        <v>0</v>
      </c>
      <c r="V21" s="72">
        <f t="shared" si="3"/>
        <v>7.5899999999999995E-7</v>
      </c>
      <c r="W21" s="179"/>
      <c r="X21" s="72">
        <f t="shared" si="4"/>
        <v>3.7949999999999998E-7</v>
      </c>
      <c r="Y21" s="70">
        <f t="shared" si="5"/>
        <v>3.7949999999999997E-6</v>
      </c>
    </row>
    <row r="22" spans="1:25" ht="14.5" thickBot="1" x14ac:dyDescent="0.3">
      <c r="B22" s="86" t="s">
        <v>248</v>
      </c>
      <c r="C22" s="88" t="s">
        <v>82</v>
      </c>
      <c r="D22" s="88" t="s">
        <v>179</v>
      </c>
      <c r="E22" s="89">
        <v>8.9999999999999993E-3</v>
      </c>
      <c r="F22" s="86" t="s">
        <v>182</v>
      </c>
      <c r="G22" s="90">
        <v>8.1699999999999997E-7</v>
      </c>
      <c r="H22" s="88"/>
      <c r="I22" s="90">
        <v>2.96E-6</v>
      </c>
      <c r="J22" s="88"/>
      <c r="K22" s="91">
        <v>1.53E-6</v>
      </c>
      <c r="L22" s="91">
        <f t="shared" si="0"/>
        <v>1.7690000000000001E-6</v>
      </c>
      <c r="M22" s="93">
        <f t="shared" si="2"/>
        <v>1.6328333333333333E-6</v>
      </c>
      <c r="N22" s="94" t="s">
        <v>182</v>
      </c>
      <c r="O22" s="92">
        <v>8.1500000000000003E-7</v>
      </c>
      <c r="P22" s="92"/>
      <c r="Q22" s="92">
        <v>2.96E-6</v>
      </c>
      <c r="R22" s="92"/>
      <c r="S22" s="92">
        <v>1.53E-6</v>
      </c>
      <c r="T22" s="91">
        <v>1.77E-6</v>
      </c>
      <c r="U22" s="93">
        <f t="shared" si="1"/>
        <v>1.6325E-6</v>
      </c>
      <c r="V22" s="97">
        <f t="shared" si="3"/>
        <v>1.77E-6</v>
      </c>
      <c r="W22" s="180"/>
      <c r="X22" s="97">
        <f t="shared" si="4"/>
        <v>1.6328333333333333E-6</v>
      </c>
      <c r="Y22" s="93">
        <f t="shared" si="5"/>
        <v>1.4695499999999997E-8</v>
      </c>
    </row>
    <row r="23" spans="1:25" x14ac:dyDescent="0.25">
      <c r="B23" s="126" t="s">
        <v>249</v>
      </c>
      <c r="C23" s="127"/>
      <c r="D23" s="127"/>
      <c r="E23" s="128"/>
      <c r="F23" s="126"/>
      <c r="G23" s="129"/>
      <c r="H23" s="127"/>
      <c r="I23" s="129"/>
      <c r="J23" s="127"/>
      <c r="K23" s="130"/>
      <c r="L23" s="130"/>
      <c r="M23" s="132">
        <f>SUM(M5:M22)</f>
        <v>2.2518666666666662E-5</v>
      </c>
      <c r="N23" s="133"/>
      <c r="O23" s="131"/>
      <c r="P23" s="131"/>
      <c r="Q23" s="131"/>
      <c r="R23" s="131"/>
      <c r="S23" s="131"/>
      <c r="T23" s="56"/>
      <c r="U23" s="132">
        <f>SUM(U5:U22)</f>
        <v>2.2495499999999995E-5</v>
      </c>
      <c r="V23" s="181"/>
      <c r="W23" s="182">
        <f>MAX(M23,U23)</f>
        <v>2.2518666666666662E-5</v>
      </c>
      <c r="X23" s="183" t="str">
        <f>IF(F42=0,"",IF(AND(G42="ND",I42="ND",K42="ND"),M42/2,AVERAGE(IF(G42="ND",H42/2,H42),IF(I42="ND",J42/2,J42),IF(K42="ND",L42/2,L42))))</f>
        <v/>
      </c>
      <c r="Y23" s="184" t="str">
        <f>IF(F42=0,"",F42*X23)</f>
        <v/>
      </c>
    </row>
    <row r="24" spans="1:25" x14ac:dyDescent="0.25">
      <c r="B24" s="43" t="s">
        <v>99</v>
      </c>
      <c r="C24" s="44"/>
      <c r="D24" s="44"/>
      <c r="E24" s="135"/>
      <c r="F24" s="43"/>
      <c r="G24" s="136"/>
      <c r="H24" s="44"/>
      <c r="I24" s="136"/>
      <c r="J24" s="44"/>
      <c r="K24" s="137"/>
      <c r="L24" s="137"/>
      <c r="M24" s="185">
        <f>M4</f>
        <v>1.4833333333333332E-5</v>
      </c>
      <c r="N24" s="186"/>
      <c r="O24" s="138"/>
      <c r="P24" s="138"/>
      <c r="Q24" s="138"/>
      <c r="R24" s="138"/>
      <c r="S24" s="138"/>
      <c r="T24" s="67"/>
      <c r="U24" s="185">
        <f>U4</f>
        <v>1.4833333333333332E-5</v>
      </c>
      <c r="V24" s="187"/>
      <c r="W24" s="188">
        <f>MAX(M24,U24)</f>
        <v>1.4833333333333332E-5</v>
      </c>
      <c r="X24" s="189"/>
      <c r="Y24" s="190"/>
    </row>
    <row r="25" spans="1:25" ht="14.5" thickBot="1" x14ac:dyDescent="0.3">
      <c r="B25" s="47" t="s">
        <v>148</v>
      </c>
      <c r="C25" s="48"/>
      <c r="D25" s="48"/>
      <c r="E25" s="157"/>
      <c r="F25" s="47"/>
      <c r="G25" s="158"/>
      <c r="H25" s="48"/>
      <c r="I25" s="158"/>
      <c r="J25" s="48"/>
      <c r="K25" s="159"/>
      <c r="L25" s="159"/>
      <c r="M25" s="191">
        <f>M18</f>
        <v>0</v>
      </c>
      <c r="N25" s="192"/>
      <c r="O25" s="160"/>
      <c r="P25" s="160"/>
      <c r="Q25" s="160"/>
      <c r="R25" s="160"/>
      <c r="S25" s="160"/>
      <c r="T25" s="91"/>
      <c r="U25" s="191">
        <f>U18</f>
        <v>0</v>
      </c>
      <c r="V25" s="193">
        <f>MAX(L18,T18)</f>
        <v>7.5899999999999995E-7</v>
      </c>
      <c r="W25" s="194">
        <f>MAX(M25,U25)</f>
        <v>0</v>
      </c>
      <c r="X25" s="195"/>
      <c r="Y25" s="196"/>
    </row>
    <row r="26" spans="1:25" s="205" customFormat="1" ht="14.5" thickBot="1" x14ac:dyDescent="0.3">
      <c r="A26" s="38"/>
      <c r="B26" s="167" t="s">
        <v>250</v>
      </c>
      <c r="C26" s="168"/>
      <c r="D26" s="168"/>
      <c r="E26" s="169"/>
      <c r="F26" s="167"/>
      <c r="G26" s="197"/>
      <c r="H26" s="168"/>
      <c r="I26" s="197"/>
      <c r="J26" s="168"/>
      <c r="K26" s="198"/>
      <c r="L26" s="198"/>
      <c r="M26" s="199"/>
      <c r="N26" s="200"/>
      <c r="O26" s="201"/>
      <c r="P26" s="201"/>
      <c r="Q26" s="201"/>
      <c r="R26" s="201"/>
      <c r="S26" s="201"/>
      <c r="T26" s="202"/>
      <c r="U26" s="199"/>
      <c r="V26" s="203"/>
      <c r="W26" s="103"/>
      <c r="X26" s="204"/>
      <c r="Y26" s="103">
        <f>SUM(Y4:Y22)</f>
        <v>4.8196355E-6</v>
      </c>
    </row>
    <row r="27" spans="1:25" x14ac:dyDescent="0.25">
      <c r="A27" s="38">
        <v>1</v>
      </c>
      <c r="B27" s="105" t="s">
        <v>235</v>
      </c>
      <c r="C27" s="106"/>
      <c r="D27" s="106"/>
      <c r="E27" s="106"/>
      <c r="F27" s="106"/>
      <c r="G27" s="106"/>
      <c r="H27" s="106"/>
      <c r="I27" s="106"/>
      <c r="J27" s="106"/>
    </row>
    <row r="28" spans="1:25" x14ac:dyDescent="0.25">
      <c r="A28" s="38">
        <v>2</v>
      </c>
      <c r="B28" s="105" t="s">
        <v>236</v>
      </c>
      <c r="C28" s="106"/>
      <c r="D28" s="106"/>
      <c r="E28" s="106"/>
      <c r="F28" s="106"/>
      <c r="G28" s="106"/>
      <c r="H28" s="106"/>
      <c r="I28" s="106"/>
      <c r="J28" s="106"/>
    </row>
    <row r="29" spans="1:25" x14ac:dyDescent="0.25">
      <c r="A29" s="38">
        <v>3</v>
      </c>
      <c r="B29" s="105" t="s">
        <v>251</v>
      </c>
      <c r="C29" s="106"/>
      <c r="D29" s="106"/>
      <c r="E29" s="106"/>
      <c r="F29" s="106"/>
      <c r="G29" s="106"/>
      <c r="H29" s="106"/>
      <c r="I29" s="106"/>
      <c r="J29" s="106"/>
    </row>
    <row r="30" spans="1:25" x14ac:dyDescent="0.25">
      <c r="A30" s="38">
        <v>4</v>
      </c>
      <c r="B30" s="105" t="s">
        <v>238</v>
      </c>
      <c r="C30" s="106"/>
      <c r="D30" s="106"/>
      <c r="E30" s="106"/>
      <c r="F30" s="106"/>
      <c r="G30" s="106"/>
      <c r="H30" s="106"/>
      <c r="I30" s="106"/>
      <c r="J30" s="106"/>
      <c r="M30" s="206"/>
    </row>
    <row r="31" spans="1:25" x14ac:dyDescent="0.25">
      <c r="A31" s="38">
        <v>5</v>
      </c>
      <c r="B31" s="105" t="s">
        <v>239</v>
      </c>
    </row>
    <row r="32" spans="1:25" x14ac:dyDescent="0.25">
      <c r="A32" s="38">
        <v>6</v>
      </c>
      <c r="B32" s="105" t="s">
        <v>252</v>
      </c>
    </row>
    <row r="33" spans="1:2" x14ac:dyDescent="0.25">
      <c r="A33" s="38">
        <v>7</v>
      </c>
      <c r="B33" s="105" t="s">
        <v>253</v>
      </c>
    </row>
  </sheetData>
  <mergeCells count="16">
    <mergeCell ref="X1:X2"/>
    <mergeCell ref="Y1:Y2"/>
    <mergeCell ref="B1:B3"/>
    <mergeCell ref="C1:C3"/>
    <mergeCell ref="D1:D3"/>
    <mergeCell ref="E1:E3"/>
    <mergeCell ref="W1:W2"/>
    <mergeCell ref="F1:M1"/>
    <mergeCell ref="N1:U1"/>
    <mergeCell ref="J2:K2"/>
    <mergeCell ref="F2:G2"/>
    <mergeCell ref="H2:I2"/>
    <mergeCell ref="N2:O2"/>
    <mergeCell ref="P2:Q2"/>
    <mergeCell ref="R2:S2"/>
    <mergeCell ref="V1:V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1D34B-43A6-4A68-A507-404C9D5AAB39}">
  <sheetPr>
    <tabColor rgb="FF0070C0"/>
  </sheetPr>
  <dimension ref="A1:W38"/>
  <sheetViews>
    <sheetView workbookViewId="0">
      <selection activeCell="D4" sqref="D4:D20"/>
    </sheetView>
  </sheetViews>
  <sheetFormatPr defaultColWidth="8.81640625" defaultRowHeight="14" x14ac:dyDescent="0.25"/>
  <cols>
    <col min="1" max="1" width="3" style="38" customWidth="1"/>
    <col min="2" max="2" width="34.453125" style="42" customWidth="1"/>
    <col min="3" max="3" width="14.453125" style="42" customWidth="1"/>
    <col min="4" max="5" width="18.7265625" style="42" customWidth="1"/>
    <col min="6" max="21" width="14.453125" style="42" customWidth="1"/>
    <col min="22" max="22" width="14.7265625" style="42" customWidth="1"/>
    <col min="23" max="23" width="15.81640625" style="42" customWidth="1"/>
    <col min="24" max="16384" width="8.81640625" style="42"/>
  </cols>
  <sheetData>
    <row r="1" spans="2:23" ht="15.65" customHeight="1" x14ac:dyDescent="0.25">
      <c r="B1" s="301" t="s">
        <v>42</v>
      </c>
      <c r="C1" s="304" t="s">
        <v>149</v>
      </c>
      <c r="D1" s="307" t="s">
        <v>150</v>
      </c>
      <c r="E1" s="310" t="s">
        <v>151</v>
      </c>
      <c r="F1" s="318" t="s">
        <v>152</v>
      </c>
      <c r="G1" s="319"/>
      <c r="H1" s="319"/>
      <c r="I1" s="319"/>
      <c r="J1" s="319"/>
      <c r="K1" s="319"/>
      <c r="L1" s="319"/>
      <c r="M1" s="322"/>
      <c r="N1" s="318" t="s">
        <v>153</v>
      </c>
      <c r="O1" s="319"/>
      <c r="P1" s="319"/>
      <c r="Q1" s="319"/>
      <c r="R1" s="319"/>
      <c r="S1" s="319"/>
      <c r="T1" s="319"/>
      <c r="U1" s="322"/>
      <c r="V1" s="297" t="s">
        <v>155</v>
      </c>
      <c r="W1" s="299" t="s">
        <v>156</v>
      </c>
    </row>
    <row r="2" spans="2:23" ht="43.15" customHeight="1" x14ac:dyDescent="0.25">
      <c r="B2" s="302"/>
      <c r="C2" s="305"/>
      <c r="D2" s="308"/>
      <c r="E2" s="311"/>
      <c r="F2" s="302" t="s">
        <v>157</v>
      </c>
      <c r="G2" s="305"/>
      <c r="H2" s="305" t="s">
        <v>158</v>
      </c>
      <c r="I2" s="305"/>
      <c r="J2" s="305" t="s">
        <v>159</v>
      </c>
      <c r="K2" s="305"/>
      <c r="L2" s="45" t="s">
        <v>160</v>
      </c>
      <c r="M2" s="46" t="s">
        <v>161</v>
      </c>
      <c r="N2" s="302" t="s">
        <v>157</v>
      </c>
      <c r="O2" s="305"/>
      <c r="P2" s="305" t="s">
        <v>158</v>
      </c>
      <c r="Q2" s="305"/>
      <c r="R2" s="305" t="s">
        <v>159</v>
      </c>
      <c r="S2" s="305"/>
      <c r="T2" s="45" t="s">
        <v>160</v>
      </c>
      <c r="U2" s="46" t="s">
        <v>161</v>
      </c>
      <c r="V2" s="298"/>
      <c r="W2" s="300"/>
    </row>
    <row r="3" spans="2:23" ht="15.75" customHeight="1" thickBot="1" x14ac:dyDescent="0.3">
      <c r="B3" s="303"/>
      <c r="C3" s="306"/>
      <c r="D3" s="309"/>
      <c r="E3" s="312"/>
      <c r="F3" s="47" t="s">
        <v>162</v>
      </c>
      <c r="G3" s="48" t="s">
        <v>48</v>
      </c>
      <c r="H3" s="48" t="s">
        <v>162</v>
      </c>
      <c r="I3" s="48" t="s">
        <v>48</v>
      </c>
      <c r="J3" s="48" t="s">
        <v>162</v>
      </c>
      <c r="K3" s="48" t="s">
        <v>48</v>
      </c>
      <c r="L3" s="48" t="s">
        <v>48</v>
      </c>
      <c r="M3" s="114" t="s">
        <v>48</v>
      </c>
      <c r="N3" s="47" t="s">
        <v>162</v>
      </c>
      <c r="O3" s="48" t="s">
        <v>48</v>
      </c>
      <c r="P3" s="48" t="s">
        <v>162</v>
      </c>
      <c r="Q3" s="48" t="s">
        <v>48</v>
      </c>
      <c r="R3" s="48" t="s">
        <v>162</v>
      </c>
      <c r="S3" s="48" t="s">
        <v>48</v>
      </c>
      <c r="T3" s="48" t="s">
        <v>48</v>
      </c>
      <c r="U3" s="49" t="s">
        <v>48</v>
      </c>
      <c r="V3" s="51" t="s">
        <v>48</v>
      </c>
      <c r="W3" s="52" t="s">
        <v>48</v>
      </c>
    </row>
    <row r="4" spans="2:23" x14ac:dyDescent="0.25">
      <c r="B4" s="115" t="s">
        <v>254</v>
      </c>
      <c r="C4" s="116" t="s">
        <v>255</v>
      </c>
      <c r="D4" s="116" t="s">
        <v>179</v>
      </c>
      <c r="E4" s="117">
        <v>1</v>
      </c>
      <c r="F4" s="115" t="s">
        <v>182</v>
      </c>
      <c r="G4" s="118">
        <v>1.58E-10</v>
      </c>
      <c r="H4" s="116" t="s">
        <v>182</v>
      </c>
      <c r="I4" s="119">
        <v>1.7700000000000001E-10</v>
      </c>
      <c r="J4" s="116" t="s">
        <v>182</v>
      </c>
      <c r="K4" s="118">
        <v>1.58E-10</v>
      </c>
      <c r="L4" s="120">
        <f t="shared" ref="L4:L26" si="0">AVERAGE(G4,I4,K4)</f>
        <v>1.6433333333333331E-10</v>
      </c>
      <c r="M4" s="63">
        <f t="shared" ref="M4:M20" si="1">IF(AND(F4="ND",H4="ND",J4="ND"),0,AVERAGE(IF(F4="ND",G4/2,G4),IF(H4="ND",I4/2,I4),IF(J4="ND",K4/2,K4)))</f>
        <v>0</v>
      </c>
      <c r="N4" s="115" t="s">
        <v>182</v>
      </c>
      <c r="O4" s="120">
        <v>1.57E-10</v>
      </c>
      <c r="P4" s="116" t="s">
        <v>182</v>
      </c>
      <c r="Q4" s="120">
        <v>1.7700000000000001E-10</v>
      </c>
      <c r="R4" s="116" t="s">
        <v>182</v>
      </c>
      <c r="S4" s="120">
        <v>1.58E-10</v>
      </c>
      <c r="T4" s="119">
        <f>AVERAGE(O4,Q4,S4)</f>
        <v>1.6399999999999998E-10</v>
      </c>
      <c r="U4" s="63">
        <f>IF(AND(N4="ND",P4="ND",R4="ND"),0,AVERAGE(IF(N4="ND",O4/2,O4),IF(P4="ND",Q4/2,Q4),IF(R4="ND",S4/2,S4)))</f>
        <v>0</v>
      </c>
      <c r="V4" s="121">
        <f>IF(E4=0,0,IF(AND(F4="ND",H4="ND",J4="ND"),L4/2,AVERAGE(IF(F4="ND",G4/2,G4),IF(H4="ND",I4/2,I4),IF(J4="ND",K4/2,K4))))</f>
        <v>8.2166666666666654E-11</v>
      </c>
      <c r="W4" s="63">
        <f>IF(E4=0,0,E4*V4)</f>
        <v>8.2166666666666654E-11</v>
      </c>
    </row>
    <row r="5" spans="2:23" x14ac:dyDescent="0.25">
      <c r="B5" s="64" t="s">
        <v>256</v>
      </c>
      <c r="C5" s="65" t="s">
        <v>257</v>
      </c>
      <c r="D5" s="65" t="s">
        <v>179</v>
      </c>
      <c r="E5" s="66">
        <v>1</v>
      </c>
      <c r="F5" s="64" t="s">
        <v>182</v>
      </c>
      <c r="G5" s="67">
        <v>1.64E-10</v>
      </c>
      <c r="H5" s="65" t="s">
        <v>182</v>
      </c>
      <c r="I5" s="68">
        <v>2.4800000000000002E-10</v>
      </c>
      <c r="J5" s="65" t="s">
        <v>182</v>
      </c>
      <c r="K5" s="67">
        <v>2.84E-10</v>
      </c>
      <c r="L5" s="69">
        <f t="shared" si="0"/>
        <v>2.3200000000000003E-10</v>
      </c>
      <c r="M5" s="59">
        <f t="shared" si="1"/>
        <v>0</v>
      </c>
      <c r="N5" s="64" t="s">
        <v>182</v>
      </c>
      <c r="O5" s="69">
        <v>1.64E-10</v>
      </c>
      <c r="P5" s="65" t="s">
        <v>182</v>
      </c>
      <c r="Q5" s="69">
        <v>2.4699999999999997E-10</v>
      </c>
      <c r="R5" s="65" t="s">
        <v>182</v>
      </c>
      <c r="S5" s="69">
        <v>2.84E-10</v>
      </c>
      <c r="T5" s="68">
        <f t="shared" ref="T5:T26" si="2">AVERAGE(O5,Q5,S5)</f>
        <v>2.3166666666666667E-10</v>
      </c>
      <c r="U5" s="70">
        <f t="shared" ref="U5:U20" si="3">IF(AND(N5="ND",P5="ND",R5="ND"),0,AVERAGE(IF(N5="ND",O5/2,O5),IF(P5="ND",Q5/2,Q5),IF(R5="ND",S5/2,S5)))</f>
        <v>0</v>
      </c>
      <c r="V5" s="122">
        <f t="shared" ref="V5:V20" si="4">IF(E5=0,0,IF(AND(F5="ND",H5="ND",J5="ND"),L5/2,AVERAGE(IF(F5="ND",G5/2,G5),IF(H5="ND",I5/2,I5),IF(J5="ND",K5/2,K5))))</f>
        <v>1.1600000000000001E-10</v>
      </c>
      <c r="W5" s="59">
        <f t="shared" ref="W5:W20" si="5">IF(E5=0,0,E5*V5)</f>
        <v>1.1600000000000001E-10</v>
      </c>
    </row>
    <row r="6" spans="2:23" x14ac:dyDescent="0.25">
      <c r="B6" s="64" t="s">
        <v>258</v>
      </c>
      <c r="C6" s="65" t="s">
        <v>259</v>
      </c>
      <c r="D6" s="65" t="s">
        <v>179</v>
      </c>
      <c r="E6" s="66">
        <v>0.1</v>
      </c>
      <c r="F6" s="64" t="s">
        <v>172</v>
      </c>
      <c r="G6" s="67">
        <v>1.5899999999999999E-10</v>
      </c>
      <c r="H6" s="65" t="s">
        <v>172</v>
      </c>
      <c r="I6" s="68">
        <v>2.3400000000000002E-10</v>
      </c>
      <c r="J6" s="65" t="s">
        <v>182</v>
      </c>
      <c r="K6" s="67">
        <v>3.7799999999999999E-10</v>
      </c>
      <c r="L6" s="69">
        <f t="shared" si="0"/>
        <v>2.5699999999999999E-10</v>
      </c>
      <c r="M6" s="59">
        <f t="shared" si="1"/>
        <v>1.9399999999999998E-10</v>
      </c>
      <c r="N6" s="64" t="s">
        <v>172</v>
      </c>
      <c r="O6" s="69">
        <v>1.5899999999999999E-10</v>
      </c>
      <c r="P6" s="65" t="s">
        <v>172</v>
      </c>
      <c r="Q6" s="69">
        <v>2.3300000000000002E-10</v>
      </c>
      <c r="R6" s="65" t="s">
        <v>182</v>
      </c>
      <c r="S6" s="69">
        <v>3.7699999999999999E-10</v>
      </c>
      <c r="T6" s="68">
        <f t="shared" si="2"/>
        <v>2.5633333333333333E-10</v>
      </c>
      <c r="U6" s="70">
        <f t="shared" si="3"/>
        <v>1.935E-10</v>
      </c>
      <c r="V6" s="122">
        <f t="shared" si="4"/>
        <v>1.9399999999999998E-10</v>
      </c>
      <c r="W6" s="59">
        <f t="shared" si="5"/>
        <v>1.9399999999999999E-11</v>
      </c>
    </row>
    <row r="7" spans="2:23" x14ac:dyDescent="0.25">
      <c r="B7" s="64" t="s">
        <v>260</v>
      </c>
      <c r="C7" s="65" t="s">
        <v>261</v>
      </c>
      <c r="D7" s="65" t="s">
        <v>179</v>
      </c>
      <c r="E7" s="66">
        <v>0.1</v>
      </c>
      <c r="F7" s="64"/>
      <c r="G7" s="68">
        <v>5.6300000000000002E-10</v>
      </c>
      <c r="H7" s="65"/>
      <c r="I7" s="68">
        <v>5.4599999999999998E-10</v>
      </c>
      <c r="J7" s="65"/>
      <c r="K7" s="67">
        <v>6.88E-10</v>
      </c>
      <c r="L7" s="69">
        <f t="shared" si="0"/>
        <v>5.99E-10</v>
      </c>
      <c r="M7" s="59">
        <f t="shared" si="1"/>
        <v>5.99E-10</v>
      </c>
      <c r="N7" s="64"/>
      <c r="O7" s="69">
        <v>5.6200000000000002E-10</v>
      </c>
      <c r="P7" s="65"/>
      <c r="Q7" s="69">
        <v>5.4499999999999998E-10</v>
      </c>
      <c r="R7" s="65"/>
      <c r="S7" s="69">
        <v>6.8600000000000001E-10</v>
      </c>
      <c r="T7" s="68">
        <f t="shared" si="2"/>
        <v>5.9766666666666667E-10</v>
      </c>
      <c r="U7" s="70">
        <f t="shared" si="3"/>
        <v>5.9766666666666667E-10</v>
      </c>
      <c r="V7" s="122">
        <f t="shared" si="4"/>
        <v>5.99E-10</v>
      </c>
      <c r="W7" s="59">
        <f t="shared" si="5"/>
        <v>5.9900000000000008E-11</v>
      </c>
    </row>
    <row r="8" spans="2:23" x14ac:dyDescent="0.25">
      <c r="B8" s="64" t="s">
        <v>262</v>
      </c>
      <c r="C8" s="65" t="s">
        <v>263</v>
      </c>
      <c r="D8" s="65" t="s">
        <v>179</v>
      </c>
      <c r="E8" s="66">
        <v>0.1</v>
      </c>
      <c r="F8" s="64" t="s">
        <v>172</v>
      </c>
      <c r="G8" s="68">
        <v>2.6500000000000002E-10</v>
      </c>
      <c r="H8" s="65"/>
      <c r="I8" s="68">
        <v>4.19E-10</v>
      </c>
      <c r="J8" s="65" t="s">
        <v>182</v>
      </c>
      <c r="K8" s="67">
        <v>3.7200000000000001E-10</v>
      </c>
      <c r="L8" s="69">
        <f t="shared" si="0"/>
        <v>3.5200000000000003E-10</v>
      </c>
      <c r="M8" s="59">
        <f t="shared" si="1"/>
        <v>2.8999999999999998E-10</v>
      </c>
      <c r="N8" s="64" t="s">
        <v>172</v>
      </c>
      <c r="O8" s="69">
        <v>2.6500000000000002E-10</v>
      </c>
      <c r="P8" s="65"/>
      <c r="Q8" s="69">
        <v>4.18E-10</v>
      </c>
      <c r="R8" s="65" t="s">
        <v>182</v>
      </c>
      <c r="S8" s="69">
        <v>3.7200000000000001E-10</v>
      </c>
      <c r="T8" s="68">
        <f t="shared" si="2"/>
        <v>3.5166666666666664E-10</v>
      </c>
      <c r="U8" s="70">
        <f t="shared" si="3"/>
        <v>2.8966666666666665E-10</v>
      </c>
      <c r="V8" s="122">
        <f t="shared" si="4"/>
        <v>2.8999999999999998E-10</v>
      </c>
      <c r="W8" s="59">
        <f t="shared" si="5"/>
        <v>2.9E-11</v>
      </c>
    </row>
    <row r="9" spans="2:23" x14ac:dyDescent="0.25">
      <c r="B9" s="64" t="s">
        <v>264</v>
      </c>
      <c r="C9" s="65" t="s">
        <v>265</v>
      </c>
      <c r="D9" s="65" t="s">
        <v>179</v>
      </c>
      <c r="E9" s="66">
        <v>0.01</v>
      </c>
      <c r="F9" s="64"/>
      <c r="G9" s="68">
        <v>3.7099999999999998E-9</v>
      </c>
      <c r="H9" s="65"/>
      <c r="I9" s="68">
        <v>3.8499999999999997E-9</v>
      </c>
      <c r="J9" s="65"/>
      <c r="K9" s="67">
        <v>4.1400000000000002E-9</v>
      </c>
      <c r="L9" s="69">
        <f t="shared" si="0"/>
        <v>3.8999999999999994E-9</v>
      </c>
      <c r="M9" s="59">
        <f t="shared" si="1"/>
        <v>3.8999999999999994E-9</v>
      </c>
      <c r="N9" s="64"/>
      <c r="O9" s="69">
        <v>3.7E-9</v>
      </c>
      <c r="P9" s="65"/>
      <c r="Q9" s="69">
        <v>3.8499999999999997E-9</v>
      </c>
      <c r="R9" s="65"/>
      <c r="S9" s="69">
        <v>4.1299999999999996E-9</v>
      </c>
      <c r="T9" s="68">
        <f t="shared" si="2"/>
        <v>3.8933333333333331E-9</v>
      </c>
      <c r="U9" s="70">
        <f t="shared" si="3"/>
        <v>3.8933333333333331E-9</v>
      </c>
      <c r="V9" s="122">
        <f t="shared" si="4"/>
        <v>3.8999999999999994E-9</v>
      </c>
      <c r="W9" s="59">
        <f>IF(E9=0,0,E9*V9)</f>
        <v>3.8999999999999995E-11</v>
      </c>
    </row>
    <row r="10" spans="2:23" x14ac:dyDescent="0.25">
      <c r="B10" s="64" t="s">
        <v>266</v>
      </c>
      <c r="C10" s="65" t="s">
        <v>267</v>
      </c>
      <c r="D10" s="65" t="s">
        <v>179</v>
      </c>
      <c r="E10" s="66">
        <v>2.9999999999999997E-4</v>
      </c>
      <c r="F10" s="64"/>
      <c r="G10" s="68">
        <v>5.4999999999999996E-9</v>
      </c>
      <c r="H10" s="65"/>
      <c r="I10" s="68">
        <v>5.0499999999999997E-9</v>
      </c>
      <c r="J10" s="65"/>
      <c r="K10" s="67">
        <v>4.6500000000000003E-9</v>
      </c>
      <c r="L10" s="69">
        <f t="shared" si="0"/>
        <v>5.0666666666666657E-9</v>
      </c>
      <c r="M10" s="59">
        <f t="shared" si="1"/>
        <v>5.0666666666666657E-9</v>
      </c>
      <c r="N10" s="64"/>
      <c r="O10" s="69">
        <v>5.4899999999999999E-9</v>
      </c>
      <c r="P10" s="65"/>
      <c r="Q10" s="69">
        <v>5.04E-9</v>
      </c>
      <c r="R10" s="65"/>
      <c r="S10" s="69">
        <v>4.6500000000000003E-9</v>
      </c>
      <c r="T10" s="68">
        <f t="shared" si="2"/>
        <v>5.0600000000000003E-9</v>
      </c>
      <c r="U10" s="70">
        <f t="shared" si="3"/>
        <v>5.0600000000000003E-9</v>
      </c>
      <c r="V10" s="122">
        <f t="shared" si="4"/>
        <v>5.0666666666666657E-9</v>
      </c>
      <c r="W10" s="59">
        <f t="shared" si="5"/>
        <v>1.5199999999999996E-12</v>
      </c>
    </row>
    <row r="11" spans="2:23" x14ac:dyDescent="0.25">
      <c r="B11" s="64" t="s">
        <v>268</v>
      </c>
      <c r="C11" s="65" t="s">
        <v>269</v>
      </c>
      <c r="D11" s="65" t="s">
        <v>179</v>
      </c>
      <c r="E11" s="66">
        <v>0.1</v>
      </c>
      <c r="F11" s="64"/>
      <c r="G11" s="68">
        <v>7.5099999999999999E-10</v>
      </c>
      <c r="H11" s="65"/>
      <c r="I11" s="68">
        <v>3.59E-10</v>
      </c>
      <c r="J11" s="65" t="s">
        <v>172</v>
      </c>
      <c r="K11" s="67">
        <v>3.6199999999999999E-10</v>
      </c>
      <c r="L11" s="69">
        <f t="shared" si="0"/>
        <v>4.9066666666666673E-10</v>
      </c>
      <c r="M11" s="59">
        <f t="shared" si="1"/>
        <v>4.9066666666666673E-10</v>
      </c>
      <c r="N11" s="64"/>
      <c r="O11" s="69">
        <v>7.5E-10</v>
      </c>
      <c r="P11" s="65"/>
      <c r="Q11" s="69">
        <v>3.59E-10</v>
      </c>
      <c r="R11" s="65" t="s">
        <v>172</v>
      </c>
      <c r="S11" s="69">
        <v>3.6099999999999999E-10</v>
      </c>
      <c r="T11" s="67">
        <f t="shared" si="2"/>
        <v>4.9000000000000007E-10</v>
      </c>
      <c r="U11" s="70">
        <f t="shared" si="3"/>
        <v>4.9000000000000007E-10</v>
      </c>
      <c r="V11" s="122">
        <f t="shared" si="4"/>
        <v>4.9066666666666673E-10</v>
      </c>
      <c r="W11" s="59">
        <f t="shared" si="5"/>
        <v>4.9066666666666673E-11</v>
      </c>
    </row>
    <row r="12" spans="2:23" x14ac:dyDescent="0.25">
      <c r="B12" s="64" t="s">
        <v>270</v>
      </c>
      <c r="C12" s="65" t="s">
        <v>271</v>
      </c>
      <c r="D12" s="65" t="s">
        <v>179</v>
      </c>
      <c r="E12" s="66">
        <v>0.03</v>
      </c>
      <c r="F12" s="64" t="s">
        <v>172</v>
      </c>
      <c r="G12" s="68">
        <v>4.2900000000000002E-10</v>
      </c>
      <c r="H12" s="65" t="s">
        <v>172</v>
      </c>
      <c r="I12" s="68">
        <v>4.8999999999999996E-10</v>
      </c>
      <c r="J12" s="65"/>
      <c r="K12" s="67">
        <v>6.7900000000000003E-10</v>
      </c>
      <c r="L12" s="69">
        <f t="shared" si="0"/>
        <v>5.3266666666666669E-10</v>
      </c>
      <c r="M12" s="59">
        <f t="shared" si="1"/>
        <v>5.3266666666666669E-10</v>
      </c>
      <c r="N12" s="64" t="s">
        <v>172</v>
      </c>
      <c r="O12" s="69">
        <v>4.2900000000000002E-10</v>
      </c>
      <c r="P12" s="65" t="s">
        <v>172</v>
      </c>
      <c r="Q12" s="69">
        <v>4.8899999999999997E-10</v>
      </c>
      <c r="R12" s="65"/>
      <c r="S12" s="69">
        <v>6.7800000000000004E-10</v>
      </c>
      <c r="T12" s="67">
        <f t="shared" si="2"/>
        <v>5.3199999999999992E-10</v>
      </c>
      <c r="U12" s="70">
        <f t="shared" si="3"/>
        <v>5.3199999999999992E-10</v>
      </c>
      <c r="V12" s="122">
        <f t="shared" si="4"/>
        <v>5.3266666666666669E-10</v>
      </c>
      <c r="W12" s="59">
        <f t="shared" si="5"/>
        <v>1.5979999999999999E-11</v>
      </c>
    </row>
    <row r="13" spans="2:23" x14ac:dyDescent="0.25">
      <c r="B13" s="64" t="s">
        <v>272</v>
      </c>
      <c r="C13" s="65" t="s">
        <v>273</v>
      </c>
      <c r="D13" s="65" t="s">
        <v>179</v>
      </c>
      <c r="E13" s="66">
        <v>0.3</v>
      </c>
      <c r="F13" s="64"/>
      <c r="G13" s="68">
        <v>8.3400000000000002E-10</v>
      </c>
      <c r="H13" s="65"/>
      <c r="I13" s="68">
        <v>8.08E-10</v>
      </c>
      <c r="J13" s="65"/>
      <c r="K13" s="67">
        <v>7.6299999999999995E-10</v>
      </c>
      <c r="L13" s="69">
        <f t="shared" si="0"/>
        <v>8.0166666666666659E-10</v>
      </c>
      <c r="M13" s="59">
        <f t="shared" si="1"/>
        <v>8.0166666666666659E-10</v>
      </c>
      <c r="N13" s="64"/>
      <c r="O13" s="69">
        <v>8.3300000000000002E-10</v>
      </c>
      <c r="P13" s="65"/>
      <c r="Q13" s="69">
        <v>8.07E-10</v>
      </c>
      <c r="R13" s="65"/>
      <c r="S13" s="69">
        <v>7.6199999999999995E-10</v>
      </c>
      <c r="T13" s="67">
        <f t="shared" si="2"/>
        <v>8.0066666666666669E-10</v>
      </c>
      <c r="U13" s="70">
        <f t="shared" si="3"/>
        <v>8.0066666666666669E-10</v>
      </c>
      <c r="V13" s="122">
        <f t="shared" si="4"/>
        <v>8.0166666666666659E-10</v>
      </c>
      <c r="W13" s="59">
        <f t="shared" si="5"/>
        <v>2.4049999999999994E-10</v>
      </c>
    </row>
    <row r="14" spans="2:23" x14ac:dyDescent="0.25">
      <c r="B14" s="64" t="s">
        <v>274</v>
      </c>
      <c r="C14" s="65" t="s">
        <v>275</v>
      </c>
      <c r="D14" s="65" t="s">
        <v>179</v>
      </c>
      <c r="E14" s="66">
        <v>0.1</v>
      </c>
      <c r="F14" s="64" t="s">
        <v>172</v>
      </c>
      <c r="G14" s="68">
        <v>5.68E-10</v>
      </c>
      <c r="H14" s="65"/>
      <c r="I14" s="68">
        <v>6.5100000000000003E-10</v>
      </c>
      <c r="J14" s="65"/>
      <c r="K14" s="67">
        <v>6.7099999999999996E-10</v>
      </c>
      <c r="L14" s="69">
        <f t="shared" si="0"/>
        <v>6.3E-10</v>
      </c>
      <c r="M14" s="59">
        <f t="shared" si="1"/>
        <v>6.3E-10</v>
      </c>
      <c r="N14" s="64" t="s">
        <v>172</v>
      </c>
      <c r="O14" s="69">
        <v>5.6700000000000001E-10</v>
      </c>
      <c r="P14" s="65"/>
      <c r="Q14" s="69">
        <v>6.5000000000000003E-10</v>
      </c>
      <c r="R14" s="65"/>
      <c r="S14" s="69">
        <v>6.6999999999999996E-10</v>
      </c>
      <c r="T14" s="67">
        <f t="shared" si="2"/>
        <v>6.289999999999999E-10</v>
      </c>
      <c r="U14" s="70">
        <f t="shared" si="3"/>
        <v>6.289999999999999E-10</v>
      </c>
      <c r="V14" s="122">
        <f t="shared" si="4"/>
        <v>6.3E-10</v>
      </c>
      <c r="W14" s="59">
        <f t="shared" si="5"/>
        <v>6.3000000000000002E-11</v>
      </c>
    </row>
    <row r="15" spans="2:23" x14ac:dyDescent="0.25">
      <c r="B15" s="64" t="s">
        <v>276</v>
      </c>
      <c r="C15" s="65" t="s">
        <v>277</v>
      </c>
      <c r="D15" s="65" t="s">
        <v>179</v>
      </c>
      <c r="E15" s="66">
        <v>0.1</v>
      </c>
      <c r="F15" s="64"/>
      <c r="G15" s="68">
        <v>7.6900000000000003E-10</v>
      </c>
      <c r="H15" s="65"/>
      <c r="I15" s="68">
        <v>6.9599999999999997E-10</v>
      </c>
      <c r="J15" s="65"/>
      <c r="K15" s="67">
        <v>7.9700000000000004E-10</v>
      </c>
      <c r="L15" s="69">
        <f t="shared" si="0"/>
        <v>7.5399999999999998E-10</v>
      </c>
      <c r="M15" s="59">
        <f t="shared" si="1"/>
        <v>7.5399999999999998E-10</v>
      </c>
      <c r="N15" s="64"/>
      <c r="O15" s="69">
        <v>7.6700000000000004E-10</v>
      </c>
      <c r="P15" s="65"/>
      <c r="Q15" s="69">
        <v>6.9499999999999998E-10</v>
      </c>
      <c r="R15" s="65"/>
      <c r="S15" s="69">
        <v>7.9500000000000005E-10</v>
      </c>
      <c r="T15" s="67">
        <f t="shared" si="2"/>
        <v>7.5233333333333332E-10</v>
      </c>
      <c r="U15" s="70">
        <f t="shared" si="3"/>
        <v>7.5233333333333332E-10</v>
      </c>
      <c r="V15" s="122">
        <f t="shared" si="4"/>
        <v>7.5399999999999998E-10</v>
      </c>
      <c r="W15" s="59">
        <f t="shared" si="5"/>
        <v>7.5400000000000006E-11</v>
      </c>
    </row>
    <row r="16" spans="2:23" x14ac:dyDescent="0.25">
      <c r="B16" s="64" t="s">
        <v>278</v>
      </c>
      <c r="C16" s="65" t="s">
        <v>279</v>
      </c>
      <c r="D16" s="65" t="s">
        <v>179</v>
      </c>
      <c r="E16" s="66">
        <v>0.1</v>
      </c>
      <c r="F16" s="64"/>
      <c r="G16" s="68">
        <v>6.4600000000000004E-10</v>
      </c>
      <c r="H16" s="65" t="s">
        <v>172</v>
      </c>
      <c r="I16" s="68">
        <v>3.6299999999999999E-10</v>
      </c>
      <c r="J16" s="65"/>
      <c r="K16" s="67">
        <v>7.4200000000000002E-10</v>
      </c>
      <c r="L16" s="69">
        <f t="shared" si="0"/>
        <v>5.8366666666666672E-10</v>
      </c>
      <c r="M16" s="59">
        <f t="shared" si="1"/>
        <v>5.8366666666666672E-10</v>
      </c>
      <c r="N16" s="64"/>
      <c r="O16" s="69">
        <v>6.4500000000000005E-10</v>
      </c>
      <c r="P16" s="65" t="s">
        <v>172</v>
      </c>
      <c r="Q16" s="69">
        <v>3.6299999999999999E-10</v>
      </c>
      <c r="R16" s="65"/>
      <c r="S16" s="69">
        <v>7.4100000000000003E-10</v>
      </c>
      <c r="T16" s="67">
        <f t="shared" si="2"/>
        <v>5.8300000000000005E-10</v>
      </c>
      <c r="U16" s="70">
        <f t="shared" si="3"/>
        <v>5.8300000000000005E-10</v>
      </c>
      <c r="V16" s="122">
        <f t="shared" si="4"/>
        <v>5.8366666666666672E-10</v>
      </c>
      <c r="W16" s="59">
        <f t="shared" si="5"/>
        <v>5.8366666666666669E-11</v>
      </c>
    </row>
    <row r="17" spans="1:23" x14ac:dyDescent="0.25">
      <c r="B17" s="64" t="s">
        <v>280</v>
      </c>
      <c r="C17" s="65" t="s">
        <v>281</v>
      </c>
      <c r="D17" s="65" t="s">
        <v>179</v>
      </c>
      <c r="E17" s="66">
        <v>0.1</v>
      </c>
      <c r="F17" s="64" t="s">
        <v>182</v>
      </c>
      <c r="G17" s="68">
        <v>2.6099999999999998E-10</v>
      </c>
      <c r="H17" s="65"/>
      <c r="I17" s="68">
        <v>1.87E-10</v>
      </c>
      <c r="J17" s="65" t="s">
        <v>182</v>
      </c>
      <c r="K17" s="67">
        <v>2.1299999999999999E-10</v>
      </c>
      <c r="L17" s="69">
        <f t="shared" si="0"/>
        <v>2.2033333333333332E-10</v>
      </c>
      <c r="M17" s="59">
        <f t="shared" si="1"/>
        <v>1.4133333333333334E-10</v>
      </c>
      <c r="N17" s="64" t="s">
        <v>182</v>
      </c>
      <c r="O17" s="69">
        <v>2.5999999999999998E-10</v>
      </c>
      <c r="P17" s="65"/>
      <c r="Q17" s="69">
        <v>1.87E-10</v>
      </c>
      <c r="R17" s="65" t="s">
        <v>182</v>
      </c>
      <c r="S17" s="69">
        <v>2.1299999999999999E-10</v>
      </c>
      <c r="T17" s="67">
        <f t="shared" si="2"/>
        <v>2.1999999999999999E-10</v>
      </c>
      <c r="U17" s="70">
        <f t="shared" si="3"/>
        <v>1.4116666666666667E-10</v>
      </c>
      <c r="V17" s="122">
        <f t="shared" si="4"/>
        <v>1.4133333333333334E-10</v>
      </c>
      <c r="W17" s="59">
        <f t="shared" si="5"/>
        <v>1.4133333333333334E-11</v>
      </c>
    </row>
    <row r="18" spans="1:23" x14ac:dyDescent="0.25">
      <c r="B18" s="64" t="s">
        <v>282</v>
      </c>
      <c r="C18" s="65" t="s">
        <v>283</v>
      </c>
      <c r="D18" s="65" t="s">
        <v>179</v>
      </c>
      <c r="E18" s="66">
        <v>0.01</v>
      </c>
      <c r="F18" s="64"/>
      <c r="G18" s="68">
        <v>2.1400000000000001E-9</v>
      </c>
      <c r="H18" s="65"/>
      <c r="I18" s="68">
        <v>2.1000000000000002E-9</v>
      </c>
      <c r="J18" s="65"/>
      <c r="K18" s="67">
        <v>2.1400000000000001E-9</v>
      </c>
      <c r="L18" s="69">
        <f t="shared" si="0"/>
        <v>2.1266666666666668E-9</v>
      </c>
      <c r="M18" s="59">
        <f t="shared" si="1"/>
        <v>2.1266666666666668E-9</v>
      </c>
      <c r="N18" s="64"/>
      <c r="O18" s="69">
        <v>2.1400000000000001E-9</v>
      </c>
      <c r="P18" s="65"/>
      <c r="Q18" s="69">
        <v>2.1000000000000002E-9</v>
      </c>
      <c r="R18" s="65"/>
      <c r="S18" s="69">
        <v>2.1299999999999999E-9</v>
      </c>
      <c r="T18" s="67">
        <f t="shared" si="2"/>
        <v>2.1233333333333332E-9</v>
      </c>
      <c r="U18" s="70">
        <f t="shared" si="3"/>
        <v>2.1233333333333332E-9</v>
      </c>
      <c r="V18" s="122">
        <f t="shared" si="4"/>
        <v>2.1266666666666668E-9</v>
      </c>
      <c r="W18" s="59">
        <f t="shared" si="5"/>
        <v>2.1266666666666669E-11</v>
      </c>
    </row>
    <row r="19" spans="1:23" x14ac:dyDescent="0.25">
      <c r="B19" s="64" t="s">
        <v>284</v>
      </c>
      <c r="C19" s="65" t="s">
        <v>285</v>
      </c>
      <c r="D19" s="65" t="s">
        <v>179</v>
      </c>
      <c r="E19" s="66">
        <v>0.01</v>
      </c>
      <c r="F19" s="64"/>
      <c r="G19" s="68">
        <v>3.6E-10</v>
      </c>
      <c r="H19" s="65" t="s">
        <v>172</v>
      </c>
      <c r="I19" s="68">
        <v>2.3300000000000002E-10</v>
      </c>
      <c r="J19" s="65"/>
      <c r="K19" s="67">
        <v>3.7200000000000001E-10</v>
      </c>
      <c r="L19" s="69">
        <f t="shared" si="0"/>
        <v>3.2166666666666669E-10</v>
      </c>
      <c r="M19" s="59">
        <f t="shared" si="1"/>
        <v>3.2166666666666669E-10</v>
      </c>
      <c r="N19" s="64"/>
      <c r="O19" s="69">
        <v>3.59E-10</v>
      </c>
      <c r="P19" s="65" t="s">
        <v>172</v>
      </c>
      <c r="Q19" s="69">
        <v>2.3300000000000002E-10</v>
      </c>
      <c r="R19" s="65"/>
      <c r="S19" s="69">
        <v>3.7100000000000001E-10</v>
      </c>
      <c r="T19" s="67">
        <f t="shared" si="2"/>
        <v>3.2100000000000003E-10</v>
      </c>
      <c r="U19" s="70">
        <f t="shared" si="3"/>
        <v>3.2100000000000003E-10</v>
      </c>
      <c r="V19" s="122">
        <f t="shared" si="4"/>
        <v>3.2166666666666669E-10</v>
      </c>
      <c r="W19" s="59">
        <f t="shared" si="5"/>
        <v>3.216666666666667E-12</v>
      </c>
    </row>
    <row r="20" spans="1:23" ht="14.5" thickBot="1" x14ac:dyDescent="0.3">
      <c r="B20" s="86" t="s">
        <v>286</v>
      </c>
      <c r="C20" s="88" t="s">
        <v>287</v>
      </c>
      <c r="D20" s="88" t="s">
        <v>179</v>
      </c>
      <c r="E20" s="89">
        <v>3.0000000000000001E-3</v>
      </c>
      <c r="F20" s="86"/>
      <c r="G20" s="90">
        <v>6.9399999999999998E-10</v>
      </c>
      <c r="H20" s="88" t="s">
        <v>172</v>
      </c>
      <c r="I20" s="90">
        <v>8.7199999999999999E-10</v>
      </c>
      <c r="J20" s="88"/>
      <c r="K20" s="91">
        <v>6.9999999999999996E-10</v>
      </c>
      <c r="L20" s="92">
        <f t="shared" si="0"/>
        <v>7.5533333333333331E-10</v>
      </c>
      <c r="M20" s="123">
        <f t="shared" si="1"/>
        <v>7.5533333333333331E-10</v>
      </c>
      <c r="N20" s="86"/>
      <c r="O20" s="92">
        <v>6.9299999999999999E-10</v>
      </c>
      <c r="P20" s="88" t="s">
        <v>172</v>
      </c>
      <c r="Q20" s="92">
        <v>8.6999999999999999E-10</v>
      </c>
      <c r="R20" s="88"/>
      <c r="S20" s="92">
        <v>6.9899999999999996E-10</v>
      </c>
      <c r="T20" s="91">
        <f t="shared" si="2"/>
        <v>7.5399999999999998E-10</v>
      </c>
      <c r="U20" s="124">
        <f t="shared" si="3"/>
        <v>7.5399999999999998E-10</v>
      </c>
      <c r="V20" s="125">
        <f t="shared" si="4"/>
        <v>7.5533333333333331E-10</v>
      </c>
      <c r="W20" s="123">
        <f t="shared" si="5"/>
        <v>2.2659999999999998E-12</v>
      </c>
    </row>
    <row r="21" spans="1:23" ht="15" hidden="1" customHeight="1" x14ac:dyDescent="0.25">
      <c r="B21" s="126" t="s">
        <v>288</v>
      </c>
      <c r="C21" s="127" t="s">
        <v>289</v>
      </c>
      <c r="D21" s="127"/>
      <c r="E21" s="128"/>
      <c r="F21" s="126" t="s">
        <v>172</v>
      </c>
      <c r="G21" s="129">
        <v>4.3699999999999996E-9</v>
      </c>
      <c r="H21" s="127" t="s">
        <v>172</v>
      </c>
      <c r="I21" s="129">
        <v>2.5300000000000002E-9</v>
      </c>
      <c r="J21" s="127"/>
      <c r="K21" s="130">
        <v>2.76E-9</v>
      </c>
      <c r="L21" s="131">
        <f t="shared" si="0"/>
        <v>3.22E-9</v>
      </c>
      <c r="M21" s="132"/>
      <c r="N21" s="133"/>
      <c r="O21" s="131"/>
      <c r="P21" s="131"/>
      <c r="Q21" s="131"/>
      <c r="R21" s="131"/>
      <c r="S21" s="131"/>
      <c r="T21" s="131" t="e">
        <f t="shared" si="2"/>
        <v>#DIV/0!</v>
      </c>
      <c r="U21" s="132"/>
      <c r="V21" s="134">
        <f>V4</f>
        <v>8.2166666666666654E-11</v>
      </c>
      <c r="W21" s="132">
        <f>W4</f>
        <v>8.2166666666666654E-11</v>
      </c>
    </row>
    <row r="22" spans="1:23" ht="15" hidden="1" customHeight="1" x14ac:dyDescent="0.25">
      <c r="B22" s="43" t="s">
        <v>290</v>
      </c>
      <c r="C22" s="44" t="s">
        <v>291</v>
      </c>
      <c r="D22" s="44"/>
      <c r="E22" s="135"/>
      <c r="F22" s="43"/>
      <c r="G22" s="136">
        <v>2.93E-9</v>
      </c>
      <c r="H22" s="44"/>
      <c r="I22" s="136">
        <v>3.41E-9</v>
      </c>
      <c r="J22" s="44"/>
      <c r="K22" s="137">
        <v>2.4E-9</v>
      </c>
      <c r="L22" s="138">
        <f t="shared" si="0"/>
        <v>2.9133333333333336E-9</v>
      </c>
      <c r="M22" s="132"/>
      <c r="N22" s="133"/>
      <c r="O22" s="131"/>
      <c r="P22" s="131"/>
      <c r="Q22" s="131"/>
      <c r="R22" s="131"/>
      <c r="S22" s="131"/>
      <c r="T22" s="131" t="e">
        <f t="shared" si="2"/>
        <v>#DIV/0!</v>
      </c>
      <c r="U22" s="132"/>
      <c r="V22" s="139">
        <f>SUM(V5)</f>
        <v>1.1600000000000001E-10</v>
      </c>
      <c r="W22" s="132">
        <f>SUM(W5)</f>
        <v>1.1600000000000001E-10</v>
      </c>
    </row>
    <row r="23" spans="1:23" ht="15" hidden="1" customHeight="1" x14ac:dyDescent="0.25">
      <c r="B23" s="43" t="s">
        <v>292</v>
      </c>
      <c r="C23" s="44" t="s">
        <v>293</v>
      </c>
      <c r="D23" s="44"/>
      <c r="E23" s="135"/>
      <c r="F23" s="43"/>
      <c r="G23" s="136">
        <v>8.6499999999999997E-9</v>
      </c>
      <c r="H23" s="44"/>
      <c r="I23" s="136">
        <v>9.3999999999999998E-9</v>
      </c>
      <c r="J23" s="44"/>
      <c r="K23" s="137">
        <v>1.1199999999999999E-8</v>
      </c>
      <c r="L23" s="138">
        <f t="shared" si="0"/>
        <v>9.7499999999999996E-9</v>
      </c>
      <c r="M23" s="132"/>
      <c r="N23" s="133"/>
      <c r="O23" s="131"/>
      <c r="P23" s="131"/>
      <c r="Q23" s="131"/>
      <c r="R23" s="131"/>
      <c r="S23" s="131"/>
      <c r="T23" s="131" t="e">
        <f t="shared" si="2"/>
        <v>#DIV/0!</v>
      </c>
      <c r="U23" s="132"/>
      <c r="V23" s="139">
        <f>SUM(V6:V8)</f>
        <v>1.0829999999999999E-9</v>
      </c>
      <c r="W23" s="132">
        <f>SUM(W6:W8)</f>
        <v>1.083E-10</v>
      </c>
    </row>
    <row r="24" spans="1:23" ht="15" hidden="1" customHeight="1" x14ac:dyDescent="0.25">
      <c r="B24" s="43" t="s">
        <v>294</v>
      </c>
      <c r="C24" s="44" t="s">
        <v>295</v>
      </c>
      <c r="D24" s="44"/>
      <c r="E24" s="135"/>
      <c r="F24" s="43"/>
      <c r="G24" s="136">
        <v>7.2500000000000004E-9</v>
      </c>
      <c r="H24" s="44"/>
      <c r="I24" s="136">
        <v>7.6299999999999995E-9</v>
      </c>
      <c r="J24" s="44"/>
      <c r="K24" s="137">
        <v>7.7099999999999992E-9</v>
      </c>
      <c r="L24" s="138">
        <f t="shared" si="0"/>
        <v>7.5300000000000003E-9</v>
      </c>
      <c r="M24" s="132"/>
      <c r="N24" s="133"/>
      <c r="O24" s="131"/>
      <c r="P24" s="131"/>
      <c r="Q24" s="131"/>
      <c r="R24" s="131"/>
      <c r="S24" s="131"/>
      <c r="T24" s="131" t="e">
        <f t="shared" si="2"/>
        <v>#DIV/0!</v>
      </c>
      <c r="U24" s="132"/>
      <c r="V24" s="139">
        <f>V9</f>
        <v>3.8999999999999994E-9</v>
      </c>
      <c r="W24" s="132">
        <f>W9</f>
        <v>3.8999999999999995E-11</v>
      </c>
    </row>
    <row r="25" spans="1:23" ht="15" hidden="1" customHeight="1" x14ac:dyDescent="0.25">
      <c r="B25" s="43" t="s">
        <v>296</v>
      </c>
      <c r="C25" s="44" t="s">
        <v>297</v>
      </c>
      <c r="D25" s="44"/>
      <c r="E25" s="135"/>
      <c r="F25" s="43"/>
      <c r="G25" s="136">
        <v>7.9900000000000007E-9</v>
      </c>
      <c r="H25" s="44"/>
      <c r="I25" s="136">
        <v>9.7900000000000003E-9</v>
      </c>
      <c r="J25" s="44"/>
      <c r="K25" s="137">
        <v>7.2500000000000004E-9</v>
      </c>
      <c r="L25" s="138">
        <f t="shared" si="0"/>
        <v>8.3433333333333333E-9</v>
      </c>
      <c r="M25" s="132"/>
      <c r="N25" s="133"/>
      <c r="O25" s="131"/>
      <c r="P25" s="131"/>
      <c r="Q25" s="131"/>
      <c r="R25" s="131"/>
      <c r="S25" s="131"/>
      <c r="T25" s="131" t="e">
        <f t="shared" si="2"/>
        <v>#DIV/0!</v>
      </c>
      <c r="U25" s="132"/>
      <c r="V25" s="139">
        <f>V11</f>
        <v>4.9066666666666673E-10</v>
      </c>
      <c r="W25" s="132">
        <f>W11</f>
        <v>4.9066666666666673E-11</v>
      </c>
    </row>
    <row r="26" spans="1:23" ht="14.5" hidden="1" thickBot="1" x14ac:dyDescent="0.3">
      <c r="B26" s="43" t="s">
        <v>298</v>
      </c>
      <c r="C26" s="44" t="s">
        <v>299</v>
      </c>
      <c r="D26" s="44"/>
      <c r="E26" s="135"/>
      <c r="F26" s="43"/>
      <c r="G26" s="136">
        <v>5.0199999999999996E-9</v>
      </c>
      <c r="H26" s="44"/>
      <c r="I26" s="136">
        <v>7.0500000000000003E-9</v>
      </c>
      <c r="J26" s="44"/>
      <c r="K26" s="137">
        <v>8.9299999999999996E-9</v>
      </c>
      <c r="L26" s="138">
        <f t="shared" si="0"/>
        <v>6.9999999999999998E-9</v>
      </c>
      <c r="M26" s="132"/>
      <c r="N26" s="133"/>
      <c r="O26" s="131"/>
      <c r="P26" s="131"/>
      <c r="Q26" s="131"/>
      <c r="R26" s="131"/>
      <c r="S26" s="131"/>
      <c r="T26" s="131" t="e">
        <f t="shared" si="2"/>
        <v>#DIV/0!</v>
      </c>
      <c r="U26" s="132"/>
      <c r="V26" s="139">
        <f>SUM(V12:V13)</f>
        <v>1.3343333333333332E-9</v>
      </c>
      <c r="W26" s="132">
        <f>SUM(W12:W13)</f>
        <v>2.5647999999999992E-10</v>
      </c>
    </row>
    <row r="27" spans="1:23" ht="12.75" hidden="1" customHeight="1" x14ac:dyDescent="0.25">
      <c r="B27" s="43" t="s">
        <v>300</v>
      </c>
      <c r="C27" s="44" t="s">
        <v>301</v>
      </c>
      <c r="D27" s="44"/>
      <c r="E27" s="135"/>
      <c r="F27" s="43"/>
      <c r="G27" s="136"/>
      <c r="H27" s="44"/>
      <c r="I27" s="136"/>
      <c r="J27" s="44"/>
      <c r="K27" s="137"/>
      <c r="L27" s="138"/>
      <c r="M27" s="132"/>
      <c r="N27" s="133"/>
      <c r="O27" s="131"/>
      <c r="P27" s="131"/>
      <c r="Q27" s="131"/>
      <c r="R27" s="131"/>
      <c r="S27" s="131"/>
      <c r="T27" s="131"/>
      <c r="U27" s="132"/>
      <c r="V27" s="139">
        <f>SUM(V14:V17)</f>
        <v>2.1090000000000001E-9</v>
      </c>
      <c r="W27" s="132">
        <f>SUM(W14:W17)</f>
        <v>2.1090000000000002E-10</v>
      </c>
    </row>
    <row r="28" spans="1:23" ht="21.75" hidden="1" customHeight="1" thickBot="1" x14ac:dyDescent="0.3">
      <c r="B28" s="140" t="s">
        <v>302</v>
      </c>
      <c r="C28" s="141" t="s">
        <v>303</v>
      </c>
      <c r="D28" s="141"/>
      <c r="E28" s="142"/>
      <c r="F28" s="140"/>
      <c r="G28" s="143"/>
      <c r="H28" s="141"/>
      <c r="I28" s="143"/>
      <c r="J28" s="141"/>
      <c r="K28" s="144"/>
      <c r="L28" s="145"/>
      <c r="M28" s="146"/>
      <c r="N28" s="147"/>
      <c r="O28" s="148"/>
      <c r="P28" s="148"/>
      <c r="Q28" s="148"/>
      <c r="R28" s="148"/>
      <c r="S28" s="148"/>
      <c r="T28" s="148"/>
      <c r="U28" s="146"/>
      <c r="V28" s="149">
        <f>SUM(V18:V19)</f>
        <v>2.4483333333333333E-9</v>
      </c>
      <c r="W28" s="146">
        <f>SUM(W18:W19)</f>
        <v>2.4483333333333337E-11</v>
      </c>
    </row>
    <row r="29" spans="1:23" x14ac:dyDescent="0.25">
      <c r="B29" s="39" t="s">
        <v>304</v>
      </c>
      <c r="C29" s="40"/>
      <c r="D29" s="40"/>
      <c r="E29" s="150"/>
      <c r="F29" s="39"/>
      <c r="G29" s="151"/>
      <c r="H29" s="40"/>
      <c r="I29" s="151"/>
      <c r="J29" s="40"/>
      <c r="K29" s="152"/>
      <c r="L29" s="153"/>
      <c r="M29" s="154"/>
      <c r="N29" s="155"/>
      <c r="O29" s="151"/>
      <c r="P29" s="40"/>
      <c r="Q29" s="151"/>
      <c r="R29" s="40"/>
      <c r="S29" s="152"/>
      <c r="T29" s="153"/>
      <c r="U29" s="154"/>
      <c r="V29" s="156">
        <f>SUM(V4:V10)</f>
        <v>1.0247833333333332E-8</v>
      </c>
      <c r="W29" s="154">
        <f>SUM(W4:W10)</f>
        <v>3.4698666666666666E-10</v>
      </c>
    </row>
    <row r="30" spans="1:23" x14ac:dyDescent="0.25">
      <c r="B30" s="43" t="s">
        <v>305</v>
      </c>
      <c r="C30" s="44"/>
      <c r="D30" s="44"/>
      <c r="E30" s="135"/>
      <c r="F30" s="43"/>
      <c r="G30" s="136"/>
      <c r="H30" s="44"/>
      <c r="I30" s="136"/>
      <c r="J30" s="44"/>
      <c r="K30" s="137"/>
      <c r="L30" s="138"/>
      <c r="M30" s="132"/>
      <c r="N30" s="133"/>
      <c r="O30" s="136"/>
      <c r="P30" s="44"/>
      <c r="Q30" s="136"/>
      <c r="R30" s="44"/>
      <c r="S30" s="137"/>
      <c r="T30" s="138"/>
      <c r="U30" s="132"/>
      <c r="V30" s="139">
        <f>SUM(V11:V20)</f>
        <v>7.1376666666666682E-9</v>
      </c>
      <c r="W30" s="132">
        <f>SUM(W11:W20)</f>
        <v>5.4319599999999991E-10</v>
      </c>
    </row>
    <row r="31" spans="1:23" ht="14.5" thickBot="1" x14ac:dyDescent="0.3">
      <c r="B31" s="47" t="s">
        <v>84</v>
      </c>
      <c r="C31" s="48">
        <v>646</v>
      </c>
      <c r="D31" s="48"/>
      <c r="E31" s="157"/>
      <c r="F31" s="47"/>
      <c r="G31" s="158"/>
      <c r="H31" s="48"/>
      <c r="I31" s="158"/>
      <c r="J31" s="48"/>
      <c r="K31" s="159"/>
      <c r="L31" s="160"/>
      <c r="M31" s="161"/>
      <c r="N31" s="162"/>
      <c r="O31" s="158"/>
      <c r="P31" s="48"/>
      <c r="Q31" s="158"/>
      <c r="R31" s="48"/>
      <c r="S31" s="159"/>
      <c r="T31" s="160"/>
      <c r="U31" s="161"/>
      <c r="V31" s="163">
        <f>SUM(V29:V30)</f>
        <v>1.73855E-8</v>
      </c>
      <c r="W31" s="161">
        <f>SUM(W29:W30)</f>
        <v>8.9018266666666657E-10</v>
      </c>
    </row>
    <row r="32" spans="1:23" x14ac:dyDescent="0.25">
      <c r="A32" s="38">
        <v>1</v>
      </c>
      <c r="B32" s="105" t="s">
        <v>235</v>
      </c>
      <c r="C32" s="106"/>
      <c r="D32" s="106"/>
      <c r="E32" s="106"/>
      <c r="F32" s="106"/>
      <c r="G32" s="106"/>
      <c r="H32" s="106"/>
      <c r="I32" s="106"/>
      <c r="J32" s="106"/>
      <c r="W32" s="164"/>
    </row>
    <row r="33" spans="1:10" x14ac:dyDescent="0.25">
      <c r="A33" s="38">
        <v>2</v>
      </c>
      <c r="B33" s="105" t="s">
        <v>236</v>
      </c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38">
        <v>3</v>
      </c>
      <c r="B34" s="105" t="s">
        <v>306</v>
      </c>
      <c r="C34" s="106"/>
      <c r="D34" s="106"/>
      <c r="E34" s="106"/>
      <c r="F34" s="106"/>
      <c r="G34" s="106"/>
      <c r="H34" s="106"/>
      <c r="I34" s="106"/>
      <c r="J34" s="106"/>
    </row>
    <row r="35" spans="1:10" x14ac:dyDescent="0.25">
      <c r="A35" s="38">
        <v>4</v>
      </c>
      <c r="B35" s="105" t="s">
        <v>238</v>
      </c>
      <c r="C35" s="106"/>
      <c r="D35" s="106"/>
      <c r="E35" s="106"/>
      <c r="F35" s="106"/>
      <c r="G35" s="106"/>
      <c r="H35" s="106"/>
      <c r="I35" s="106"/>
      <c r="J35" s="106"/>
    </row>
    <row r="36" spans="1:10" x14ac:dyDescent="0.25">
      <c r="A36" s="38">
        <v>5</v>
      </c>
      <c r="B36" s="105" t="s">
        <v>239</v>
      </c>
    </row>
    <row r="37" spans="1:10" x14ac:dyDescent="0.25">
      <c r="A37" s="38">
        <v>6</v>
      </c>
      <c r="B37" s="105" t="s">
        <v>252</v>
      </c>
    </row>
    <row r="38" spans="1:10" x14ac:dyDescent="0.25">
      <c r="A38" s="38">
        <v>7</v>
      </c>
      <c r="B38" s="105" t="s">
        <v>253</v>
      </c>
    </row>
  </sheetData>
  <mergeCells count="14">
    <mergeCell ref="B1:B3"/>
    <mergeCell ref="C1:C3"/>
    <mergeCell ref="D1:D3"/>
    <mergeCell ref="E1:E3"/>
    <mergeCell ref="N1:U1"/>
    <mergeCell ref="F1:M1"/>
    <mergeCell ref="V1:V2"/>
    <mergeCell ref="W1:W2"/>
    <mergeCell ref="J2:K2"/>
    <mergeCell ref="F2:G2"/>
    <mergeCell ref="H2:I2"/>
    <mergeCell ref="N2:O2"/>
    <mergeCell ref="P2:Q2"/>
    <mergeCell ref="R2:S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7D793-75EA-4AC6-BFDE-B8D2CCB571DE}">
  <sheetPr>
    <tabColor rgb="FF0070C0"/>
  </sheetPr>
  <dimension ref="A1:W29"/>
  <sheetViews>
    <sheetView zoomScale="85" zoomScaleNormal="85" workbookViewId="0">
      <selection activeCell="E40" sqref="E40"/>
    </sheetView>
  </sheetViews>
  <sheetFormatPr defaultColWidth="8.81640625" defaultRowHeight="14" x14ac:dyDescent="0.25"/>
  <cols>
    <col min="1" max="1" width="3" style="38" customWidth="1"/>
    <col min="2" max="2" width="34.453125" style="42" customWidth="1"/>
    <col min="3" max="3" width="14.453125" style="42" customWidth="1"/>
    <col min="4" max="5" width="18.26953125" style="42" customWidth="1"/>
    <col min="6" max="19" width="14.453125" style="42" customWidth="1"/>
    <col min="20" max="22" width="16.54296875" style="42" customWidth="1"/>
    <col min="23" max="23" width="17.7265625" style="42" customWidth="1"/>
    <col min="24" max="16384" width="8.81640625" style="42"/>
  </cols>
  <sheetData>
    <row r="1" spans="2:23" ht="15.65" customHeight="1" x14ac:dyDescent="0.25">
      <c r="B1" s="301" t="s">
        <v>42</v>
      </c>
      <c r="C1" s="304" t="s">
        <v>149</v>
      </c>
      <c r="D1" s="307" t="s">
        <v>150</v>
      </c>
      <c r="E1" s="307" t="s">
        <v>151</v>
      </c>
      <c r="F1" s="325" t="s">
        <v>152</v>
      </c>
      <c r="G1" s="325"/>
      <c r="H1" s="325"/>
      <c r="I1" s="325"/>
      <c r="J1" s="325"/>
      <c r="K1" s="325"/>
      <c r="L1" s="325"/>
      <c r="M1" s="325"/>
      <c r="N1" s="318" t="s">
        <v>153</v>
      </c>
      <c r="O1" s="319"/>
      <c r="P1" s="319"/>
      <c r="Q1" s="319"/>
      <c r="R1" s="319"/>
      <c r="S1" s="319"/>
      <c r="T1" s="319"/>
      <c r="U1" s="322"/>
      <c r="V1" s="326" t="s">
        <v>240</v>
      </c>
      <c r="W1" s="332" t="s">
        <v>154</v>
      </c>
    </row>
    <row r="2" spans="2:23" ht="43.15" customHeight="1" x14ac:dyDescent="0.25">
      <c r="B2" s="302"/>
      <c r="C2" s="305"/>
      <c r="D2" s="308"/>
      <c r="E2" s="308"/>
      <c r="F2" s="305" t="s">
        <v>157</v>
      </c>
      <c r="G2" s="305"/>
      <c r="H2" s="305" t="s">
        <v>158</v>
      </c>
      <c r="I2" s="305"/>
      <c r="J2" s="305" t="s">
        <v>159</v>
      </c>
      <c r="K2" s="305"/>
      <c r="L2" s="45" t="s">
        <v>160</v>
      </c>
      <c r="M2" s="46" t="s">
        <v>161</v>
      </c>
      <c r="N2" s="302" t="s">
        <v>157</v>
      </c>
      <c r="O2" s="305"/>
      <c r="P2" s="305" t="s">
        <v>158</v>
      </c>
      <c r="Q2" s="305"/>
      <c r="R2" s="305" t="s">
        <v>159</v>
      </c>
      <c r="S2" s="305"/>
      <c r="T2" s="45" t="s">
        <v>160</v>
      </c>
      <c r="U2" s="46" t="s">
        <v>161</v>
      </c>
      <c r="V2" s="327"/>
      <c r="W2" s="333"/>
    </row>
    <row r="3" spans="2:23" ht="15" customHeight="1" thickBot="1" x14ac:dyDescent="0.3">
      <c r="B3" s="303"/>
      <c r="C3" s="306"/>
      <c r="D3" s="309"/>
      <c r="E3" s="309"/>
      <c r="F3" s="48" t="s">
        <v>162</v>
      </c>
      <c r="G3" s="48" t="s">
        <v>48</v>
      </c>
      <c r="H3" s="48" t="s">
        <v>162</v>
      </c>
      <c r="I3" s="48" t="s">
        <v>48</v>
      </c>
      <c r="J3" s="48" t="s">
        <v>162</v>
      </c>
      <c r="K3" s="48" t="s">
        <v>48</v>
      </c>
      <c r="L3" s="48" t="s">
        <v>48</v>
      </c>
      <c r="M3" s="48" t="s">
        <v>48</v>
      </c>
      <c r="N3" s="48" t="s">
        <v>162</v>
      </c>
      <c r="O3" s="48" t="s">
        <v>48</v>
      </c>
      <c r="P3" s="48" t="s">
        <v>162</v>
      </c>
      <c r="Q3" s="48" t="s">
        <v>48</v>
      </c>
      <c r="R3" s="48" t="s">
        <v>162</v>
      </c>
      <c r="S3" s="48" t="s">
        <v>48</v>
      </c>
      <c r="T3" s="48" t="s">
        <v>48</v>
      </c>
      <c r="U3" s="157" t="s">
        <v>48</v>
      </c>
      <c r="V3" s="48" t="s">
        <v>48</v>
      </c>
      <c r="W3" s="172" t="s">
        <v>48</v>
      </c>
    </row>
    <row r="4" spans="2:23" ht="15" customHeight="1" thickBot="1" x14ac:dyDescent="0.3">
      <c r="B4" s="334" t="s">
        <v>307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6"/>
      <c r="W4" s="337"/>
    </row>
    <row r="5" spans="2:23" ht="15" customHeight="1" x14ac:dyDescent="0.25">
      <c r="B5" s="115" t="s">
        <v>308</v>
      </c>
      <c r="C5" s="116" t="s">
        <v>145</v>
      </c>
      <c r="D5" s="165" t="s">
        <v>179</v>
      </c>
      <c r="E5" s="41"/>
      <c r="F5" s="40"/>
      <c r="G5" s="116">
        <v>0.91700000000000004</v>
      </c>
      <c r="H5" s="116"/>
      <c r="I5" s="116">
        <v>1.47</v>
      </c>
      <c r="J5" s="116"/>
      <c r="K5" s="116">
        <v>1.04</v>
      </c>
      <c r="L5" s="166">
        <f t="shared" ref="L5:L10" si="0">AVERAGE(G5,I5,K5)</f>
        <v>1.1423333333333334</v>
      </c>
      <c r="M5" s="166">
        <f t="shared" ref="M5:M10" si="1">IF(AND(F5="ND",H5="ND",J5="ND"),0,AVERAGE(IF(F5="ND",G5/2,G5),IF(H5="ND",I5/2,I5),IF(J5="ND",K5/2,K5)))</f>
        <v>1.1423333333333334</v>
      </c>
      <c r="N5" s="40"/>
      <c r="O5" s="166">
        <v>0.92</v>
      </c>
      <c r="P5" s="116"/>
      <c r="Q5" s="166">
        <v>1.47</v>
      </c>
      <c r="R5" s="116"/>
      <c r="S5" s="166">
        <v>1.04</v>
      </c>
      <c r="T5" s="166">
        <f t="shared" ref="T5:T10" si="2">AVERAGE(O5,Q5,S5)</f>
        <v>1.1433333333333333</v>
      </c>
      <c r="U5" s="166">
        <f t="shared" ref="U5:U10" si="3">IF(AND(N5="ND",P5="ND",R5="ND"),0,AVERAGE(IF(N5="ND",O5/2,O5),IF(P5="ND",Q5/2,Q5),IF(R5="ND",S5/2,S5)))</f>
        <v>1.1433333333333333</v>
      </c>
      <c r="V5" s="173">
        <f>MAX(L5,T5)</f>
        <v>1.1433333333333333</v>
      </c>
      <c r="W5" s="174">
        <f>MAX(M5,U5)</f>
        <v>1.1433333333333333</v>
      </c>
    </row>
    <row r="6" spans="2:23" ht="15" customHeight="1" x14ac:dyDescent="0.25">
      <c r="B6" s="64" t="s">
        <v>309</v>
      </c>
      <c r="C6" s="65" t="s">
        <v>310</v>
      </c>
      <c r="D6" s="65" t="s">
        <v>179</v>
      </c>
      <c r="E6" s="65"/>
      <c r="F6" s="65"/>
      <c r="G6" s="67">
        <v>2.7199999999999998E-2</v>
      </c>
      <c r="H6" s="65"/>
      <c r="I6" s="68">
        <v>2.8500000000000001E-2</v>
      </c>
      <c r="J6" s="65"/>
      <c r="K6" s="67">
        <v>3.0300000000000001E-2</v>
      </c>
      <c r="L6" s="67">
        <f>AVERAGE(G6,I6,K6)</f>
        <v>2.8666666666666663E-2</v>
      </c>
      <c r="M6" s="67">
        <f t="shared" si="1"/>
        <v>2.8666666666666663E-2</v>
      </c>
      <c r="N6" s="65"/>
      <c r="O6" s="67">
        <v>2.7199999999999998E-2</v>
      </c>
      <c r="P6" s="65"/>
      <c r="Q6" s="67">
        <v>2.8400000000000002E-2</v>
      </c>
      <c r="R6" s="65"/>
      <c r="S6" s="67">
        <v>3.0300000000000001E-2</v>
      </c>
      <c r="T6" s="67">
        <f t="shared" si="2"/>
        <v>2.8633333333333334E-2</v>
      </c>
      <c r="U6" s="67">
        <f t="shared" si="3"/>
        <v>2.8633333333333334E-2</v>
      </c>
      <c r="V6" s="69">
        <f t="shared" ref="V6:W10" si="4">MAX(L6,T6)</f>
        <v>2.8666666666666663E-2</v>
      </c>
      <c r="W6" s="70">
        <f t="shared" si="4"/>
        <v>2.8666666666666663E-2</v>
      </c>
    </row>
    <row r="7" spans="2:23" x14ac:dyDescent="0.25">
      <c r="B7" s="64" t="s">
        <v>311</v>
      </c>
      <c r="C7" s="65" t="s">
        <v>312</v>
      </c>
      <c r="D7" s="65" t="s">
        <v>179</v>
      </c>
      <c r="E7" s="65"/>
      <c r="F7" s="65" t="s">
        <v>182</v>
      </c>
      <c r="G7" s="67">
        <v>2.5500000000000002E-3</v>
      </c>
      <c r="H7" s="65" t="s">
        <v>182</v>
      </c>
      <c r="I7" s="68">
        <v>2.6700000000000001E-3</v>
      </c>
      <c r="J7" s="65" t="s">
        <v>182</v>
      </c>
      <c r="K7" s="67">
        <v>2.5100000000000001E-3</v>
      </c>
      <c r="L7" s="67">
        <f t="shared" si="0"/>
        <v>2.5766666666666668E-3</v>
      </c>
      <c r="M7" s="67">
        <f t="shared" si="1"/>
        <v>0</v>
      </c>
      <c r="N7" s="65" t="s">
        <v>182</v>
      </c>
      <c r="O7" s="67">
        <v>2.5400000000000002E-3</v>
      </c>
      <c r="P7" s="65" t="s">
        <v>182</v>
      </c>
      <c r="Q7" s="67">
        <v>2.66E-3</v>
      </c>
      <c r="R7" s="65" t="s">
        <v>182</v>
      </c>
      <c r="S7" s="67">
        <v>2.5100000000000001E-3</v>
      </c>
      <c r="T7" s="67">
        <f t="shared" si="2"/>
        <v>2.5699999999999998E-3</v>
      </c>
      <c r="U7" s="67">
        <f t="shared" si="3"/>
        <v>0</v>
      </c>
      <c r="V7" s="69">
        <f t="shared" si="4"/>
        <v>2.5766666666666668E-3</v>
      </c>
      <c r="W7" s="70">
        <f t="shared" si="4"/>
        <v>0</v>
      </c>
    </row>
    <row r="8" spans="2:23" x14ac:dyDescent="0.25">
      <c r="B8" s="64" t="s">
        <v>313</v>
      </c>
      <c r="C8" s="65" t="s">
        <v>314</v>
      </c>
      <c r="D8" s="65" t="s">
        <v>165</v>
      </c>
      <c r="E8" s="65"/>
      <c r="F8" s="65"/>
      <c r="G8" s="67">
        <v>3.0200000000000001E-2</v>
      </c>
      <c r="H8" s="65"/>
      <c r="I8" s="68">
        <v>2.3699999999999999E-2</v>
      </c>
      <c r="J8" s="65"/>
      <c r="K8" s="67">
        <v>2.53E-2</v>
      </c>
      <c r="L8" s="67">
        <f t="shared" si="0"/>
        <v>2.6400000000000003E-2</v>
      </c>
      <c r="M8" s="67">
        <f t="shared" si="1"/>
        <v>2.6400000000000003E-2</v>
      </c>
      <c r="N8" s="65"/>
      <c r="O8" s="67">
        <v>3.0200000000000001E-2</v>
      </c>
      <c r="P8" s="65"/>
      <c r="Q8" s="67">
        <v>2.3699999999999999E-2</v>
      </c>
      <c r="R8" s="65"/>
      <c r="S8" s="67">
        <v>2.53E-2</v>
      </c>
      <c r="T8" s="67">
        <f t="shared" si="2"/>
        <v>2.6400000000000003E-2</v>
      </c>
      <c r="U8" s="67">
        <f t="shared" si="3"/>
        <v>2.6400000000000003E-2</v>
      </c>
      <c r="V8" s="69">
        <f t="shared" si="4"/>
        <v>2.6400000000000003E-2</v>
      </c>
      <c r="W8" s="70">
        <f t="shared" si="4"/>
        <v>2.6400000000000003E-2</v>
      </c>
    </row>
    <row r="9" spans="2:23" x14ac:dyDescent="0.25">
      <c r="B9" s="64" t="s">
        <v>315</v>
      </c>
      <c r="C9" s="65" t="s">
        <v>316</v>
      </c>
      <c r="D9" s="65" t="s">
        <v>165</v>
      </c>
      <c r="E9" s="65"/>
      <c r="F9" s="65" t="s">
        <v>182</v>
      </c>
      <c r="G9" s="67">
        <v>3.8899999999999998E-3</v>
      </c>
      <c r="H9" s="65" t="s">
        <v>182</v>
      </c>
      <c r="I9" s="68">
        <v>3.6900000000000001E-3</v>
      </c>
      <c r="J9" s="65" t="s">
        <v>182</v>
      </c>
      <c r="K9" s="67">
        <v>3.8800000000000002E-3</v>
      </c>
      <c r="L9" s="67">
        <f t="shared" si="0"/>
        <v>3.82E-3</v>
      </c>
      <c r="M9" s="67">
        <f t="shared" si="1"/>
        <v>0</v>
      </c>
      <c r="N9" s="65" t="s">
        <v>182</v>
      </c>
      <c r="O9" s="67">
        <v>3.8800000000000002E-3</v>
      </c>
      <c r="P9" s="65" t="s">
        <v>182</v>
      </c>
      <c r="Q9" s="67">
        <v>3.6900000000000001E-3</v>
      </c>
      <c r="R9" s="65" t="s">
        <v>182</v>
      </c>
      <c r="S9" s="67">
        <v>3.8700000000000002E-3</v>
      </c>
      <c r="T9" s="67">
        <f t="shared" si="2"/>
        <v>3.8133333333333335E-3</v>
      </c>
      <c r="U9" s="67">
        <f t="shared" si="3"/>
        <v>0</v>
      </c>
      <c r="V9" s="69">
        <f t="shared" si="4"/>
        <v>3.82E-3</v>
      </c>
      <c r="W9" s="70">
        <f t="shared" si="4"/>
        <v>0</v>
      </c>
    </row>
    <row r="10" spans="2:23" ht="14.5" thickBot="1" x14ac:dyDescent="0.3">
      <c r="B10" s="86" t="s">
        <v>105</v>
      </c>
      <c r="C10" s="88" t="s">
        <v>104</v>
      </c>
      <c r="D10" s="88" t="s">
        <v>179</v>
      </c>
      <c r="E10" s="88"/>
      <c r="F10" s="88"/>
      <c r="G10" s="90">
        <v>0.15</v>
      </c>
      <c r="H10" s="88"/>
      <c r="I10" s="90">
        <v>0.15</v>
      </c>
      <c r="J10" s="88"/>
      <c r="K10" s="91">
        <v>0.26900000000000002</v>
      </c>
      <c r="L10" s="91">
        <f t="shared" si="0"/>
        <v>0.18966666666666665</v>
      </c>
      <c r="M10" s="91">
        <f t="shared" si="1"/>
        <v>0.18966666666666665</v>
      </c>
      <c r="N10" s="88"/>
      <c r="O10" s="91">
        <v>0.15</v>
      </c>
      <c r="P10" s="88"/>
      <c r="Q10" s="91">
        <v>0.15</v>
      </c>
      <c r="R10" s="88"/>
      <c r="S10" s="91">
        <v>0.27</v>
      </c>
      <c r="T10" s="91">
        <f t="shared" si="2"/>
        <v>0.19000000000000003</v>
      </c>
      <c r="U10" s="91">
        <f t="shared" si="3"/>
        <v>0.19000000000000003</v>
      </c>
      <c r="V10" s="92">
        <f t="shared" si="4"/>
        <v>0.19000000000000003</v>
      </c>
      <c r="W10" s="93">
        <f t="shared" si="4"/>
        <v>0.19000000000000003</v>
      </c>
    </row>
    <row r="11" spans="2:23" ht="15.65" customHeight="1" thickBot="1" x14ac:dyDescent="0.3">
      <c r="B11" s="338" t="s">
        <v>317</v>
      </c>
      <c r="C11" s="339"/>
      <c r="D11" s="339"/>
      <c r="E11" s="339"/>
      <c r="F11" s="339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  <c r="R11" s="339"/>
      <c r="S11" s="339"/>
      <c r="T11" s="339"/>
      <c r="U11" s="339"/>
      <c r="V11" s="340"/>
      <c r="W11" s="341"/>
    </row>
    <row r="12" spans="2:23" x14ac:dyDescent="0.25">
      <c r="B12" s="53" t="s">
        <v>308</v>
      </c>
      <c r="C12" s="54" t="s">
        <v>145</v>
      </c>
      <c r="D12" s="165" t="s">
        <v>179</v>
      </c>
      <c r="E12" s="54"/>
      <c r="F12" s="54"/>
      <c r="G12" s="170">
        <v>1.18</v>
      </c>
      <c r="H12" s="170"/>
      <c r="I12" s="170">
        <v>1.18</v>
      </c>
      <c r="J12" s="170"/>
      <c r="K12" s="171">
        <v>1.32</v>
      </c>
      <c r="L12" s="171">
        <f>AVERAGE(G12,I12,K12)</f>
        <v>1.2266666666666666</v>
      </c>
      <c r="M12" s="171">
        <f>IF(AND(F12="ND",H12="ND",J12="ND"),0,AVERAGE(IF(F12="ND",G12/2,G12),IF(H12="ND",I12/2,I12),IF(J12="ND",K12/2,K12)))</f>
        <v>1.2266666666666666</v>
      </c>
      <c r="N12" s="54"/>
      <c r="O12" s="171">
        <v>1.18</v>
      </c>
      <c r="P12" s="170"/>
      <c r="Q12" s="171">
        <v>1.18</v>
      </c>
      <c r="R12" s="170"/>
      <c r="S12" s="171">
        <v>1.32</v>
      </c>
      <c r="T12" s="171">
        <f>AVERAGE(O12,Q12,S12)</f>
        <v>1.2266666666666666</v>
      </c>
      <c r="U12" s="171">
        <f>IF(AND(N12="ND",P12="ND",R12="ND"),0,AVERAGE(IF(N12="ND",O12/2,O12),IF(P12="ND",Q12/2,Q12),IF(R12="ND",S12/2,S12)))</f>
        <v>1.2266666666666666</v>
      </c>
      <c r="V12" s="173">
        <f t="shared" ref="V12:W17" si="5">MAX(L12,T12)</f>
        <v>1.2266666666666666</v>
      </c>
      <c r="W12" s="174">
        <f t="shared" si="5"/>
        <v>1.2266666666666666</v>
      </c>
    </row>
    <row r="13" spans="2:23" x14ac:dyDescent="0.25">
      <c r="B13" s="64" t="s">
        <v>309</v>
      </c>
      <c r="C13" s="65" t="s">
        <v>310</v>
      </c>
      <c r="D13" s="65" t="s">
        <v>179</v>
      </c>
      <c r="E13" s="65"/>
      <c r="F13" s="65" t="s">
        <v>182</v>
      </c>
      <c r="G13" s="68">
        <v>2.0299999999999999E-2</v>
      </c>
      <c r="H13" s="65" t="s">
        <v>182</v>
      </c>
      <c r="I13" s="68">
        <v>1.8599999999999998E-2</v>
      </c>
      <c r="J13" s="65" t="s">
        <v>182</v>
      </c>
      <c r="K13" s="67">
        <v>2.1000000000000001E-2</v>
      </c>
      <c r="L13" s="67">
        <f>AVERAGE(G13,I13,K13)</f>
        <v>1.9966666666666664E-2</v>
      </c>
      <c r="M13" s="67">
        <f>IF(AND(F13="ND",H13="ND",J13="ND"),0,AVERAGE(IF(F13="ND",G13/2,G13),IF(H13="ND",I13/2,I13),IF(J13="ND",K13/2,K13)))</f>
        <v>0</v>
      </c>
      <c r="N13" s="65" t="s">
        <v>182</v>
      </c>
      <c r="O13" s="67">
        <v>2.0299999999999999E-2</v>
      </c>
      <c r="P13" s="65" t="s">
        <v>182</v>
      </c>
      <c r="Q13" s="67">
        <v>1.8599999999999998E-2</v>
      </c>
      <c r="R13" s="65" t="s">
        <v>182</v>
      </c>
      <c r="S13" s="67">
        <v>2.1000000000000001E-2</v>
      </c>
      <c r="T13" s="67">
        <f>AVERAGE(O13,Q13,S13)</f>
        <v>1.9966666666666664E-2</v>
      </c>
      <c r="U13" s="67">
        <f>IF(AND(N13="ND",P13="ND",R13="ND"),0,AVERAGE(IF(N13="ND",O13/2,O13),IF(P13="ND",Q13/2,Q13),IF(R13="ND",S13/2,S13)))</f>
        <v>0</v>
      </c>
      <c r="V13" s="69">
        <f t="shared" si="5"/>
        <v>1.9966666666666664E-2</v>
      </c>
      <c r="W13" s="70">
        <f t="shared" si="5"/>
        <v>0</v>
      </c>
    </row>
    <row r="14" spans="2:23" x14ac:dyDescent="0.25">
      <c r="B14" s="64" t="s">
        <v>311</v>
      </c>
      <c r="C14" s="65" t="s">
        <v>312</v>
      </c>
      <c r="D14" s="65" t="s">
        <v>179</v>
      </c>
      <c r="E14" s="65"/>
      <c r="F14" s="65" t="s">
        <v>182</v>
      </c>
      <c r="G14" s="68">
        <v>1.81E-3</v>
      </c>
      <c r="H14" s="65" t="s">
        <v>182</v>
      </c>
      <c r="I14" s="68">
        <v>1.75E-3</v>
      </c>
      <c r="J14" s="65" t="s">
        <v>182</v>
      </c>
      <c r="K14" s="67">
        <v>1.89E-3</v>
      </c>
      <c r="L14" s="67">
        <f>AVERAGE(G14,I14,K14)</f>
        <v>1.8166666666666667E-3</v>
      </c>
      <c r="M14" s="67">
        <f>IF(AND(F14="ND",H14="ND",J14="ND"),0,AVERAGE(IF(F14="ND",G14/2,G14),IF(H14="ND",I14/2,I14),IF(J14="ND",K14/2,K14)))</f>
        <v>0</v>
      </c>
      <c r="N14" s="65" t="s">
        <v>182</v>
      </c>
      <c r="O14" s="67">
        <v>1.81E-3</v>
      </c>
      <c r="P14" s="65" t="s">
        <v>182</v>
      </c>
      <c r="Q14" s="67">
        <v>1.75E-3</v>
      </c>
      <c r="R14" s="65" t="s">
        <v>182</v>
      </c>
      <c r="S14" s="67">
        <v>1.8799999999999999E-3</v>
      </c>
      <c r="T14" s="67">
        <f>AVERAGE(O14,Q14,S14)</f>
        <v>1.8133333333333332E-3</v>
      </c>
      <c r="U14" s="67">
        <f>IF(AND(N14="ND",P14="ND",R14="ND"),0,AVERAGE(IF(N14="ND",O14/2,O14),IF(P14="ND",Q14/2,Q14),IF(R14="ND",S14/2,S14)))</f>
        <v>0</v>
      </c>
      <c r="V14" s="69">
        <f t="shared" si="5"/>
        <v>1.8166666666666667E-3</v>
      </c>
      <c r="W14" s="70">
        <f t="shared" si="5"/>
        <v>0</v>
      </c>
    </row>
    <row r="15" spans="2:23" x14ac:dyDescent="0.25">
      <c r="B15" s="64" t="s">
        <v>313</v>
      </c>
      <c r="C15" s="65" t="s">
        <v>314</v>
      </c>
      <c r="D15" s="65" t="s">
        <v>165</v>
      </c>
      <c r="E15" s="65"/>
      <c r="F15" s="65"/>
      <c r="G15" s="68">
        <v>2.9000000000000001E-2</v>
      </c>
      <c r="H15" s="65"/>
      <c r="I15" s="68">
        <v>3.0700000000000002E-2</v>
      </c>
      <c r="J15" s="65"/>
      <c r="K15" s="67">
        <v>2.5499999999999998E-2</v>
      </c>
      <c r="L15" s="67">
        <f>AVERAGE(G15,I15,K15)</f>
        <v>2.8399999999999998E-2</v>
      </c>
      <c r="M15" s="67">
        <f>IF(AND(F15="ND",H15="ND",J15="ND"),0,AVERAGE(IF(F15="ND",G15/2,G15),IF(H15="ND",I15/2,I15),IF(J15="ND",K15/2,K15)))</f>
        <v>2.8399999999999998E-2</v>
      </c>
      <c r="N15" s="65"/>
      <c r="O15" s="67">
        <v>2.8899999999999999E-2</v>
      </c>
      <c r="P15" s="65"/>
      <c r="Q15" s="67">
        <v>3.0700000000000002E-2</v>
      </c>
      <c r="R15" s="65"/>
      <c r="S15" s="67">
        <v>2.5499999999999998E-2</v>
      </c>
      <c r="T15" s="67">
        <f>AVERAGE(O15,Q15,S15)</f>
        <v>2.8366666666666665E-2</v>
      </c>
      <c r="U15" s="67">
        <f>IF(AND(N15="ND",P15="ND",R15="ND"),0,AVERAGE(IF(N15="ND",O15/2,O15),IF(P15="ND",Q15/2,Q15),IF(R15="ND",S15/2,S15)))</f>
        <v>2.8366666666666665E-2</v>
      </c>
      <c r="V15" s="69">
        <f t="shared" si="5"/>
        <v>2.8399999999999998E-2</v>
      </c>
      <c r="W15" s="70">
        <f t="shared" si="5"/>
        <v>2.8399999999999998E-2</v>
      </c>
    </row>
    <row r="16" spans="2:23" x14ac:dyDescent="0.25">
      <c r="B16" s="64" t="s">
        <v>315</v>
      </c>
      <c r="C16" s="65" t="s">
        <v>316</v>
      </c>
      <c r="D16" s="65" t="s">
        <v>165</v>
      </c>
      <c r="E16" s="65"/>
      <c r="F16" s="65" t="s">
        <v>182</v>
      </c>
      <c r="G16" s="68">
        <v>2.0299999999999999E-2</v>
      </c>
      <c r="H16" s="65" t="s">
        <v>182</v>
      </c>
      <c r="I16" s="68">
        <v>1.8599999999999998E-2</v>
      </c>
      <c r="J16" s="65" t="s">
        <v>182</v>
      </c>
      <c r="K16" s="67">
        <v>2.1000000000000001E-2</v>
      </c>
      <c r="L16" s="67">
        <f>AVERAGE(G16,I16,K16)</f>
        <v>1.9966666666666664E-2</v>
      </c>
      <c r="M16" s="67">
        <f>IF(AND(F16="ND",H16="ND",J16="ND"),0,AVERAGE(IF(F16="ND",G16/2,G16),IF(H16="ND",I16/2,I16),IF(J16="ND",K16/2,K16)))</f>
        <v>0</v>
      </c>
      <c r="N16" s="65" t="s">
        <v>182</v>
      </c>
      <c r="O16" s="67">
        <v>2.0299999999999999E-2</v>
      </c>
      <c r="P16" s="65" t="s">
        <v>182</v>
      </c>
      <c r="Q16" s="67">
        <v>1.8599999999999998E-2</v>
      </c>
      <c r="R16" s="65" t="s">
        <v>182</v>
      </c>
      <c r="S16" s="67">
        <v>2.1000000000000001E-2</v>
      </c>
      <c r="T16" s="67">
        <f>AVERAGE(O16,Q16,S16)</f>
        <v>1.9966666666666664E-2</v>
      </c>
      <c r="U16" s="67">
        <f>IF(AND(N16="ND",P16="ND",R16="ND"),0,AVERAGE(IF(N16="ND",O16/2,O16),IF(P16="ND",Q16/2,Q16),IF(R16="ND",S16/2,S16)))</f>
        <v>0</v>
      </c>
      <c r="V16" s="69">
        <f t="shared" si="5"/>
        <v>1.9966666666666664E-2</v>
      </c>
      <c r="W16" s="70">
        <f t="shared" si="5"/>
        <v>0</v>
      </c>
    </row>
    <row r="17" spans="1:23" ht="14.5" thickBot="1" x14ac:dyDescent="0.3">
      <c r="B17" s="86" t="s">
        <v>105</v>
      </c>
      <c r="C17" s="88" t="s">
        <v>104</v>
      </c>
      <c r="D17" s="88" t="s">
        <v>179</v>
      </c>
      <c r="E17" s="88"/>
      <c r="F17" s="88"/>
      <c r="G17" s="90" t="s">
        <v>318</v>
      </c>
      <c r="H17" s="88"/>
      <c r="I17" s="90" t="s">
        <v>318</v>
      </c>
      <c r="J17" s="88"/>
      <c r="K17" s="91" t="s">
        <v>318</v>
      </c>
      <c r="L17" s="91" t="s">
        <v>318</v>
      </c>
      <c r="M17" s="91" t="s">
        <v>318</v>
      </c>
      <c r="N17" s="88"/>
      <c r="O17" s="90" t="s">
        <v>318</v>
      </c>
      <c r="P17" s="88"/>
      <c r="Q17" s="90" t="s">
        <v>318</v>
      </c>
      <c r="R17" s="88"/>
      <c r="S17" s="91" t="s">
        <v>318</v>
      </c>
      <c r="T17" s="91" t="s">
        <v>318</v>
      </c>
      <c r="U17" s="91" t="s">
        <v>318</v>
      </c>
      <c r="V17" s="92">
        <f t="shared" si="5"/>
        <v>0</v>
      </c>
      <c r="W17" s="93">
        <f t="shared" si="5"/>
        <v>0</v>
      </c>
    </row>
    <row r="18" spans="1:23" ht="14.5" thickBot="1" x14ac:dyDescent="0.3">
      <c r="B18" s="328" t="s">
        <v>319</v>
      </c>
      <c r="C18" s="329"/>
      <c r="D18" s="329"/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30"/>
      <c r="W18" s="331"/>
    </row>
    <row r="19" spans="1:23" x14ac:dyDescent="0.25">
      <c r="B19" s="115" t="s">
        <v>308</v>
      </c>
      <c r="C19" s="116" t="s">
        <v>145</v>
      </c>
      <c r="D19" s="116" t="s">
        <v>179</v>
      </c>
      <c r="E19" s="116"/>
      <c r="F19" s="116"/>
      <c r="G19" s="119"/>
      <c r="H19" s="116"/>
      <c r="I19" s="119"/>
      <c r="J19" s="116"/>
      <c r="K19" s="118"/>
      <c r="L19" s="118">
        <f>MAX(L5,L12)</f>
        <v>1.2266666666666666</v>
      </c>
      <c r="M19" s="118">
        <f>MAX(M5,M12)</f>
        <v>1.2266666666666666</v>
      </c>
      <c r="N19" s="116"/>
      <c r="O19" s="119"/>
      <c r="P19" s="116"/>
      <c r="Q19" s="119"/>
      <c r="R19" s="116"/>
      <c r="S19" s="118"/>
      <c r="T19" s="118">
        <f t="shared" ref="T19:W24" si="6">MAX(T5,T12)</f>
        <v>1.2266666666666666</v>
      </c>
      <c r="U19" s="118">
        <f t="shared" si="6"/>
        <v>1.2266666666666666</v>
      </c>
      <c r="V19" s="173">
        <f t="shared" ref="V19:V24" si="7">MAX(L19,T19)</f>
        <v>1.2266666666666666</v>
      </c>
      <c r="W19" s="63">
        <f t="shared" si="6"/>
        <v>1.2266666666666666</v>
      </c>
    </row>
    <row r="20" spans="1:23" x14ac:dyDescent="0.25">
      <c r="B20" s="64" t="s">
        <v>309</v>
      </c>
      <c r="C20" s="65" t="s">
        <v>310</v>
      </c>
      <c r="D20" s="54" t="s">
        <v>179</v>
      </c>
      <c r="E20" s="65"/>
      <c r="F20" s="65"/>
      <c r="G20" s="68"/>
      <c r="H20" s="65"/>
      <c r="I20" s="68"/>
      <c r="J20" s="65"/>
      <c r="K20" s="67"/>
      <c r="L20" s="67">
        <f t="shared" ref="L20:M24" si="8">MAX(L6,L13)</f>
        <v>2.8666666666666663E-2</v>
      </c>
      <c r="M20" s="67">
        <f t="shared" si="8"/>
        <v>2.8666666666666663E-2</v>
      </c>
      <c r="N20" s="65"/>
      <c r="O20" s="68"/>
      <c r="P20" s="65"/>
      <c r="Q20" s="68"/>
      <c r="R20" s="65"/>
      <c r="S20" s="67"/>
      <c r="T20" s="67">
        <f t="shared" si="6"/>
        <v>2.8633333333333334E-2</v>
      </c>
      <c r="U20" s="67">
        <f t="shared" si="6"/>
        <v>2.8633333333333334E-2</v>
      </c>
      <c r="V20" s="69">
        <f t="shared" si="7"/>
        <v>2.8666666666666663E-2</v>
      </c>
      <c r="W20" s="70">
        <f t="shared" si="6"/>
        <v>2.8666666666666663E-2</v>
      </c>
    </row>
    <row r="21" spans="1:23" x14ac:dyDescent="0.25">
      <c r="B21" s="64" t="s">
        <v>311</v>
      </c>
      <c r="C21" s="65" t="s">
        <v>312</v>
      </c>
      <c r="D21" s="65" t="s">
        <v>179</v>
      </c>
      <c r="E21" s="65"/>
      <c r="F21" s="65"/>
      <c r="G21" s="68"/>
      <c r="H21" s="65"/>
      <c r="I21" s="68"/>
      <c r="J21" s="65"/>
      <c r="K21" s="67"/>
      <c r="L21" s="67">
        <f t="shared" si="8"/>
        <v>2.5766666666666668E-3</v>
      </c>
      <c r="M21" s="67">
        <f t="shared" si="8"/>
        <v>0</v>
      </c>
      <c r="N21" s="65"/>
      <c r="O21" s="68"/>
      <c r="P21" s="65"/>
      <c r="Q21" s="68"/>
      <c r="R21" s="65"/>
      <c r="S21" s="67"/>
      <c r="T21" s="67">
        <f t="shared" si="6"/>
        <v>2.5699999999999998E-3</v>
      </c>
      <c r="U21" s="67">
        <f t="shared" si="6"/>
        <v>0</v>
      </c>
      <c r="V21" s="69">
        <f t="shared" si="7"/>
        <v>2.5766666666666668E-3</v>
      </c>
      <c r="W21" s="70">
        <f t="shared" si="6"/>
        <v>0</v>
      </c>
    </row>
    <row r="22" spans="1:23" x14ac:dyDescent="0.25">
      <c r="B22" s="64" t="s">
        <v>313</v>
      </c>
      <c r="C22" s="65" t="s">
        <v>314</v>
      </c>
      <c r="D22" s="65" t="s">
        <v>165</v>
      </c>
      <c r="E22" s="65"/>
      <c r="F22" s="65"/>
      <c r="G22" s="68"/>
      <c r="H22" s="65"/>
      <c r="I22" s="68"/>
      <c r="J22" s="65"/>
      <c r="K22" s="67"/>
      <c r="L22" s="67">
        <f t="shared" si="8"/>
        <v>2.8399999999999998E-2</v>
      </c>
      <c r="M22" s="67">
        <f t="shared" si="8"/>
        <v>2.8399999999999998E-2</v>
      </c>
      <c r="N22" s="65"/>
      <c r="O22" s="68"/>
      <c r="P22" s="65"/>
      <c r="Q22" s="68"/>
      <c r="R22" s="65"/>
      <c r="S22" s="67"/>
      <c r="T22" s="67">
        <f t="shared" si="6"/>
        <v>2.8366666666666665E-2</v>
      </c>
      <c r="U22" s="67">
        <f t="shared" si="6"/>
        <v>2.8366666666666665E-2</v>
      </c>
      <c r="V22" s="69">
        <f t="shared" si="7"/>
        <v>2.8399999999999998E-2</v>
      </c>
      <c r="W22" s="70">
        <f t="shared" si="6"/>
        <v>2.8399999999999998E-2</v>
      </c>
    </row>
    <row r="23" spans="1:23" x14ac:dyDescent="0.25">
      <c r="B23" s="64" t="s">
        <v>315</v>
      </c>
      <c r="C23" s="65" t="s">
        <v>316</v>
      </c>
      <c r="D23" s="65" t="s">
        <v>165</v>
      </c>
      <c r="E23" s="65"/>
      <c r="F23" s="65"/>
      <c r="G23" s="68"/>
      <c r="H23" s="65"/>
      <c r="I23" s="68"/>
      <c r="J23" s="65"/>
      <c r="K23" s="67"/>
      <c r="L23" s="67">
        <f t="shared" si="8"/>
        <v>1.9966666666666664E-2</v>
      </c>
      <c r="M23" s="67">
        <f>MAX(M9,M16)</f>
        <v>0</v>
      </c>
      <c r="N23" s="65"/>
      <c r="O23" s="68"/>
      <c r="P23" s="65"/>
      <c r="Q23" s="68"/>
      <c r="R23" s="65"/>
      <c r="S23" s="67"/>
      <c r="T23" s="67">
        <f t="shared" si="6"/>
        <v>1.9966666666666664E-2</v>
      </c>
      <c r="U23" s="67">
        <f t="shared" si="6"/>
        <v>0</v>
      </c>
      <c r="V23" s="69">
        <f t="shared" si="7"/>
        <v>1.9966666666666664E-2</v>
      </c>
      <c r="W23" s="70">
        <f t="shared" si="6"/>
        <v>0</v>
      </c>
    </row>
    <row r="24" spans="1:23" ht="14.5" thickBot="1" x14ac:dyDescent="0.3">
      <c r="B24" s="86" t="s">
        <v>105</v>
      </c>
      <c r="C24" s="88" t="s">
        <v>104</v>
      </c>
      <c r="D24" s="88" t="s">
        <v>179</v>
      </c>
      <c r="E24" s="88"/>
      <c r="F24" s="88"/>
      <c r="G24" s="90"/>
      <c r="H24" s="88"/>
      <c r="I24" s="90"/>
      <c r="J24" s="88"/>
      <c r="K24" s="91"/>
      <c r="L24" s="91">
        <f t="shared" si="8"/>
        <v>0.18966666666666665</v>
      </c>
      <c r="M24" s="91">
        <f t="shared" si="8"/>
        <v>0.18966666666666665</v>
      </c>
      <c r="N24" s="88"/>
      <c r="O24" s="90"/>
      <c r="P24" s="88"/>
      <c r="Q24" s="90"/>
      <c r="R24" s="88"/>
      <c r="S24" s="91"/>
      <c r="T24" s="91">
        <f t="shared" si="6"/>
        <v>0.19000000000000003</v>
      </c>
      <c r="U24" s="91">
        <f t="shared" si="6"/>
        <v>0.19000000000000003</v>
      </c>
      <c r="V24" s="92">
        <f t="shared" si="7"/>
        <v>0.19000000000000003</v>
      </c>
      <c r="W24" s="93">
        <f t="shared" si="6"/>
        <v>0.19000000000000003</v>
      </c>
    </row>
    <row r="25" spans="1:23" x14ac:dyDescent="0.25">
      <c r="A25" s="38">
        <v>1</v>
      </c>
      <c r="B25" s="105" t="s">
        <v>235</v>
      </c>
      <c r="C25" s="106"/>
      <c r="D25" s="106"/>
      <c r="E25" s="106"/>
      <c r="F25" s="106"/>
      <c r="G25" s="106"/>
    </row>
    <row r="26" spans="1:23" x14ac:dyDescent="0.25">
      <c r="A26" s="38">
        <v>2</v>
      </c>
      <c r="B26" s="105" t="s">
        <v>236</v>
      </c>
      <c r="C26" s="106"/>
      <c r="D26" s="106"/>
      <c r="E26" s="106"/>
      <c r="F26" s="106"/>
      <c r="G26" s="106"/>
      <c r="H26" s="106"/>
      <c r="I26" s="106"/>
    </row>
    <row r="27" spans="1:23" x14ac:dyDescent="0.25">
      <c r="A27" s="38">
        <v>3</v>
      </c>
      <c r="B27" s="105" t="s">
        <v>237</v>
      </c>
      <c r="C27" s="106"/>
      <c r="D27" s="106"/>
      <c r="E27" s="106"/>
      <c r="F27" s="106"/>
      <c r="G27" s="106"/>
      <c r="H27" s="106"/>
      <c r="I27" s="106"/>
      <c r="J27" s="106"/>
    </row>
    <row r="28" spans="1:23" x14ac:dyDescent="0.25">
      <c r="A28" s="38">
        <v>4</v>
      </c>
      <c r="B28" s="105" t="s">
        <v>320</v>
      </c>
      <c r="C28" s="106"/>
      <c r="D28" s="106"/>
      <c r="E28" s="106"/>
      <c r="F28" s="106"/>
      <c r="G28" s="106"/>
      <c r="H28" s="106"/>
      <c r="I28" s="106"/>
      <c r="J28" s="106"/>
    </row>
    <row r="29" spans="1:23" x14ac:dyDescent="0.25">
      <c r="A29" s="38">
        <v>5</v>
      </c>
      <c r="B29" s="105" t="s">
        <v>239</v>
      </c>
    </row>
  </sheetData>
  <mergeCells count="17">
    <mergeCell ref="N1:U1"/>
    <mergeCell ref="F1:M1"/>
    <mergeCell ref="V1:V2"/>
    <mergeCell ref="B18:W18"/>
    <mergeCell ref="W1:W2"/>
    <mergeCell ref="B4:W4"/>
    <mergeCell ref="B11:W11"/>
    <mergeCell ref="J2:K2"/>
    <mergeCell ref="F2:G2"/>
    <mergeCell ref="H2:I2"/>
    <mergeCell ref="N2:O2"/>
    <mergeCell ref="P2:Q2"/>
    <mergeCell ref="R2:S2"/>
    <mergeCell ref="B1:B3"/>
    <mergeCell ref="C1:C3"/>
    <mergeCell ref="D1:D3"/>
    <mergeCell ref="E1:E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cdbbdb-263d-41d2-aea7-b3a976a729aa" xsi:nil="true"/>
    <lcf76f155ced4ddcb4097134ff3c332f xmlns="75b8bca9-d629-4254-9366-a9fef854d52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D6580A378B147B620DF54ED58162B" ma:contentTypeVersion="16" ma:contentTypeDescription="Create a new document." ma:contentTypeScope="" ma:versionID="5bebeeaf96bf3c52efc5be00e8bc89ce">
  <xsd:schema xmlns:xsd="http://www.w3.org/2001/XMLSchema" xmlns:xs="http://www.w3.org/2001/XMLSchema" xmlns:p="http://schemas.microsoft.com/office/2006/metadata/properties" xmlns:ns2="75b8bca9-d629-4254-9366-a9fef854d522" xmlns:ns3="2acdbbdb-263d-41d2-aea7-b3a976a729aa" targetNamespace="http://schemas.microsoft.com/office/2006/metadata/properties" ma:root="true" ma:fieldsID="b460c15d5b5a40f77a5b9a079ed30f70" ns2:_="" ns3:_="">
    <xsd:import namespace="75b8bca9-d629-4254-9366-a9fef854d522"/>
    <xsd:import namespace="2acdbbdb-263d-41d2-aea7-b3a976a729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8bca9-d629-4254-9366-a9fef854d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aac244c-09f3-41c0-a84d-da3aec2a98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dbbdb-263d-41d2-aea7-b3a976a729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91fe900-a122-42e8-a322-e5097c123c27}" ma:internalName="TaxCatchAll" ma:showField="CatchAllData" ma:web="2acdbbdb-263d-41d2-aea7-b3a976a729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3F5E86-57DD-41DE-82A6-220A36FCA1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4931BD-B0FF-4437-86F7-36A88A64FE86}">
  <ds:schemaRefs>
    <ds:schemaRef ds:uri="http://schemas.microsoft.com/office/2006/metadata/properties"/>
    <ds:schemaRef ds:uri="http://schemas.microsoft.com/office/infopath/2007/PartnerControls"/>
    <ds:schemaRef ds:uri="2acdbbdb-263d-41d2-aea7-b3a976a729aa"/>
    <ds:schemaRef ds:uri="75b8bca9-d629-4254-9366-a9fef854d522"/>
  </ds:schemaRefs>
</ds:datastoreItem>
</file>

<file path=customXml/itemProps3.xml><?xml version="1.0" encoding="utf-8"?>
<ds:datastoreItem xmlns:ds="http://schemas.openxmlformats.org/officeDocument/2006/customXml" ds:itemID="{A1E704B7-20BE-4CA4-8F2A-E2D067E649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b8bca9-d629-4254-9366-a9fef854d522"/>
    <ds:schemaRef ds:uri="2acdbbdb-263d-41d2-aea7-b3a976a72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Mock CAO Forms--&gt;</vt:lpstr>
      <vt:lpstr>2. Emissions Units &amp; Activities</vt:lpstr>
      <vt:lpstr>3. Emissions - Actual EF</vt:lpstr>
      <vt:lpstr>3. Emissions - Potential EF</vt:lpstr>
      <vt:lpstr>Actual Source Test Data --&gt;</vt:lpstr>
      <vt:lpstr>PCBs</vt:lpstr>
      <vt:lpstr>PAHs </vt:lpstr>
      <vt:lpstr>DF</vt:lpstr>
      <vt:lpstr>Acid Gases Ammonia</vt:lpstr>
      <vt:lpstr>Aldehydes + VOCs</vt:lpstr>
      <vt:lpstr>Chloros</vt:lpstr>
      <vt:lpstr>Metals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Jesse Gonzalez</dc:creator>
  <cp:keywords/>
  <dc:description/>
  <cp:lastModifiedBy>Jesse Gonzalez</cp:lastModifiedBy>
  <cp:revision/>
  <dcterms:created xsi:type="dcterms:W3CDTF">2022-05-26T07:17:03Z</dcterms:created>
  <dcterms:modified xsi:type="dcterms:W3CDTF">2023-08-31T19:44:21Z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0x010100104D6580A378B147B620DF54ED58162B</vt:lpwstr>
  </property>
  <property fmtid="{D5CDD505-2E9C-101B-9397-08002B2CF9AE}" pid="3" name="MediaServiceImageTags">
    <vt:lpwstr/>
  </property>
</Properties>
</file>