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Currrent Plan\AQ-RM-Infrastructure SIP- PM2.5-Nancy Cardwell\1-Planning\"/>
    </mc:Choice>
  </mc:AlternateContent>
  <bookViews>
    <workbookView xWindow="0" yWindow="0" windowWidth="20160" windowHeight="9612"/>
  </bookViews>
  <sheets>
    <sheet name="Schedule" sheetId="1" r:id="rId1"/>
    <sheet name="summary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9" i="1" l="1"/>
  <c r="C40" i="3"/>
  <c r="C218" i="1"/>
  <c r="C371" i="1"/>
  <c r="C24" i="3"/>
  <c r="C20" i="3"/>
  <c r="C365" i="1" l="1"/>
  <c r="C66" i="3" s="1"/>
  <c r="C338" i="1"/>
  <c r="C62" i="3" s="1"/>
  <c r="C263" i="1" l="1"/>
  <c r="C54" i="3" s="1"/>
  <c r="C250" i="1"/>
  <c r="C51" i="3" s="1"/>
  <c r="C358" i="1"/>
  <c r="C207" i="1"/>
  <c r="C99" i="1"/>
  <c r="C26" i="3" s="1"/>
  <c r="C464" i="1"/>
  <c r="C76" i="3" s="1"/>
  <c r="C133" i="1"/>
  <c r="C28" i="3" s="1"/>
  <c r="C451" i="1"/>
  <c r="C72" i="3" s="1"/>
  <c r="C452" i="1"/>
  <c r="C73" i="3" s="1"/>
  <c r="C454" i="1"/>
  <c r="C75" i="3" s="1"/>
  <c r="C412" i="1"/>
  <c r="C70" i="3" s="1"/>
  <c r="C406" i="1"/>
  <c r="C69" i="3" s="1"/>
  <c r="C373" i="1"/>
  <c r="C67" i="3" s="1"/>
  <c r="C290" i="1"/>
  <c r="C291" i="1"/>
  <c r="C330" i="1"/>
  <c r="C59" i="3" s="1"/>
  <c r="C243" i="1"/>
  <c r="C45" i="3" s="1"/>
  <c r="C254" i="1"/>
  <c r="C53" i="3" s="1"/>
  <c r="C222" i="1"/>
  <c r="C39" i="3" s="1"/>
  <c r="C223" i="1"/>
  <c r="C41" i="3" s="1"/>
  <c r="C224" i="1"/>
  <c r="C42" i="3" s="1"/>
  <c r="C171" i="1"/>
  <c r="C37" i="3" s="1"/>
  <c r="C203" i="1"/>
  <c r="C38" i="3" s="1"/>
  <c r="C236" i="1"/>
  <c r="C43" i="3" s="1"/>
  <c r="C118" i="1"/>
  <c r="C27" i="3" s="1"/>
  <c r="C38" i="1"/>
  <c r="C19" i="3" s="1"/>
  <c r="C37" i="1"/>
  <c r="C18" i="3" s="1"/>
  <c r="C36" i="1"/>
  <c r="C17" i="3" s="1"/>
  <c r="C42" i="1"/>
  <c r="C40" i="1"/>
  <c r="C34" i="1"/>
  <c r="C15" i="3" s="1"/>
  <c r="C65" i="3" l="1"/>
  <c r="C64" i="3"/>
  <c r="C41" i="1"/>
  <c r="C21" i="3"/>
  <c r="C33" i="1"/>
  <c r="C14" i="3" s="1"/>
  <c r="C35" i="1"/>
  <c r="C16" i="3" s="1"/>
  <c r="C22" i="3" l="1"/>
  <c r="C23" i="3"/>
</calcChain>
</file>

<file path=xl/sharedStrings.xml><?xml version="1.0" encoding="utf-8"?>
<sst xmlns="http://schemas.openxmlformats.org/spreadsheetml/2006/main" count="917" uniqueCount="537">
  <si>
    <t xml:space="preserve"> </t>
  </si>
  <si>
    <t>Abbreviations</t>
  </si>
  <si>
    <t>ARC</t>
  </si>
  <si>
    <t>Agency Rules Coordinator</t>
  </si>
  <si>
    <t>DA</t>
  </si>
  <si>
    <t>Division Administrator</t>
  </si>
  <si>
    <t>EQCC</t>
  </si>
  <si>
    <t>EQC Coordinator</t>
  </si>
  <si>
    <t>PL</t>
  </si>
  <si>
    <t xml:space="preserve">Program Lead </t>
  </si>
  <si>
    <t>RGL</t>
  </si>
  <si>
    <t>Rules Group Lead</t>
  </si>
  <si>
    <t>SIPC</t>
  </si>
  <si>
    <t>SIP Coordinator</t>
  </si>
  <si>
    <t>UMGR</t>
  </si>
  <si>
    <t>Unit Manager</t>
  </si>
  <si>
    <t>Person</t>
  </si>
  <si>
    <t>Action</t>
  </si>
  <si>
    <t>Temporary or Permanent</t>
  </si>
  <si>
    <t>T/P</t>
  </si>
  <si>
    <t>Director</t>
  </si>
  <si>
    <t>Rule proposal complexity</t>
  </si>
  <si>
    <t>Advisory Committee</t>
  </si>
  <si>
    <t>Y/N</t>
  </si>
  <si>
    <t>Director's report</t>
  </si>
  <si>
    <t>Information item</t>
  </si>
  <si>
    <t>file rules</t>
  </si>
  <si>
    <t>Rules become effective</t>
  </si>
  <si>
    <t>Rulemaking Process</t>
  </si>
  <si>
    <t>Concept Development</t>
  </si>
  <si>
    <t>contacts ARC about a potential rulemaking</t>
  </si>
  <si>
    <t>explains add concept to plan process</t>
  </si>
  <si>
    <t>Unit manager</t>
  </si>
  <si>
    <t>approves completing Resources and Considerations</t>
  </si>
  <si>
    <t>establishes new Rule_Development folder system</t>
  </si>
  <si>
    <t>Units</t>
  </si>
  <si>
    <t>conduct internal rule prioritization process</t>
  </si>
  <si>
    <t>Rules Group</t>
  </si>
  <si>
    <t>Meet and prioritize projects; create unitary agency-wide prioritized list</t>
  </si>
  <si>
    <t>Rules group</t>
  </si>
  <si>
    <t>resources prioritized projects</t>
  </si>
  <si>
    <t>Start Rulemaking</t>
  </si>
  <si>
    <t>ARC:</t>
  </si>
  <si>
    <t>saves email Rule_Development | 1-Planning | APPROVAL.ToMoveForward</t>
  </si>
  <si>
    <t xml:space="preserve">establishes SharePoint sub-site                            </t>
  </si>
  <si>
    <t>moves SCHEDULE from Rule_Development into SharePoint</t>
  </si>
  <si>
    <t>moves other workbooks from Rule_Development into SharePoint</t>
  </si>
  <si>
    <t>decide whether to expand team</t>
  </si>
  <si>
    <t>is responsible for:</t>
  </si>
  <si>
    <t xml:space="preserve"> gets Qtime number from ISS Fiscal Coordinator (Robert Beall 12.14)</t>
  </si>
  <si>
    <t>PL &amp; RGL</t>
  </si>
  <si>
    <t xml:space="preserve"> refine &amp; agree on draft schedule</t>
  </si>
  <si>
    <t>schedules/holds team meeting(s) for consensus on:</t>
  </si>
  <si>
    <t>ensures program staff meets agreed upon dates in SCHEDULE</t>
  </si>
  <si>
    <t>Communications Planning</t>
  </si>
  <si>
    <t>schedules/facilitates meeting with team, Communications, Rules Group to discuss/determine need for:</t>
  </si>
  <si>
    <t>verifies Web content meets team expectations</t>
  </si>
  <si>
    <t>works with WebRep to make adjustments</t>
  </si>
  <si>
    <t>Publication Table:</t>
  </si>
  <si>
    <t>Team</t>
  </si>
  <si>
    <t>identifies hearing locations, dates and times</t>
  </si>
  <si>
    <t>Location, Time</t>
  </si>
  <si>
    <t>reserves venues/equipment for hearings</t>
  </si>
  <si>
    <t>EQC Facilitated Hearings</t>
  </si>
  <si>
    <t>observe EQC quorum notification requirements (ORS 192.630)</t>
  </si>
  <si>
    <t>identifies EQC facilitated hearing, coordinate with commissioner</t>
  </si>
  <si>
    <t>gathers all planning emails for the Rule Record and saves PDF to Rule_Development:|1-Planning|EMAILS.Planning.pdf</t>
  </si>
  <si>
    <t>coordinates with Team to:</t>
  </si>
  <si>
    <t>pulls rules to amend or repeal from SOS-Archives</t>
  </si>
  <si>
    <t>determines availability of any new (adopted) rule or division</t>
  </si>
  <si>
    <t>adds PROPOSED.RULES.Pristine template to Rule_Development</t>
  </si>
  <si>
    <t>copies subject rules from SOS into template</t>
  </si>
  <si>
    <t>saves PROPOSED.RULES.Pristine</t>
  </si>
  <si>
    <t>protects PROPOSED.RULES.Pristine on Rule_Development</t>
  </si>
  <si>
    <t>obtains, verifies, provides previously unused rule numbers</t>
  </si>
  <si>
    <t>shares information about rules that may be involved in other rulemakings</t>
  </si>
  <si>
    <t>performs 1st plain language, style guide edits on SharePoint</t>
  </si>
  <si>
    <t>offers organizational comments and examples</t>
  </si>
  <si>
    <t>All drafters and reviewers</t>
  </si>
  <si>
    <t>before submitting Notice Packet and EQC Packet:</t>
  </si>
  <si>
    <t>SAVE DOCUMENTS ON:</t>
  </si>
  <si>
    <t>DEADLINE:</t>
  </si>
  <si>
    <t>Notice committee meetings 2 weeks before meeting</t>
  </si>
  <si>
    <t>adapts Advisory Committee PowerPoint to rulemaking</t>
  </si>
  <si>
    <t>asks team to prepare for work session by reviewing:</t>
  </si>
  <si>
    <t>asks PL to prepare the following work session items:</t>
  </si>
  <si>
    <t>facilitates Advisory Committee work session that follows PowerPoint discussion and decision items</t>
  </si>
  <si>
    <t>decides whether to use optional AC.CHARTER Y/N</t>
  </si>
  <si>
    <t>advises PL on deliverables</t>
  </si>
  <si>
    <t>share Advisory Committee deliverables and decisions with DA</t>
  </si>
  <si>
    <t>team addresses any concerns and validates accuracy of how addressed</t>
  </si>
  <si>
    <t>coordinates with team to:</t>
  </si>
  <si>
    <t>works with WebRep to establish:</t>
  </si>
  <si>
    <t>Advisory Committee page:  http://www.oregon.gov/deq/RulesandRegulations/Pages/Advisory/A</t>
  </si>
  <si>
    <t>Advisory Committee meeting page: http://www.oregon.gov/deq/RulesandRegulations/Pages/Advisory/A</t>
  </si>
  <si>
    <t>Advisory Committee GovDelivery sign up</t>
  </si>
  <si>
    <t>submits Web Request when Advisory Committee Web page needs updating</t>
  </si>
  <si>
    <t>maintains Advisory Committee record</t>
  </si>
  <si>
    <t>identifies meeting roles</t>
  </si>
  <si>
    <t>coordinates or leads drafting:</t>
  </si>
  <si>
    <t>AC.AGENDA</t>
  </si>
  <si>
    <t>AC.GovDelivery.NOTICE</t>
  </si>
  <si>
    <t>AC.WebRequest.ATTACHMENT</t>
  </si>
  <si>
    <t>obtains team and UMGR input on agenda and GovDelivery notice</t>
  </si>
  <si>
    <t>submits Web Request 2 weeks before meeting using AC.WebRequest</t>
  </si>
  <si>
    <t>sends AC.GovDelivery.NOTICE to committee Web page</t>
  </si>
  <si>
    <t>releases unneeded venues</t>
  </si>
  <si>
    <t>drafts optional AC.PRESENTATION</t>
  </si>
  <si>
    <t>involves stakeholder presenters, if any</t>
  </si>
  <si>
    <t>approves presentation materials</t>
  </si>
  <si>
    <t>submits Web Request to post presentation materials</t>
  </si>
  <si>
    <t>Team practices presentation</t>
  </si>
  <si>
    <t>facilitates, leads or supports:</t>
  </si>
  <si>
    <t>drafting of AC.MINUTES</t>
  </si>
  <si>
    <t>team</t>
  </si>
  <si>
    <t>debrief meeting</t>
  </si>
  <si>
    <t>gathers all advisory committee emails for the Rule Record - in Rule_Development|3-FeesApproval|EMAILS.Fees.pdf</t>
  </si>
  <si>
    <t>Fees Involved - no action required for TEMPORARY rules</t>
  </si>
  <si>
    <t>Review version history to help maintaining rulemaking record</t>
  </si>
  <si>
    <t>leads development of:</t>
  </si>
  <si>
    <t>Fee Approval Packet, with team and BudgetAnalyst</t>
  </si>
  <si>
    <t>a. FEE.ANALYSIS - SharePoint folder 3</t>
  </si>
  <si>
    <t>b. FEE.SUPPORT.DOCS</t>
  </si>
  <si>
    <t>c. FEE.APPROVAL</t>
  </si>
  <si>
    <t>d. FEE.DETAIL</t>
  </si>
  <si>
    <t>requests RGL's review for sufficiency, tone, plain language, (documents become part of Notice and EQC packets)</t>
  </si>
  <si>
    <t>initiates UMGR Fee Approval Packet review, addresses suggestions</t>
  </si>
  <si>
    <t>coordinates:</t>
  </si>
  <si>
    <t>in Outlook, request delivery and read receipts</t>
  </si>
  <si>
    <t>save receipts to Rule_Development|3-Fee.Approval|PROOF.DAS.R</t>
  </si>
  <si>
    <t>If denied, PL coordinates addressing DAS response</t>
  </si>
  <si>
    <t>If approved, PL scans and files DAS.PART1.pdf, DAS.PART1 used 7.Post EQC)</t>
  </si>
  <si>
    <t>gathers all fee emails for the Rule Record and saves in Rule_Development|3-FeesApproval|EMAILS.Fees.pdf</t>
  </si>
  <si>
    <t>Public Notice - not required for TEMPORARY rules</t>
  </si>
  <si>
    <t>RESOURCE INPUT - THIS IS NOT  A  REVIEW</t>
  </si>
  <si>
    <t>asks RESOURCES for help and input, especially:</t>
  </si>
  <si>
    <t>RGL for process, organization, edits, plain language</t>
  </si>
  <si>
    <t>Affected staff, including regional staff, for subject matter</t>
  </si>
  <si>
    <t>SIP Coordinator for SIP consultation</t>
  </si>
  <si>
    <t>UMGR: for direction and subject consultation, especially to meet program goals for rulemaking, align with section, division and agency goals</t>
  </si>
  <si>
    <t>ARC: for legal consultation and discuss need for AAG input</t>
  </si>
  <si>
    <t>Advisory Committee: for fiscal impact</t>
  </si>
  <si>
    <t>continually refines draft Notice Packet and considers RESOURCES input</t>
  </si>
  <si>
    <t>validates approach with staff who provided input</t>
  </si>
  <si>
    <t>asks AAG for input if needed &amp; copies ARC on all AAG emails</t>
  </si>
  <si>
    <t>addresses legal concerns and discusses with UMGR as needed</t>
  </si>
  <si>
    <t>informs UMGR about the approach, issues and potential delays, raises unanticipated rulemaking and implementation risks to appropriate level</t>
  </si>
  <si>
    <t>informs RGL about potential delays and develop contingency, if needed</t>
  </si>
  <si>
    <t>asks contributors, including UMGR for consensus on subject completeness and accuracy</t>
  </si>
  <si>
    <t>Keep Management Informed</t>
  </si>
  <si>
    <t>schedules time on UMGR calendar to review Notice Package</t>
  </si>
  <si>
    <t>verifies/adjusts previously scheduled briefing &amp; review</t>
  </si>
  <si>
    <t>keeps UMGR informed about progress, risks &amp; delays</t>
  </si>
  <si>
    <t>keeps management teams informed about progress</t>
  </si>
  <si>
    <t>Rule Publication Work</t>
  </si>
  <si>
    <t>prepares NOTICE, PROPOSED.RULES &amp; optional SUPPORTING.DOCUMENTS</t>
  </si>
  <si>
    <t>addresses all comments, but does not delete them</t>
  </si>
  <si>
    <t>saves each document as Major version to capture all comments and tracked changes in NOTICE &amp; optional SUPPORTING.DOCUMENTS:</t>
  </si>
  <si>
    <t>accepts and rejects language changes as team agrees</t>
  </si>
  <si>
    <t>ensures Word's track changes is turned on</t>
  </si>
  <si>
    <t>saves documents as Minor versions</t>
  </si>
  <si>
    <t>emails RGL for Rule Publication work when complete</t>
  </si>
  <si>
    <t>determines whether NOTICE &amp; SUPPORTING DOCUMENTS are ready for Rule Publication</t>
  </si>
  <si>
    <t>IF INCOMPLETE</t>
  </si>
  <si>
    <t>notifies UMGR who works with PL</t>
  </si>
  <si>
    <t>renegotiates schedule with UMGR &amp; PL as needed</t>
  </si>
  <si>
    <t>reminds PL to reschedule managers' briefing if needed</t>
  </si>
  <si>
    <t>suspends Rule Publication work until PL resubmits documents</t>
  </si>
  <si>
    <t>IF COMPLETE</t>
  </si>
  <si>
    <t>leads review to determine fiscal and economic impact analysis sufficiency</t>
  </si>
  <si>
    <t>determines whether work products meet DEQ publication standards</t>
  </si>
  <si>
    <t>asks Communications, EQC Coordinator, ARC SIP Coordinator for input as needed</t>
  </si>
  <si>
    <t>discusses/resolves any editorial differences</t>
  </si>
  <si>
    <t>addresses input to ensure edits and comments speak with one voice</t>
  </si>
  <si>
    <t>accepts non substantive edits</t>
  </si>
  <si>
    <t>asks UMGR &amp; PL for input/concurrence as needed</t>
  </si>
  <si>
    <t>UMGR, PL &amp; RGL discuss:</t>
  </si>
  <si>
    <t>outstanding work</t>
  </si>
  <si>
    <t>need for AAG review</t>
  </si>
  <si>
    <t>need to renegotiate schedule</t>
  </si>
  <si>
    <t>addresses outstanding edits and comments</t>
  </si>
  <si>
    <t>asks AAG for review, if indicated, copies ARC and addresses input</t>
  </si>
  <si>
    <t>asks RGL &amp; UMGR for concurrence on changes if indicated</t>
  </si>
  <si>
    <t>notifies RGL &amp; UMGR when complete and ready for preview</t>
  </si>
  <si>
    <t>drafts EMAIL.PREVIEW (instructions in template)</t>
  </si>
  <si>
    <t>PL, UMGR</t>
  </si>
  <si>
    <t>Brief DA – only if necessary; controversial, complex, unusually challenging rulemaking</t>
  </si>
  <si>
    <t>modifies documents as needed</t>
  </si>
  <si>
    <t>verifies PROPOSED.RULES are still based on current compilation</t>
  </si>
  <si>
    <t>finalizes public documents with UMGR</t>
  </si>
  <si>
    <t>emails PL &amp; RGL approval to move forward with NOTICE, PROPOSED.RULES &amp; any SUPPORTING.DCUMENTS</t>
  </si>
  <si>
    <t>saves email as Rule_Development | 4-Notice | MGR.APPROVAL.Notice.PDF</t>
  </si>
  <si>
    <t>drafts INVITATION.TO.COMMENT using information from approved NOTICE</t>
  </si>
  <si>
    <t>establishes the following using Web Request:</t>
  </si>
  <si>
    <t>External Web page</t>
  </si>
  <si>
    <t>Online public comment form</t>
  </si>
  <si>
    <t>University Student Comment Account - helpdesk request with PL &amp; RGL co-owning account; CodeName = “Alias”</t>
  </si>
  <si>
    <t>compares work products to earlier reviews to determine need for additional edits</t>
  </si>
  <si>
    <t>obtains additional Rule Publication edits on changes if needed</t>
  </si>
  <si>
    <t>notifies UMGR &amp; PL when finished</t>
  </si>
  <si>
    <t>Notifications</t>
  </si>
  <si>
    <t>submits Notice to EPA, if required</t>
  </si>
  <si>
    <t>emails DAS notification of fees that don't require DAS approval</t>
  </si>
  <si>
    <t>saves all evidence on Rule_Development | 4-Notice using naming convention</t>
  </si>
  <si>
    <t xml:space="preserve"> leads:</t>
  </si>
  <si>
    <t>verifying newspaper advertisements are correct</t>
  </si>
  <si>
    <t>obtaining copies of affidavits of publication from Accounting</t>
  </si>
  <si>
    <t>adding hearings to DEQ Event Calendar</t>
  </si>
  <si>
    <t>creating an auto reply to Outlook account for University students</t>
  </si>
  <si>
    <t>validating Web page, comment form and Outlook account</t>
  </si>
  <si>
    <t>GovDelivery</t>
  </si>
  <si>
    <t>advisory committee</t>
  </si>
  <si>
    <t>program-specific lists</t>
  </si>
  <si>
    <t>saves all evidence, lists and affidavits on Rule_Development | 4 Notice</t>
  </si>
  <si>
    <t>drafts EMAIL.NOTICE.TO.KEY.LEGISLATORS  - instructions in template</t>
  </si>
  <si>
    <t>sends draft to Leg.Liason</t>
  </si>
  <si>
    <t>determines key legislators requiring ORS 183.335(5) notification</t>
  </si>
  <si>
    <t>adapts email as needed</t>
  </si>
  <si>
    <t xml:space="preserve"> RGL</t>
  </si>
  <si>
    <t>copies PL</t>
  </si>
  <si>
    <t>saves receipts under Rule_Development|4-Notice</t>
  </si>
  <si>
    <t>RGL &amp; WebRep</t>
  </si>
  <si>
    <t>maintain Rukemaking Web page</t>
  </si>
  <si>
    <t>gathers and saves all emails on Rule_Development|4-Notice using naming conventions</t>
  </si>
  <si>
    <t>Public Comment and Testimony</t>
  </si>
  <si>
    <t>verifies venues and equipment, gathers supplies</t>
  </si>
  <si>
    <t>develops INFO.MEETING.TEXT</t>
  </si>
  <si>
    <t xml:space="preserve">modifies MESSAGE.MAP                                        </t>
  </si>
  <si>
    <t>develops INFO.PRESENTATION</t>
  </si>
  <si>
    <t>practices presentation</t>
  </si>
  <si>
    <t>makes presentation adjustments</t>
  </si>
  <si>
    <t>initiates UMGR review/approval, addresses suggestions</t>
  </si>
  <si>
    <t>reviews/approves optional presentation</t>
  </si>
  <si>
    <t>Hearings Officers</t>
  </si>
  <si>
    <t>reviews responsibilities of hearings officer</t>
  </si>
  <si>
    <t>develops introductory and logistics script</t>
  </si>
  <si>
    <t>holds the following hearings (identified under Planning section) with assigned team</t>
  </si>
  <si>
    <t>save audio as Rule_Development|5-PublicComment|HEARING.1.mp3</t>
  </si>
  <si>
    <t>for comments received by mail or at hearings:</t>
  </si>
  <si>
    <t>stamps DEQ receipt date on address-side of envelope and on first page of letter</t>
  </si>
  <si>
    <t>adds commenter and comment to COMMENTS</t>
  </si>
  <si>
    <t>scans mailed comments and envelopes and saves as ID###.pdf</t>
  </si>
  <si>
    <t>develop category titles to bundle similar comments</t>
  </si>
  <si>
    <t>organize comments into categories</t>
  </si>
  <si>
    <t>draft DEQ responses to each categories of comments</t>
  </si>
  <si>
    <t>leads team work finalizing DEQ responses to public comment</t>
  </si>
  <si>
    <t>DO NOT MAIL TO COMMENTERS UNTIL EQC ASSISTANT FINALIZES STAFF REPORT</t>
  </si>
  <si>
    <t>asks RGL for Rule Publication review</t>
  </si>
  <si>
    <t>coordinates Rule Publication work:</t>
  </si>
  <si>
    <t>edits for plain English, style guide &amp; tone because this is part of EQC packet</t>
  </si>
  <si>
    <t>contacts PL with questions, clarifications and suggestions</t>
  </si>
  <si>
    <t>notifies PL when complete</t>
  </si>
  <si>
    <t>shares comments/responses to comments with UMGR &amp; DA</t>
  </si>
  <si>
    <t>team modifies responses to get to approval</t>
  </si>
  <si>
    <t>gathers emails ABOUT comments, not actual comments, for Rule Record</t>
  </si>
  <si>
    <t>saves them as Rule_Development|5-PublicComment...|EMAIL.Comment.pdf</t>
  </si>
  <si>
    <t>EQC Preparation</t>
  </si>
  <si>
    <t>finalizes EQC Packet with core team:</t>
  </si>
  <si>
    <t>notifies RGL that EQC packet is ready for Rule Publication</t>
  </si>
  <si>
    <t>leads initial Rule Publication work that includes:</t>
  </si>
  <si>
    <t>comparing NOTICE to STAFF.REPORT to determine what needs review</t>
  </si>
  <si>
    <t>obtaining/consolidating Communications, EQC Coordinator, SIP Coordinator edits, including style guide, grammar, plain English, organization</t>
  </si>
  <si>
    <t>accepting all style guide and format edits</t>
  </si>
  <si>
    <t>getting ARC review of PROPOSED.RULES- SOS/LC and CHECKLIST review</t>
  </si>
  <si>
    <t>contacts PL with questions or modifications and when work is complete</t>
  </si>
  <si>
    <t>addresses rule publication edits and comments</t>
  </si>
  <si>
    <t>prepares EQC packet</t>
  </si>
  <si>
    <t>obtains approval from UMGR to submit EQC packet</t>
  </si>
  <si>
    <t>discusses need for 1|1 commissioners briefings with UMGR/DA/EQCC</t>
  </si>
  <si>
    <t>notifies the following according to division's standard practice:</t>
  </si>
  <si>
    <t>leads team development of EQC presentation</t>
  </si>
  <si>
    <t>coordinates presentation practices</t>
  </si>
  <si>
    <t>makes any presentation adjustments</t>
  </si>
  <si>
    <t>Presentation team</t>
  </si>
  <si>
    <t>ATTENDS EQC MEETING</t>
  </si>
  <si>
    <t>saves emails about EQC preparations for Rule Record in Rule_Development|6-EQCPreparation|EMAILS.EQC.Prep.pdf</t>
  </si>
  <si>
    <t>Post EQC</t>
  </si>
  <si>
    <t>Document Preparation</t>
  </si>
  <si>
    <t>saves following documents to 7.PostEQC folder on Rule_Develpment:</t>
  </si>
  <si>
    <t>gets documents as presented to EQC from EQC Coordinator</t>
  </si>
  <si>
    <t>STAFF.REPORT.pdf</t>
  </si>
  <si>
    <t>STAFF.REPORT.ADDENDUM.pdf (if presented to EQC)</t>
  </si>
  <si>
    <t>downloads documents as presented to EQC from SharePoint:</t>
  </si>
  <si>
    <t>PROPOSED.RULES (showing changes)</t>
  </si>
  <si>
    <t>saves as REDLINE.docx (showing changes in strikethrough and</t>
  </si>
  <si>
    <t>saves as RULES.docx (clean version), accepts all changes, saves again</t>
  </si>
  <si>
    <t>TABLES.340-###-####.docx (1 .docx per rule contains ALL tables)</t>
  </si>
  <si>
    <t>coordinates EPA.SIP.SUBMITAL with SIP Coordinator</t>
  </si>
  <si>
    <t>Filing</t>
  </si>
  <si>
    <t>DEADLINE: No Oregon deadline for filing rules after adoption - check EPA</t>
  </si>
  <si>
    <t>logs onto Secretary of State online filing form</t>
  </si>
  <si>
    <t>uses information in STAFF.REPORT &amp; ADDENDUM to populate form</t>
  </si>
  <si>
    <t>reviews, prepares and uploads:</t>
  </si>
  <si>
    <t>RULES.docx (clean version in Word)</t>
  </si>
  <si>
    <t>TABLES.340-###-####-SOS.pdf (1 .docx per rule contains ALL tables</t>
  </si>
  <si>
    <t>develops, scans and uploads AUTHORIZATION-SOS.pdf into online SOS form</t>
  </si>
  <si>
    <t>completes SOS form, verifies and submits</t>
  </si>
  <si>
    <t xml:space="preserve"> Filed Date</t>
  </si>
  <si>
    <t xml:space="preserve"> Effective Date</t>
  </si>
  <si>
    <t xml:space="preserve"> ARC</t>
  </si>
  <si>
    <t>saves certificate that SOS sent via email as CERTIFICATE-SOS.pdf</t>
  </si>
  <si>
    <t>notes sequence for Certificate and Administrative Order No.</t>
  </si>
  <si>
    <t>submits Web request to update Web page</t>
  </si>
  <si>
    <t>moves share drive folder system:</t>
  </si>
  <si>
    <t>FROM: \\deqhq1\Rule_Development\Current</t>
  </si>
  <si>
    <t>TO:        \\deqhq1\Rule_Development\Filed</t>
  </si>
  <si>
    <t>Legislative Counsel Notification</t>
  </si>
  <si>
    <t>DEADLINE</t>
  </si>
  <si>
    <t>LC must receive notification within 10 days after CERTIFICATE date</t>
  </si>
  <si>
    <t>DEQ PRACTICE</t>
  </si>
  <si>
    <t>Put in shuttle on day of SOS filing</t>
  </si>
  <si>
    <t>prepares Legislative Counsel notification - see Rulemaking Manual:</t>
  </si>
  <si>
    <t xml:space="preserve"> prints</t>
  </si>
  <si>
    <t>CERTIFICATE and saves copy as CERTIFICATE-LC.pdf</t>
  </si>
  <si>
    <t>REDLINE and saves copy as REDLINE-LC.pdf</t>
  </si>
  <si>
    <t>self-addressed envelope, fold underside of flap over a 2nd certificate</t>
  </si>
  <si>
    <t>write "Please date stamp certificate and return." on underside of flap</t>
  </si>
  <si>
    <t>prepares/scans return receipt shuttle envelope, saves as SHUTTLE.RECEIPT-LC.pdf</t>
  </si>
  <si>
    <t>sends via shuttle</t>
  </si>
  <si>
    <t>sends Procurement a scanned image of SHUTTLE.RECEIPT-LC</t>
  </si>
  <si>
    <t>DAS FEE APPROVAL - PART 2</t>
  </si>
  <si>
    <t>DEQ must send notification or DAS Part 2 within 10 days of EQC action</t>
  </si>
  <si>
    <t>gets signatures on  Part 2 of signed DAS Fee Approval</t>
  </si>
  <si>
    <t>scans/saves as DAS.PART2.pdf</t>
  </si>
  <si>
    <t>excerpts fee sections from RULES, saves as FEE.RULES-DAS, print</t>
  </si>
  <si>
    <t>excerpts fee sections from STAFF.REPORT, saves as FEE.REPORT-DAS, print</t>
  </si>
  <si>
    <t>emails PART2-DAS.pdf to DAS (requests delivery receipt)</t>
  </si>
  <si>
    <t>get preprinted return receipt shuttle envelope from ARC</t>
  </si>
  <si>
    <t>prepares/scans shuttle envelope, saves as SHUTTLE.RECEIPT-DAS.pdf</t>
  </si>
  <si>
    <t>sends all fee documents to DAS via shuttle</t>
  </si>
  <si>
    <t>sends Procurement a scanned image of SHUTTLE.RECEIPT-DAS</t>
  </si>
  <si>
    <t>Closing Records and Archival</t>
  </si>
  <si>
    <t>verifies Web page is current and accurate</t>
  </si>
  <si>
    <t>coordinates meeting to discuss lessons learned</t>
  </si>
  <si>
    <t>ensures the final version of every document on SharePoint is Major (Published)</t>
  </si>
  <si>
    <t>verifies Outlook student comment account is empty/asks helpdesk to close account</t>
  </si>
  <si>
    <t>leads verification that published rules in Oregon Bulletin are correct</t>
  </si>
  <si>
    <t>If errors, PL works with ARC to correct and selects</t>
  </si>
  <si>
    <t>submits SIP to EPA within 60 days AFTER adoption</t>
  </si>
  <si>
    <t>emails optional STAKEHOLDER.NOTIFICATION that links to Web page</t>
  </si>
  <si>
    <t>coordinates AC.THANK.YOU email or letter that links to Web page</t>
  </si>
  <si>
    <t>scans physical records and save to Rule_Development</t>
  </si>
  <si>
    <t>gathers emails about post EQC activities for the Rule Record and saves as: Rule_Development | 7-PostEQC | EMAILS.PostEQC.pdf</t>
  </si>
  <si>
    <t>coordinates moving major versions from SharePoint to Rule_Development</t>
  </si>
  <si>
    <t>coordinates closing SharePoint sub-site</t>
  </si>
  <si>
    <t>archives folders when record is complete by moving:</t>
  </si>
  <si>
    <t>FROM: \\deqhq1\Rule_Development</t>
  </si>
  <si>
    <t>TO:        \\deqhq1\Rule_Archives</t>
  </si>
  <si>
    <t>Overview of Key Dates</t>
  </si>
  <si>
    <t>Instructions</t>
  </si>
  <si>
    <t>Simple/Average/Complex</t>
  </si>
  <si>
    <t>RGL/PL</t>
  </si>
  <si>
    <t>Background</t>
  </si>
  <si>
    <t>Fees</t>
  </si>
  <si>
    <t>SIP</t>
  </si>
  <si>
    <t>File notice with SOS/open comment period</t>
  </si>
  <si>
    <t>close public comment - 3 days after hearing</t>
  </si>
  <si>
    <t>Director's Report</t>
  </si>
  <si>
    <t>Information Item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</si>
  <si>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getting new team members' manager approval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</si>
  <si>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adding rulemaking to work plans as appropriate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</si>
  <si>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RESOURCES workbook, identifies rulemaking and implementation need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</si>
  <si>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CONSIDERATIONS workbook, reflects scope of work accurately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</si>
  <si>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CONSIDERATIONS workbook identifies potential risks accurately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</si>
  <si>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SCHEDULE of tasks and deadlines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</si>
  <si>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Message Map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</si>
  <si>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Newspaper release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</si>
  <si>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Program Web page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</si>
  <si>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Information Meetings before hearing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</si>
  <si>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identifies newspaper and publication date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</si>
  <si>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develops an AD.STANDARD for each hearing if required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</si>
  <si>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develops AD.LEGAL for each hearing if required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</si>
  <si>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saves as NOTICE.AD.Hearing1, etc. on Rule_Development folder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</si>
  <si>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determines when ADs need to be submitted to contractor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</si>
  <si>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shares contents of HearingAndAdDates TAB with UMGR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</si>
  <si>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obtains UMGR email approval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</si>
  <si>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determine need for a crosswalk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</si>
  <si>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identify rules to amend or repeal 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</si>
  <si>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identify new rules to adopt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</si>
  <si>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identify land use rules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</si>
  <si>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identify SIP rules, talk with SIP Coordinator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</si>
  <si>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consider regulations, policies, programs and systems that may affect subject rules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</si>
  <si>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validate/correct all citations, tables, formulas and document references within rule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</si>
  <si>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validate/correct statutory authorities at bottom of each rule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</si>
  <si>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validate/correct statutes implemented at bottom of each rule 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</si>
  <si>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validate/correct NOTE(s) 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</si>
  <si>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does not delete or change Hist. or ED.NOTES for any rule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</si>
  <si>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SIP note is at bottom of all SIP rules and it is accurate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</si>
  <si>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advisory committee guidelines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</si>
  <si>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Public Involvement Resources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</si>
  <si>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EQC quorum notification requirements (ORS 192.630)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</si>
  <si>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examples of the required Advisory Committee Web pages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</si>
  <si>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optional committee AC.CHARTER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</si>
  <si>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add potential committee members to draft AC.ROSTER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</si>
  <si>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list potential meeting dates and venues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</si>
  <si>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draft AC.MEMBER.INVITATION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</si>
  <si>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identify all GovDelivery topics that include affected parties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</si>
  <si>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draft AC.AFFECTED.PARTIES.INVITATION to sign up for GovDelivery notices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</si>
  <si>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draft AC.EQC.INVITATION to sign up for GovDelivery notices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</si>
  <si>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draft AC.WebPage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</si>
  <si>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AC.WebPage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</si>
  <si>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AC.CHARTER to include AC.ROSTER, meeting dates, venues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</si>
  <si>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AC.MEMBER.INVITATION (includes URL and reminder to Sign-up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</si>
  <si>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GovDelivery topic subscribers to get  AC.AFFECTED.PARTIES.IN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</si>
  <si>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AC.AFFECTED.PARTIES.INVITATION to sign up for GovDelivery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</si>
  <si>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AC.EQC.INVITATION to sign up for GovDelivery notices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</si>
  <si>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meeting dates and venues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</si>
  <si>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talk with potential committee members to determine interest 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</si>
  <si>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finalize AC.ROSTER based on responses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</si>
  <si>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staff contributors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</si>
  <si>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key stakeholders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</si>
  <si>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advisory committee members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</si>
  <si>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commenters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</si>
  <si>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interested parties (optional)</t>
    </r>
  </si>
  <si>
    <t>EQC faciliated hearing?</t>
  </si>
  <si>
    <t>EQC involvement before hearing</t>
  </si>
  <si>
    <t>Added to Rulemaking Plan</t>
  </si>
  <si>
    <t>SIP - submit SIP development plan to EPA (6 mos. before notice)</t>
  </si>
  <si>
    <t>SIP - submit rule package to EPA (at least 90 days before notice)</t>
  </si>
  <si>
    <t>Notice Packet due to RGL and UMGR for review</t>
  </si>
  <si>
    <t>Notice Packet due to DA and Communications for review</t>
  </si>
  <si>
    <t>EQC Meeting</t>
  </si>
  <si>
    <t>adds to Rules Idea list/workload spreadsheet</t>
  </si>
  <si>
    <t>adds TEMPLATES to 1. Planning folder and adapts to concept: CONSIDERATIONS, RESOURCES, SCHEDULE</t>
  </si>
  <si>
    <t>emails DA approval or disapproval to ARC</t>
  </si>
  <si>
    <t>With ARC help, drafts workbooks using what she or he knows now</t>
  </si>
  <si>
    <t>SP</t>
  </si>
  <si>
    <t>SharePoint</t>
  </si>
  <si>
    <t>Meets with PL to discuss completing workbooks</t>
  </si>
  <si>
    <t>PL and UMGR</t>
  </si>
  <si>
    <t>Calculate rule priority based on DRIVERS and RISKS tables from Rulemaking SP page</t>
  </si>
  <si>
    <t>shares workbooks and prioritization info with DA</t>
  </si>
  <si>
    <t>Uses WORKBOOKS, DRIVERS and RISKS info to rank rulemaking on WORKLOAD spreadsheet</t>
  </si>
  <si>
    <t>adds prioritized, Director-aproved projects to agency rulemaking plan</t>
  </si>
  <si>
    <t>DEQ Director</t>
  </si>
  <si>
    <t>DA, UMGR, PL &amp; RGL</t>
  </si>
  <si>
    <t>drafts SCHEDULE and  SUMMARY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</si>
  <si>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Newspaper advertisements (SIP or local rulemaking only)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</si>
  <si>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Communications Plan (news release, social media)</t>
    </r>
  </si>
  <si>
    <t>PL/RGL</t>
  </si>
  <si>
    <t>Meeting 1 Location, Time</t>
  </si>
  <si>
    <t xml:space="preserve">Meeting 2 Location, Time </t>
  </si>
  <si>
    <t>PL and RGL</t>
  </si>
  <si>
    <t>discuss requirements for hearings</t>
  </si>
  <si>
    <t>RGL and PL</t>
  </si>
  <si>
    <t>discuss requirements for EQC faciliated hearing</t>
  </si>
  <si>
    <t>uploads a copy to SharePoint under Topic: Public Notice</t>
  </si>
  <si>
    <t>leads rule writing on SharePoint CodeName.RULES to:</t>
  </si>
  <si>
    <t>work on SharePoint Codename.RULES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</si>
  <si>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verifies each rule in Codename.RULES is current with SOS compilation</t>
    </r>
  </si>
  <si>
    <r>
      <t>·</t>
    </r>
    <r>
      <rPr>
        <sz val="7"/>
        <color theme="1"/>
        <rFont val="Times New Roman"/>
        <family val="1"/>
      </rPr>
      <t>     </t>
    </r>
    <r>
      <rPr>
        <sz val="12"/>
        <color theme="1"/>
        <rFont val="Times New Roman"/>
        <family val="1"/>
      </rPr>
      <t>verifies no rule adoptions could affect Codename.RULES</t>
    </r>
  </si>
  <si>
    <t>SharePoint Topic: Public Notice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</si>
  <si>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CONSIDERATIONS workbook in SharePoint Topic: Planning</t>
    </r>
  </si>
  <si>
    <t>discusses need to engage Communications (BrianW, Jennifer F.)</t>
  </si>
  <si>
    <t>coordinates with team &amp;  UMGR for agreement on:</t>
  </si>
  <si>
    <t>UMGR and PL</t>
  </si>
  <si>
    <t>UMGR, PL, RGL</t>
  </si>
  <si>
    <r>
      <t xml:space="preserve"> </t>
    </r>
    <r>
      <rPr>
        <b/>
        <sz val="12"/>
        <color rgb="FFFF0000"/>
        <rFont val="Times New Roman"/>
        <family val="1"/>
      </rPr>
      <t>DO NOT TURN OFF TRACK CHANGES IN  CODENAME.RULES</t>
    </r>
  </si>
  <si>
    <t>Advisory  Committee Presentation</t>
  </si>
  <si>
    <t>DAS sends response to PL</t>
  </si>
  <si>
    <r>
      <t>SAVE DOCUMENTS ON</t>
    </r>
    <r>
      <rPr>
        <b/>
        <sz val="12"/>
        <color theme="1"/>
        <rFont val="Times New Roman"/>
        <family val="1"/>
      </rPr>
      <t>:</t>
    </r>
    <r>
      <rPr>
        <sz val="12"/>
        <color theme="1"/>
        <rFont val="Times New Roman"/>
        <family val="1"/>
      </rPr>
      <t>SharePoint Topic: Public Notice</t>
    </r>
  </si>
  <si>
    <t>DO NOT TURN OFF TRACK CHANGES IN CODENAME.RULES</t>
  </si>
  <si>
    <t>leads core team in developing Notice Packet that includes:
-Codename.RULES   SharePoint Topic: Public Notice
-NOTICE  SharePoint Topic: Public Notice
-Overview
-Statement of Need
-Rules affected, authorities, supporting documents
-Fee Analysis
-Statement of fiscal and economic impact
-Federal relationship
-Land use
-Stakeholder and public involvement
-SUPPORTING.DOCS - optional   SharePoint | 4 Public Notice
-INVITATION.TO.COMMENT (after Notice approved)  SharePoint | 4 Public Notice</t>
  </si>
  <si>
    <t>Communications (BrianW, Jennifer F.): for any updates to communication plan, message map, news release, social media</t>
  </si>
  <si>
    <t xml:space="preserve">PL </t>
  </si>
  <si>
    <t>determines with RGL and UMGR whether DA needs pre-publication review briefing</t>
  </si>
  <si>
    <t>asks DA Assistant to schedule future time on DA Schedule for briefing meeting (if necessary) with PL, UMGR and RGL</t>
  </si>
  <si>
    <t>asks DA Assistant to schedule future time on DA Schedule for reviewing notice package</t>
  </si>
  <si>
    <t>asks RGL to apply CHECKLIST review to PROPOSED.RULES</t>
  </si>
  <si>
    <t>completes review and emails approval to PL, UMGR, RGL</t>
  </si>
  <si>
    <r>
      <rPr>
        <b/>
        <u/>
        <sz val="14"/>
        <color theme="1"/>
        <rFont val="Arial"/>
        <family val="2"/>
      </rPr>
      <t>__Suggested Dates_</t>
    </r>
    <r>
      <rPr>
        <b/>
        <sz val="14"/>
        <color theme="1"/>
        <rFont val="Arial"/>
        <family val="2"/>
      </rPr>
      <t xml:space="preserve">
|
Start   |    End</t>
    </r>
  </si>
  <si>
    <t>on UMGR approval, forwards notice package to DA for review</t>
  </si>
  <si>
    <t xml:space="preserve">sends EMAIL.PREVIEW to:
-Director, DA, Leadership Team, EQCC
-Cc… all contributing and affected staff
-saves Email.Preview .pdf to Rule_Development  - 4- Notice
</t>
  </si>
  <si>
    <t xml:space="preserve"> PL. RGL, UMGR</t>
  </si>
  <si>
    <t>decide how to address any feedback from preview</t>
  </si>
  <si>
    <t>verifies/clarifies additional edits with PL &amp;  UMGR as warranted</t>
  </si>
  <si>
    <t>sets Outlook auto reply - instructions in Rulemaking Manual</t>
  </si>
  <si>
    <t>DEQ communications - publications and social media</t>
  </si>
  <si>
    <t>SAVE DOCUMENTS ON: SharePoint Topic: Public Notice</t>
  </si>
  <si>
    <t>meets with PL and Hearings Officers to discuss hearing procedures</t>
  </si>
  <si>
    <t>PUBLIC COMMENT CLOSES</t>
  </si>
  <si>
    <t>downloads online public comments to Excel, Codename.public.comment; save in Development | Public Comment and Testimony</t>
  </si>
  <si>
    <t>Downloads email comments from student email box to Excel; Codename.student.comment; save in Development | Public Comment and Testimony</t>
  </si>
  <si>
    <t>SAVE DOCUMENTS ON: SharePoint TopicL EQC Preparation</t>
  </si>
  <si>
    <t>codename.staff.rpt</t>
  </si>
  <si>
    <t>codename.rules</t>
  </si>
  <si>
    <t>SUPPORTING.DOCUMENTS</t>
  </si>
  <si>
    <t xml:space="preserve">initiates management review and approval: UMGR and DA </t>
  </si>
  <si>
    <t>submits EQC packet to EQCC (5 weeks before EQC)</t>
  </si>
  <si>
    <r>
      <t xml:space="preserve">CodeName </t>
    </r>
    <r>
      <rPr>
        <sz val="14"/>
        <color theme="1"/>
        <rFont val="Arial"/>
        <family val="2"/>
      </rPr>
      <t>(abbreviated name)</t>
    </r>
  </si>
  <si>
    <t>Notice Published in Oregon Bulletin (DEQ standard 90 days before EQC)</t>
  </si>
  <si>
    <r>
      <rPr>
        <b/>
        <u/>
        <sz val="14"/>
        <color theme="1"/>
        <rFont val="Arial"/>
        <family val="2"/>
      </rPr>
      <t>__Amended Dates__</t>
    </r>
    <r>
      <rPr>
        <b/>
        <sz val="14"/>
        <color theme="1"/>
        <rFont val="Arial"/>
        <family val="2"/>
      </rPr>
      <t xml:space="preserve">
|
Start    |     End</t>
    </r>
  </si>
  <si>
    <t>Fees- DAS approval required</t>
  </si>
  <si>
    <t>FEES - submit Part 1 of fee notice form to DAS (30 days before filing notice with SOS)</t>
  </si>
  <si>
    <t>first public hearing - at least 30 days AFTER comment opens; DEQ standard 17 days after Bulletin Notice published</t>
  </si>
  <si>
    <t>On date filed or later specified date</t>
  </si>
  <si>
    <t>Staff report due to EQCC</t>
  </si>
  <si>
    <t>presents prioritized list to Director (3 times/yr.; Jan., May, Sept.</t>
  </si>
  <si>
    <t>notifies DA, PL, UMGR of Director's decision</t>
  </si>
  <si>
    <t>posts DEQ Rulemaking Plan on Rules and Regulations web page and Rulemaking SP page</t>
  </si>
  <si>
    <t>after director approval, sends informational email to:
- Leadership Team
- all managers who make rules
- Communications
-EQC coordinator to include in monthly Director's Report
-Cc… DA, PL, RGL</t>
  </si>
  <si>
    <t>send draft notification email to Director for approval, include:
- Web page link
- DEQ Rulemaking Plan
- CONSIDERATIONS and RESOURCES Summary pages</t>
  </si>
  <si>
    <r>
      <t>Preplanning for Hearings (</t>
    </r>
    <r>
      <rPr>
        <sz val="12"/>
        <color theme="1"/>
        <rFont val="Arial"/>
        <family val="2"/>
      </rPr>
      <t>90 days before 1st hearing)</t>
    </r>
  </si>
  <si>
    <r>
      <t>Initial Rule Work (</t>
    </r>
    <r>
      <rPr>
        <sz val="12"/>
        <color theme="1"/>
        <rFont val="Arial"/>
        <family val="2"/>
      </rPr>
      <t>4 mos. Before filing notice)</t>
    </r>
  </si>
  <si>
    <r>
      <t>Advisory Committee (</t>
    </r>
    <r>
      <rPr>
        <sz val="12"/>
        <color theme="1"/>
        <rFont val="Arial"/>
        <family val="2"/>
      </rPr>
      <t>120 days before filing notice)</t>
    </r>
  </si>
  <si>
    <t>emails AC.EQC.INVITATION to sign up for Advisory Committee (min. 14 days before meeting)</t>
  </si>
  <si>
    <t>sends AC.AFFECTED.PARTIES.INVITATION to GovDelivery topic (min. 14 days before meeting)</t>
  </si>
  <si>
    <t>Advisory Committee meeting (min. 60 days before filing notice)</t>
  </si>
  <si>
    <t>Advisory Committee work session (120 days before meeting)</t>
  </si>
  <si>
    <t>approves deliverables including AC.ROSTER (97 days before meeting)</t>
  </si>
  <si>
    <t>emails AC.MEMBER.INVITATION with links and instructions (60) days before meeting)</t>
  </si>
  <si>
    <t>sending EMAIL.DAS.APPROVAL with Fee Approval Packet attached  (30 days before filing notice)</t>
  </si>
  <si>
    <t>Preview Period (leadership review)  - 5-7 days</t>
  </si>
  <si>
    <t>forwards notice package to UMGR for review (6 weeks before filing notice)</t>
  </si>
  <si>
    <t>opens public comment by notifying agency rulemaking list that includes:</t>
  </si>
  <si>
    <t>emails Key Legislators with Return Receipt (redirects receipt to PL)</t>
  </si>
  <si>
    <t>Leg. Liason</t>
  </si>
  <si>
    <t>submits notice to SOS for publication in Oregon Bulletin (not later than 15th of the month for publication the following month)</t>
  </si>
  <si>
    <t>Hearing 1</t>
  </si>
  <si>
    <t>submitting newspaper notices to contractor (14 days before filing notice- min. 30 days before hearing)</t>
  </si>
  <si>
    <t>draft newspaper ads</t>
  </si>
  <si>
    <t>(begin 90 days before filing notice)</t>
  </si>
  <si>
    <t xml:space="preserve">coordinates retiring Q-Time number(s) with BudgetAnalyst </t>
  </si>
  <si>
    <t>-Type notice publication date under "Suggested Start," C39
- Type EQC date under "Suggested Start," C43
- Worksheet will populate dates under "Suggested Start Dates"
- If desired, manually fill in dates in "End" column
- Manually fill in desired dates under "Amended Dates"
-Find any term on sheet using control + F (find)
-"Summary" tab is overview of critical tasks and dates</t>
  </si>
  <si>
    <r>
      <t>Advisory Committee (</t>
    </r>
    <r>
      <rPr>
        <sz val="12"/>
        <color theme="1"/>
        <rFont val="Arial"/>
        <family val="2"/>
      </rPr>
      <t>4 mos. before filing notice)</t>
    </r>
  </si>
  <si>
    <r>
      <t xml:space="preserve">Public Notice - not required for TEMPORARY rules
</t>
    </r>
    <r>
      <rPr>
        <sz val="12"/>
        <color theme="1"/>
        <rFont val="Arial"/>
        <family val="2"/>
      </rPr>
      <t>(begin 90 days before filing notice)</t>
    </r>
  </si>
  <si>
    <t>first public hearing - at least 30 days AFTER comment opens; DEQ standard 16 days after Bulletin Notice published</t>
  </si>
  <si>
    <t>submit newspaper notices to contractor (14 days before filing notice- min. 30 days before hearing)</t>
  </si>
  <si>
    <t>begin drafting rules and notice</t>
  </si>
  <si>
    <t xml:space="preserve">schedules/facilitates meeting with team, Communications, Rules Group to discuss/determine need for:
-communications plan
-message map
-newspaper ads
-news release
-social media
-rulemaking/program web page
-informational meetings
</t>
  </si>
  <si>
    <t>RGL, PL</t>
  </si>
  <si>
    <t>send web request to create rulemaking, advisory committee web pages</t>
  </si>
  <si>
    <t>send web request to create rulemaking, comment web pages</t>
  </si>
  <si>
    <t>if no advisory committee, submit web request for rulemaking and comment web page</t>
  </si>
  <si>
    <t>emails AC.MEMBER.INVITATION with links and instructions (60) days before meeting) to AC members</t>
  </si>
  <si>
    <t>Public Comment Closes</t>
  </si>
  <si>
    <t>CodeName infrastructure SIP PM2.5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</si>
</sst>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Symbol"/>
      <family val="1"/>
      <charset val="2"/>
    </font>
    <font>
      <sz val="7"/>
      <color theme="1"/>
      <name val="Times New Roman"/>
      <family val="1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u/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2EFD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rgb="FFA8D08D"/>
      </bottom>
      <diagonal/>
    </border>
    <border>
      <left/>
      <right/>
      <top style="medium">
        <color rgb="FFA8D08D"/>
      </top>
      <bottom style="medium">
        <color rgb="FFA8D08D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medium">
        <color rgb="FFA8D08D"/>
      </bottom>
      <diagonal/>
    </border>
    <border>
      <left style="medium">
        <color rgb="FFA8D08D"/>
      </left>
      <right style="double">
        <color auto="1"/>
      </right>
      <top style="medium">
        <color rgb="FFA8D08D"/>
      </top>
      <bottom/>
      <diagonal/>
    </border>
    <border>
      <left style="medium">
        <color rgb="FFA8D08D"/>
      </left>
      <right style="double">
        <color auto="1"/>
      </right>
      <top/>
      <bottom/>
      <diagonal/>
    </border>
    <border>
      <left style="medium">
        <color rgb="FFA8D08D"/>
      </left>
      <right style="double">
        <color auto="1"/>
      </right>
      <top/>
      <bottom style="medium">
        <color rgb="FFA8D08D"/>
      </bottom>
      <diagonal/>
    </border>
    <border>
      <left style="double">
        <color auto="1"/>
      </left>
      <right/>
      <top style="medium">
        <color rgb="FFA8D08D"/>
      </top>
      <bottom style="medium">
        <color rgb="FFA8D08D"/>
      </bottom>
      <diagonal/>
    </border>
    <border>
      <left style="double">
        <color auto="1"/>
      </left>
      <right/>
      <top/>
      <bottom style="medium">
        <color rgb="FFA8D08D"/>
      </bottom>
      <diagonal/>
    </border>
    <border>
      <left style="double">
        <color theme="1"/>
      </left>
      <right style="double">
        <color auto="1"/>
      </right>
      <top/>
      <bottom style="medium">
        <color rgb="FFA8D08D"/>
      </bottom>
      <diagonal/>
    </border>
    <border>
      <left style="double">
        <color theme="1"/>
      </left>
      <right style="double">
        <color auto="1"/>
      </right>
      <top/>
      <bottom/>
      <diagonal/>
    </border>
    <border>
      <left style="double">
        <color theme="1"/>
      </left>
      <right style="double">
        <color theme="1"/>
      </right>
      <top/>
      <bottom style="medium">
        <color rgb="FFA8D08D"/>
      </bottom>
      <diagonal/>
    </border>
    <border>
      <left style="double">
        <color theme="1"/>
      </left>
      <right style="double">
        <color theme="1"/>
      </right>
      <top/>
      <bottom/>
      <diagonal/>
    </border>
    <border>
      <left/>
      <right style="double">
        <color theme="1"/>
      </right>
      <top style="medium">
        <color rgb="FFA8D08D"/>
      </top>
      <bottom style="medium">
        <color rgb="FFA8D08D"/>
      </bottom>
      <diagonal/>
    </border>
    <border>
      <left style="double">
        <color theme="1"/>
      </left>
      <right/>
      <top style="medium">
        <color rgb="FFA8D08D"/>
      </top>
      <bottom style="medium">
        <color rgb="FFA8D08D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 style="double">
        <color auto="1"/>
      </right>
      <top style="thin">
        <color theme="9" tint="-0.24994659260841701"/>
      </top>
      <bottom style="thin">
        <color theme="9" tint="-0.24994659260841701"/>
      </bottom>
      <diagonal/>
    </border>
    <border>
      <left style="double">
        <color auto="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 style="double">
        <color theme="1"/>
      </left>
      <right style="double">
        <color theme="1"/>
      </right>
      <top style="thin">
        <color theme="9" tint="-0.24994659260841701"/>
      </top>
      <bottom style="thin">
        <color theme="9" tint="-0.24994659260841701"/>
      </bottom>
      <diagonal/>
    </border>
    <border>
      <left/>
      <right style="double">
        <color theme="1"/>
      </right>
      <top/>
      <bottom/>
      <diagonal/>
    </border>
    <border>
      <left style="double">
        <color theme="1"/>
      </left>
      <right style="double">
        <color theme="1"/>
      </right>
      <top style="medium">
        <color rgb="FFA8D08D"/>
      </top>
      <bottom style="medium">
        <color rgb="FFA8D08D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0" fillId="0" borderId="4" xfId="0" applyFont="1" applyBorder="1" applyAlignment="1">
      <alignment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3" xfId="0" applyFont="1" applyBorder="1" applyAlignment="1">
      <alignment wrapText="1"/>
    </xf>
    <xf numFmtId="0" fontId="0" fillId="0" borderId="12" xfId="0" applyFont="1" applyBorder="1" applyAlignment="1">
      <alignment wrapText="1"/>
    </xf>
    <xf numFmtId="0" fontId="3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0" fillId="0" borderId="0" xfId="0" applyFont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" fillId="2" borderId="13" xfId="0" applyFont="1" applyFill="1" applyBorder="1" applyAlignment="1">
      <alignment vertical="center" wrapText="1"/>
    </xf>
    <xf numFmtId="0" fontId="5" fillId="0" borderId="13" xfId="0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0" fillId="0" borderId="14" xfId="0" applyFont="1" applyBorder="1" applyAlignment="1">
      <alignment wrapText="1"/>
    </xf>
    <xf numFmtId="14" fontId="1" fillId="0" borderId="10" xfId="0" applyNumberFormat="1" applyFont="1" applyBorder="1" applyAlignment="1">
      <alignment vertical="center" wrapText="1"/>
    </xf>
    <xf numFmtId="14" fontId="1" fillId="3" borderId="10" xfId="0" applyNumberFormat="1" applyFont="1" applyFill="1" applyBorder="1" applyAlignment="1">
      <alignment vertical="center" wrapText="1"/>
    </xf>
    <xf numFmtId="14" fontId="1" fillId="0" borderId="13" xfId="0" applyNumberFormat="1" applyFont="1" applyBorder="1" applyAlignment="1">
      <alignment vertical="center" wrapText="1"/>
    </xf>
    <xf numFmtId="14" fontId="1" fillId="0" borderId="1" xfId="0" applyNumberFormat="1" applyFont="1" applyBorder="1" applyAlignment="1">
      <alignment vertical="center" wrapText="1"/>
    </xf>
    <xf numFmtId="14" fontId="1" fillId="0" borderId="11" xfId="0" applyNumberFormat="1" applyFont="1" applyBorder="1" applyAlignment="1">
      <alignment vertical="center" wrapText="1"/>
    </xf>
    <xf numFmtId="14" fontId="1" fillId="2" borderId="10" xfId="0" applyNumberFormat="1" applyFont="1" applyFill="1" applyBorder="1" applyAlignment="1">
      <alignment vertical="center" wrapText="1"/>
    </xf>
    <xf numFmtId="14" fontId="1" fillId="2" borderId="13" xfId="0" applyNumberFormat="1" applyFont="1" applyFill="1" applyBorder="1" applyAlignment="1">
      <alignment vertical="center" wrapText="1"/>
    </xf>
    <xf numFmtId="14" fontId="1" fillId="2" borderId="1" xfId="0" applyNumberFormat="1" applyFont="1" applyFill="1" applyBorder="1" applyAlignment="1">
      <alignment vertical="center" wrapText="1"/>
    </xf>
    <xf numFmtId="14" fontId="1" fillId="2" borderId="11" xfId="0" applyNumberFormat="1" applyFont="1" applyFill="1" applyBorder="1" applyAlignment="1">
      <alignment vertical="center" wrapText="1"/>
    </xf>
    <xf numFmtId="14" fontId="1" fillId="4" borderId="13" xfId="0" applyNumberFormat="1" applyFont="1" applyFill="1" applyBorder="1" applyAlignment="1">
      <alignment vertical="center" wrapText="1"/>
    </xf>
    <xf numFmtId="14" fontId="1" fillId="4" borderId="1" xfId="0" applyNumberFormat="1" applyFont="1" applyFill="1" applyBorder="1" applyAlignment="1">
      <alignment vertical="center" wrapText="1"/>
    </xf>
    <xf numFmtId="14" fontId="5" fillId="2" borderId="10" xfId="0" applyNumberFormat="1" applyFont="1" applyFill="1" applyBorder="1" applyAlignment="1">
      <alignment horizontal="center" vertical="center" wrapText="1"/>
    </xf>
    <xf numFmtId="14" fontId="5" fillId="2" borderId="13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14" fontId="5" fillId="2" borderId="11" xfId="0" applyNumberFormat="1" applyFont="1" applyFill="1" applyBorder="1" applyAlignment="1">
      <alignment horizontal="center" vertical="center" wrapText="1"/>
    </xf>
    <xf numFmtId="14" fontId="5" fillId="0" borderId="10" xfId="0" applyNumberFormat="1" applyFont="1" applyBorder="1" applyAlignment="1">
      <alignment horizontal="center" vertical="center" wrapText="1"/>
    </xf>
    <xf numFmtId="14" fontId="5" fillId="0" borderId="13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5" fillId="0" borderId="11" xfId="0" applyNumberFormat="1" applyFont="1" applyBorder="1" applyAlignment="1">
      <alignment horizontal="center" vertical="center" wrapText="1"/>
    </xf>
    <xf numFmtId="14" fontId="4" fillId="2" borderId="10" xfId="0" applyNumberFormat="1" applyFont="1" applyFill="1" applyBorder="1" applyAlignment="1">
      <alignment horizontal="center" vertical="center" wrapText="1"/>
    </xf>
    <xf numFmtId="14" fontId="4" fillId="2" borderId="13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4" fontId="4" fillId="2" borderId="11" xfId="0" applyNumberFormat="1" applyFont="1" applyFill="1" applyBorder="1" applyAlignment="1">
      <alignment horizontal="center" vertical="center" wrapText="1"/>
    </xf>
    <xf numFmtId="14" fontId="1" fillId="2" borderId="3" xfId="0" applyNumberFormat="1" applyFont="1" applyFill="1" applyBorder="1" applyAlignment="1">
      <alignment vertical="center" wrapText="1"/>
    </xf>
    <xf numFmtId="14" fontId="1" fillId="2" borderId="14" xfId="0" applyNumberFormat="1" applyFont="1" applyFill="1" applyBorder="1" applyAlignment="1">
      <alignment vertical="center" wrapText="1"/>
    </xf>
    <xf numFmtId="14" fontId="1" fillId="2" borderId="0" xfId="0" applyNumberFormat="1" applyFont="1" applyFill="1" applyBorder="1" applyAlignment="1">
      <alignment vertical="center" wrapText="1"/>
    </xf>
    <xf numFmtId="14" fontId="1" fillId="2" borderId="12" xfId="0" applyNumberFormat="1" applyFont="1" applyFill="1" applyBorder="1" applyAlignment="1">
      <alignment vertical="center" wrapText="1"/>
    </xf>
    <xf numFmtId="14" fontId="7" fillId="2" borderId="3" xfId="0" applyNumberFormat="1" applyFont="1" applyFill="1" applyBorder="1" applyAlignment="1">
      <alignment horizontal="left" vertical="center" wrapText="1"/>
    </xf>
    <xf numFmtId="14" fontId="7" fillId="2" borderId="14" xfId="0" applyNumberFormat="1" applyFont="1" applyFill="1" applyBorder="1" applyAlignment="1">
      <alignment horizontal="left" vertical="center" wrapText="1"/>
    </xf>
    <xf numFmtId="14" fontId="7" fillId="2" borderId="0" xfId="0" applyNumberFormat="1" applyFont="1" applyFill="1" applyBorder="1" applyAlignment="1">
      <alignment horizontal="left" vertical="center" wrapText="1"/>
    </xf>
    <xf numFmtId="14" fontId="7" fillId="2" borderId="12" xfId="0" applyNumberFormat="1" applyFont="1" applyFill="1" applyBorder="1" applyAlignment="1">
      <alignment horizontal="left" vertical="center" wrapText="1"/>
    </xf>
    <xf numFmtId="14" fontId="7" fillId="2" borderId="10" xfId="0" applyNumberFormat="1" applyFont="1" applyFill="1" applyBorder="1" applyAlignment="1">
      <alignment horizontal="left" vertical="center" wrapText="1"/>
    </xf>
    <xf numFmtId="14" fontId="7" fillId="2" borderId="13" xfId="0" applyNumberFormat="1" applyFont="1" applyFill="1" applyBorder="1" applyAlignment="1">
      <alignment horizontal="left" vertical="center" wrapText="1"/>
    </xf>
    <xf numFmtId="14" fontId="7" fillId="2" borderId="1" xfId="0" applyNumberFormat="1" applyFont="1" applyFill="1" applyBorder="1" applyAlignment="1">
      <alignment horizontal="left" vertical="center" wrapText="1"/>
    </xf>
    <xf numFmtId="14" fontId="7" fillId="2" borderId="11" xfId="0" applyNumberFormat="1" applyFont="1" applyFill="1" applyBorder="1" applyAlignment="1">
      <alignment horizontal="left" vertical="center" wrapText="1"/>
    </xf>
    <xf numFmtId="14" fontId="1" fillId="0" borderId="3" xfId="0" applyNumberFormat="1" applyFont="1" applyBorder="1" applyAlignment="1">
      <alignment vertical="center" wrapText="1"/>
    </xf>
    <xf numFmtId="14" fontId="1" fillId="0" borderId="14" xfId="0" applyNumberFormat="1" applyFont="1" applyBorder="1" applyAlignment="1">
      <alignment vertical="center" wrapText="1"/>
    </xf>
    <xf numFmtId="14" fontId="1" fillId="0" borderId="0" xfId="0" applyNumberFormat="1" applyFont="1" applyBorder="1" applyAlignment="1">
      <alignment vertical="center" wrapText="1"/>
    </xf>
    <xf numFmtId="14" fontId="1" fillId="0" borderId="12" xfId="0" applyNumberFormat="1" applyFont="1" applyBorder="1" applyAlignment="1">
      <alignment vertical="center" wrapText="1"/>
    </xf>
    <xf numFmtId="14" fontId="7" fillId="0" borderId="3" xfId="0" applyNumberFormat="1" applyFont="1" applyBorder="1" applyAlignment="1">
      <alignment horizontal="left" vertical="center" wrapText="1"/>
    </xf>
    <xf numFmtId="14" fontId="7" fillId="0" borderId="14" xfId="0" applyNumberFormat="1" applyFont="1" applyBorder="1" applyAlignment="1">
      <alignment horizontal="left" vertical="center" wrapText="1"/>
    </xf>
    <xf numFmtId="14" fontId="7" fillId="0" borderId="0" xfId="0" applyNumberFormat="1" applyFont="1" applyBorder="1" applyAlignment="1">
      <alignment horizontal="left" vertical="center" wrapText="1"/>
    </xf>
    <xf numFmtId="14" fontId="7" fillId="0" borderId="12" xfId="0" applyNumberFormat="1" applyFont="1" applyBorder="1" applyAlignment="1">
      <alignment horizontal="left" vertical="center" wrapText="1"/>
    </xf>
    <xf numFmtId="14" fontId="7" fillId="0" borderId="10" xfId="0" applyNumberFormat="1" applyFont="1" applyBorder="1" applyAlignment="1">
      <alignment horizontal="left" vertical="center" wrapText="1"/>
    </xf>
    <xf numFmtId="14" fontId="7" fillId="0" borderId="13" xfId="0" applyNumberFormat="1" applyFont="1" applyBorder="1" applyAlignment="1">
      <alignment horizontal="left" vertical="center" wrapText="1"/>
    </xf>
    <xf numFmtId="14" fontId="7" fillId="0" borderId="1" xfId="0" applyNumberFormat="1" applyFont="1" applyBorder="1" applyAlignment="1">
      <alignment horizontal="left" vertical="center" wrapText="1"/>
    </xf>
    <xf numFmtId="14" fontId="7" fillId="0" borderId="11" xfId="0" applyNumberFormat="1" applyFont="1" applyBorder="1" applyAlignment="1">
      <alignment horizontal="left" vertical="center" wrapText="1"/>
    </xf>
    <xf numFmtId="14" fontId="6" fillId="0" borderId="10" xfId="0" applyNumberFormat="1" applyFont="1" applyBorder="1" applyAlignment="1">
      <alignment horizontal="center" vertical="center" wrapText="1"/>
    </xf>
    <xf numFmtId="14" fontId="6" fillId="0" borderId="13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6" fillId="0" borderId="11" xfId="0" applyNumberFormat="1" applyFont="1" applyBorder="1" applyAlignment="1">
      <alignment horizontal="center" vertical="center" wrapText="1"/>
    </xf>
    <xf numFmtId="14" fontId="6" fillId="2" borderId="10" xfId="0" applyNumberFormat="1" applyFont="1" applyFill="1" applyBorder="1" applyAlignment="1">
      <alignment vertical="center" wrapText="1"/>
    </xf>
    <xf numFmtId="14" fontId="6" fillId="2" borderId="13" xfId="0" applyNumberFormat="1" applyFont="1" applyFill="1" applyBorder="1" applyAlignment="1">
      <alignment vertical="center" wrapText="1"/>
    </xf>
    <xf numFmtId="14" fontId="6" fillId="2" borderId="1" xfId="0" applyNumberFormat="1" applyFont="1" applyFill="1" applyBorder="1" applyAlignment="1">
      <alignment vertical="center" wrapText="1"/>
    </xf>
    <xf numFmtId="14" fontId="6" fillId="2" borderId="11" xfId="0" applyNumberFormat="1" applyFont="1" applyFill="1" applyBorder="1" applyAlignment="1">
      <alignment vertical="center" wrapText="1"/>
    </xf>
    <xf numFmtId="14" fontId="6" fillId="0" borderId="10" xfId="0" applyNumberFormat="1" applyFont="1" applyBorder="1" applyAlignment="1">
      <alignment vertical="center" wrapText="1"/>
    </xf>
    <xf numFmtId="14" fontId="6" fillId="0" borderId="13" xfId="0" applyNumberFormat="1" applyFont="1" applyBorder="1" applyAlignment="1">
      <alignment vertical="center" wrapText="1"/>
    </xf>
    <xf numFmtId="14" fontId="6" fillId="0" borderId="1" xfId="0" applyNumberFormat="1" applyFont="1" applyBorder="1" applyAlignment="1">
      <alignment vertical="center" wrapText="1"/>
    </xf>
    <xf numFmtId="14" fontId="6" fillId="0" borderId="11" xfId="0" applyNumberFormat="1" applyFont="1" applyBorder="1" applyAlignment="1">
      <alignment vertical="center" wrapText="1"/>
    </xf>
    <xf numFmtId="14" fontId="2" fillId="2" borderId="10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left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vertical="center" wrapText="1"/>
    </xf>
    <xf numFmtId="49" fontId="7" fillId="2" borderId="0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vertical="center" wrapText="1"/>
    </xf>
    <xf numFmtId="49" fontId="1" fillId="0" borderId="1" xfId="0" applyNumberFormat="1" applyFont="1" applyBorder="1" applyAlignment="1">
      <alignment vertical="top" wrapText="1"/>
    </xf>
    <xf numFmtId="49" fontId="6" fillId="0" borderId="1" xfId="0" applyNumberFormat="1" applyFont="1" applyBorder="1" applyAlignment="1">
      <alignment vertical="center" wrapText="1"/>
    </xf>
    <xf numFmtId="49" fontId="0" fillId="0" borderId="0" xfId="0" applyNumberFormat="1" applyFont="1" applyAlignment="1">
      <alignment wrapText="1"/>
    </xf>
    <xf numFmtId="14" fontId="1" fillId="2" borderId="10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0" xfId="0" applyNumberFormat="1" applyFont="1" applyBorder="1" applyAlignment="1">
      <alignment horizontal="center" vertical="center" wrapText="1"/>
    </xf>
    <xf numFmtId="14" fontId="6" fillId="2" borderId="13" xfId="0" applyNumberFormat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14" fontId="6" fillId="2" borderId="11" xfId="0" applyNumberFormat="1" applyFont="1" applyFill="1" applyBorder="1" applyAlignment="1">
      <alignment horizontal="center" vertical="center" wrapText="1"/>
    </xf>
    <xf numFmtId="14" fontId="1" fillId="2" borderId="10" xfId="0" applyNumberFormat="1" applyFont="1" applyFill="1" applyBorder="1" applyAlignment="1">
      <alignment horizontal="left" vertical="center" wrapText="1"/>
    </xf>
    <xf numFmtId="14" fontId="6" fillId="2" borderId="13" xfId="0" applyNumberFormat="1" applyFont="1" applyFill="1" applyBorder="1" applyAlignment="1">
      <alignment horizontal="left" vertical="center" wrapText="1"/>
    </xf>
    <xf numFmtId="14" fontId="6" fillId="2" borderId="1" xfId="0" applyNumberFormat="1" applyFont="1" applyFill="1" applyBorder="1" applyAlignment="1">
      <alignment horizontal="left" vertical="center" wrapText="1"/>
    </xf>
    <xf numFmtId="49" fontId="5" fillId="4" borderId="17" xfId="0" applyNumberFormat="1" applyFont="1" applyFill="1" applyBorder="1" applyAlignment="1">
      <alignment horizontal="center" vertical="center" wrapText="1"/>
    </xf>
    <xf numFmtId="14" fontId="1" fillId="4" borderId="19" xfId="0" applyNumberFormat="1" applyFont="1" applyFill="1" applyBorder="1" applyAlignment="1">
      <alignment horizontal="center" vertical="center" wrapText="1"/>
    </xf>
    <xf numFmtId="14" fontId="5" fillId="4" borderId="20" xfId="0" applyNumberFormat="1" applyFont="1" applyFill="1" applyBorder="1" applyAlignment="1">
      <alignment horizontal="center" vertical="center" wrapText="1"/>
    </xf>
    <xf numFmtId="14" fontId="5" fillId="4" borderId="17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vertical="top" wrapText="1"/>
    </xf>
    <xf numFmtId="14" fontId="1" fillId="2" borderId="3" xfId="0" applyNumberFormat="1" applyFont="1" applyFill="1" applyBorder="1" applyAlignment="1">
      <alignment vertical="top" wrapText="1"/>
    </xf>
    <xf numFmtId="49" fontId="1" fillId="2" borderId="1" xfId="0" applyNumberFormat="1" applyFont="1" applyFill="1" applyBorder="1" applyAlignment="1">
      <alignment horizontal="center" vertical="center" wrapText="1"/>
    </xf>
    <xf numFmtId="14" fontId="1" fillId="4" borderId="10" xfId="0" applyNumberFormat="1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4" borderId="18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21" xfId="0" applyBorder="1"/>
    <xf numFmtId="0" fontId="3" fillId="2" borderId="22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49"/>
  <sheetViews>
    <sheetView tabSelected="1" zoomScale="80" zoomScaleNormal="80" workbookViewId="0">
      <pane ySplit="1" topLeftCell="A2" activePane="bottomLeft" state="frozen"/>
      <selection pane="bottomLeft" activeCell="B2" sqref="B2"/>
    </sheetView>
  </sheetViews>
  <sheetFormatPr defaultColWidth="0" defaultRowHeight="14.4" zeroHeight="1" x14ac:dyDescent="0.3"/>
  <cols>
    <col min="1" max="1" width="32.21875" style="1" customWidth="1"/>
    <col min="2" max="2" width="56.6640625" style="130" customWidth="1"/>
    <col min="3" max="3" width="12.6640625" style="32" customWidth="1"/>
    <col min="4" max="4" width="13.88671875" style="47" customWidth="1"/>
    <col min="5" max="5" width="14.77734375" style="37" customWidth="1"/>
    <col min="6" max="6" width="13.33203125" style="33" customWidth="1"/>
    <col min="7" max="32" width="0" style="4" hidden="1" customWidth="1"/>
    <col min="33" max="16384" width="8.88671875" style="4" hidden="1"/>
  </cols>
  <sheetData>
    <row r="1" spans="1:6" ht="70.2" customHeight="1" thickBot="1" x14ac:dyDescent="0.35">
      <c r="A1" s="34" t="s">
        <v>16</v>
      </c>
      <c r="B1" s="108" t="s">
        <v>17</v>
      </c>
      <c r="C1" s="165" t="s">
        <v>470</v>
      </c>
      <c r="D1" s="166"/>
      <c r="E1" s="167" t="s">
        <v>491</v>
      </c>
      <c r="F1" s="166"/>
    </row>
    <row r="2" spans="1:6" ht="18" thickBot="1" x14ac:dyDescent="0.35">
      <c r="A2" s="2"/>
      <c r="B2" s="108" t="s">
        <v>536</v>
      </c>
      <c r="C2" s="5"/>
      <c r="D2" s="40"/>
      <c r="E2" s="3"/>
      <c r="F2" s="6"/>
    </row>
    <row r="3" spans="1:6" s="10" customFormat="1" ht="16.2" thickBot="1" x14ac:dyDescent="0.35">
      <c r="B3" s="109"/>
      <c r="C3" s="18"/>
      <c r="D3" s="39"/>
    </row>
    <row r="4" spans="1:6" ht="18" thickBot="1" x14ac:dyDescent="0.35">
      <c r="A4" s="2"/>
      <c r="B4" s="108" t="s">
        <v>349</v>
      </c>
      <c r="C4" s="5"/>
      <c r="D4" s="40"/>
      <c r="E4" s="3"/>
      <c r="F4" s="6"/>
    </row>
    <row r="5" spans="1:6" s="10" customFormat="1" ht="125.4" thickBot="1" x14ac:dyDescent="0.35">
      <c r="B5" s="109" t="s">
        <v>523</v>
      </c>
      <c r="C5" s="18"/>
      <c r="D5" s="39"/>
    </row>
    <row r="6" spans="1:6" ht="18" thickBot="1" x14ac:dyDescent="0.35">
      <c r="A6" s="2"/>
      <c r="B6" s="110"/>
      <c r="C6" s="8"/>
      <c r="D6" s="41"/>
      <c r="E6" s="7"/>
      <c r="F6" s="9"/>
    </row>
    <row r="7" spans="1:6" s="10" customFormat="1" ht="16.2" thickBot="1" x14ac:dyDescent="0.35">
      <c r="B7" s="109"/>
      <c r="C7" s="18"/>
      <c r="D7" s="39"/>
    </row>
    <row r="8" spans="1:6" ht="18" thickBot="1" x14ac:dyDescent="0.35">
      <c r="A8" s="2"/>
      <c r="B8" s="111"/>
      <c r="C8" s="107"/>
      <c r="D8" s="41"/>
      <c r="E8" s="7"/>
      <c r="F8" s="9"/>
    </row>
    <row r="9" spans="1:6" ht="18" thickBot="1" x14ac:dyDescent="0.35">
      <c r="A9" s="10"/>
      <c r="B9" s="112" t="s">
        <v>1</v>
      </c>
      <c r="C9" s="12"/>
      <c r="D9" s="42"/>
      <c r="E9" s="11"/>
      <c r="F9" s="13"/>
    </row>
    <row r="10" spans="1:6" ht="18" thickBot="1" x14ac:dyDescent="0.35">
      <c r="A10" s="10"/>
      <c r="B10" s="112"/>
      <c r="C10" s="12"/>
      <c r="D10" s="42"/>
      <c r="E10" s="11"/>
      <c r="F10" s="13"/>
    </row>
    <row r="11" spans="1:6" ht="16.2" thickBot="1" x14ac:dyDescent="0.35">
      <c r="A11" s="14" t="s">
        <v>2</v>
      </c>
      <c r="B11" s="113" t="s">
        <v>3</v>
      </c>
      <c r="C11" s="16"/>
      <c r="D11" s="43"/>
      <c r="E11" s="15"/>
      <c r="F11" s="17"/>
    </row>
    <row r="12" spans="1:6" ht="16.2" thickBot="1" x14ac:dyDescent="0.35">
      <c r="A12" s="10" t="s">
        <v>4</v>
      </c>
      <c r="B12" s="114" t="s">
        <v>5</v>
      </c>
      <c r="C12" s="19"/>
      <c r="D12" s="39"/>
      <c r="E12" s="18"/>
      <c r="F12" s="20"/>
    </row>
    <row r="13" spans="1:6" ht="16.2" thickBot="1" x14ac:dyDescent="0.35">
      <c r="A13" s="14" t="s">
        <v>6</v>
      </c>
      <c r="B13" s="113" t="s">
        <v>7</v>
      </c>
      <c r="C13" s="16"/>
      <c r="D13" s="43"/>
      <c r="E13" s="15"/>
      <c r="F13" s="17"/>
    </row>
    <row r="14" spans="1:6" ht="16.2" thickBot="1" x14ac:dyDescent="0.35">
      <c r="A14" s="10" t="s">
        <v>8</v>
      </c>
      <c r="B14" s="114" t="s">
        <v>9</v>
      </c>
      <c r="C14" s="19"/>
      <c r="D14" s="39"/>
      <c r="E14" s="18"/>
      <c r="F14" s="20"/>
    </row>
    <row r="15" spans="1:6" ht="16.2" thickBot="1" x14ac:dyDescent="0.35">
      <c r="A15" s="14" t="s">
        <v>10</v>
      </c>
      <c r="B15" s="113" t="s">
        <v>11</v>
      </c>
      <c r="C15" s="16"/>
      <c r="D15" s="43"/>
      <c r="E15" s="15"/>
      <c r="F15" s="17"/>
    </row>
    <row r="16" spans="1:6" ht="16.2" thickBot="1" x14ac:dyDescent="0.35">
      <c r="A16" s="10" t="s">
        <v>12</v>
      </c>
      <c r="B16" s="114" t="s">
        <v>13</v>
      </c>
      <c r="C16" s="19"/>
      <c r="D16" s="39"/>
      <c r="E16" s="18"/>
      <c r="F16" s="20"/>
    </row>
    <row r="17" spans="1:6" ht="16.2" thickBot="1" x14ac:dyDescent="0.35">
      <c r="A17" s="14" t="s">
        <v>14</v>
      </c>
      <c r="B17" s="113" t="s">
        <v>15</v>
      </c>
      <c r="C17" s="16"/>
      <c r="D17" s="43"/>
      <c r="E17" s="15"/>
      <c r="F17" s="17"/>
    </row>
    <row r="18" spans="1:6" ht="16.2" thickBot="1" x14ac:dyDescent="0.35">
      <c r="A18" s="10" t="s">
        <v>426</v>
      </c>
      <c r="B18" s="114" t="s">
        <v>427</v>
      </c>
      <c r="C18" s="19"/>
      <c r="D18" s="39"/>
      <c r="E18" s="18"/>
      <c r="F18" s="20"/>
    </row>
    <row r="19" spans="1:6" ht="18" thickBot="1" x14ac:dyDescent="0.35">
      <c r="A19" s="35" t="s">
        <v>20</v>
      </c>
      <c r="B19" s="115" t="s">
        <v>434</v>
      </c>
      <c r="C19" s="5"/>
      <c r="D19" s="40"/>
      <c r="E19" s="3"/>
      <c r="F19" s="6"/>
    </row>
    <row r="20" spans="1:6" ht="18" thickBot="1" x14ac:dyDescent="0.35">
      <c r="A20" s="22"/>
      <c r="B20" s="112" t="s">
        <v>352</v>
      </c>
      <c r="C20" s="23"/>
      <c r="D20" s="44"/>
      <c r="E20" s="25"/>
      <c r="F20" s="24"/>
    </row>
    <row r="21" spans="1:6" s="21" customFormat="1" ht="16.2" thickBot="1" x14ac:dyDescent="0.35">
      <c r="B21" s="116"/>
      <c r="C21" s="38"/>
      <c r="D21" s="45"/>
    </row>
    <row r="22" spans="1:6" ht="16.2" thickBot="1" x14ac:dyDescent="0.35">
      <c r="A22" s="14" t="s">
        <v>18</v>
      </c>
      <c r="B22" s="113" t="s">
        <v>19</v>
      </c>
      <c r="C22" s="16"/>
      <c r="D22" s="43"/>
      <c r="E22" s="15"/>
      <c r="F22" s="17"/>
    </row>
    <row r="23" spans="1:6" ht="16.2" thickBot="1" x14ac:dyDescent="0.35">
      <c r="A23" s="14" t="s">
        <v>21</v>
      </c>
      <c r="B23" s="113" t="s">
        <v>350</v>
      </c>
      <c r="C23" s="16"/>
      <c r="D23" s="43"/>
      <c r="E23" s="15"/>
      <c r="F23" s="17"/>
    </row>
    <row r="24" spans="1:6" ht="16.2" thickBot="1" x14ac:dyDescent="0.35">
      <c r="A24" s="10" t="s">
        <v>22</v>
      </c>
      <c r="B24" s="114" t="s">
        <v>23</v>
      </c>
      <c r="C24" s="19"/>
      <c r="D24" s="39"/>
      <c r="E24" s="18"/>
      <c r="F24" s="20"/>
    </row>
    <row r="25" spans="1:6" ht="16.2" thickBot="1" x14ac:dyDescent="0.35">
      <c r="A25" s="10" t="s">
        <v>353</v>
      </c>
      <c r="B25" s="114" t="s">
        <v>23</v>
      </c>
      <c r="C25" s="19"/>
      <c r="D25" s="39"/>
      <c r="E25" s="18"/>
      <c r="F25" s="20"/>
    </row>
    <row r="26" spans="1:6" ht="16.2" thickBot="1" x14ac:dyDescent="0.35">
      <c r="A26" s="10" t="s">
        <v>492</v>
      </c>
      <c r="B26" s="114" t="s">
        <v>23</v>
      </c>
      <c r="C26" s="19"/>
      <c r="D26" s="39"/>
      <c r="E26" s="18"/>
      <c r="F26" s="20"/>
    </row>
    <row r="27" spans="1:6" ht="16.2" thickBot="1" x14ac:dyDescent="0.35">
      <c r="A27" s="10" t="s">
        <v>354</v>
      </c>
      <c r="B27" s="114" t="s">
        <v>23</v>
      </c>
      <c r="C27" s="19"/>
      <c r="D27" s="39"/>
      <c r="E27" s="18"/>
      <c r="F27" s="20"/>
    </row>
    <row r="28" spans="1:6" ht="16.2" thickBot="1" x14ac:dyDescent="0.35">
      <c r="A28" s="14" t="s">
        <v>415</v>
      </c>
      <c r="B28" s="113" t="s">
        <v>23</v>
      </c>
      <c r="C28" s="16"/>
      <c r="D28" s="43"/>
      <c r="E28" s="15"/>
      <c r="F28" s="17"/>
    </row>
    <row r="29" spans="1:6" ht="16.2" thickBot="1" x14ac:dyDescent="0.35">
      <c r="A29" s="10" t="s">
        <v>414</v>
      </c>
      <c r="B29" s="114" t="s">
        <v>23</v>
      </c>
      <c r="C29" s="19"/>
      <c r="D29" s="39"/>
      <c r="E29" s="18"/>
      <c r="F29" s="20"/>
    </row>
    <row r="30" spans="1:6" ht="18" thickBot="1" x14ac:dyDescent="0.35">
      <c r="A30" s="10"/>
      <c r="B30" s="108" t="s">
        <v>348</v>
      </c>
      <c r="C30" s="19"/>
      <c r="D30" s="39"/>
      <c r="E30" s="18"/>
      <c r="F30" s="20"/>
    </row>
    <row r="31" spans="1:6" ht="18" thickBot="1" x14ac:dyDescent="0.35">
      <c r="A31" s="10"/>
      <c r="B31" s="108"/>
      <c r="C31" s="48"/>
      <c r="D31" s="39"/>
      <c r="E31" s="18"/>
      <c r="F31" s="20"/>
    </row>
    <row r="32" spans="1:6" ht="16.2" thickBot="1" x14ac:dyDescent="0.35">
      <c r="A32" s="10" t="s">
        <v>20</v>
      </c>
      <c r="B32" s="114" t="s">
        <v>416</v>
      </c>
      <c r="C32" s="48"/>
      <c r="D32" s="50"/>
      <c r="E32" s="51"/>
      <c r="F32" s="52"/>
    </row>
    <row r="33" spans="1:32" ht="31.8" thickBot="1" x14ac:dyDescent="0.35">
      <c r="A33" s="14" t="s">
        <v>8</v>
      </c>
      <c r="B33" s="113" t="s">
        <v>417</v>
      </c>
      <c r="C33" s="53">
        <f>C39-195</f>
        <v>41991</v>
      </c>
      <c r="D33" s="54"/>
      <c r="E33" s="55"/>
      <c r="F33" s="56"/>
    </row>
    <row r="34" spans="1:32" ht="31.8" thickBot="1" x14ac:dyDescent="0.35">
      <c r="A34" s="10" t="s">
        <v>351</v>
      </c>
      <c r="B34" s="114" t="s">
        <v>493</v>
      </c>
      <c r="C34" s="48">
        <f>C39-45</f>
        <v>42141</v>
      </c>
      <c r="D34" s="50"/>
      <c r="E34" s="51"/>
      <c r="F34" s="52"/>
      <c r="AF34" s="18"/>
    </row>
    <row r="35" spans="1:32" ht="31.8" thickBot="1" x14ac:dyDescent="0.35">
      <c r="A35" s="10" t="s">
        <v>8</v>
      </c>
      <c r="B35" s="114" t="s">
        <v>418</v>
      </c>
      <c r="C35" s="48">
        <f>C39-105</f>
        <v>42081</v>
      </c>
      <c r="D35" s="50"/>
      <c r="E35" s="51"/>
      <c r="F35" s="52"/>
    </row>
    <row r="36" spans="1:32" ht="16.2" thickBot="1" x14ac:dyDescent="0.35">
      <c r="A36" s="10" t="s">
        <v>8</v>
      </c>
      <c r="B36" s="114" t="s">
        <v>419</v>
      </c>
      <c r="C36" s="48">
        <f>C39-51</f>
        <v>42135</v>
      </c>
      <c r="D36" s="50"/>
      <c r="E36" s="51"/>
      <c r="F36" s="52"/>
    </row>
    <row r="37" spans="1:32" ht="16.2" thickBot="1" x14ac:dyDescent="0.35">
      <c r="A37" s="14" t="s">
        <v>8</v>
      </c>
      <c r="B37" s="113" t="s">
        <v>420</v>
      </c>
      <c r="C37" s="53">
        <f>C39-44</f>
        <v>42142</v>
      </c>
      <c r="D37" s="54"/>
      <c r="E37" s="55"/>
      <c r="F37" s="56"/>
    </row>
    <row r="38" spans="1:32" ht="16.2" thickBot="1" x14ac:dyDescent="0.35">
      <c r="A38" s="10" t="s">
        <v>10</v>
      </c>
      <c r="B38" s="114" t="s">
        <v>355</v>
      </c>
      <c r="C38" s="48">
        <f>C39-18</f>
        <v>42168</v>
      </c>
      <c r="D38" s="50"/>
      <c r="E38" s="51"/>
      <c r="F38" s="52"/>
    </row>
    <row r="39" spans="1:32" ht="31.8" thickBot="1" x14ac:dyDescent="0.35">
      <c r="A39" s="10"/>
      <c r="B39" s="114" t="s">
        <v>490</v>
      </c>
      <c r="C39" s="49">
        <v>42186</v>
      </c>
      <c r="D39" s="57"/>
      <c r="E39" s="58"/>
      <c r="F39" s="52"/>
    </row>
    <row r="40" spans="1:32" ht="31.8" thickBot="1" x14ac:dyDescent="0.35">
      <c r="A40" s="14" t="s">
        <v>8</v>
      </c>
      <c r="B40" s="113" t="s">
        <v>494</v>
      </c>
      <c r="C40" s="53">
        <f>C39+16</f>
        <v>42202</v>
      </c>
      <c r="D40" s="54"/>
      <c r="E40" s="55"/>
      <c r="F40" s="56"/>
    </row>
    <row r="41" spans="1:32" ht="16.2" thickBot="1" x14ac:dyDescent="0.35">
      <c r="A41" s="10" t="s">
        <v>351</v>
      </c>
      <c r="B41" s="114" t="s">
        <v>356</v>
      </c>
      <c r="C41" s="48">
        <f>C40+3</f>
        <v>42205</v>
      </c>
      <c r="D41" s="50"/>
      <c r="E41" s="51"/>
      <c r="F41" s="52"/>
    </row>
    <row r="42" spans="1:32" ht="16.2" thickBot="1" x14ac:dyDescent="0.35">
      <c r="A42" s="10" t="s">
        <v>8</v>
      </c>
      <c r="B42" s="114" t="s">
        <v>496</v>
      </c>
      <c r="C42" s="48">
        <f>C43-35</f>
        <v>42256</v>
      </c>
      <c r="D42" s="50"/>
      <c r="E42" s="51"/>
      <c r="F42" s="52"/>
    </row>
    <row r="43" spans="1:32" ht="16.2" thickBot="1" x14ac:dyDescent="0.35">
      <c r="A43" s="10"/>
      <c r="B43" s="114" t="s">
        <v>421</v>
      </c>
      <c r="C43" s="49">
        <v>42291</v>
      </c>
      <c r="D43" s="57"/>
      <c r="E43" s="58"/>
      <c r="F43" s="52"/>
    </row>
    <row r="44" spans="1:32" ht="16.2" thickBot="1" x14ac:dyDescent="0.35">
      <c r="A44" s="14" t="s">
        <v>10</v>
      </c>
      <c r="B44" s="113" t="s">
        <v>26</v>
      </c>
      <c r="C44" s="53"/>
      <c r="D44" s="54"/>
      <c r="E44" s="55"/>
      <c r="F44" s="56"/>
    </row>
    <row r="45" spans="1:32" ht="16.2" thickBot="1" x14ac:dyDescent="0.35">
      <c r="A45" s="10" t="s">
        <v>27</v>
      </c>
      <c r="B45" s="114" t="s">
        <v>495</v>
      </c>
      <c r="C45" s="48"/>
      <c r="D45" s="50"/>
      <c r="E45" s="51"/>
      <c r="F45" s="52"/>
    </row>
    <row r="46" spans="1:32" ht="16.2" thickBot="1" x14ac:dyDescent="0.35">
      <c r="A46" s="10"/>
      <c r="B46" s="114"/>
      <c r="C46" s="48"/>
      <c r="D46" s="50"/>
      <c r="E46" s="51"/>
      <c r="F46" s="52"/>
    </row>
    <row r="47" spans="1:32" ht="16.2" thickBot="1" x14ac:dyDescent="0.35">
      <c r="A47" s="10" t="s">
        <v>24</v>
      </c>
      <c r="B47" s="114" t="s">
        <v>357</v>
      </c>
      <c r="C47" s="48"/>
      <c r="D47" s="50"/>
      <c r="E47" s="51"/>
      <c r="F47" s="52"/>
    </row>
    <row r="48" spans="1:32" ht="16.2" thickBot="1" x14ac:dyDescent="0.35">
      <c r="A48" s="14" t="s">
        <v>25</v>
      </c>
      <c r="B48" s="113" t="s">
        <v>358</v>
      </c>
      <c r="C48" s="53"/>
      <c r="D48" s="54"/>
      <c r="E48" s="55"/>
      <c r="F48" s="56"/>
    </row>
    <row r="49" spans="1:6" ht="16.2" thickBot="1" x14ac:dyDescent="0.35">
      <c r="A49" s="14"/>
      <c r="B49" s="113"/>
      <c r="C49" s="53"/>
      <c r="D49" s="54"/>
      <c r="E49" s="55"/>
      <c r="F49" s="56"/>
    </row>
    <row r="50" spans="1:6" ht="16.2" thickBot="1" x14ac:dyDescent="0.35">
      <c r="A50" s="26"/>
      <c r="B50" s="117" t="s">
        <v>28</v>
      </c>
      <c r="C50" s="59"/>
      <c r="D50" s="60"/>
      <c r="E50" s="61"/>
      <c r="F50" s="62"/>
    </row>
    <row r="51" spans="1:6" ht="16.2" thickBot="1" x14ac:dyDescent="0.35">
      <c r="A51" s="30"/>
      <c r="B51" s="118"/>
      <c r="C51" s="63"/>
      <c r="D51" s="64"/>
      <c r="E51" s="65"/>
      <c r="F51" s="66"/>
    </row>
    <row r="52" spans="1:6" ht="16.2" thickBot="1" x14ac:dyDescent="0.35">
      <c r="A52" s="30"/>
      <c r="B52" s="118" t="s">
        <v>29</v>
      </c>
      <c r="C52" s="63"/>
      <c r="D52" s="64"/>
      <c r="E52" s="65"/>
      <c r="F52" s="66"/>
    </row>
    <row r="53" spans="1:6" ht="16.2" thickBot="1" x14ac:dyDescent="0.35">
      <c r="A53" s="30"/>
      <c r="B53" s="118"/>
      <c r="C53" s="63"/>
      <c r="D53" s="64"/>
      <c r="E53" s="65"/>
      <c r="F53" s="66"/>
    </row>
    <row r="54" spans="1:6" ht="16.2" thickBot="1" x14ac:dyDescent="0.35">
      <c r="A54" s="14" t="s">
        <v>14</v>
      </c>
      <c r="B54" s="113" t="s">
        <v>30</v>
      </c>
      <c r="C54" s="53"/>
      <c r="D54" s="54"/>
      <c r="E54" s="55"/>
      <c r="F54" s="56"/>
    </row>
    <row r="55" spans="1:6" ht="16.2" thickBot="1" x14ac:dyDescent="0.35">
      <c r="A55" s="10" t="s">
        <v>2</v>
      </c>
      <c r="B55" s="114" t="s">
        <v>31</v>
      </c>
      <c r="C55" s="48"/>
      <c r="D55" s="50"/>
      <c r="E55" s="51"/>
      <c r="F55" s="52"/>
    </row>
    <row r="56" spans="1:6" ht="16.2" thickBot="1" x14ac:dyDescent="0.35">
      <c r="A56" s="14" t="s">
        <v>32</v>
      </c>
      <c r="B56" s="113" t="s">
        <v>33</v>
      </c>
      <c r="C56" s="53"/>
      <c r="D56" s="54"/>
      <c r="E56" s="55"/>
      <c r="F56" s="56"/>
    </row>
    <row r="57" spans="1:6" ht="16.2" thickBot="1" x14ac:dyDescent="0.35">
      <c r="A57" s="10" t="s">
        <v>2</v>
      </c>
      <c r="B57" s="114" t="s">
        <v>422</v>
      </c>
      <c r="C57" s="48"/>
      <c r="D57" s="50"/>
      <c r="E57" s="51"/>
      <c r="F57" s="52"/>
    </row>
    <row r="58" spans="1:6" ht="16.2" thickBot="1" x14ac:dyDescent="0.35">
      <c r="A58" s="14"/>
      <c r="B58" s="113" t="s">
        <v>34</v>
      </c>
      <c r="C58" s="53"/>
      <c r="D58" s="54"/>
      <c r="E58" s="55"/>
      <c r="F58" s="56"/>
    </row>
    <row r="59" spans="1:6" ht="31.8" thickBot="1" x14ac:dyDescent="0.35">
      <c r="A59" s="10"/>
      <c r="B59" s="114" t="s">
        <v>423</v>
      </c>
      <c r="C59" s="48"/>
      <c r="D59" s="50"/>
      <c r="E59" s="51"/>
      <c r="F59" s="52"/>
    </row>
    <row r="60" spans="1:6" ht="16.2" thickBot="1" x14ac:dyDescent="0.35">
      <c r="A60" s="14"/>
      <c r="B60" s="113" t="s">
        <v>428</v>
      </c>
      <c r="C60" s="53"/>
      <c r="D60" s="54"/>
      <c r="E60" s="55"/>
      <c r="F60" s="56"/>
    </row>
    <row r="61" spans="1:6" ht="31.8" thickBot="1" x14ac:dyDescent="0.35">
      <c r="A61" s="10" t="s">
        <v>8</v>
      </c>
      <c r="B61" s="114" t="s">
        <v>425</v>
      </c>
      <c r="C61" s="48"/>
      <c r="D61" s="50"/>
      <c r="E61" s="51"/>
      <c r="F61" s="52"/>
    </row>
    <row r="62" spans="1:6" ht="31.8" thickBot="1" x14ac:dyDescent="0.35">
      <c r="A62" s="10" t="s">
        <v>429</v>
      </c>
      <c r="B62" s="114" t="s">
        <v>430</v>
      </c>
      <c r="C62" s="48"/>
      <c r="D62" s="50"/>
      <c r="E62" s="51"/>
      <c r="F62" s="52"/>
    </row>
    <row r="63" spans="1:6" ht="16.2" thickBot="1" x14ac:dyDescent="0.35">
      <c r="A63" s="14" t="s">
        <v>14</v>
      </c>
      <c r="B63" s="113" t="s">
        <v>431</v>
      </c>
      <c r="C63" s="53"/>
      <c r="D63" s="54"/>
      <c r="E63" s="55"/>
      <c r="F63" s="56"/>
    </row>
    <row r="64" spans="1:6" ht="16.2" thickBot="1" x14ac:dyDescent="0.35">
      <c r="A64" s="10" t="s">
        <v>14</v>
      </c>
      <c r="B64" s="114" t="s">
        <v>424</v>
      </c>
      <c r="C64" s="48"/>
      <c r="D64" s="50"/>
      <c r="E64" s="51"/>
      <c r="F64" s="52"/>
    </row>
    <row r="65" spans="1:6" ht="16.2" thickBot="1" x14ac:dyDescent="0.35">
      <c r="A65" s="14" t="s">
        <v>35</v>
      </c>
      <c r="B65" s="113" t="s">
        <v>36</v>
      </c>
      <c r="C65" s="53"/>
      <c r="D65" s="54"/>
      <c r="E65" s="55"/>
      <c r="F65" s="56"/>
    </row>
    <row r="66" spans="1:6" ht="31.8" thickBot="1" x14ac:dyDescent="0.35">
      <c r="A66" s="14" t="s">
        <v>2</v>
      </c>
      <c r="B66" s="113" t="s">
        <v>432</v>
      </c>
      <c r="C66" s="53"/>
      <c r="D66" s="54"/>
      <c r="E66" s="55"/>
      <c r="F66" s="56"/>
    </row>
    <row r="67" spans="1:6" ht="31.8" thickBot="1" x14ac:dyDescent="0.35">
      <c r="A67" s="14" t="s">
        <v>37</v>
      </c>
      <c r="B67" s="113" t="s">
        <v>38</v>
      </c>
      <c r="C67" s="53"/>
      <c r="D67" s="54"/>
      <c r="E67" s="55"/>
      <c r="F67" s="56"/>
    </row>
    <row r="68" spans="1:6" ht="16.2" thickBot="1" x14ac:dyDescent="0.35">
      <c r="A68" s="10" t="s">
        <v>39</v>
      </c>
      <c r="B68" s="114" t="s">
        <v>40</v>
      </c>
      <c r="C68" s="48"/>
      <c r="D68" s="50"/>
      <c r="E68" s="51"/>
      <c r="F68" s="52"/>
    </row>
    <row r="69" spans="1:6" ht="31.8" thickBot="1" x14ac:dyDescent="0.35">
      <c r="A69" s="14" t="s">
        <v>2</v>
      </c>
      <c r="B69" s="113" t="s">
        <v>497</v>
      </c>
      <c r="C69" s="53"/>
      <c r="D69" s="54"/>
      <c r="E69" s="55"/>
      <c r="F69" s="56"/>
    </row>
    <row r="70" spans="1:6" ht="31.8" thickBot="1" x14ac:dyDescent="0.35">
      <c r="A70" s="10" t="s">
        <v>2</v>
      </c>
      <c r="B70" s="114" t="s">
        <v>433</v>
      </c>
      <c r="C70" s="48"/>
      <c r="D70" s="50"/>
      <c r="E70" s="51"/>
      <c r="F70" s="52"/>
    </row>
    <row r="71" spans="1:6" ht="16.2" thickBot="1" x14ac:dyDescent="0.35">
      <c r="A71" s="14" t="s">
        <v>2</v>
      </c>
      <c r="B71" s="113" t="s">
        <v>498</v>
      </c>
      <c r="C71" s="53"/>
      <c r="D71" s="54"/>
      <c r="E71" s="55"/>
      <c r="F71" s="56"/>
    </row>
    <row r="72" spans="1:6" ht="31.8" thickBot="1" x14ac:dyDescent="0.35">
      <c r="A72" s="14"/>
      <c r="B72" s="113" t="s">
        <v>499</v>
      </c>
      <c r="C72" s="53"/>
      <c r="D72" s="54"/>
      <c r="E72" s="55"/>
      <c r="F72" s="56"/>
    </row>
    <row r="73" spans="1:6" ht="71.400000000000006" customHeight="1" thickBot="1" x14ac:dyDescent="0.35">
      <c r="A73" s="10"/>
      <c r="B73" s="114" t="s">
        <v>501</v>
      </c>
      <c r="C73" s="48"/>
      <c r="D73" s="50"/>
      <c r="E73" s="51"/>
      <c r="F73" s="52"/>
    </row>
    <row r="74" spans="1:6" ht="94.2" thickBot="1" x14ac:dyDescent="0.35">
      <c r="A74" s="10"/>
      <c r="B74" s="114" t="s">
        <v>500</v>
      </c>
      <c r="C74" s="48"/>
      <c r="D74" s="50"/>
      <c r="E74" s="51"/>
      <c r="F74" s="52"/>
    </row>
    <row r="75" spans="1:6" ht="16.2" thickBot="1" x14ac:dyDescent="0.35">
      <c r="A75" s="10"/>
      <c r="B75" s="114"/>
      <c r="C75" s="48"/>
      <c r="D75" s="50"/>
      <c r="E75" s="51"/>
      <c r="F75" s="52"/>
    </row>
    <row r="76" spans="1:6" ht="16.2" thickBot="1" x14ac:dyDescent="0.35">
      <c r="A76" s="21"/>
      <c r="B76" s="117" t="s">
        <v>41</v>
      </c>
      <c r="C76" s="67"/>
      <c r="D76" s="68"/>
      <c r="E76" s="69"/>
      <c r="F76" s="70"/>
    </row>
    <row r="77" spans="1:6" ht="16.2" thickBot="1" x14ac:dyDescent="0.35">
      <c r="A77" s="30"/>
      <c r="B77" s="118"/>
      <c r="C77" s="63"/>
      <c r="D77" s="64"/>
      <c r="E77" s="65"/>
      <c r="F77" s="66"/>
    </row>
    <row r="78" spans="1:6" ht="16.2" thickBot="1" x14ac:dyDescent="0.35">
      <c r="A78" s="14" t="s">
        <v>42</v>
      </c>
      <c r="B78" s="113"/>
      <c r="C78" s="53"/>
      <c r="D78" s="54"/>
      <c r="E78" s="55"/>
      <c r="F78" s="56"/>
    </row>
    <row r="79" spans="1:6" ht="31.8" thickBot="1" x14ac:dyDescent="0.35">
      <c r="A79" s="10"/>
      <c r="B79" s="114" t="s">
        <v>43</v>
      </c>
      <c r="C79" s="48"/>
      <c r="D79" s="50"/>
      <c r="E79" s="51"/>
      <c r="F79" s="52"/>
    </row>
    <row r="80" spans="1:6" ht="16.2" thickBot="1" x14ac:dyDescent="0.35">
      <c r="A80" s="14"/>
      <c r="B80" s="113" t="s">
        <v>44</v>
      </c>
      <c r="C80" s="53"/>
      <c r="D80" s="54"/>
      <c r="E80" s="55"/>
      <c r="F80" s="56"/>
    </row>
    <row r="81" spans="1:6" ht="16.2" thickBot="1" x14ac:dyDescent="0.35">
      <c r="A81" s="10"/>
      <c r="B81" s="114" t="s">
        <v>45</v>
      </c>
      <c r="C81" s="48"/>
      <c r="D81" s="50"/>
      <c r="E81" s="51"/>
      <c r="F81" s="52"/>
    </row>
    <row r="82" spans="1:6" ht="31.8" thickBot="1" x14ac:dyDescent="0.35">
      <c r="A82" s="14"/>
      <c r="B82" s="113" t="s">
        <v>46</v>
      </c>
      <c r="C82" s="53"/>
      <c r="D82" s="54"/>
      <c r="E82" s="55"/>
      <c r="F82" s="56"/>
    </row>
    <row r="83" spans="1:6" ht="16.2" thickBot="1" x14ac:dyDescent="0.35">
      <c r="A83" s="10" t="s">
        <v>435</v>
      </c>
      <c r="B83" s="114" t="s">
        <v>47</v>
      </c>
      <c r="C83" s="48"/>
      <c r="D83" s="50"/>
      <c r="E83" s="51"/>
      <c r="F83" s="52"/>
    </row>
    <row r="84" spans="1:6" ht="15.6" x14ac:dyDescent="0.3">
      <c r="A84" s="159" t="s">
        <v>14</v>
      </c>
      <c r="B84" s="119" t="s">
        <v>48</v>
      </c>
      <c r="C84" s="71"/>
      <c r="D84" s="72"/>
      <c r="E84" s="73"/>
      <c r="F84" s="74"/>
    </row>
    <row r="85" spans="1:6" ht="15.6" x14ac:dyDescent="0.3">
      <c r="A85" s="160"/>
      <c r="B85" s="120" t="s">
        <v>359</v>
      </c>
      <c r="C85" s="75"/>
      <c r="D85" s="76"/>
      <c r="E85" s="77"/>
      <c r="F85" s="78"/>
    </row>
    <row r="86" spans="1:6" ht="16.2" thickBot="1" x14ac:dyDescent="0.35">
      <c r="A86" s="161"/>
      <c r="B86" s="121" t="s">
        <v>360</v>
      </c>
      <c r="C86" s="79"/>
      <c r="D86" s="80"/>
      <c r="E86" s="81"/>
      <c r="F86" s="82"/>
    </row>
    <row r="87" spans="1:6" ht="31.8" thickBot="1" x14ac:dyDescent="0.35">
      <c r="A87" s="10" t="s">
        <v>2</v>
      </c>
      <c r="B87" s="114" t="s">
        <v>49</v>
      </c>
      <c r="C87" s="48"/>
      <c r="D87" s="50"/>
      <c r="E87" s="51"/>
      <c r="F87" s="52"/>
    </row>
    <row r="88" spans="1:6" ht="16.2" thickBot="1" x14ac:dyDescent="0.35">
      <c r="A88" s="14" t="s">
        <v>10</v>
      </c>
      <c r="B88" s="113" t="s">
        <v>436</v>
      </c>
      <c r="C88" s="53"/>
      <c r="D88" s="54"/>
      <c r="E88" s="55"/>
      <c r="F88" s="56"/>
    </row>
    <row r="89" spans="1:6" ht="16.2" thickBot="1" x14ac:dyDescent="0.35">
      <c r="A89" s="10" t="s">
        <v>50</v>
      </c>
      <c r="B89" s="114" t="s">
        <v>51</v>
      </c>
      <c r="C89" s="48"/>
      <c r="D89" s="50"/>
      <c r="E89" s="51"/>
      <c r="F89" s="52"/>
    </row>
    <row r="90" spans="1:6" ht="15.6" x14ac:dyDescent="0.3">
      <c r="A90" s="159" t="s">
        <v>8</v>
      </c>
      <c r="B90" s="119" t="s">
        <v>52</v>
      </c>
      <c r="C90" s="71"/>
      <c r="D90" s="72"/>
      <c r="E90" s="73"/>
      <c r="F90" s="74"/>
    </row>
    <row r="91" spans="1:6" ht="31.2" x14ac:dyDescent="0.3">
      <c r="A91" s="160"/>
      <c r="B91" s="120" t="s">
        <v>361</v>
      </c>
      <c r="C91" s="75"/>
      <c r="D91" s="76"/>
      <c r="E91" s="77"/>
      <c r="F91" s="78"/>
    </row>
    <row r="92" spans="1:6" ht="31.2" x14ac:dyDescent="0.3">
      <c r="A92" s="160"/>
      <c r="B92" s="120" t="s">
        <v>362</v>
      </c>
      <c r="C92" s="75"/>
      <c r="D92" s="76"/>
      <c r="E92" s="77"/>
      <c r="F92" s="78"/>
    </row>
    <row r="93" spans="1:6" ht="31.2" x14ac:dyDescent="0.3">
      <c r="A93" s="160"/>
      <c r="B93" s="120" t="s">
        <v>363</v>
      </c>
      <c r="C93" s="75"/>
      <c r="D93" s="76"/>
      <c r="E93" s="77"/>
      <c r="F93" s="78"/>
    </row>
    <row r="94" spans="1:6" ht="16.2" thickBot="1" x14ac:dyDescent="0.35">
      <c r="A94" s="161"/>
      <c r="B94" s="121" t="s">
        <v>364</v>
      </c>
      <c r="C94" s="79"/>
      <c r="D94" s="80"/>
      <c r="E94" s="81"/>
      <c r="F94" s="82"/>
    </row>
    <row r="95" spans="1:6" ht="31.8" thickBot="1" x14ac:dyDescent="0.35">
      <c r="A95" s="10" t="s">
        <v>14</v>
      </c>
      <c r="B95" s="114" t="s">
        <v>53</v>
      </c>
      <c r="C95" s="48"/>
      <c r="D95" s="50"/>
      <c r="E95" s="51"/>
      <c r="F95" s="52"/>
    </row>
    <row r="96" spans="1:6" ht="16.2" thickBot="1" x14ac:dyDescent="0.35">
      <c r="A96" s="10"/>
      <c r="B96" s="114"/>
      <c r="C96" s="48"/>
      <c r="D96" s="50"/>
      <c r="E96" s="51"/>
      <c r="F96" s="52"/>
    </row>
    <row r="97" spans="1:6" ht="16.2" thickBot="1" x14ac:dyDescent="0.35">
      <c r="A97" s="21"/>
      <c r="B97" s="117" t="s">
        <v>54</v>
      </c>
      <c r="C97" s="59"/>
      <c r="D97" s="60"/>
      <c r="E97" s="61"/>
      <c r="F97" s="62"/>
    </row>
    <row r="98" spans="1:6" ht="16.2" thickBot="1" x14ac:dyDescent="0.35">
      <c r="A98" s="30"/>
      <c r="B98" s="118"/>
      <c r="C98" s="63"/>
      <c r="D98" s="64"/>
      <c r="E98" s="65"/>
      <c r="F98" s="66"/>
    </row>
    <row r="99" spans="1:6" ht="31.2" x14ac:dyDescent="0.3">
      <c r="A99" s="159" t="s">
        <v>8</v>
      </c>
      <c r="B99" s="119" t="s">
        <v>55</v>
      </c>
      <c r="C99" s="71">
        <f>C39-135</f>
        <v>42051</v>
      </c>
      <c r="D99" s="72"/>
      <c r="E99" s="73"/>
      <c r="F99" s="74"/>
    </row>
    <row r="100" spans="1:6" ht="15.6" x14ac:dyDescent="0.3">
      <c r="A100" s="160"/>
      <c r="B100" s="120" t="s">
        <v>438</v>
      </c>
      <c r="C100" s="75"/>
      <c r="D100" s="76"/>
      <c r="E100" s="77"/>
      <c r="F100" s="78"/>
    </row>
    <row r="101" spans="1:6" ht="15.6" x14ac:dyDescent="0.3">
      <c r="A101" s="160"/>
      <c r="B101" s="120" t="s">
        <v>365</v>
      </c>
      <c r="C101" s="75"/>
      <c r="D101" s="76"/>
      <c r="E101" s="77"/>
      <c r="F101" s="78"/>
    </row>
    <row r="102" spans="1:6" ht="31.2" x14ac:dyDescent="0.3">
      <c r="A102" s="160"/>
      <c r="B102" s="120" t="s">
        <v>437</v>
      </c>
      <c r="C102" s="75"/>
      <c r="D102" s="76"/>
      <c r="E102" s="77"/>
      <c r="F102" s="78"/>
    </row>
    <row r="103" spans="1:6" ht="15.6" x14ac:dyDescent="0.3">
      <c r="A103" s="160"/>
      <c r="B103" s="120" t="s">
        <v>366</v>
      </c>
      <c r="C103" s="75"/>
      <c r="D103" s="76"/>
      <c r="E103" s="77"/>
      <c r="F103" s="78"/>
    </row>
    <row r="104" spans="1:6" ht="15.6" x14ac:dyDescent="0.3">
      <c r="A104" s="160"/>
      <c r="B104" s="120" t="s">
        <v>367</v>
      </c>
      <c r="C104" s="75"/>
      <c r="D104" s="76"/>
      <c r="E104" s="77"/>
      <c r="F104" s="78"/>
    </row>
    <row r="105" spans="1:6" ht="16.2" thickBot="1" x14ac:dyDescent="0.35">
      <c r="A105" s="161"/>
      <c r="B105" s="121" t="s">
        <v>368</v>
      </c>
      <c r="C105" s="79"/>
      <c r="D105" s="80"/>
      <c r="E105" s="81"/>
      <c r="F105" s="82"/>
    </row>
    <row r="106" spans="1:6" ht="16.2" thickBot="1" x14ac:dyDescent="0.35">
      <c r="A106" s="10" t="s">
        <v>10</v>
      </c>
      <c r="B106" s="114"/>
      <c r="C106" s="48"/>
      <c r="D106" s="50"/>
      <c r="E106" s="51"/>
      <c r="F106" s="52"/>
    </row>
    <row r="107" spans="1:6" ht="16.2" thickBot="1" x14ac:dyDescent="0.35">
      <c r="A107" s="10"/>
      <c r="B107" s="114" t="s">
        <v>56</v>
      </c>
      <c r="C107" s="48"/>
      <c r="D107" s="50"/>
      <c r="E107" s="51"/>
      <c r="F107" s="52"/>
    </row>
    <row r="108" spans="1:6" ht="16.2" thickBot="1" x14ac:dyDescent="0.35">
      <c r="A108" s="14"/>
      <c r="B108" s="113" t="s">
        <v>57</v>
      </c>
      <c r="C108" s="53"/>
      <c r="D108" s="54"/>
      <c r="E108" s="55"/>
      <c r="F108" s="56"/>
    </row>
    <row r="109" spans="1:6" ht="15.6" x14ac:dyDescent="0.3">
      <c r="A109" s="162" t="s">
        <v>439</v>
      </c>
      <c r="B109" s="122" t="s">
        <v>58</v>
      </c>
      <c r="C109" s="83"/>
      <c r="D109" s="84"/>
      <c r="E109" s="85"/>
      <c r="F109" s="86"/>
    </row>
    <row r="110" spans="1:6" ht="15.6" x14ac:dyDescent="0.3">
      <c r="A110" s="163"/>
      <c r="B110" s="123" t="s">
        <v>369</v>
      </c>
      <c r="C110" s="87"/>
      <c r="D110" s="88"/>
      <c r="E110" s="89"/>
      <c r="F110" s="90"/>
    </row>
    <row r="111" spans="1:6" ht="31.2" x14ac:dyDescent="0.3">
      <c r="A111" s="163"/>
      <c r="B111" s="123" t="s">
        <v>370</v>
      </c>
      <c r="C111" s="87"/>
      <c r="D111" s="88"/>
      <c r="E111" s="89"/>
      <c r="F111" s="90"/>
    </row>
    <row r="112" spans="1:6" ht="15.6" x14ac:dyDescent="0.3">
      <c r="A112" s="163"/>
      <c r="B112" s="123" t="s">
        <v>371</v>
      </c>
      <c r="C112" s="87"/>
      <c r="D112" s="88"/>
      <c r="E112" s="89"/>
      <c r="F112" s="90"/>
    </row>
    <row r="113" spans="1:6" ht="31.2" x14ac:dyDescent="0.3">
      <c r="A113" s="163"/>
      <c r="B113" s="123" t="s">
        <v>372</v>
      </c>
      <c r="C113" s="87"/>
      <c r="D113" s="88"/>
      <c r="E113" s="89"/>
      <c r="F113" s="90"/>
    </row>
    <row r="114" spans="1:6" ht="15.6" x14ac:dyDescent="0.3">
      <c r="A114" s="163"/>
      <c r="B114" s="123" t="s">
        <v>373</v>
      </c>
      <c r="C114" s="87"/>
      <c r="D114" s="88"/>
      <c r="E114" s="89"/>
      <c r="F114" s="90"/>
    </row>
    <row r="115" spans="1:6" ht="31.2" x14ac:dyDescent="0.3">
      <c r="A115" s="163"/>
      <c r="B115" s="123" t="s">
        <v>374</v>
      </c>
      <c r="C115" s="87"/>
      <c r="D115" s="88"/>
      <c r="E115" s="89"/>
      <c r="F115" s="90"/>
    </row>
    <row r="116" spans="1:6" ht="16.2" thickBot="1" x14ac:dyDescent="0.35">
      <c r="A116" s="164"/>
      <c r="B116" s="124" t="s">
        <v>375</v>
      </c>
      <c r="C116" s="91"/>
      <c r="D116" s="92"/>
      <c r="E116" s="93"/>
      <c r="F116" s="94"/>
    </row>
    <row r="117" spans="1:6" ht="16.2" thickBot="1" x14ac:dyDescent="0.35">
      <c r="A117" s="10"/>
      <c r="B117" s="124"/>
      <c r="C117" s="91"/>
      <c r="D117" s="92"/>
      <c r="E117" s="93"/>
      <c r="F117" s="94"/>
    </row>
    <row r="118" spans="1:6" ht="31.2" thickBot="1" x14ac:dyDescent="0.35">
      <c r="A118" s="21"/>
      <c r="B118" s="117" t="s">
        <v>502</v>
      </c>
      <c r="C118" s="131">
        <f>C39-74</f>
        <v>42112</v>
      </c>
      <c r="D118" s="60"/>
      <c r="E118" s="61"/>
      <c r="F118" s="62"/>
    </row>
    <row r="119" spans="1:6" ht="16.2" thickBot="1" x14ac:dyDescent="0.35">
      <c r="A119" s="30"/>
      <c r="B119" s="118"/>
      <c r="C119" s="63"/>
      <c r="D119" s="64"/>
      <c r="E119" s="65"/>
      <c r="F119" s="66"/>
    </row>
    <row r="120" spans="1:6" ht="16.2" thickBot="1" x14ac:dyDescent="0.35">
      <c r="A120" s="36" t="s">
        <v>442</v>
      </c>
      <c r="B120" s="113" t="s">
        <v>443</v>
      </c>
      <c r="C120" s="63"/>
      <c r="D120" s="64"/>
      <c r="E120" s="65"/>
      <c r="F120" s="66"/>
    </row>
    <row r="121" spans="1:6" ht="16.2" thickBot="1" x14ac:dyDescent="0.35">
      <c r="A121" s="14" t="s">
        <v>8</v>
      </c>
      <c r="B121" s="113" t="s">
        <v>60</v>
      </c>
      <c r="C121" s="53"/>
      <c r="D121" s="54"/>
      <c r="E121" s="55"/>
      <c r="F121" s="56"/>
    </row>
    <row r="122" spans="1:6" ht="16.2" thickBot="1" x14ac:dyDescent="0.35">
      <c r="A122" s="10"/>
      <c r="B122" s="114" t="s">
        <v>440</v>
      </c>
      <c r="C122" s="48"/>
      <c r="D122" s="50"/>
      <c r="E122" s="51"/>
      <c r="F122" s="52"/>
    </row>
    <row r="123" spans="1:6" ht="16.2" thickBot="1" x14ac:dyDescent="0.35">
      <c r="A123" s="14"/>
      <c r="B123" s="113" t="s">
        <v>441</v>
      </c>
      <c r="C123" s="53"/>
      <c r="D123" s="54"/>
      <c r="E123" s="55"/>
      <c r="F123" s="56"/>
    </row>
    <row r="124" spans="1:6" ht="16.2" thickBot="1" x14ac:dyDescent="0.35">
      <c r="A124" s="14" t="s">
        <v>8</v>
      </c>
      <c r="B124" s="113" t="s">
        <v>62</v>
      </c>
      <c r="C124" s="53"/>
      <c r="D124" s="54"/>
      <c r="E124" s="55"/>
      <c r="F124" s="56"/>
    </row>
    <row r="125" spans="1:6" ht="16.2" thickBot="1" x14ac:dyDescent="0.35">
      <c r="A125" s="14"/>
      <c r="B125" s="113"/>
      <c r="C125" s="53"/>
      <c r="D125" s="54"/>
      <c r="E125" s="55"/>
      <c r="F125" s="56"/>
    </row>
    <row r="126" spans="1:6" ht="16.2" thickBot="1" x14ac:dyDescent="0.35">
      <c r="A126" s="26"/>
      <c r="B126" s="117" t="s">
        <v>63</v>
      </c>
      <c r="C126" s="67"/>
      <c r="D126" s="68"/>
      <c r="E126" s="69"/>
      <c r="F126" s="70"/>
    </row>
    <row r="127" spans="1:6" ht="16.2" thickBot="1" x14ac:dyDescent="0.35">
      <c r="A127" s="30"/>
      <c r="B127" s="118"/>
      <c r="C127" s="63"/>
      <c r="D127" s="64"/>
      <c r="E127" s="65"/>
      <c r="F127" s="66"/>
    </row>
    <row r="128" spans="1:6" ht="16.2" thickBot="1" x14ac:dyDescent="0.35">
      <c r="A128" s="10" t="s">
        <v>444</v>
      </c>
      <c r="B128" s="109" t="s">
        <v>445</v>
      </c>
      <c r="C128" s="63"/>
      <c r="D128" s="64"/>
      <c r="E128" s="65"/>
      <c r="F128" s="66"/>
    </row>
    <row r="129" spans="1:6" ht="31.8" thickBot="1" x14ac:dyDescent="0.35">
      <c r="A129" s="10" t="s">
        <v>8</v>
      </c>
      <c r="B129" s="114" t="s">
        <v>64</v>
      </c>
      <c r="C129" s="48"/>
      <c r="D129" s="50"/>
      <c r="E129" s="51"/>
      <c r="F129" s="52"/>
    </row>
    <row r="130" spans="1:6" ht="31.8" thickBot="1" x14ac:dyDescent="0.35">
      <c r="A130" s="14"/>
      <c r="B130" s="113" t="s">
        <v>65</v>
      </c>
      <c r="C130" s="53"/>
      <c r="D130" s="54"/>
      <c r="E130" s="55"/>
      <c r="F130" s="56"/>
    </row>
    <row r="131" spans="1:6" ht="31.8" thickBot="1" x14ac:dyDescent="0.35">
      <c r="A131" s="10"/>
      <c r="B131" s="114" t="s">
        <v>66</v>
      </c>
      <c r="C131" s="48"/>
      <c r="D131" s="50"/>
      <c r="E131" s="51"/>
      <c r="F131" s="52"/>
    </row>
    <row r="132" spans="1:6" ht="16.2" thickBot="1" x14ac:dyDescent="0.35">
      <c r="A132" s="10"/>
      <c r="B132" s="114"/>
      <c r="C132" s="48"/>
      <c r="D132" s="50"/>
      <c r="E132" s="51"/>
      <c r="F132" s="52"/>
    </row>
    <row r="133" spans="1:6" ht="16.2" thickBot="1" x14ac:dyDescent="0.35">
      <c r="A133" s="21"/>
      <c r="B133" s="117" t="s">
        <v>503</v>
      </c>
      <c r="C133" s="131">
        <f>C39-135</f>
        <v>42051</v>
      </c>
      <c r="D133" s="60"/>
      <c r="E133" s="61"/>
      <c r="F133" s="62"/>
    </row>
    <row r="134" spans="1:6" ht="16.2" thickBot="1" x14ac:dyDescent="0.35">
      <c r="A134" s="30"/>
      <c r="B134" s="118"/>
      <c r="C134" s="63"/>
      <c r="D134" s="64"/>
      <c r="E134" s="65"/>
      <c r="F134" s="66"/>
    </row>
    <row r="135" spans="1:6" ht="31.8" thickBot="1" x14ac:dyDescent="0.35">
      <c r="A135" s="14"/>
      <c r="B135" s="125" t="s">
        <v>457</v>
      </c>
      <c r="C135" s="53"/>
      <c r="D135" s="54"/>
      <c r="E135" s="55"/>
      <c r="F135" s="56"/>
    </row>
    <row r="136" spans="1:6" ht="15.6" x14ac:dyDescent="0.3">
      <c r="A136" s="162" t="s">
        <v>8</v>
      </c>
      <c r="B136" s="122" t="s">
        <v>67</v>
      </c>
      <c r="C136" s="83"/>
      <c r="D136" s="84"/>
      <c r="E136" s="85"/>
      <c r="F136" s="86"/>
    </row>
    <row r="137" spans="1:6" ht="15.6" x14ac:dyDescent="0.3">
      <c r="A137" s="163"/>
      <c r="B137" s="123" t="s">
        <v>376</v>
      </c>
      <c r="C137" s="87"/>
      <c r="D137" s="88"/>
      <c r="E137" s="89"/>
      <c r="F137" s="90"/>
    </row>
    <row r="138" spans="1:6" ht="15.6" x14ac:dyDescent="0.3">
      <c r="A138" s="163"/>
      <c r="B138" s="123" t="s">
        <v>377</v>
      </c>
      <c r="C138" s="87"/>
      <c r="D138" s="88"/>
      <c r="E138" s="89"/>
      <c r="F138" s="90"/>
    </row>
    <row r="139" spans="1:6" ht="15.6" x14ac:dyDescent="0.3">
      <c r="A139" s="163"/>
      <c r="B139" s="123" t="s">
        <v>378</v>
      </c>
      <c r="C139" s="87"/>
      <c r="D139" s="88"/>
      <c r="E139" s="89"/>
      <c r="F139" s="90"/>
    </row>
    <row r="140" spans="1:6" ht="15.6" x14ac:dyDescent="0.3">
      <c r="A140" s="163"/>
      <c r="B140" s="123" t="s">
        <v>379</v>
      </c>
      <c r="C140" s="87"/>
      <c r="D140" s="88"/>
      <c r="E140" s="89"/>
      <c r="F140" s="90"/>
    </row>
    <row r="141" spans="1:6" ht="16.2" thickBot="1" x14ac:dyDescent="0.35">
      <c r="A141" s="164"/>
      <c r="B141" s="124" t="s">
        <v>380</v>
      </c>
      <c r="C141" s="91"/>
      <c r="D141" s="92"/>
      <c r="E141" s="93"/>
      <c r="F141" s="94"/>
    </row>
    <row r="142" spans="1:6" ht="16.2" thickBot="1" x14ac:dyDescent="0.35">
      <c r="A142" s="10" t="s">
        <v>10</v>
      </c>
      <c r="B142" s="114" t="s">
        <v>68</v>
      </c>
      <c r="C142" s="48"/>
      <c r="D142" s="50"/>
      <c r="E142" s="51"/>
      <c r="F142" s="52"/>
    </row>
    <row r="143" spans="1:6" ht="16.2" thickBot="1" x14ac:dyDescent="0.35">
      <c r="A143" s="14"/>
      <c r="B143" s="113" t="s">
        <v>69</v>
      </c>
      <c r="C143" s="53"/>
      <c r="D143" s="54"/>
      <c r="E143" s="55"/>
      <c r="F143" s="56"/>
    </row>
    <row r="144" spans="1:6" ht="31.8" thickBot="1" x14ac:dyDescent="0.35">
      <c r="A144" s="10"/>
      <c r="B144" s="114" t="s">
        <v>70</v>
      </c>
      <c r="C144" s="48"/>
      <c r="D144" s="50"/>
      <c r="E144" s="51"/>
      <c r="F144" s="52"/>
    </row>
    <row r="145" spans="1:6" ht="16.2" thickBot="1" x14ac:dyDescent="0.35">
      <c r="A145" s="14"/>
      <c r="B145" s="113" t="s">
        <v>71</v>
      </c>
      <c r="C145" s="53"/>
      <c r="D145" s="54"/>
      <c r="E145" s="55"/>
      <c r="F145" s="56"/>
    </row>
    <row r="146" spans="1:6" ht="16.2" thickBot="1" x14ac:dyDescent="0.35">
      <c r="A146" s="10"/>
      <c r="B146" s="114" t="s">
        <v>72</v>
      </c>
      <c r="C146" s="48"/>
      <c r="D146" s="50"/>
      <c r="E146" s="51"/>
      <c r="F146" s="52"/>
    </row>
    <row r="147" spans="1:6" ht="16.2" thickBot="1" x14ac:dyDescent="0.35">
      <c r="A147" s="14"/>
      <c r="B147" s="113" t="s">
        <v>446</v>
      </c>
      <c r="C147" s="53"/>
      <c r="D147" s="54"/>
      <c r="E147" s="55"/>
      <c r="F147" s="56"/>
    </row>
    <row r="148" spans="1:6" ht="16.2" thickBot="1" x14ac:dyDescent="0.35">
      <c r="A148" s="10"/>
      <c r="B148" s="114" t="s">
        <v>73</v>
      </c>
      <c r="C148" s="48"/>
      <c r="D148" s="50"/>
      <c r="E148" s="51"/>
      <c r="F148" s="52"/>
    </row>
    <row r="149" spans="1:6" ht="16.2" thickBot="1" x14ac:dyDescent="0.35">
      <c r="A149" s="14"/>
      <c r="B149" s="113" t="s">
        <v>74</v>
      </c>
      <c r="C149" s="53"/>
      <c r="D149" s="54"/>
      <c r="E149" s="55"/>
      <c r="F149" s="56"/>
    </row>
    <row r="150" spans="1:6" ht="31.8" thickBot="1" x14ac:dyDescent="0.35">
      <c r="A150" s="10"/>
      <c r="B150" s="114" t="s">
        <v>75</v>
      </c>
      <c r="C150" s="48"/>
      <c r="D150" s="50"/>
      <c r="E150" s="51"/>
      <c r="F150" s="52"/>
    </row>
    <row r="151" spans="1:6" ht="16.2" thickBot="1" x14ac:dyDescent="0.35">
      <c r="A151" s="10"/>
      <c r="B151" s="114" t="s">
        <v>76</v>
      </c>
      <c r="C151" s="48"/>
      <c r="D151" s="50"/>
      <c r="E151" s="51"/>
      <c r="F151" s="52"/>
    </row>
    <row r="152" spans="1:6" ht="16.2" thickBot="1" x14ac:dyDescent="0.35">
      <c r="A152" s="14"/>
      <c r="B152" s="113" t="s">
        <v>77</v>
      </c>
      <c r="C152" s="53"/>
      <c r="D152" s="54"/>
      <c r="E152" s="55"/>
      <c r="F152" s="56"/>
    </row>
    <row r="153" spans="1:6" ht="15.6" x14ac:dyDescent="0.3">
      <c r="A153" s="162" t="s">
        <v>8</v>
      </c>
      <c r="B153" s="122" t="s">
        <v>447</v>
      </c>
      <c r="C153" s="83"/>
      <c r="D153" s="84"/>
      <c r="E153" s="85"/>
      <c r="F153" s="86"/>
    </row>
    <row r="154" spans="1:6" ht="31.2" x14ac:dyDescent="0.3">
      <c r="A154" s="163"/>
      <c r="B154" s="123" t="s">
        <v>381</v>
      </c>
      <c r="C154" s="87"/>
      <c r="D154" s="88"/>
      <c r="E154" s="89"/>
      <c r="F154" s="90"/>
    </row>
    <row r="155" spans="1:6" ht="31.2" x14ac:dyDescent="0.3">
      <c r="A155" s="163"/>
      <c r="B155" s="123" t="s">
        <v>382</v>
      </c>
      <c r="C155" s="87"/>
      <c r="D155" s="88"/>
      <c r="E155" s="89"/>
      <c r="F155" s="90"/>
    </row>
    <row r="156" spans="1:6" ht="31.2" x14ac:dyDescent="0.3">
      <c r="A156" s="163"/>
      <c r="B156" s="123" t="s">
        <v>383</v>
      </c>
      <c r="C156" s="87"/>
      <c r="D156" s="88"/>
      <c r="E156" s="89"/>
      <c r="F156" s="90"/>
    </row>
    <row r="157" spans="1:6" ht="31.2" x14ac:dyDescent="0.3">
      <c r="A157" s="163"/>
      <c r="B157" s="123" t="s">
        <v>384</v>
      </c>
      <c r="C157" s="87"/>
      <c r="D157" s="88"/>
      <c r="E157" s="89"/>
      <c r="F157" s="90"/>
    </row>
    <row r="158" spans="1:6" ht="15.6" x14ac:dyDescent="0.3">
      <c r="A158" s="163"/>
      <c r="B158" s="123" t="s">
        <v>385</v>
      </c>
      <c r="C158" s="87"/>
      <c r="D158" s="88"/>
      <c r="E158" s="89"/>
      <c r="F158" s="90"/>
    </row>
    <row r="159" spans="1:6" ht="15.6" x14ac:dyDescent="0.3">
      <c r="A159" s="163"/>
      <c r="B159" s="123" t="s">
        <v>386</v>
      </c>
      <c r="C159" s="87"/>
      <c r="D159" s="88"/>
      <c r="E159" s="89"/>
      <c r="F159" s="90"/>
    </row>
    <row r="160" spans="1:6" ht="16.2" thickBot="1" x14ac:dyDescent="0.35">
      <c r="A160" s="164"/>
      <c r="B160" s="124" t="s">
        <v>387</v>
      </c>
      <c r="C160" s="91"/>
      <c r="D160" s="92"/>
      <c r="E160" s="93"/>
      <c r="F160" s="94"/>
    </row>
    <row r="161" spans="1:6" ht="16.2" thickBot="1" x14ac:dyDescent="0.35">
      <c r="A161" s="14" t="s">
        <v>78</v>
      </c>
      <c r="B161" s="113" t="s">
        <v>448</v>
      </c>
      <c r="C161" s="53"/>
      <c r="D161" s="54"/>
      <c r="E161" s="55"/>
      <c r="F161" s="56"/>
    </row>
    <row r="162" spans="1:6" ht="15.6" x14ac:dyDescent="0.3">
      <c r="A162" s="162" t="s">
        <v>8</v>
      </c>
      <c r="B162" s="122" t="s">
        <v>79</v>
      </c>
      <c r="C162" s="83"/>
      <c r="D162" s="84"/>
      <c r="E162" s="85"/>
      <c r="F162" s="86"/>
    </row>
    <row r="163" spans="1:6" ht="31.2" x14ac:dyDescent="0.3">
      <c r="A163" s="163"/>
      <c r="B163" s="123" t="s">
        <v>449</v>
      </c>
      <c r="C163" s="87"/>
      <c r="D163" s="88"/>
      <c r="E163" s="89"/>
      <c r="F163" s="90"/>
    </row>
    <row r="164" spans="1:6" ht="16.2" thickBot="1" x14ac:dyDescent="0.35">
      <c r="A164" s="164"/>
      <c r="B164" s="124" t="s">
        <v>450</v>
      </c>
      <c r="C164" s="91"/>
      <c r="D164" s="92"/>
      <c r="E164" s="93"/>
      <c r="F164" s="94"/>
    </row>
    <row r="165" spans="1:6" ht="16.2" thickBot="1" x14ac:dyDescent="0.35">
      <c r="A165" s="10"/>
      <c r="B165" s="124"/>
      <c r="C165" s="91"/>
      <c r="D165" s="92"/>
      <c r="E165" s="93"/>
      <c r="F165" s="94"/>
    </row>
    <row r="166" spans="1:6" ht="16.2" thickBot="1" x14ac:dyDescent="0.35">
      <c r="A166" s="26"/>
      <c r="B166" s="117" t="s">
        <v>504</v>
      </c>
      <c r="C166" s="59"/>
      <c r="D166" s="60"/>
      <c r="E166" s="61"/>
      <c r="F166" s="62"/>
    </row>
    <row r="167" spans="1:6" ht="16.2" thickBot="1" x14ac:dyDescent="0.35">
      <c r="A167" s="30"/>
      <c r="B167" s="118"/>
      <c r="C167" s="63"/>
      <c r="D167" s="64"/>
      <c r="E167" s="65"/>
      <c r="F167" s="66"/>
    </row>
    <row r="168" spans="1:6" ht="16.2" thickBot="1" x14ac:dyDescent="0.35">
      <c r="A168" s="10" t="s">
        <v>80</v>
      </c>
      <c r="B168" s="114" t="s">
        <v>451</v>
      </c>
      <c r="C168" s="48"/>
      <c r="D168" s="50"/>
      <c r="E168" s="51"/>
      <c r="F168" s="52"/>
    </row>
    <row r="169" spans="1:6" ht="16.2" thickBot="1" x14ac:dyDescent="0.35">
      <c r="A169" s="14" t="s">
        <v>81</v>
      </c>
      <c r="B169" s="113" t="s">
        <v>82</v>
      </c>
      <c r="C169" s="53"/>
      <c r="D169" s="54"/>
      <c r="E169" s="55"/>
      <c r="F169" s="56"/>
    </row>
    <row r="170" spans="1:6" ht="16.2" thickBot="1" x14ac:dyDescent="0.35">
      <c r="A170" s="10" t="s">
        <v>10</v>
      </c>
      <c r="B170" s="114"/>
      <c r="C170" s="48"/>
      <c r="D170" s="50"/>
      <c r="E170" s="51"/>
      <c r="F170" s="52"/>
    </row>
    <row r="171" spans="1:6" ht="16.2" thickBot="1" x14ac:dyDescent="0.35">
      <c r="A171" s="14"/>
      <c r="B171" s="113" t="s">
        <v>508</v>
      </c>
      <c r="C171" s="53">
        <f>C39-195</f>
        <v>41991</v>
      </c>
      <c r="D171" s="54"/>
      <c r="E171" s="55"/>
      <c r="F171" s="56"/>
    </row>
    <row r="172" spans="1:6" ht="16.2" thickBot="1" x14ac:dyDescent="0.35">
      <c r="A172" s="10"/>
      <c r="B172" s="114" t="s">
        <v>83</v>
      </c>
      <c r="C172" s="48"/>
      <c r="D172" s="50"/>
      <c r="E172" s="51"/>
      <c r="F172" s="52"/>
    </row>
    <row r="173" spans="1:6" ht="15.6" x14ac:dyDescent="0.3">
      <c r="A173" s="159"/>
      <c r="B173" s="119" t="s">
        <v>84</v>
      </c>
      <c r="C173" s="71"/>
      <c r="D173" s="72"/>
      <c r="E173" s="73"/>
      <c r="F173" s="74"/>
    </row>
    <row r="174" spans="1:6" ht="15.6" x14ac:dyDescent="0.3">
      <c r="A174" s="160"/>
      <c r="B174" s="120" t="s">
        <v>388</v>
      </c>
      <c r="C174" s="75"/>
      <c r="D174" s="76"/>
      <c r="E174" s="77"/>
      <c r="F174" s="78"/>
    </row>
    <row r="175" spans="1:6" ht="15.6" x14ac:dyDescent="0.3">
      <c r="A175" s="160"/>
      <c r="B175" s="120" t="s">
        <v>389</v>
      </c>
      <c r="C175" s="75"/>
      <c r="D175" s="76"/>
      <c r="E175" s="77"/>
      <c r="F175" s="78"/>
    </row>
    <row r="176" spans="1:6" ht="15.6" x14ac:dyDescent="0.3">
      <c r="A176" s="160"/>
      <c r="B176" s="120" t="s">
        <v>390</v>
      </c>
      <c r="C176" s="75"/>
      <c r="D176" s="76"/>
      <c r="E176" s="77"/>
      <c r="F176" s="78"/>
    </row>
    <row r="177" spans="1:6" ht="15.6" x14ac:dyDescent="0.3">
      <c r="A177" s="160"/>
      <c r="B177" s="120" t="s">
        <v>391</v>
      </c>
      <c r="C177" s="75"/>
      <c r="D177" s="76"/>
      <c r="E177" s="77"/>
      <c r="F177" s="78"/>
    </row>
    <row r="178" spans="1:6" ht="15.6" x14ac:dyDescent="0.3">
      <c r="A178" s="160"/>
      <c r="B178" s="120" t="s">
        <v>392</v>
      </c>
      <c r="C178" s="75"/>
      <c r="D178" s="76"/>
      <c r="E178" s="77"/>
      <c r="F178" s="78"/>
    </row>
    <row r="179" spans="1:6" ht="31.8" thickBot="1" x14ac:dyDescent="0.35">
      <c r="A179" s="161"/>
      <c r="B179" s="121" t="s">
        <v>452</v>
      </c>
      <c r="C179" s="79"/>
      <c r="D179" s="80"/>
      <c r="E179" s="81"/>
      <c r="F179" s="82"/>
    </row>
    <row r="180" spans="1:6" ht="15.6" x14ac:dyDescent="0.3">
      <c r="A180" s="162"/>
      <c r="B180" s="122" t="s">
        <v>85</v>
      </c>
      <c r="C180" s="83"/>
      <c r="D180" s="84"/>
      <c r="E180" s="85"/>
      <c r="F180" s="86"/>
    </row>
    <row r="181" spans="1:6" ht="15.6" x14ac:dyDescent="0.3">
      <c r="A181" s="163"/>
      <c r="B181" s="123" t="s">
        <v>393</v>
      </c>
      <c r="C181" s="87"/>
      <c r="D181" s="88"/>
      <c r="E181" s="89"/>
      <c r="F181" s="90"/>
    </row>
    <row r="182" spans="1:6" ht="15.6" x14ac:dyDescent="0.3">
      <c r="A182" s="163"/>
      <c r="B182" s="123" t="s">
        <v>394</v>
      </c>
      <c r="C182" s="87"/>
      <c r="D182" s="88"/>
      <c r="E182" s="89"/>
      <c r="F182" s="90"/>
    </row>
    <row r="183" spans="1:6" ht="15.6" x14ac:dyDescent="0.3">
      <c r="A183" s="163"/>
      <c r="B183" s="123" t="s">
        <v>395</v>
      </c>
      <c r="C183" s="87"/>
      <c r="D183" s="88"/>
      <c r="E183" s="89"/>
      <c r="F183" s="90"/>
    </row>
    <row r="184" spans="1:6" ht="31.2" x14ac:dyDescent="0.3">
      <c r="A184" s="163"/>
      <c r="B184" s="123" t="s">
        <v>396</v>
      </c>
      <c r="C184" s="87"/>
      <c r="D184" s="88"/>
      <c r="E184" s="89"/>
      <c r="F184" s="90"/>
    </row>
    <row r="185" spans="1:6" ht="31.2" x14ac:dyDescent="0.3">
      <c r="A185" s="163"/>
      <c r="B185" s="123" t="s">
        <v>397</v>
      </c>
      <c r="C185" s="87"/>
      <c r="D185" s="88"/>
      <c r="E185" s="89"/>
      <c r="F185" s="90"/>
    </row>
    <row r="186" spans="1:6" ht="31.2" x14ac:dyDescent="0.3">
      <c r="A186" s="163"/>
      <c r="B186" s="123" t="s">
        <v>398</v>
      </c>
      <c r="C186" s="87"/>
      <c r="D186" s="88"/>
      <c r="E186" s="89"/>
      <c r="F186" s="90"/>
    </row>
    <row r="187" spans="1:6" ht="16.2" thickBot="1" x14ac:dyDescent="0.35">
      <c r="A187" s="164"/>
      <c r="B187" s="124" t="s">
        <v>399</v>
      </c>
      <c r="C187" s="91"/>
      <c r="D187" s="92"/>
      <c r="E187" s="93"/>
      <c r="F187" s="94"/>
    </row>
    <row r="188" spans="1:6" ht="31.8" thickBot="1" x14ac:dyDescent="0.35">
      <c r="A188" s="14"/>
      <c r="B188" s="113" t="s">
        <v>86</v>
      </c>
      <c r="C188" s="53"/>
      <c r="D188" s="54"/>
      <c r="E188" s="55"/>
      <c r="F188" s="56"/>
    </row>
    <row r="189" spans="1:6" ht="31.8" thickBot="1" x14ac:dyDescent="0.35">
      <c r="A189" s="10" t="s">
        <v>0</v>
      </c>
      <c r="B189" s="114" t="s">
        <v>453</v>
      </c>
      <c r="C189" s="48"/>
      <c r="D189" s="50"/>
      <c r="E189" s="51"/>
      <c r="F189" s="52"/>
    </row>
    <row r="190" spans="1:6" ht="16.2" thickBot="1" x14ac:dyDescent="0.35">
      <c r="A190" s="14" t="s">
        <v>0</v>
      </c>
      <c r="B190" s="113" t="s">
        <v>87</v>
      </c>
      <c r="C190" s="53"/>
      <c r="D190" s="54"/>
      <c r="E190" s="55"/>
      <c r="F190" s="56"/>
    </row>
    <row r="191" spans="1:6" ht="16.2" thickBot="1" x14ac:dyDescent="0.35">
      <c r="A191" s="10" t="s">
        <v>0</v>
      </c>
      <c r="B191" s="114" t="s">
        <v>88</v>
      </c>
      <c r="C191" s="48"/>
      <c r="D191" s="50"/>
      <c r="E191" s="51"/>
      <c r="F191" s="52"/>
    </row>
    <row r="192" spans="1:6" ht="15.6" x14ac:dyDescent="0.3">
      <c r="A192" s="159" t="s">
        <v>8</v>
      </c>
      <c r="B192" s="119" t="s">
        <v>454</v>
      </c>
      <c r="C192" s="71"/>
      <c r="D192" s="72"/>
      <c r="E192" s="73"/>
      <c r="F192" s="74"/>
    </row>
    <row r="193" spans="1:6" ht="15.6" x14ac:dyDescent="0.3">
      <c r="A193" s="160"/>
      <c r="B193" s="120" t="s">
        <v>400</v>
      </c>
      <c r="C193" s="75"/>
      <c r="D193" s="76"/>
      <c r="E193" s="77"/>
      <c r="F193" s="78"/>
    </row>
    <row r="194" spans="1:6" ht="31.2" x14ac:dyDescent="0.3">
      <c r="A194" s="160"/>
      <c r="B194" s="120" t="s">
        <v>401</v>
      </c>
      <c r="C194" s="75"/>
      <c r="D194" s="76"/>
      <c r="E194" s="77"/>
      <c r="F194" s="78"/>
    </row>
    <row r="195" spans="1:6" ht="31.2" x14ac:dyDescent="0.3">
      <c r="A195" s="160"/>
      <c r="B195" s="120" t="s">
        <v>402</v>
      </c>
      <c r="C195" s="75"/>
      <c r="D195" s="76"/>
      <c r="E195" s="77"/>
      <c r="F195" s="78"/>
    </row>
    <row r="196" spans="1:6" ht="31.2" x14ac:dyDescent="0.3">
      <c r="A196" s="160"/>
      <c r="B196" s="120" t="s">
        <v>403</v>
      </c>
      <c r="C196" s="75"/>
      <c r="D196" s="76"/>
      <c r="E196" s="77"/>
      <c r="F196" s="78"/>
    </row>
    <row r="197" spans="1:6" ht="31.2" x14ac:dyDescent="0.3">
      <c r="A197" s="160"/>
      <c r="B197" s="120" t="s">
        <v>404</v>
      </c>
      <c r="C197" s="75"/>
      <c r="D197" s="76"/>
      <c r="E197" s="77"/>
      <c r="F197" s="78"/>
    </row>
    <row r="198" spans="1:6" ht="31.2" x14ac:dyDescent="0.3">
      <c r="A198" s="160"/>
      <c r="B198" s="120" t="s">
        <v>405</v>
      </c>
      <c r="C198" s="75"/>
      <c r="D198" s="76"/>
      <c r="E198" s="77"/>
      <c r="F198" s="78"/>
    </row>
    <row r="199" spans="1:6" ht="16.2" thickBot="1" x14ac:dyDescent="0.35">
      <c r="A199" s="161"/>
      <c r="B199" s="121" t="s">
        <v>406</v>
      </c>
      <c r="C199" s="79"/>
      <c r="D199" s="80"/>
      <c r="E199" s="81"/>
      <c r="F199" s="82"/>
    </row>
    <row r="200" spans="1:6" ht="16.2" thickBot="1" x14ac:dyDescent="0.35">
      <c r="A200" s="10"/>
      <c r="B200" s="114" t="s">
        <v>0</v>
      </c>
      <c r="C200" s="48"/>
      <c r="D200" s="50"/>
      <c r="E200" s="51"/>
      <c r="F200" s="52"/>
    </row>
    <row r="201" spans="1:6" ht="31.8" thickBot="1" x14ac:dyDescent="0.35">
      <c r="A201" s="14" t="s">
        <v>455</v>
      </c>
      <c r="B201" s="113" t="s">
        <v>89</v>
      </c>
      <c r="C201" s="53"/>
      <c r="D201" s="54"/>
      <c r="E201" s="55"/>
      <c r="F201" s="56"/>
    </row>
    <row r="202" spans="1:6" ht="31.8" thickBot="1" x14ac:dyDescent="0.35">
      <c r="A202" s="10"/>
      <c r="B202" s="114" t="s">
        <v>90</v>
      </c>
      <c r="C202" s="48"/>
      <c r="D202" s="50"/>
      <c r="E202" s="51"/>
      <c r="F202" s="52"/>
    </row>
    <row r="203" spans="1:6" ht="31.8" thickBot="1" x14ac:dyDescent="0.35">
      <c r="A203" s="14" t="s">
        <v>14</v>
      </c>
      <c r="B203" s="113" t="s">
        <v>509</v>
      </c>
      <c r="C203" s="53">
        <f>C39-165</f>
        <v>42021</v>
      </c>
      <c r="D203" s="54"/>
      <c r="E203" s="55"/>
      <c r="F203" s="56"/>
    </row>
    <row r="204" spans="1:6" ht="15.6" x14ac:dyDescent="0.3">
      <c r="A204" s="162" t="s">
        <v>8</v>
      </c>
      <c r="B204" s="122" t="s">
        <v>91</v>
      </c>
      <c r="C204" s="83"/>
      <c r="D204" s="84"/>
      <c r="E204" s="85"/>
      <c r="F204" s="86"/>
    </row>
    <row r="205" spans="1:6" ht="31.2" x14ac:dyDescent="0.3">
      <c r="A205" s="163"/>
      <c r="B205" s="123" t="s">
        <v>407</v>
      </c>
      <c r="C205" s="87"/>
      <c r="D205" s="88"/>
      <c r="E205" s="89"/>
      <c r="F205" s="90"/>
    </row>
    <row r="206" spans="1:6" ht="16.2" thickBot="1" x14ac:dyDescent="0.35">
      <c r="A206" s="164"/>
      <c r="B206" s="124" t="s">
        <v>408</v>
      </c>
      <c r="C206" s="91"/>
      <c r="D206" s="92"/>
      <c r="E206" s="93"/>
      <c r="F206" s="94"/>
    </row>
    <row r="207" spans="1:6" ht="16.2" thickBot="1" x14ac:dyDescent="0.35">
      <c r="A207" s="14" t="s">
        <v>10</v>
      </c>
      <c r="B207" s="113" t="s">
        <v>92</v>
      </c>
      <c r="C207" s="53">
        <f>C39-105</f>
        <v>42081</v>
      </c>
      <c r="D207" s="54"/>
      <c r="E207" s="55"/>
      <c r="F207" s="56"/>
    </row>
    <row r="208" spans="1:6" ht="47.4" thickBot="1" x14ac:dyDescent="0.35">
      <c r="A208" s="10"/>
      <c r="B208" s="114" t="s">
        <v>93</v>
      </c>
      <c r="C208" s="48"/>
      <c r="D208" s="50"/>
      <c r="E208" s="51"/>
      <c r="F208" s="52"/>
    </row>
    <row r="209" spans="1:6" ht="47.4" thickBot="1" x14ac:dyDescent="0.35">
      <c r="A209" s="14"/>
      <c r="B209" s="113" t="s">
        <v>94</v>
      </c>
      <c r="C209" s="53"/>
      <c r="D209" s="54"/>
      <c r="E209" s="55"/>
      <c r="F209" s="56"/>
    </row>
    <row r="210" spans="1:6" ht="16.2" thickBot="1" x14ac:dyDescent="0.35">
      <c r="A210" s="10"/>
      <c r="B210" s="114" t="s">
        <v>95</v>
      </c>
      <c r="C210" s="48"/>
      <c r="D210" s="50"/>
      <c r="E210" s="51"/>
      <c r="F210" s="52"/>
    </row>
    <row r="211" spans="1:6" ht="16.2" thickBot="1" x14ac:dyDescent="0.35">
      <c r="A211" s="10"/>
      <c r="B211" s="114"/>
      <c r="C211" s="48"/>
      <c r="D211" s="50"/>
      <c r="E211" s="51"/>
      <c r="F211" s="52"/>
    </row>
    <row r="212" spans="1:6" ht="16.2" thickBot="1" x14ac:dyDescent="0.35">
      <c r="A212" s="10" t="s">
        <v>8</v>
      </c>
      <c r="B212" s="114" t="s">
        <v>98</v>
      </c>
      <c r="C212" s="48"/>
      <c r="D212" s="50"/>
      <c r="E212" s="51"/>
      <c r="F212" s="52"/>
    </row>
    <row r="213" spans="1:6" ht="16.2" thickBot="1" x14ac:dyDescent="0.35">
      <c r="A213" s="14"/>
      <c r="B213" s="113" t="s">
        <v>99</v>
      </c>
      <c r="C213" s="53"/>
      <c r="D213" s="54"/>
      <c r="E213" s="55"/>
      <c r="F213" s="56"/>
    </row>
    <row r="214" spans="1:6" ht="16.2" thickBot="1" x14ac:dyDescent="0.35">
      <c r="A214" s="10"/>
      <c r="B214" s="114" t="s">
        <v>100</v>
      </c>
      <c r="C214" s="48"/>
      <c r="D214" s="50"/>
      <c r="E214" s="51"/>
      <c r="F214" s="52"/>
    </row>
    <row r="215" spans="1:6" ht="16.2" thickBot="1" x14ac:dyDescent="0.35">
      <c r="A215" s="14"/>
      <c r="B215" s="113" t="s">
        <v>101</v>
      </c>
      <c r="C215" s="53"/>
      <c r="D215" s="54"/>
      <c r="E215" s="55"/>
      <c r="F215" s="56"/>
    </row>
    <row r="216" spans="1:6" ht="16.2" thickBot="1" x14ac:dyDescent="0.35">
      <c r="A216" s="10"/>
      <c r="B216" s="114" t="s">
        <v>102</v>
      </c>
      <c r="C216" s="48"/>
      <c r="D216" s="50"/>
      <c r="E216" s="51"/>
      <c r="F216" s="52"/>
    </row>
    <row r="217" spans="1:6" ht="31.8" thickBot="1" x14ac:dyDescent="0.35">
      <c r="A217" s="14"/>
      <c r="B217" s="113" t="s">
        <v>103</v>
      </c>
      <c r="C217" s="53"/>
      <c r="D217" s="54"/>
      <c r="E217" s="55"/>
      <c r="F217" s="56"/>
    </row>
    <row r="218" spans="1:6" ht="31.8" thickBot="1" x14ac:dyDescent="0.35">
      <c r="A218" s="10" t="s">
        <v>10</v>
      </c>
      <c r="B218" s="114" t="s">
        <v>104</v>
      </c>
      <c r="C218" s="48">
        <f>C39-89</f>
        <v>42097</v>
      </c>
      <c r="D218" s="50"/>
      <c r="E218" s="51"/>
      <c r="F218" s="52"/>
    </row>
    <row r="219" spans="1:6" ht="16.2" thickBot="1" x14ac:dyDescent="0.35">
      <c r="A219" s="14"/>
      <c r="B219" s="113" t="s">
        <v>105</v>
      </c>
      <c r="C219" s="53"/>
      <c r="D219" s="54"/>
      <c r="E219" s="55"/>
      <c r="F219" s="56"/>
    </row>
    <row r="220" spans="1:6" ht="16.2" thickBot="1" x14ac:dyDescent="0.35">
      <c r="A220" s="10" t="s">
        <v>8</v>
      </c>
      <c r="B220" s="114" t="s">
        <v>106</v>
      </c>
      <c r="C220" s="48"/>
      <c r="D220" s="50"/>
      <c r="E220" s="51"/>
      <c r="F220" s="52"/>
    </row>
    <row r="221" spans="1:6" ht="16.2" thickBot="1" x14ac:dyDescent="0.35">
      <c r="A221" s="10"/>
      <c r="B221" s="114"/>
      <c r="C221" s="48"/>
      <c r="D221" s="50"/>
      <c r="E221" s="51"/>
      <c r="F221" s="52"/>
    </row>
    <row r="222" spans="1:6" ht="31.8" thickBot="1" x14ac:dyDescent="0.35">
      <c r="A222" s="10" t="s">
        <v>456</v>
      </c>
      <c r="B222" s="114" t="s">
        <v>534</v>
      </c>
      <c r="C222" s="48">
        <f>C39-135</f>
        <v>42051</v>
      </c>
      <c r="D222" s="50"/>
      <c r="E222" s="51"/>
      <c r="F222" s="52"/>
    </row>
    <row r="223" spans="1:6" ht="31.8" thickBot="1" x14ac:dyDescent="0.35">
      <c r="A223" s="14"/>
      <c r="B223" s="113" t="s">
        <v>505</v>
      </c>
      <c r="C223" s="53">
        <f>C39-89</f>
        <v>42097</v>
      </c>
      <c r="D223" s="54"/>
      <c r="E223" s="55"/>
      <c r="F223" s="56"/>
    </row>
    <row r="224" spans="1:6" ht="31.8" thickBot="1" x14ac:dyDescent="0.35">
      <c r="A224" s="14" t="s">
        <v>10</v>
      </c>
      <c r="B224" s="113" t="s">
        <v>506</v>
      </c>
      <c r="C224" s="53">
        <f>C39-89</f>
        <v>42097</v>
      </c>
      <c r="D224" s="54"/>
      <c r="E224" s="55"/>
      <c r="F224" s="56"/>
    </row>
    <row r="225" spans="1:6" ht="31.8" thickBot="1" x14ac:dyDescent="0.35">
      <c r="A225" s="10"/>
      <c r="B225" s="114" t="s">
        <v>96</v>
      </c>
      <c r="C225" s="48"/>
      <c r="D225" s="50"/>
      <c r="E225" s="51"/>
      <c r="F225" s="52"/>
    </row>
    <row r="226" spans="1:6" ht="16.2" thickBot="1" x14ac:dyDescent="0.35">
      <c r="A226" s="14" t="s">
        <v>8</v>
      </c>
      <c r="B226" s="113" t="s">
        <v>97</v>
      </c>
      <c r="C226" s="53"/>
      <c r="D226" s="54"/>
      <c r="E226" s="55"/>
      <c r="F226" s="56"/>
    </row>
    <row r="227" spans="1:6" ht="16.2" thickBot="1" x14ac:dyDescent="0.35">
      <c r="A227" s="10"/>
      <c r="B227" s="114"/>
      <c r="C227" s="48"/>
      <c r="D227" s="50"/>
      <c r="E227" s="51"/>
      <c r="F227" s="52"/>
    </row>
    <row r="228" spans="1:6" ht="16.2" thickBot="1" x14ac:dyDescent="0.35">
      <c r="A228" s="26"/>
      <c r="B228" s="117" t="s">
        <v>458</v>
      </c>
      <c r="C228" s="59"/>
      <c r="D228" s="60"/>
      <c r="E228" s="61"/>
      <c r="F228" s="62"/>
    </row>
    <row r="229" spans="1:6" ht="16.2" thickBot="1" x14ac:dyDescent="0.35">
      <c r="A229" s="30"/>
      <c r="B229" s="118"/>
      <c r="C229" s="63"/>
      <c r="D229" s="64"/>
      <c r="E229" s="65"/>
      <c r="F229" s="66"/>
    </row>
    <row r="230" spans="1:6" ht="16.2" thickBot="1" x14ac:dyDescent="0.35">
      <c r="A230" s="14" t="s">
        <v>8</v>
      </c>
      <c r="B230" s="113" t="s">
        <v>107</v>
      </c>
      <c r="C230" s="53"/>
      <c r="D230" s="54"/>
      <c r="E230" s="55"/>
      <c r="F230" s="56"/>
    </row>
    <row r="231" spans="1:6" ht="16.2" thickBot="1" x14ac:dyDescent="0.35">
      <c r="A231" s="10"/>
      <c r="B231" s="114" t="s">
        <v>108</v>
      </c>
      <c r="C231" s="48"/>
      <c r="D231" s="50"/>
      <c r="E231" s="51"/>
      <c r="F231" s="52"/>
    </row>
    <row r="232" spans="1:6" ht="16.2" thickBot="1" x14ac:dyDescent="0.35">
      <c r="A232" s="14" t="s">
        <v>59</v>
      </c>
      <c r="B232" s="113" t="s">
        <v>109</v>
      </c>
      <c r="C232" s="53"/>
      <c r="D232" s="54"/>
      <c r="E232" s="55"/>
      <c r="F232" s="56"/>
    </row>
    <row r="233" spans="1:6" ht="16.2" thickBot="1" x14ac:dyDescent="0.35">
      <c r="A233" s="10" t="s">
        <v>10</v>
      </c>
      <c r="B233" s="114" t="s">
        <v>110</v>
      </c>
      <c r="C233" s="48"/>
      <c r="D233" s="50"/>
      <c r="E233" s="51"/>
      <c r="F233" s="52"/>
    </row>
    <row r="234" spans="1:6" ht="16.2" thickBot="1" x14ac:dyDescent="0.35">
      <c r="A234" s="14" t="s">
        <v>111</v>
      </c>
      <c r="B234" s="113"/>
      <c r="C234" s="53"/>
      <c r="D234" s="54"/>
      <c r="E234" s="55"/>
      <c r="F234" s="56"/>
    </row>
    <row r="235" spans="1:6" ht="16.2" thickBot="1" x14ac:dyDescent="0.35">
      <c r="A235" s="10" t="s">
        <v>8</v>
      </c>
      <c r="B235" s="114" t="s">
        <v>112</v>
      </c>
      <c r="C235" s="48"/>
      <c r="D235" s="50"/>
      <c r="E235" s="51"/>
      <c r="F235" s="52"/>
    </row>
    <row r="236" spans="1:6" ht="31.8" thickBot="1" x14ac:dyDescent="0.35">
      <c r="A236" s="14"/>
      <c r="B236" s="113" t="s">
        <v>507</v>
      </c>
      <c r="C236" s="53">
        <f>C39-75</f>
        <v>42111</v>
      </c>
      <c r="D236" s="54"/>
      <c r="E236" s="55"/>
      <c r="F236" s="56"/>
    </row>
    <row r="237" spans="1:6" ht="16.2" thickBot="1" x14ac:dyDescent="0.35">
      <c r="A237" s="10"/>
      <c r="B237" s="114" t="s">
        <v>113</v>
      </c>
      <c r="C237" s="48"/>
      <c r="D237" s="50"/>
      <c r="E237" s="51"/>
      <c r="F237" s="52"/>
    </row>
    <row r="238" spans="1:6" ht="16.2" thickBot="1" x14ac:dyDescent="0.35">
      <c r="A238" s="14" t="s">
        <v>114</v>
      </c>
      <c r="B238" s="113" t="s">
        <v>115</v>
      </c>
      <c r="C238" s="53"/>
      <c r="D238" s="54"/>
      <c r="E238" s="55"/>
      <c r="F238" s="56"/>
    </row>
    <row r="239" spans="1:6" ht="31.8" thickBot="1" x14ac:dyDescent="0.35">
      <c r="A239" s="10" t="s">
        <v>8</v>
      </c>
      <c r="B239" s="114" t="s">
        <v>116</v>
      </c>
      <c r="C239" s="48"/>
      <c r="D239" s="50"/>
      <c r="E239" s="51"/>
      <c r="F239" s="52"/>
    </row>
    <row r="240" spans="1:6" ht="16.2" thickBot="1" x14ac:dyDescent="0.35">
      <c r="A240" s="10"/>
      <c r="B240" s="114"/>
      <c r="C240" s="48"/>
      <c r="D240" s="50"/>
      <c r="E240" s="51"/>
      <c r="F240" s="52"/>
    </row>
    <row r="241" spans="1:6" ht="31.8" thickBot="1" x14ac:dyDescent="0.35">
      <c r="A241" s="26"/>
      <c r="B241" s="117" t="s">
        <v>117</v>
      </c>
      <c r="C241" s="59"/>
      <c r="D241" s="60"/>
      <c r="E241" s="61"/>
      <c r="F241" s="62"/>
    </row>
    <row r="242" spans="1:6" ht="16.2" thickBot="1" x14ac:dyDescent="0.35">
      <c r="A242" s="30"/>
      <c r="B242" s="118"/>
      <c r="C242" s="63"/>
      <c r="D242" s="64"/>
      <c r="E242" s="65"/>
      <c r="F242" s="66"/>
    </row>
    <row r="243" spans="1:6" ht="16.2" thickBot="1" x14ac:dyDescent="0.35">
      <c r="A243" s="10" t="s">
        <v>8</v>
      </c>
      <c r="B243" s="114" t="s">
        <v>119</v>
      </c>
      <c r="C243" s="48">
        <f>C39-75</f>
        <v>42111</v>
      </c>
      <c r="D243" s="50"/>
      <c r="E243" s="51"/>
      <c r="F243" s="52"/>
    </row>
    <row r="244" spans="1:6" ht="16.2" thickBot="1" x14ac:dyDescent="0.35">
      <c r="A244" s="14"/>
      <c r="B244" s="113" t="s">
        <v>120</v>
      </c>
      <c r="C244" s="53"/>
      <c r="D244" s="54"/>
      <c r="E244" s="55"/>
      <c r="F244" s="56"/>
    </row>
    <row r="245" spans="1:6" ht="16.2" thickBot="1" x14ac:dyDescent="0.35">
      <c r="A245" s="10"/>
      <c r="B245" s="114" t="s">
        <v>121</v>
      </c>
      <c r="C245" s="48"/>
      <c r="D245" s="50"/>
      <c r="E245" s="51"/>
      <c r="F245" s="52"/>
    </row>
    <row r="246" spans="1:6" ht="16.2" thickBot="1" x14ac:dyDescent="0.35">
      <c r="A246" s="14"/>
      <c r="B246" s="113" t="s">
        <v>122</v>
      </c>
      <c r="C246" s="53"/>
      <c r="D246" s="54"/>
      <c r="E246" s="55"/>
      <c r="F246" s="56"/>
    </row>
    <row r="247" spans="1:6" ht="16.2" thickBot="1" x14ac:dyDescent="0.35">
      <c r="A247" s="10"/>
      <c r="B247" s="114" t="s">
        <v>123</v>
      </c>
      <c r="C247" s="48"/>
      <c r="D247" s="50"/>
      <c r="E247" s="51"/>
      <c r="F247" s="52"/>
    </row>
    <row r="248" spans="1:6" ht="16.2" thickBot="1" x14ac:dyDescent="0.35">
      <c r="A248" s="14"/>
      <c r="B248" s="113" t="s">
        <v>124</v>
      </c>
      <c r="C248" s="53"/>
      <c r="D248" s="54"/>
      <c r="E248" s="55"/>
      <c r="F248" s="56"/>
    </row>
    <row r="249" spans="1:6" ht="31.8" thickBot="1" x14ac:dyDescent="0.35">
      <c r="A249" s="10"/>
      <c r="B249" s="114" t="s">
        <v>125</v>
      </c>
      <c r="C249" s="48"/>
      <c r="D249" s="50"/>
      <c r="E249" s="51"/>
      <c r="F249" s="52"/>
    </row>
    <row r="250" spans="1:6" ht="31.8" thickBot="1" x14ac:dyDescent="0.35">
      <c r="A250" s="14"/>
      <c r="B250" s="113" t="s">
        <v>126</v>
      </c>
      <c r="C250" s="53">
        <f>C39-59</f>
        <v>42127</v>
      </c>
      <c r="D250" s="54"/>
      <c r="E250" s="55"/>
      <c r="F250" s="56"/>
    </row>
    <row r="251" spans="1:6" ht="16.2" thickBot="1" x14ac:dyDescent="0.35">
      <c r="A251" s="14"/>
      <c r="B251" s="113"/>
      <c r="C251" s="53"/>
      <c r="D251" s="54"/>
      <c r="E251" s="55"/>
      <c r="F251" s="56"/>
    </row>
    <row r="252" spans="1:6" ht="16.2" thickBot="1" x14ac:dyDescent="0.35">
      <c r="A252" s="31"/>
      <c r="B252" s="126"/>
      <c r="C252" s="95"/>
      <c r="D252" s="96"/>
      <c r="E252" s="97"/>
      <c r="F252" s="98"/>
    </row>
    <row r="253" spans="1:6" ht="16.2" thickBot="1" x14ac:dyDescent="0.35">
      <c r="A253" s="14" t="s">
        <v>10</v>
      </c>
      <c r="B253" s="113" t="s">
        <v>127</v>
      </c>
      <c r="C253" s="53"/>
      <c r="D253" s="54"/>
      <c r="E253" s="55"/>
      <c r="F253" s="56"/>
    </row>
    <row r="254" spans="1:6" ht="31.8" thickBot="1" x14ac:dyDescent="0.35">
      <c r="A254" s="10"/>
      <c r="B254" s="114" t="s">
        <v>511</v>
      </c>
      <c r="C254" s="48">
        <f>C39-45</f>
        <v>42141</v>
      </c>
      <c r="D254" s="50"/>
      <c r="E254" s="51"/>
      <c r="F254" s="52"/>
    </row>
    <row r="255" spans="1:6" ht="16.2" thickBot="1" x14ac:dyDescent="0.35">
      <c r="A255" s="14"/>
      <c r="B255" s="113" t="s">
        <v>128</v>
      </c>
      <c r="C255" s="53"/>
      <c r="D255" s="54"/>
      <c r="E255" s="55"/>
      <c r="F255" s="56"/>
    </row>
    <row r="256" spans="1:6" ht="31.8" thickBot="1" x14ac:dyDescent="0.35">
      <c r="A256" s="10"/>
      <c r="B256" s="114" t="s">
        <v>129</v>
      </c>
      <c r="C256" s="48"/>
      <c r="D256" s="50"/>
      <c r="E256" s="51"/>
      <c r="F256" s="52"/>
    </row>
    <row r="257" spans="1:6" ht="16.2" thickBot="1" x14ac:dyDescent="0.35">
      <c r="A257" s="10"/>
      <c r="B257" s="114" t="s">
        <v>459</v>
      </c>
      <c r="C257" s="48"/>
      <c r="D257" s="50"/>
      <c r="E257" s="51"/>
      <c r="F257" s="52"/>
    </row>
    <row r="258" spans="1:6" ht="16.2" thickBot="1" x14ac:dyDescent="0.35">
      <c r="A258" s="14" t="s">
        <v>0</v>
      </c>
      <c r="B258" s="113" t="s">
        <v>130</v>
      </c>
      <c r="C258" s="53"/>
      <c r="D258" s="54"/>
      <c r="E258" s="55"/>
      <c r="F258" s="56"/>
    </row>
    <row r="259" spans="1:6" ht="31.8" thickBot="1" x14ac:dyDescent="0.35">
      <c r="A259" s="14" t="s">
        <v>0</v>
      </c>
      <c r="B259" s="113" t="s">
        <v>131</v>
      </c>
      <c r="C259" s="53"/>
      <c r="D259" s="54"/>
      <c r="E259" s="55"/>
      <c r="F259" s="56"/>
    </row>
    <row r="260" spans="1:6" ht="31.8" thickBot="1" x14ac:dyDescent="0.35">
      <c r="A260" s="10" t="s">
        <v>8</v>
      </c>
      <c r="B260" s="114" t="s">
        <v>132</v>
      </c>
      <c r="C260" s="48"/>
      <c r="D260" s="50"/>
      <c r="E260" s="51"/>
      <c r="F260" s="52"/>
    </row>
    <row r="261" spans="1:6" ht="16.2" thickBot="1" x14ac:dyDescent="0.35">
      <c r="A261" s="10"/>
      <c r="B261" s="114"/>
      <c r="C261" s="48"/>
      <c r="D261" s="50"/>
      <c r="E261" s="51"/>
      <c r="F261" s="52"/>
    </row>
    <row r="262" spans="1:6" ht="16.2" thickBot="1" x14ac:dyDescent="0.35">
      <c r="A262" s="26"/>
      <c r="B262" s="117" t="s">
        <v>133</v>
      </c>
      <c r="C262" s="59"/>
      <c r="D262" s="60"/>
      <c r="E262" s="61"/>
      <c r="F262" s="62"/>
    </row>
    <row r="263" spans="1:6" ht="16.2" thickBot="1" x14ac:dyDescent="0.35">
      <c r="A263" s="30"/>
      <c r="B263" s="132" t="s">
        <v>521</v>
      </c>
      <c r="C263" s="133">
        <f>C39-105</f>
        <v>42081</v>
      </c>
      <c r="D263" s="64"/>
      <c r="E263" s="65"/>
      <c r="F263" s="66"/>
    </row>
    <row r="264" spans="1:6" ht="16.2" thickBot="1" x14ac:dyDescent="0.35">
      <c r="A264" s="10"/>
      <c r="B264" s="114" t="s">
        <v>460</v>
      </c>
      <c r="C264" s="48"/>
      <c r="D264" s="50"/>
      <c r="E264" s="51"/>
      <c r="F264" s="52"/>
    </row>
    <row r="265" spans="1:6" ht="31.8" thickBot="1" x14ac:dyDescent="0.35">
      <c r="A265" s="14"/>
      <c r="B265" s="127" t="s">
        <v>461</v>
      </c>
      <c r="C265" s="99"/>
      <c r="D265" s="100"/>
      <c r="E265" s="101"/>
      <c r="F265" s="102"/>
    </row>
    <row r="266" spans="1:6" ht="250.2" thickBot="1" x14ac:dyDescent="0.35">
      <c r="A266" s="10" t="s">
        <v>8</v>
      </c>
      <c r="B266" s="114" t="s">
        <v>462</v>
      </c>
      <c r="C266" s="48"/>
      <c r="D266" s="50"/>
      <c r="E266" s="51"/>
      <c r="F266" s="52"/>
    </row>
    <row r="267" spans="1:6" ht="16.2" thickBot="1" x14ac:dyDescent="0.35">
      <c r="A267" s="14"/>
      <c r="B267" s="113"/>
      <c r="C267" s="53"/>
      <c r="D267" s="54"/>
      <c r="E267" s="55"/>
      <c r="F267" s="56"/>
    </row>
    <row r="268" spans="1:6" ht="16.2" thickBot="1" x14ac:dyDescent="0.35">
      <c r="A268" s="31"/>
      <c r="B268" s="126" t="s">
        <v>134</v>
      </c>
      <c r="C268" s="95"/>
      <c r="D268" s="96"/>
      <c r="E268" s="97"/>
      <c r="F268" s="98"/>
    </row>
    <row r="269" spans="1:6" ht="16.2" thickBot="1" x14ac:dyDescent="0.35">
      <c r="A269" s="31"/>
      <c r="B269" s="126"/>
      <c r="C269" s="95"/>
      <c r="D269" s="96"/>
      <c r="E269" s="97"/>
      <c r="F269" s="98"/>
    </row>
    <row r="270" spans="1:6" ht="16.2" thickBot="1" x14ac:dyDescent="0.35">
      <c r="A270" s="14" t="s">
        <v>8</v>
      </c>
      <c r="B270" s="113" t="s">
        <v>135</v>
      </c>
      <c r="C270" s="53"/>
      <c r="D270" s="54"/>
      <c r="E270" s="55"/>
      <c r="F270" s="56"/>
    </row>
    <row r="271" spans="1:6" ht="16.2" thickBot="1" x14ac:dyDescent="0.35">
      <c r="A271" s="10" t="s">
        <v>0</v>
      </c>
      <c r="B271" s="114" t="s">
        <v>136</v>
      </c>
      <c r="C271" s="48"/>
      <c r="D271" s="50"/>
      <c r="E271" s="51"/>
      <c r="F271" s="52"/>
    </row>
    <row r="272" spans="1:6" ht="16.2" thickBot="1" x14ac:dyDescent="0.35">
      <c r="A272" s="14" t="s">
        <v>0</v>
      </c>
      <c r="B272" s="113" t="s">
        <v>137</v>
      </c>
      <c r="C272" s="53"/>
      <c r="D272" s="54"/>
      <c r="E272" s="55"/>
      <c r="F272" s="56"/>
    </row>
    <row r="273" spans="1:6" ht="16.2" thickBot="1" x14ac:dyDescent="0.35">
      <c r="A273" s="10" t="s">
        <v>0</v>
      </c>
      <c r="B273" s="114" t="s">
        <v>138</v>
      </c>
      <c r="C273" s="48"/>
      <c r="D273" s="50"/>
      <c r="E273" s="51"/>
      <c r="F273" s="52"/>
    </row>
    <row r="274" spans="1:6" ht="47.4" thickBot="1" x14ac:dyDescent="0.35">
      <c r="A274" s="14" t="s">
        <v>0</v>
      </c>
      <c r="B274" s="113" t="s">
        <v>139</v>
      </c>
      <c r="C274" s="53"/>
      <c r="D274" s="54"/>
      <c r="E274" s="55"/>
      <c r="F274" s="56"/>
    </row>
    <row r="275" spans="1:6" ht="47.4" thickBot="1" x14ac:dyDescent="0.35">
      <c r="A275" s="10" t="s">
        <v>0</v>
      </c>
      <c r="B275" s="114" t="s">
        <v>463</v>
      </c>
      <c r="C275" s="48"/>
      <c r="D275" s="50"/>
      <c r="E275" s="51"/>
      <c r="F275" s="52"/>
    </row>
    <row r="276" spans="1:6" ht="16.2" thickBot="1" x14ac:dyDescent="0.35">
      <c r="A276" s="14" t="s">
        <v>0</v>
      </c>
      <c r="B276" s="113" t="s">
        <v>140</v>
      </c>
      <c r="C276" s="53"/>
      <c r="D276" s="54"/>
      <c r="E276" s="55"/>
      <c r="F276" s="56"/>
    </row>
    <row r="277" spans="1:6" ht="16.2" thickBot="1" x14ac:dyDescent="0.35">
      <c r="A277" s="10"/>
      <c r="B277" s="114" t="s">
        <v>141</v>
      </c>
      <c r="C277" s="48"/>
      <c r="D277" s="50"/>
      <c r="E277" s="51"/>
      <c r="F277" s="52"/>
    </row>
    <row r="278" spans="1:6" ht="31.8" thickBot="1" x14ac:dyDescent="0.35">
      <c r="A278" s="14" t="s">
        <v>8</v>
      </c>
      <c r="B278" s="113" t="s">
        <v>142</v>
      </c>
      <c r="C278" s="53"/>
      <c r="D278" s="54"/>
      <c r="E278" s="55"/>
      <c r="F278" s="56"/>
    </row>
    <row r="279" spans="1:6" ht="16.2" thickBot="1" x14ac:dyDescent="0.35">
      <c r="A279" s="10" t="s">
        <v>0</v>
      </c>
      <c r="B279" s="114" t="s">
        <v>143</v>
      </c>
      <c r="C279" s="48"/>
      <c r="D279" s="50"/>
      <c r="E279" s="51"/>
      <c r="F279" s="52"/>
    </row>
    <row r="280" spans="1:6" ht="31.8" thickBot="1" x14ac:dyDescent="0.35">
      <c r="A280" s="14" t="s">
        <v>0</v>
      </c>
      <c r="B280" s="113" t="s">
        <v>144</v>
      </c>
      <c r="C280" s="53"/>
      <c r="D280" s="54"/>
      <c r="E280" s="55"/>
      <c r="F280" s="56"/>
    </row>
    <row r="281" spans="1:6" ht="31.8" thickBot="1" x14ac:dyDescent="0.35">
      <c r="A281" s="10" t="s">
        <v>0</v>
      </c>
      <c r="B281" s="114" t="s">
        <v>145</v>
      </c>
      <c r="C281" s="48"/>
      <c r="D281" s="50"/>
      <c r="E281" s="51"/>
      <c r="F281" s="52"/>
    </row>
    <row r="282" spans="1:6" ht="47.4" thickBot="1" x14ac:dyDescent="0.35">
      <c r="A282" s="14" t="s">
        <v>0</v>
      </c>
      <c r="B282" s="113" t="s">
        <v>146</v>
      </c>
      <c r="C282" s="53"/>
      <c r="D282" s="54"/>
      <c r="E282" s="55"/>
      <c r="F282" s="56"/>
    </row>
    <row r="283" spans="1:6" ht="31.8" thickBot="1" x14ac:dyDescent="0.35">
      <c r="A283" s="10" t="s">
        <v>0</v>
      </c>
      <c r="B283" s="114" t="s">
        <v>147</v>
      </c>
      <c r="C283" s="48"/>
      <c r="D283" s="50"/>
      <c r="E283" s="51"/>
      <c r="F283" s="52"/>
    </row>
    <row r="284" spans="1:6" ht="31.8" thickBot="1" x14ac:dyDescent="0.35">
      <c r="A284" s="14"/>
      <c r="B284" s="113" t="s">
        <v>148</v>
      </c>
      <c r="C284" s="53"/>
      <c r="D284" s="54"/>
      <c r="E284" s="55"/>
      <c r="F284" s="56"/>
    </row>
    <row r="285" spans="1:6" ht="16.2" thickBot="1" x14ac:dyDescent="0.35">
      <c r="A285" s="14"/>
      <c r="B285" s="113"/>
      <c r="C285" s="53"/>
      <c r="D285" s="54"/>
      <c r="E285" s="55"/>
      <c r="F285" s="56"/>
    </row>
    <row r="286" spans="1:6" ht="16.2" thickBot="1" x14ac:dyDescent="0.35">
      <c r="A286" s="30"/>
      <c r="B286" s="118" t="s">
        <v>149</v>
      </c>
      <c r="C286" s="63"/>
      <c r="D286" s="64"/>
      <c r="E286" s="65"/>
      <c r="F286" s="66"/>
    </row>
    <row r="287" spans="1:6" ht="16.2" thickBot="1" x14ac:dyDescent="0.35">
      <c r="A287" s="26"/>
      <c r="B287" s="117"/>
      <c r="C287" s="59"/>
      <c r="D287" s="60"/>
      <c r="E287" s="61"/>
      <c r="F287" s="62"/>
    </row>
    <row r="288" spans="1:6" ht="31.8" thickBot="1" x14ac:dyDescent="0.35">
      <c r="A288" s="10" t="s">
        <v>464</v>
      </c>
      <c r="B288" s="109" t="s">
        <v>465</v>
      </c>
      <c r="C288" s="59"/>
      <c r="D288" s="60"/>
      <c r="E288" s="61"/>
      <c r="F288" s="62"/>
    </row>
    <row r="289" spans="1:6" ht="31.8" thickBot="1" x14ac:dyDescent="0.35">
      <c r="A289" s="10" t="s">
        <v>8</v>
      </c>
      <c r="B289" s="114" t="s">
        <v>466</v>
      </c>
      <c r="C289" s="48"/>
      <c r="D289" s="50"/>
      <c r="E289" s="51"/>
      <c r="F289" s="52"/>
    </row>
    <row r="290" spans="1:6" ht="31.8" thickBot="1" x14ac:dyDescent="0.35">
      <c r="A290" s="10"/>
      <c r="B290" s="114" t="s">
        <v>467</v>
      </c>
      <c r="C290" s="48">
        <f>C39-56</f>
        <v>42130</v>
      </c>
      <c r="D290" s="50"/>
      <c r="E290" s="51"/>
      <c r="F290" s="52"/>
    </row>
    <row r="291" spans="1:6" ht="16.2" thickBot="1" x14ac:dyDescent="0.35">
      <c r="A291" s="10"/>
      <c r="B291" s="114" t="s">
        <v>150</v>
      </c>
      <c r="C291" s="48">
        <f>C39-56</f>
        <v>42130</v>
      </c>
      <c r="D291" s="50"/>
      <c r="E291" s="51"/>
      <c r="F291" s="52"/>
    </row>
    <row r="292" spans="1:6" ht="16.2" thickBot="1" x14ac:dyDescent="0.35">
      <c r="A292" s="14"/>
      <c r="B292" s="113" t="s">
        <v>151</v>
      </c>
      <c r="C292" s="53"/>
      <c r="D292" s="54"/>
      <c r="E292" s="55"/>
      <c r="F292" s="56"/>
    </row>
    <row r="293" spans="1:6" ht="16.2" thickBot="1" x14ac:dyDescent="0.35">
      <c r="A293" s="10"/>
      <c r="B293" s="114" t="s">
        <v>152</v>
      </c>
      <c r="C293" s="48"/>
      <c r="D293" s="50"/>
      <c r="E293" s="51"/>
      <c r="F293" s="52"/>
    </row>
    <row r="294" spans="1:6" ht="16.2" thickBot="1" x14ac:dyDescent="0.35">
      <c r="A294" s="14" t="s">
        <v>14</v>
      </c>
      <c r="B294" s="113" t="s">
        <v>153</v>
      </c>
      <c r="C294" s="53"/>
      <c r="D294" s="54"/>
      <c r="E294" s="55"/>
      <c r="F294" s="56"/>
    </row>
    <row r="295" spans="1:6" ht="16.2" thickBot="1" x14ac:dyDescent="0.35">
      <c r="A295" s="14"/>
      <c r="B295" s="113"/>
      <c r="C295" s="53"/>
      <c r="D295" s="54"/>
      <c r="E295" s="55"/>
      <c r="F295" s="56"/>
    </row>
    <row r="296" spans="1:6" ht="16.2" thickBot="1" x14ac:dyDescent="0.35">
      <c r="A296" s="31"/>
      <c r="B296" s="118" t="s">
        <v>154</v>
      </c>
      <c r="C296" s="63"/>
      <c r="D296" s="64"/>
      <c r="E296" s="65"/>
      <c r="F296" s="66"/>
    </row>
    <row r="297" spans="1:6" ht="16.2" thickBot="1" x14ac:dyDescent="0.35">
      <c r="A297" s="26"/>
      <c r="B297" s="117"/>
      <c r="C297" s="59"/>
      <c r="D297" s="60"/>
      <c r="E297" s="61"/>
      <c r="F297" s="62"/>
    </row>
    <row r="298" spans="1:6" ht="31.8" thickBot="1" x14ac:dyDescent="0.35">
      <c r="A298" s="10" t="s">
        <v>8</v>
      </c>
      <c r="B298" s="114" t="s">
        <v>155</v>
      </c>
      <c r="C298" s="48"/>
      <c r="D298" s="50"/>
      <c r="E298" s="51"/>
      <c r="F298" s="52"/>
    </row>
    <row r="299" spans="1:6" ht="16.2" thickBot="1" x14ac:dyDescent="0.35">
      <c r="A299" s="14" t="s">
        <v>0</v>
      </c>
      <c r="B299" s="113" t="s">
        <v>156</v>
      </c>
      <c r="C299" s="53"/>
      <c r="D299" s="54"/>
      <c r="E299" s="55"/>
      <c r="F299" s="56"/>
    </row>
    <row r="300" spans="1:6" ht="47.4" thickBot="1" x14ac:dyDescent="0.35">
      <c r="A300" s="10" t="s">
        <v>0</v>
      </c>
      <c r="B300" s="114" t="s">
        <v>157</v>
      </c>
      <c r="C300" s="48"/>
      <c r="D300" s="50"/>
      <c r="E300" s="51"/>
      <c r="F300" s="52"/>
    </row>
    <row r="301" spans="1:6" ht="16.2" thickBot="1" x14ac:dyDescent="0.35">
      <c r="A301" s="14" t="s">
        <v>0</v>
      </c>
      <c r="B301" s="113" t="s">
        <v>158</v>
      </c>
      <c r="C301" s="53"/>
      <c r="D301" s="54"/>
      <c r="E301" s="55"/>
      <c r="F301" s="56"/>
    </row>
    <row r="302" spans="1:6" ht="16.2" thickBot="1" x14ac:dyDescent="0.35">
      <c r="A302" s="10" t="s">
        <v>0</v>
      </c>
      <c r="B302" s="114" t="s">
        <v>159</v>
      </c>
      <c r="C302" s="48"/>
      <c r="D302" s="50"/>
      <c r="E302" s="51"/>
      <c r="F302" s="52"/>
    </row>
    <row r="303" spans="1:6" ht="16.2" thickBot="1" x14ac:dyDescent="0.35">
      <c r="A303" s="14" t="s">
        <v>0</v>
      </c>
      <c r="B303" s="113" t="s">
        <v>160</v>
      </c>
      <c r="C303" s="53"/>
      <c r="D303" s="54"/>
      <c r="E303" s="55"/>
      <c r="F303" s="56"/>
    </row>
    <row r="304" spans="1:6" ht="16.2" thickBot="1" x14ac:dyDescent="0.35">
      <c r="A304" s="10" t="s">
        <v>0</v>
      </c>
      <c r="B304" s="114" t="s">
        <v>161</v>
      </c>
      <c r="C304" s="48"/>
      <c r="D304" s="50"/>
      <c r="E304" s="51"/>
      <c r="F304" s="52"/>
    </row>
    <row r="305" spans="1:6" ht="31.8" thickBot="1" x14ac:dyDescent="0.35">
      <c r="A305" s="10" t="s">
        <v>10</v>
      </c>
      <c r="B305" s="114" t="s">
        <v>162</v>
      </c>
      <c r="C305" s="48"/>
      <c r="D305" s="50"/>
      <c r="E305" s="51"/>
      <c r="F305" s="52"/>
    </row>
    <row r="306" spans="1:6" ht="16.2" thickBot="1" x14ac:dyDescent="0.35">
      <c r="A306" s="14" t="s">
        <v>163</v>
      </c>
      <c r="B306" s="113"/>
      <c r="C306" s="53"/>
      <c r="D306" s="54"/>
      <c r="E306" s="55"/>
      <c r="F306" s="56"/>
    </row>
    <row r="307" spans="1:6" ht="16.2" thickBot="1" x14ac:dyDescent="0.35">
      <c r="A307" s="10" t="s">
        <v>0</v>
      </c>
      <c r="B307" s="114" t="s">
        <v>164</v>
      </c>
      <c r="C307" s="48"/>
      <c r="D307" s="50"/>
      <c r="E307" s="51"/>
      <c r="F307" s="52"/>
    </row>
    <row r="308" spans="1:6" ht="16.2" thickBot="1" x14ac:dyDescent="0.35">
      <c r="A308" s="14" t="s">
        <v>0</v>
      </c>
      <c r="B308" s="113" t="s">
        <v>165</v>
      </c>
      <c r="C308" s="53"/>
      <c r="D308" s="54"/>
      <c r="E308" s="55"/>
      <c r="F308" s="56"/>
    </row>
    <row r="309" spans="1:6" ht="16.2" thickBot="1" x14ac:dyDescent="0.35">
      <c r="A309" s="10" t="s">
        <v>0</v>
      </c>
      <c r="B309" s="114" t="s">
        <v>166</v>
      </c>
      <c r="C309" s="48"/>
      <c r="D309" s="50"/>
      <c r="E309" s="51"/>
      <c r="F309" s="52"/>
    </row>
    <row r="310" spans="1:6" ht="16.2" thickBot="1" x14ac:dyDescent="0.35">
      <c r="A310" s="14" t="s">
        <v>0</v>
      </c>
      <c r="B310" s="113" t="s">
        <v>167</v>
      </c>
      <c r="C310" s="53"/>
      <c r="D310" s="54"/>
      <c r="E310" s="55"/>
      <c r="F310" s="56"/>
    </row>
    <row r="311" spans="1:6" ht="16.2" thickBot="1" x14ac:dyDescent="0.35">
      <c r="A311" s="14" t="s">
        <v>168</v>
      </c>
      <c r="B311" s="113"/>
      <c r="C311" s="53"/>
      <c r="D311" s="54"/>
      <c r="E311" s="55"/>
      <c r="F311" s="56"/>
    </row>
    <row r="312" spans="1:6" ht="31.8" thickBot="1" x14ac:dyDescent="0.35">
      <c r="A312" s="10" t="s">
        <v>8</v>
      </c>
      <c r="B312" s="114" t="s">
        <v>468</v>
      </c>
      <c r="C312" s="48"/>
      <c r="D312" s="50"/>
      <c r="E312" s="51"/>
      <c r="F312" s="52"/>
    </row>
    <row r="313" spans="1:6" ht="31.8" thickBot="1" x14ac:dyDescent="0.35">
      <c r="A313" s="14" t="s">
        <v>218</v>
      </c>
      <c r="B313" s="113" t="s">
        <v>169</v>
      </c>
      <c r="C313" s="53"/>
      <c r="D313" s="54"/>
      <c r="E313" s="55"/>
      <c r="F313" s="56"/>
    </row>
    <row r="314" spans="1:6" ht="31.8" thickBot="1" x14ac:dyDescent="0.35">
      <c r="A314" s="10" t="s">
        <v>0</v>
      </c>
      <c r="B314" s="114" t="s">
        <v>170</v>
      </c>
      <c r="C314" s="48"/>
      <c r="D314" s="50"/>
      <c r="E314" s="51"/>
      <c r="F314" s="52"/>
    </row>
    <row r="315" spans="1:6" ht="31.8" thickBot="1" x14ac:dyDescent="0.35">
      <c r="A315" s="14" t="s">
        <v>8</v>
      </c>
      <c r="B315" s="113" t="s">
        <v>171</v>
      </c>
      <c r="C315" s="53"/>
      <c r="D315" s="54"/>
      <c r="E315" s="55"/>
      <c r="F315" s="56"/>
    </row>
    <row r="316" spans="1:6" ht="16.2" thickBot="1" x14ac:dyDescent="0.35">
      <c r="A316" s="10" t="s">
        <v>0</v>
      </c>
      <c r="B316" s="114" t="s">
        <v>172</v>
      </c>
      <c r="C316" s="48"/>
      <c r="D316" s="50"/>
      <c r="E316" s="51"/>
      <c r="F316" s="52"/>
    </row>
    <row r="317" spans="1:6" ht="31.8" thickBot="1" x14ac:dyDescent="0.35">
      <c r="A317" s="14" t="s">
        <v>0</v>
      </c>
      <c r="B317" s="113" t="s">
        <v>173</v>
      </c>
      <c r="C317" s="53"/>
      <c r="D317" s="54"/>
      <c r="E317" s="55"/>
      <c r="F317" s="56"/>
    </row>
    <row r="318" spans="1:6" ht="16.2" thickBot="1" x14ac:dyDescent="0.35">
      <c r="A318" s="10" t="s">
        <v>0</v>
      </c>
      <c r="B318" s="114" t="s">
        <v>174</v>
      </c>
      <c r="C318" s="48"/>
      <c r="D318" s="50"/>
      <c r="E318" s="51"/>
      <c r="F318" s="52"/>
    </row>
    <row r="319" spans="1:6" ht="16.2" thickBot="1" x14ac:dyDescent="0.35">
      <c r="A319" s="14" t="s">
        <v>0</v>
      </c>
      <c r="B319" s="113" t="s">
        <v>175</v>
      </c>
      <c r="C319" s="53"/>
      <c r="D319" s="54"/>
      <c r="E319" s="55"/>
      <c r="F319" s="56"/>
    </row>
    <row r="320" spans="1:6" ht="16.2" thickBot="1" x14ac:dyDescent="0.35">
      <c r="A320" s="10" t="s">
        <v>176</v>
      </c>
      <c r="B320" s="114"/>
      <c r="C320" s="48"/>
      <c r="D320" s="50"/>
      <c r="E320" s="51"/>
      <c r="F320" s="52"/>
    </row>
    <row r="321" spans="1:6" ht="16.2" thickBot="1" x14ac:dyDescent="0.35">
      <c r="A321" s="14" t="s">
        <v>0</v>
      </c>
      <c r="B321" s="113" t="s">
        <v>177</v>
      </c>
      <c r="C321" s="53"/>
      <c r="D321" s="54"/>
      <c r="E321" s="55"/>
      <c r="F321" s="56"/>
    </row>
    <row r="322" spans="1:6" ht="16.2" thickBot="1" x14ac:dyDescent="0.35">
      <c r="A322" s="10" t="s">
        <v>0</v>
      </c>
      <c r="B322" s="114" t="s">
        <v>178</v>
      </c>
      <c r="C322" s="48"/>
      <c r="D322" s="50"/>
      <c r="E322" s="51"/>
      <c r="F322" s="52"/>
    </row>
    <row r="323" spans="1:6" ht="16.2" thickBot="1" x14ac:dyDescent="0.35">
      <c r="A323" s="14" t="s">
        <v>0</v>
      </c>
      <c r="B323" s="113" t="s">
        <v>179</v>
      </c>
      <c r="C323" s="53"/>
      <c r="D323" s="54"/>
      <c r="E323" s="55"/>
      <c r="F323" s="56"/>
    </row>
    <row r="324" spans="1:6" ht="16.2" thickBot="1" x14ac:dyDescent="0.35">
      <c r="A324" s="10" t="s">
        <v>8</v>
      </c>
      <c r="B324" s="114"/>
      <c r="C324" s="48"/>
      <c r="D324" s="50"/>
      <c r="E324" s="51"/>
      <c r="F324" s="52"/>
    </row>
    <row r="325" spans="1:6" ht="16.2" thickBot="1" x14ac:dyDescent="0.35">
      <c r="A325" s="14" t="s">
        <v>0</v>
      </c>
      <c r="B325" s="113" t="s">
        <v>180</v>
      </c>
      <c r="C325" s="53"/>
      <c r="D325" s="54"/>
      <c r="E325" s="55"/>
      <c r="F325" s="56"/>
    </row>
    <row r="326" spans="1:6" ht="31.8" thickBot="1" x14ac:dyDescent="0.35">
      <c r="A326" s="10" t="s">
        <v>0</v>
      </c>
      <c r="B326" s="114" t="s">
        <v>181</v>
      </c>
      <c r="C326" s="48"/>
      <c r="D326" s="50"/>
      <c r="E326" s="51"/>
      <c r="F326" s="52"/>
    </row>
    <row r="327" spans="1:6" ht="16.2" thickBot="1" x14ac:dyDescent="0.35">
      <c r="A327" s="14" t="s">
        <v>0</v>
      </c>
      <c r="B327" s="113" t="s">
        <v>182</v>
      </c>
      <c r="C327" s="53"/>
      <c r="D327" s="54"/>
      <c r="E327" s="55"/>
      <c r="F327" s="56"/>
    </row>
    <row r="328" spans="1:6" ht="16.2" thickBot="1" x14ac:dyDescent="0.35">
      <c r="A328" s="10" t="s">
        <v>0</v>
      </c>
      <c r="B328" s="114" t="s">
        <v>180</v>
      </c>
      <c r="C328" s="48"/>
      <c r="D328" s="50"/>
      <c r="E328" s="51"/>
      <c r="F328" s="52"/>
    </row>
    <row r="329" spans="1:6" ht="16.2" thickBot="1" x14ac:dyDescent="0.35">
      <c r="A329" s="14" t="s">
        <v>0</v>
      </c>
      <c r="B329" s="113" t="s">
        <v>183</v>
      </c>
      <c r="C329" s="53"/>
      <c r="D329" s="54"/>
      <c r="E329" s="55"/>
      <c r="F329" s="56"/>
    </row>
    <row r="330" spans="1:6" ht="31.8" thickBot="1" x14ac:dyDescent="0.35">
      <c r="A330" s="10" t="s">
        <v>8</v>
      </c>
      <c r="B330" s="114" t="s">
        <v>513</v>
      </c>
      <c r="C330" s="48">
        <f>C39-49</f>
        <v>42137</v>
      </c>
      <c r="D330" s="50"/>
      <c r="E330" s="51"/>
      <c r="F330" s="52"/>
    </row>
    <row r="331" spans="1:6" ht="31.8" thickBot="1" x14ac:dyDescent="0.35">
      <c r="A331" s="10" t="s">
        <v>8</v>
      </c>
      <c r="B331" s="114" t="s">
        <v>471</v>
      </c>
      <c r="C331" s="48"/>
      <c r="D331" s="50"/>
      <c r="E331" s="51"/>
      <c r="F331" s="52"/>
    </row>
    <row r="332" spans="1:6" ht="16.2" thickBot="1" x14ac:dyDescent="0.35">
      <c r="A332" s="10" t="s">
        <v>4</v>
      </c>
      <c r="B332" s="114" t="s">
        <v>469</v>
      </c>
      <c r="C332" s="48"/>
      <c r="D332" s="50"/>
      <c r="E332" s="51"/>
      <c r="F332" s="52"/>
    </row>
    <row r="333" spans="1:6" ht="16.2" thickBot="1" x14ac:dyDescent="0.35">
      <c r="A333" s="10"/>
      <c r="B333" s="114"/>
      <c r="C333" s="48"/>
      <c r="D333" s="50"/>
      <c r="E333" s="51"/>
      <c r="F333" s="52"/>
    </row>
    <row r="334" spans="1:6" ht="16.2" thickBot="1" x14ac:dyDescent="0.35">
      <c r="A334" s="21"/>
      <c r="B334" s="117" t="s">
        <v>512</v>
      </c>
      <c r="C334" s="59"/>
      <c r="D334" s="60"/>
      <c r="E334" s="61"/>
      <c r="F334" s="62"/>
    </row>
    <row r="335" spans="1:6" ht="16.2" thickBot="1" x14ac:dyDescent="0.35">
      <c r="A335" s="30"/>
      <c r="B335" s="118"/>
      <c r="C335" s="63"/>
      <c r="D335" s="64"/>
      <c r="E335" s="65"/>
      <c r="F335" s="66"/>
    </row>
    <row r="336" spans="1:6" ht="16.2" thickBot="1" x14ac:dyDescent="0.35">
      <c r="A336" s="14" t="s">
        <v>10</v>
      </c>
      <c r="B336" s="113" t="s">
        <v>184</v>
      </c>
      <c r="C336" s="53"/>
      <c r="D336" s="54"/>
      <c r="E336" s="55"/>
      <c r="F336" s="56"/>
    </row>
    <row r="337" spans="1:6" ht="31.8" thickBot="1" x14ac:dyDescent="0.35">
      <c r="A337" s="14" t="s">
        <v>185</v>
      </c>
      <c r="B337" s="113" t="s">
        <v>186</v>
      </c>
      <c r="C337" s="53"/>
      <c r="D337" s="54"/>
      <c r="E337" s="55"/>
      <c r="F337" s="56"/>
    </row>
    <row r="338" spans="1:6" ht="78.599999999999994" thickBot="1" x14ac:dyDescent="0.35">
      <c r="A338" s="10" t="s">
        <v>10</v>
      </c>
      <c r="B338" s="128" t="s">
        <v>472</v>
      </c>
      <c r="C338" s="48">
        <f>C39-31</f>
        <v>42155</v>
      </c>
      <c r="D338" s="50"/>
      <c r="E338" s="51"/>
      <c r="F338" s="52"/>
    </row>
    <row r="339" spans="1:6" ht="16.2" thickBot="1" x14ac:dyDescent="0.35">
      <c r="A339" s="14" t="s">
        <v>473</v>
      </c>
      <c r="B339" s="113" t="s">
        <v>474</v>
      </c>
      <c r="C339" s="53"/>
      <c r="D339" s="54"/>
      <c r="E339" s="55"/>
      <c r="F339" s="56"/>
    </row>
    <row r="340" spans="1:6" ht="16.2" thickBot="1" x14ac:dyDescent="0.35">
      <c r="A340" s="10" t="s">
        <v>8</v>
      </c>
      <c r="B340" s="114" t="s">
        <v>187</v>
      </c>
      <c r="C340" s="48"/>
      <c r="D340" s="50"/>
      <c r="E340" s="51"/>
      <c r="F340" s="52"/>
    </row>
    <row r="341" spans="1:6" ht="31.8" thickBot="1" x14ac:dyDescent="0.35">
      <c r="A341" s="14" t="s">
        <v>10</v>
      </c>
      <c r="B341" s="113" t="s">
        <v>188</v>
      </c>
      <c r="C341" s="53"/>
      <c r="D341" s="54"/>
      <c r="E341" s="55"/>
      <c r="F341" s="56"/>
    </row>
    <row r="342" spans="1:6" ht="16.2" thickBot="1" x14ac:dyDescent="0.35">
      <c r="A342" s="10" t="s">
        <v>8</v>
      </c>
      <c r="B342" s="114" t="s">
        <v>189</v>
      </c>
      <c r="C342" s="48"/>
      <c r="D342" s="50"/>
      <c r="E342" s="51"/>
      <c r="F342" s="52"/>
    </row>
    <row r="343" spans="1:6" ht="31.8" thickBot="1" x14ac:dyDescent="0.35">
      <c r="A343" s="10" t="s">
        <v>14</v>
      </c>
      <c r="B343" s="114" t="s">
        <v>190</v>
      </c>
      <c r="C343" s="48"/>
      <c r="D343" s="50"/>
      <c r="E343" s="51"/>
      <c r="F343" s="52"/>
    </row>
    <row r="344" spans="1:6" ht="31.8" thickBot="1" x14ac:dyDescent="0.35">
      <c r="A344" s="10" t="s">
        <v>10</v>
      </c>
      <c r="B344" s="114" t="s">
        <v>191</v>
      </c>
      <c r="C344" s="48"/>
      <c r="D344" s="50"/>
      <c r="E344" s="51"/>
      <c r="F344" s="52"/>
    </row>
    <row r="345" spans="1:6" ht="31.8" thickBot="1" x14ac:dyDescent="0.35">
      <c r="A345" s="14" t="s">
        <v>439</v>
      </c>
      <c r="B345" s="113" t="s">
        <v>192</v>
      </c>
      <c r="C345" s="53"/>
      <c r="D345" s="54"/>
      <c r="E345" s="55"/>
      <c r="F345" s="56"/>
    </row>
    <row r="346" spans="1:6" ht="16.2" thickBot="1" x14ac:dyDescent="0.35">
      <c r="A346" s="14" t="s">
        <v>10</v>
      </c>
      <c r="B346" s="113" t="s">
        <v>193</v>
      </c>
      <c r="C346" s="53"/>
      <c r="D346" s="54"/>
      <c r="E346" s="55"/>
      <c r="F346" s="56"/>
    </row>
    <row r="347" spans="1:6" ht="16.2" thickBot="1" x14ac:dyDescent="0.35">
      <c r="A347" s="10" t="s">
        <v>0</v>
      </c>
      <c r="B347" s="114" t="s">
        <v>194</v>
      </c>
      <c r="C347" s="48"/>
      <c r="D347" s="50"/>
      <c r="E347" s="51"/>
      <c r="F347" s="52"/>
    </row>
    <row r="348" spans="1:6" ht="16.2" thickBot="1" x14ac:dyDescent="0.35">
      <c r="A348" s="14" t="s">
        <v>0</v>
      </c>
      <c r="B348" s="113" t="s">
        <v>195</v>
      </c>
      <c r="C348" s="53"/>
      <c r="D348" s="54"/>
      <c r="E348" s="55"/>
      <c r="F348" s="56"/>
    </row>
    <row r="349" spans="1:6" ht="31.8" thickBot="1" x14ac:dyDescent="0.35">
      <c r="A349" s="10" t="s">
        <v>0</v>
      </c>
      <c r="B349" s="114" t="s">
        <v>196</v>
      </c>
      <c r="C349" s="48"/>
      <c r="D349" s="50"/>
      <c r="E349" s="51"/>
      <c r="F349" s="52"/>
    </row>
    <row r="350" spans="1:6" ht="31.8" thickBot="1" x14ac:dyDescent="0.35">
      <c r="A350" s="14" t="s">
        <v>0</v>
      </c>
      <c r="B350" s="113" t="s">
        <v>197</v>
      </c>
      <c r="C350" s="53"/>
      <c r="D350" s="54"/>
      <c r="E350" s="55"/>
      <c r="F350" s="56"/>
    </row>
    <row r="351" spans="1:6" ht="31.8" thickBot="1" x14ac:dyDescent="0.35">
      <c r="A351" s="10" t="s">
        <v>0</v>
      </c>
      <c r="B351" s="114" t="s">
        <v>198</v>
      </c>
      <c r="C351" s="48"/>
      <c r="D351" s="50"/>
      <c r="E351" s="51"/>
      <c r="F351" s="52"/>
    </row>
    <row r="352" spans="1:6" ht="31.8" thickBot="1" x14ac:dyDescent="0.35">
      <c r="A352" s="14" t="s">
        <v>0</v>
      </c>
      <c r="B352" s="113" t="s">
        <v>475</v>
      </c>
      <c r="C352" s="53"/>
      <c r="D352" s="54"/>
      <c r="E352" s="55"/>
      <c r="F352" s="56"/>
    </row>
    <row r="353" spans="1:6" ht="16.2" thickBot="1" x14ac:dyDescent="0.35">
      <c r="A353" s="10" t="s">
        <v>0</v>
      </c>
      <c r="B353" s="114" t="s">
        <v>199</v>
      </c>
      <c r="C353" s="48"/>
      <c r="D353" s="50"/>
      <c r="E353" s="51"/>
      <c r="F353" s="52"/>
    </row>
    <row r="354" spans="1:6" ht="16.2" thickBot="1" x14ac:dyDescent="0.35">
      <c r="A354" s="14" t="s">
        <v>0</v>
      </c>
      <c r="B354" s="113" t="s">
        <v>476</v>
      </c>
      <c r="C354" s="53"/>
      <c r="D354" s="54"/>
      <c r="E354" s="55"/>
      <c r="F354" s="56"/>
    </row>
    <row r="355" spans="1:6" ht="16.2" thickBot="1" x14ac:dyDescent="0.35">
      <c r="A355" s="14"/>
      <c r="B355" s="113"/>
      <c r="C355" s="53"/>
      <c r="D355" s="54"/>
      <c r="E355" s="55"/>
      <c r="F355" s="56"/>
    </row>
    <row r="356" spans="1:6" ht="16.2" thickBot="1" x14ac:dyDescent="0.35">
      <c r="A356" s="31"/>
      <c r="B356" s="118" t="s">
        <v>200</v>
      </c>
      <c r="C356" s="63"/>
      <c r="D356" s="64"/>
      <c r="E356" s="65"/>
      <c r="F356" s="66"/>
    </row>
    <row r="357" spans="1:6" ht="16.2" thickBot="1" x14ac:dyDescent="0.35">
      <c r="A357" s="26"/>
      <c r="B357" s="117"/>
      <c r="C357" s="59"/>
      <c r="D357" s="60"/>
      <c r="E357" s="61"/>
      <c r="F357" s="62"/>
    </row>
    <row r="358" spans="1:6" ht="16.2" thickBot="1" x14ac:dyDescent="0.35">
      <c r="A358" s="35" t="s">
        <v>351</v>
      </c>
      <c r="B358" s="110" t="s">
        <v>520</v>
      </c>
      <c r="C358" s="131">
        <f>C39-43</f>
        <v>42143</v>
      </c>
      <c r="D358" s="134"/>
      <c r="E358" s="135"/>
      <c r="F358" s="136"/>
    </row>
    <row r="359" spans="1:6" ht="16.2" thickBot="1" x14ac:dyDescent="0.35">
      <c r="A359" s="21"/>
      <c r="B359" s="110" t="s">
        <v>532</v>
      </c>
      <c r="C359" s="131">
        <f>C39-28</f>
        <v>42158</v>
      </c>
      <c r="D359" s="134"/>
      <c r="E359" s="135"/>
      <c r="F359" s="136"/>
    </row>
    <row r="360" spans="1:6" ht="31.8" thickBot="1" x14ac:dyDescent="0.35">
      <c r="A360" s="10" t="s">
        <v>10</v>
      </c>
      <c r="B360" s="114" t="s">
        <v>214</v>
      </c>
      <c r="C360" s="48"/>
      <c r="D360" s="50"/>
      <c r="E360" s="51"/>
      <c r="F360" s="52"/>
    </row>
    <row r="361" spans="1:6" ht="16.2" thickBot="1" x14ac:dyDescent="0.35">
      <c r="A361" s="14" t="s">
        <v>0</v>
      </c>
      <c r="B361" s="113" t="s">
        <v>215</v>
      </c>
      <c r="C361" s="53"/>
      <c r="D361" s="54"/>
      <c r="E361" s="55"/>
      <c r="F361" s="56"/>
    </row>
    <row r="362" spans="1:6" ht="31.8" thickBot="1" x14ac:dyDescent="0.35">
      <c r="A362" s="14" t="s">
        <v>516</v>
      </c>
      <c r="B362" s="113" t="s">
        <v>216</v>
      </c>
      <c r="C362" s="53"/>
      <c r="D362" s="54"/>
      <c r="E362" s="55"/>
      <c r="F362" s="56"/>
    </row>
    <row r="363" spans="1:6" ht="16.2" thickBot="1" x14ac:dyDescent="0.35">
      <c r="A363" s="10" t="s">
        <v>10</v>
      </c>
      <c r="B363" s="114" t="s">
        <v>217</v>
      </c>
      <c r="C363" s="48"/>
      <c r="D363" s="50"/>
      <c r="E363" s="51"/>
      <c r="F363" s="52"/>
    </row>
    <row r="364" spans="1:6" ht="16.2" thickBot="1" x14ac:dyDescent="0.35">
      <c r="A364" s="14" t="s">
        <v>10</v>
      </c>
      <c r="B364" s="113" t="s">
        <v>204</v>
      </c>
      <c r="C364" s="53"/>
      <c r="D364" s="54"/>
      <c r="E364" s="55"/>
      <c r="F364" s="56"/>
    </row>
    <row r="365" spans="1:6" ht="31.8" thickBot="1" x14ac:dyDescent="0.35">
      <c r="A365" s="10" t="s">
        <v>0</v>
      </c>
      <c r="B365" s="114" t="s">
        <v>519</v>
      </c>
      <c r="C365" s="48">
        <f>C39-31</f>
        <v>42155</v>
      </c>
      <c r="D365" s="50"/>
      <c r="E365" s="51"/>
      <c r="F365" s="52"/>
    </row>
    <row r="366" spans="1:6" ht="16.2" thickBot="1" x14ac:dyDescent="0.35">
      <c r="A366" s="14" t="s">
        <v>0</v>
      </c>
      <c r="B366" s="113" t="s">
        <v>205</v>
      </c>
      <c r="C366" s="53"/>
      <c r="D366" s="54"/>
      <c r="E366" s="55"/>
      <c r="F366" s="56"/>
    </row>
    <row r="367" spans="1:6" ht="16.2" thickBot="1" x14ac:dyDescent="0.35">
      <c r="A367" s="10" t="s">
        <v>0</v>
      </c>
      <c r="B367" s="114" t="s">
        <v>206</v>
      </c>
      <c r="C367" s="48"/>
      <c r="D367" s="50"/>
      <c r="E367" s="51"/>
      <c r="F367" s="52"/>
    </row>
    <row r="368" spans="1:6" ht="16.2" thickBot="1" x14ac:dyDescent="0.35">
      <c r="A368" s="14" t="s">
        <v>0</v>
      </c>
      <c r="B368" s="113" t="s">
        <v>207</v>
      </c>
      <c r="C368" s="53"/>
      <c r="D368" s="54"/>
      <c r="E368" s="55"/>
      <c r="F368" s="56"/>
    </row>
    <row r="369" spans="1:6" ht="31.8" thickBot="1" x14ac:dyDescent="0.35">
      <c r="A369" s="10" t="s">
        <v>0</v>
      </c>
      <c r="B369" s="114" t="s">
        <v>208</v>
      </c>
      <c r="C369" s="48"/>
      <c r="D369" s="50"/>
      <c r="E369" s="51"/>
      <c r="F369" s="52"/>
    </row>
    <row r="370" spans="1:6" ht="16.2" thickBot="1" x14ac:dyDescent="0.35">
      <c r="A370" s="14" t="s">
        <v>0</v>
      </c>
      <c r="B370" s="113" t="s">
        <v>209</v>
      </c>
      <c r="C370" s="53"/>
      <c r="D370" s="54"/>
      <c r="E370" s="55"/>
      <c r="F370" s="56"/>
    </row>
    <row r="371" spans="1:6" ht="31.8" thickBot="1" x14ac:dyDescent="0.35">
      <c r="A371" s="26"/>
      <c r="B371" s="146" t="s">
        <v>533</v>
      </c>
      <c r="C371" s="131">
        <f>C39-28</f>
        <v>42158</v>
      </c>
      <c r="D371" s="60"/>
      <c r="E371" s="61"/>
      <c r="F371" s="62"/>
    </row>
    <row r="372" spans="1:6" ht="16.2" thickBot="1" x14ac:dyDescent="0.35">
      <c r="A372" s="10" t="s">
        <v>8</v>
      </c>
      <c r="B372" s="114" t="s">
        <v>201</v>
      </c>
      <c r="C372" s="48"/>
      <c r="D372" s="50"/>
      <c r="E372" s="51"/>
      <c r="F372" s="52"/>
    </row>
    <row r="373" spans="1:6" ht="47.4" thickBot="1" x14ac:dyDescent="0.35">
      <c r="A373" s="10" t="s">
        <v>10</v>
      </c>
      <c r="B373" s="114" t="s">
        <v>517</v>
      </c>
      <c r="C373" s="48">
        <f>C39-18</f>
        <v>42168</v>
      </c>
      <c r="D373" s="50"/>
      <c r="E373" s="51"/>
      <c r="F373" s="52"/>
    </row>
    <row r="374" spans="1:6" ht="31.8" thickBot="1" x14ac:dyDescent="0.35">
      <c r="A374" s="14" t="s">
        <v>0</v>
      </c>
      <c r="B374" s="113" t="s">
        <v>202</v>
      </c>
      <c r="C374" s="53"/>
      <c r="D374" s="54"/>
      <c r="E374" s="55"/>
      <c r="F374" s="56"/>
    </row>
    <row r="375" spans="1:6" ht="31.8" thickBot="1" x14ac:dyDescent="0.35">
      <c r="A375" s="10" t="s">
        <v>0</v>
      </c>
      <c r="B375" s="114" t="s">
        <v>203</v>
      </c>
      <c r="C375" s="48"/>
      <c r="D375" s="50"/>
      <c r="E375" s="51"/>
      <c r="F375" s="52"/>
    </row>
    <row r="376" spans="1:6" ht="31.8" thickBot="1" x14ac:dyDescent="0.35">
      <c r="A376" s="10" t="s">
        <v>0</v>
      </c>
      <c r="B376" s="114" t="s">
        <v>514</v>
      </c>
      <c r="C376" s="48"/>
      <c r="D376" s="50"/>
      <c r="E376" s="51"/>
      <c r="F376" s="52"/>
    </row>
    <row r="377" spans="1:6" ht="16.2" thickBot="1" x14ac:dyDescent="0.35">
      <c r="A377" s="14" t="s">
        <v>0</v>
      </c>
      <c r="B377" s="113" t="s">
        <v>210</v>
      </c>
      <c r="C377" s="53"/>
      <c r="D377" s="54"/>
      <c r="E377" s="55"/>
      <c r="F377" s="56"/>
    </row>
    <row r="378" spans="1:6" ht="16.2" thickBot="1" x14ac:dyDescent="0.35">
      <c r="A378" s="10" t="s">
        <v>0</v>
      </c>
      <c r="B378" s="114" t="s">
        <v>6</v>
      </c>
      <c r="C378" s="48"/>
      <c r="D378" s="50"/>
      <c r="E378" s="51"/>
      <c r="F378" s="52"/>
    </row>
    <row r="379" spans="1:6" ht="16.2" thickBot="1" x14ac:dyDescent="0.35">
      <c r="A379" s="14" t="s">
        <v>0</v>
      </c>
      <c r="B379" s="113" t="s">
        <v>211</v>
      </c>
      <c r="C379" s="53"/>
      <c r="D379" s="54"/>
      <c r="E379" s="55"/>
      <c r="F379" s="56"/>
    </row>
    <row r="380" spans="1:6" ht="16.2" thickBot="1" x14ac:dyDescent="0.35">
      <c r="A380" s="10" t="s">
        <v>0</v>
      </c>
      <c r="B380" s="114" t="s">
        <v>212</v>
      </c>
      <c r="C380" s="48"/>
      <c r="D380" s="50"/>
      <c r="E380" s="51"/>
      <c r="F380" s="52"/>
    </row>
    <row r="381" spans="1:6" ht="16.2" thickBot="1" x14ac:dyDescent="0.35">
      <c r="A381" s="10"/>
      <c r="B381" s="114" t="s">
        <v>477</v>
      </c>
      <c r="C381" s="48"/>
      <c r="D381" s="50"/>
      <c r="E381" s="51"/>
      <c r="F381" s="52"/>
    </row>
    <row r="382" spans="1:6" ht="31.8" thickBot="1" x14ac:dyDescent="0.35">
      <c r="A382" s="14" t="s">
        <v>0</v>
      </c>
      <c r="B382" s="113" t="s">
        <v>213</v>
      </c>
      <c r="C382" s="53"/>
      <c r="D382" s="54"/>
      <c r="E382" s="55"/>
      <c r="F382" s="56"/>
    </row>
    <row r="383" spans="1:6" ht="31.8" thickBot="1" x14ac:dyDescent="0.35">
      <c r="A383" s="14" t="s">
        <v>218</v>
      </c>
      <c r="B383" s="113" t="s">
        <v>515</v>
      </c>
      <c r="C383" s="53"/>
      <c r="D383" s="54"/>
      <c r="E383" s="55"/>
      <c r="F383" s="56"/>
    </row>
    <row r="384" spans="1:6" ht="16.2" thickBot="1" x14ac:dyDescent="0.35">
      <c r="A384" s="10" t="s">
        <v>0</v>
      </c>
      <c r="B384" s="114" t="s">
        <v>219</v>
      </c>
      <c r="C384" s="48"/>
      <c r="D384" s="50"/>
      <c r="E384" s="51"/>
      <c r="F384" s="52"/>
    </row>
    <row r="385" spans="1:6" ht="16.2" thickBot="1" x14ac:dyDescent="0.35">
      <c r="A385" s="14" t="s">
        <v>0</v>
      </c>
      <c r="B385" s="113" t="s">
        <v>220</v>
      </c>
      <c r="C385" s="53"/>
      <c r="D385" s="54"/>
      <c r="E385" s="55"/>
      <c r="F385" s="56"/>
    </row>
    <row r="386" spans="1:6" ht="16.2" thickBot="1" x14ac:dyDescent="0.35">
      <c r="A386" s="10" t="s">
        <v>221</v>
      </c>
      <c r="B386" s="114" t="s">
        <v>222</v>
      </c>
      <c r="C386" s="48"/>
      <c r="D386" s="50"/>
      <c r="E386" s="51"/>
      <c r="F386" s="52"/>
    </row>
    <row r="387" spans="1:6" ht="31.8" thickBot="1" x14ac:dyDescent="0.35">
      <c r="A387" s="14" t="s">
        <v>8</v>
      </c>
      <c r="B387" s="113" t="s">
        <v>223</v>
      </c>
      <c r="C387" s="53"/>
      <c r="D387" s="54"/>
      <c r="E387" s="55"/>
      <c r="F387" s="56"/>
    </row>
    <row r="388" spans="1:6" ht="16.2" thickBot="1" x14ac:dyDescent="0.35">
      <c r="A388" s="14"/>
      <c r="B388" s="113"/>
      <c r="C388" s="53"/>
      <c r="D388" s="54"/>
      <c r="E388" s="55"/>
      <c r="F388" s="56"/>
    </row>
    <row r="389" spans="1:6" ht="16.2" thickBot="1" x14ac:dyDescent="0.35">
      <c r="A389" s="31"/>
      <c r="B389" s="118" t="s">
        <v>224</v>
      </c>
      <c r="C389" s="63"/>
      <c r="D389" s="64"/>
      <c r="E389" s="65"/>
      <c r="F389" s="66"/>
    </row>
    <row r="390" spans="1:6" ht="16.2" thickBot="1" x14ac:dyDescent="0.35">
      <c r="A390" s="26"/>
      <c r="B390" s="117"/>
      <c r="C390" s="59"/>
      <c r="D390" s="60"/>
      <c r="E390" s="61"/>
      <c r="F390" s="62"/>
    </row>
    <row r="391" spans="1:6" ht="31.8" thickBot="1" x14ac:dyDescent="0.35">
      <c r="A391" s="10"/>
      <c r="B391" s="129" t="s">
        <v>118</v>
      </c>
      <c r="C391" s="103"/>
      <c r="D391" s="104"/>
      <c r="E391" s="105"/>
      <c r="F391" s="106"/>
    </row>
    <row r="392" spans="1:6" ht="16.2" thickBot="1" x14ac:dyDescent="0.35">
      <c r="A392" s="14"/>
      <c r="B392" s="113" t="s">
        <v>478</v>
      </c>
      <c r="C392" s="53"/>
      <c r="D392" s="54"/>
      <c r="E392" s="55"/>
      <c r="F392" s="56"/>
    </row>
    <row r="393" spans="1:6" ht="31.8" thickBot="1" x14ac:dyDescent="0.35">
      <c r="A393" s="14" t="s">
        <v>10</v>
      </c>
      <c r="B393" s="113" t="s">
        <v>479</v>
      </c>
      <c r="C393" s="53"/>
      <c r="D393" s="54"/>
      <c r="E393" s="55"/>
      <c r="F393" s="56"/>
    </row>
    <row r="394" spans="1:6" ht="16.2" thickBot="1" x14ac:dyDescent="0.35">
      <c r="A394" s="10" t="s">
        <v>8</v>
      </c>
      <c r="B394" s="114" t="s">
        <v>225</v>
      </c>
      <c r="C394" s="48"/>
      <c r="D394" s="50"/>
      <c r="E394" s="51"/>
      <c r="F394" s="52"/>
    </row>
    <row r="395" spans="1:6" ht="16.2" thickBot="1" x14ac:dyDescent="0.35">
      <c r="A395" s="10" t="s">
        <v>0</v>
      </c>
      <c r="B395" s="114" t="s">
        <v>226</v>
      </c>
      <c r="C395" s="48"/>
      <c r="D395" s="50"/>
      <c r="E395" s="51"/>
      <c r="F395" s="52"/>
    </row>
    <row r="396" spans="1:6" ht="16.2" thickBot="1" x14ac:dyDescent="0.35">
      <c r="A396" s="14" t="s">
        <v>0</v>
      </c>
      <c r="B396" s="113" t="s">
        <v>227</v>
      </c>
      <c r="C396" s="53"/>
      <c r="D396" s="54"/>
      <c r="E396" s="55"/>
      <c r="F396" s="56"/>
    </row>
    <row r="397" spans="1:6" ht="16.2" thickBot="1" x14ac:dyDescent="0.35">
      <c r="A397" s="10" t="s">
        <v>0</v>
      </c>
      <c r="B397" s="114" t="s">
        <v>228</v>
      </c>
      <c r="C397" s="48"/>
      <c r="D397" s="50"/>
      <c r="E397" s="51"/>
      <c r="F397" s="52"/>
    </row>
    <row r="398" spans="1:6" ht="16.2" thickBot="1" x14ac:dyDescent="0.35">
      <c r="A398" s="14" t="s">
        <v>0</v>
      </c>
      <c r="B398" s="113" t="s">
        <v>229</v>
      </c>
      <c r="C398" s="53"/>
      <c r="D398" s="54"/>
      <c r="E398" s="55"/>
      <c r="F398" s="56"/>
    </row>
    <row r="399" spans="1:6" ht="16.2" thickBot="1" x14ac:dyDescent="0.35">
      <c r="A399" s="10" t="s">
        <v>0</v>
      </c>
      <c r="B399" s="114" t="s">
        <v>230</v>
      </c>
      <c r="C399" s="48"/>
      <c r="D399" s="50"/>
      <c r="E399" s="51"/>
      <c r="F399" s="52"/>
    </row>
    <row r="400" spans="1:6" ht="16.2" thickBot="1" x14ac:dyDescent="0.35">
      <c r="A400" s="14" t="s">
        <v>0</v>
      </c>
      <c r="B400" s="113" t="s">
        <v>231</v>
      </c>
      <c r="C400" s="53"/>
      <c r="D400" s="54"/>
      <c r="E400" s="55"/>
      <c r="F400" s="56"/>
    </row>
    <row r="401" spans="1:6" ht="16.2" thickBot="1" x14ac:dyDescent="0.35">
      <c r="A401" s="10" t="s">
        <v>14</v>
      </c>
      <c r="B401" s="114" t="s">
        <v>232</v>
      </c>
      <c r="C401" s="48"/>
      <c r="D401" s="50"/>
      <c r="E401" s="51"/>
      <c r="F401" s="52"/>
    </row>
    <row r="402" spans="1:6" ht="16.2" thickBot="1" x14ac:dyDescent="0.35">
      <c r="A402" s="14" t="s">
        <v>233</v>
      </c>
      <c r="B402" s="113"/>
      <c r="C402" s="53"/>
      <c r="D402" s="54"/>
      <c r="E402" s="55"/>
      <c r="F402" s="56"/>
    </row>
    <row r="403" spans="1:6" ht="16.2" thickBot="1" x14ac:dyDescent="0.35">
      <c r="A403" s="10" t="s">
        <v>0</v>
      </c>
      <c r="B403" s="114" t="s">
        <v>234</v>
      </c>
      <c r="C403" s="48"/>
      <c r="D403" s="50"/>
      <c r="E403" s="51"/>
      <c r="F403" s="52"/>
    </row>
    <row r="404" spans="1:6" ht="16.2" thickBot="1" x14ac:dyDescent="0.35">
      <c r="A404" s="14" t="s">
        <v>0</v>
      </c>
      <c r="B404" s="113" t="s">
        <v>235</v>
      </c>
      <c r="C404" s="53"/>
      <c r="D404" s="54"/>
      <c r="E404" s="55"/>
      <c r="F404" s="56"/>
    </row>
    <row r="405" spans="1:6" ht="31.8" thickBot="1" x14ac:dyDescent="0.35">
      <c r="A405" s="10" t="s">
        <v>0</v>
      </c>
      <c r="B405" s="114" t="s">
        <v>236</v>
      </c>
      <c r="C405" s="48"/>
      <c r="D405" s="50"/>
      <c r="E405" s="51"/>
      <c r="F405" s="52"/>
    </row>
    <row r="406" spans="1:6" ht="16.2" thickBot="1" x14ac:dyDescent="0.35">
      <c r="A406" s="14" t="s">
        <v>518</v>
      </c>
      <c r="B406" s="113" t="s">
        <v>61</v>
      </c>
      <c r="C406" s="53">
        <f>C39+16</f>
        <v>42202</v>
      </c>
      <c r="D406" s="54"/>
      <c r="E406" s="55"/>
      <c r="F406" s="56"/>
    </row>
    <row r="407" spans="1:6" ht="31.8" thickBot="1" x14ac:dyDescent="0.35">
      <c r="A407" s="10" t="s">
        <v>0</v>
      </c>
      <c r="B407" s="114" t="s">
        <v>237</v>
      </c>
      <c r="C407" s="48"/>
      <c r="D407" s="50"/>
      <c r="E407" s="51"/>
      <c r="F407" s="52"/>
    </row>
    <row r="408" spans="1:6" ht="16.2" thickBot="1" x14ac:dyDescent="0.35">
      <c r="A408" s="14" t="s">
        <v>8</v>
      </c>
      <c r="B408" s="113" t="s">
        <v>238</v>
      </c>
      <c r="C408" s="53"/>
      <c r="D408" s="54"/>
      <c r="E408" s="55"/>
      <c r="F408" s="56"/>
    </row>
    <row r="409" spans="1:6" ht="31.8" thickBot="1" x14ac:dyDescent="0.35">
      <c r="A409" s="10" t="s">
        <v>0</v>
      </c>
      <c r="B409" s="114" t="s">
        <v>239</v>
      </c>
      <c r="C409" s="48"/>
      <c r="D409" s="50"/>
      <c r="E409" s="51"/>
      <c r="F409" s="52"/>
    </row>
    <row r="410" spans="1:6" ht="16.2" thickBot="1" x14ac:dyDescent="0.35">
      <c r="A410" s="14" t="s">
        <v>0</v>
      </c>
      <c r="B410" s="113" t="s">
        <v>240</v>
      </c>
      <c r="C410" s="53"/>
      <c r="D410" s="54"/>
      <c r="E410" s="55"/>
      <c r="F410" s="56"/>
    </row>
    <row r="411" spans="1:6" ht="31.8" thickBot="1" x14ac:dyDescent="0.35">
      <c r="A411" s="10" t="s">
        <v>0</v>
      </c>
      <c r="B411" s="114" t="s">
        <v>241</v>
      </c>
      <c r="C411" s="48"/>
      <c r="D411" s="50"/>
      <c r="E411" s="51"/>
      <c r="F411" s="52"/>
    </row>
    <row r="412" spans="1:6" ht="16.2" thickBot="1" x14ac:dyDescent="0.35">
      <c r="A412" s="10"/>
      <c r="B412" s="129" t="s">
        <v>480</v>
      </c>
      <c r="C412" s="48">
        <f>C39+19</f>
        <v>42205</v>
      </c>
      <c r="D412" s="50"/>
      <c r="E412" s="51"/>
      <c r="F412" s="52"/>
    </row>
    <row r="413" spans="1:6" ht="47.4" thickBot="1" x14ac:dyDescent="0.35">
      <c r="A413" s="10" t="s">
        <v>10</v>
      </c>
      <c r="B413" s="114" t="s">
        <v>481</v>
      </c>
      <c r="C413" s="48"/>
      <c r="D413" s="50"/>
      <c r="E413" s="51"/>
      <c r="F413" s="52"/>
    </row>
    <row r="414" spans="1:6" ht="47.4" thickBot="1" x14ac:dyDescent="0.35">
      <c r="A414" s="10"/>
      <c r="B414" s="114" t="s">
        <v>482</v>
      </c>
      <c r="C414" s="48"/>
      <c r="D414" s="50"/>
      <c r="E414" s="51"/>
      <c r="F414" s="52"/>
    </row>
    <row r="415" spans="1:6" ht="16.2" thickBot="1" x14ac:dyDescent="0.35">
      <c r="A415" s="14" t="s">
        <v>8</v>
      </c>
      <c r="B415" s="113" t="s">
        <v>91</v>
      </c>
      <c r="C415" s="53"/>
      <c r="D415" s="54"/>
      <c r="E415" s="55"/>
      <c r="F415" s="56"/>
    </row>
    <row r="416" spans="1:6" ht="16.2" thickBot="1" x14ac:dyDescent="0.35">
      <c r="A416" s="10" t="s">
        <v>0</v>
      </c>
      <c r="B416" s="114" t="s">
        <v>242</v>
      </c>
      <c r="C416" s="48"/>
      <c r="D416" s="50"/>
      <c r="E416" s="51"/>
      <c r="F416" s="52"/>
    </row>
    <row r="417" spans="1:6" ht="16.2" thickBot="1" x14ac:dyDescent="0.35">
      <c r="A417" s="14" t="s">
        <v>0</v>
      </c>
      <c r="B417" s="113" t="s">
        <v>243</v>
      </c>
      <c r="C417" s="53"/>
      <c r="D417" s="54"/>
      <c r="E417" s="55"/>
      <c r="F417" s="56"/>
    </row>
    <row r="418" spans="1:6" ht="16.2" thickBot="1" x14ac:dyDescent="0.35">
      <c r="A418" s="10" t="s">
        <v>0</v>
      </c>
      <c r="B418" s="114" t="s">
        <v>244</v>
      </c>
      <c r="C418" s="48"/>
      <c r="D418" s="50"/>
      <c r="E418" s="51"/>
      <c r="F418" s="52"/>
    </row>
    <row r="419" spans="1:6" ht="16.2" thickBot="1" x14ac:dyDescent="0.35">
      <c r="A419" s="14" t="s">
        <v>0</v>
      </c>
      <c r="B419" s="113" t="s">
        <v>245</v>
      </c>
      <c r="C419" s="53"/>
      <c r="D419" s="54"/>
      <c r="E419" s="55"/>
      <c r="F419" s="56"/>
    </row>
    <row r="420" spans="1:6" ht="31.8" thickBot="1" x14ac:dyDescent="0.35">
      <c r="A420" s="10"/>
      <c r="B420" s="114" t="s">
        <v>246</v>
      </c>
      <c r="C420" s="48"/>
      <c r="D420" s="50"/>
      <c r="E420" s="51"/>
      <c r="F420" s="52"/>
    </row>
    <row r="421" spans="1:6" ht="16.2" thickBot="1" x14ac:dyDescent="0.35">
      <c r="A421" s="14" t="s">
        <v>8</v>
      </c>
      <c r="B421" s="113" t="s">
        <v>247</v>
      </c>
      <c r="C421" s="53"/>
      <c r="D421" s="54"/>
      <c r="E421" s="55"/>
      <c r="F421" s="56"/>
    </row>
    <row r="422" spans="1:6" ht="16.2" thickBot="1" x14ac:dyDescent="0.35">
      <c r="A422" s="10" t="s">
        <v>10</v>
      </c>
      <c r="B422" s="114" t="s">
        <v>248</v>
      </c>
      <c r="C422" s="48"/>
      <c r="D422" s="50"/>
      <c r="E422" s="51"/>
      <c r="F422" s="52"/>
    </row>
    <row r="423" spans="1:6" ht="31.8" thickBot="1" x14ac:dyDescent="0.35">
      <c r="A423" s="14" t="s">
        <v>0</v>
      </c>
      <c r="B423" s="113" t="s">
        <v>249</v>
      </c>
      <c r="C423" s="53"/>
      <c r="D423" s="54"/>
      <c r="E423" s="55"/>
      <c r="F423" s="56"/>
    </row>
    <row r="424" spans="1:6" ht="16.2" thickBot="1" x14ac:dyDescent="0.35">
      <c r="A424" s="10" t="s">
        <v>0</v>
      </c>
      <c r="B424" s="114" t="s">
        <v>250</v>
      </c>
      <c r="C424" s="48"/>
      <c r="D424" s="50"/>
      <c r="E424" s="51"/>
      <c r="F424" s="52"/>
    </row>
    <row r="425" spans="1:6" ht="16.2" thickBot="1" x14ac:dyDescent="0.35">
      <c r="A425" s="14" t="s">
        <v>0</v>
      </c>
      <c r="B425" s="113" t="s">
        <v>251</v>
      </c>
      <c r="C425" s="53"/>
      <c r="D425" s="54"/>
      <c r="E425" s="55"/>
      <c r="F425" s="56"/>
    </row>
    <row r="426" spans="1:6" ht="16.2" thickBot="1" x14ac:dyDescent="0.35">
      <c r="A426" s="10" t="s">
        <v>8</v>
      </c>
      <c r="B426" s="114" t="s">
        <v>252</v>
      </c>
      <c r="C426" s="48"/>
      <c r="D426" s="50"/>
      <c r="E426" s="51"/>
      <c r="F426" s="52"/>
    </row>
    <row r="427" spans="1:6" ht="16.2" thickBot="1" x14ac:dyDescent="0.35">
      <c r="A427" s="14"/>
      <c r="B427" s="113" t="s">
        <v>253</v>
      </c>
      <c r="C427" s="53"/>
      <c r="D427" s="54"/>
      <c r="E427" s="55"/>
      <c r="F427" s="56"/>
    </row>
    <row r="428" spans="1:6" ht="16.2" thickBot="1" x14ac:dyDescent="0.35">
      <c r="A428" s="10" t="s">
        <v>8</v>
      </c>
      <c r="B428" s="114"/>
      <c r="C428" s="48"/>
      <c r="D428" s="50"/>
      <c r="E428" s="51"/>
      <c r="F428" s="52"/>
    </row>
    <row r="429" spans="1:6" ht="31.8" thickBot="1" x14ac:dyDescent="0.35">
      <c r="A429" s="14" t="s">
        <v>0</v>
      </c>
      <c r="B429" s="113" t="s">
        <v>254</v>
      </c>
      <c r="C429" s="53"/>
      <c r="D429" s="54"/>
      <c r="E429" s="55"/>
      <c r="F429" s="56"/>
    </row>
    <row r="430" spans="1:6" ht="31.8" thickBot="1" x14ac:dyDescent="0.35">
      <c r="A430" s="10" t="s">
        <v>0</v>
      </c>
      <c r="B430" s="114" t="s">
        <v>255</v>
      </c>
      <c r="C430" s="48"/>
      <c r="D430" s="50"/>
      <c r="E430" s="51"/>
      <c r="F430" s="52"/>
    </row>
    <row r="431" spans="1:6" ht="16.2" thickBot="1" x14ac:dyDescent="0.35">
      <c r="A431" s="10"/>
      <c r="B431" s="114"/>
      <c r="C431" s="48"/>
      <c r="D431" s="50"/>
      <c r="E431" s="51"/>
      <c r="F431" s="52"/>
    </row>
    <row r="432" spans="1:6" ht="16.2" thickBot="1" x14ac:dyDescent="0.35">
      <c r="A432" s="21"/>
      <c r="B432" s="117" t="s">
        <v>256</v>
      </c>
      <c r="C432" s="59"/>
      <c r="D432" s="60"/>
      <c r="E432" s="61"/>
      <c r="F432" s="62"/>
    </row>
    <row r="433" spans="1:6" ht="16.2" thickBot="1" x14ac:dyDescent="0.35">
      <c r="A433" s="30"/>
      <c r="B433" s="118"/>
      <c r="C433" s="63"/>
      <c r="D433" s="64"/>
      <c r="E433" s="65"/>
      <c r="F433" s="66"/>
    </row>
    <row r="434" spans="1:6" ht="16.2" thickBot="1" x14ac:dyDescent="0.35">
      <c r="A434" s="14"/>
      <c r="B434" s="113" t="s">
        <v>118</v>
      </c>
      <c r="C434" s="53"/>
      <c r="D434" s="54"/>
      <c r="E434" s="55"/>
      <c r="F434" s="56"/>
    </row>
    <row r="435" spans="1:6" ht="31.8" thickBot="1" x14ac:dyDescent="0.35">
      <c r="A435" s="10"/>
      <c r="B435" s="114" t="s">
        <v>483</v>
      </c>
      <c r="C435" s="48"/>
      <c r="D435" s="50"/>
      <c r="E435" s="51"/>
      <c r="F435" s="52"/>
    </row>
    <row r="436" spans="1:6" ht="16.2" thickBot="1" x14ac:dyDescent="0.35">
      <c r="A436" s="10" t="s">
        <v>8</v>
      </c>
      <c r="B436" s="114"/>
      <c r="C436" s="48"/>
      <c r="D436" s="50"/>
      <c r="E436" s="51"/>
      <c r="F436" s="52"/>
    </row>
    <row r="437" spans="1:6" ht="16.2" thickBot="1" x14ac:dyDescent="0.35">
      <c r="A437" s="14" t="s">
        <v>0</v>
      </c>
      <c r="B437" s="113" t="s">
        <v>257</v>
      </c>
      <c r="C437" s="53"/>
      <c r="D437" s="54"/>
      <c r="E437" s="55"/>
      <c r="F437" s="56"/>
    </row>
    <row r="438" spans="1:6" ht="16.2" thickBot="1" x14ac:dyDescent="0.35">
      <c r="A438" s="10" t="s">
        <v>0</v>
      </c>
      <c r="B438" s="114" t="s">
        <v>484</v>
      </c>
      <c r="C438" s="48"/>
      <c r="D438" s="50"/>
      <c r="E438" s="51"/>
      <c r="F438" s="52"/>
    </row>
    <row r="439" spans="1:6" ht="16.2" thickBot="1" x14ac:dyDescent="0.35">
      <c r="A439" s="14" t="s">
        <v>0</v>
      </c>
      <c r="B439" s="113" t="s">
        <v>485</v>
      </c>
      <c r="C439" s="53"/>
      <c r="D439" s="54"/>
      <c r="E439" s="55"/>
      <c r="F439" s="56"/>
    </row>
    <row r="440" spans="1:6" ht="16.2" thickBot="1" x14ac:dyDescent="0.35">
      <c r="A440" s="10" t="s">
        <v>0</v>
      </c>
      <c r="B440" s="114" t="s">
        <v>486</v>
      </c>
      <c r="C440" s="48"/>
      <c r="D440" s="50"/>
      <c r="E440" s="51"/>
      <c r="F440" s="52"/>
    </row>
    <row r="441" spans="1:6" ht="16.2" thickBot="1" x14ac:dyDescent="0.35">
      <c r="A441" s="14" t="s">
        <v>0</v>
      </c>
      <c r="B441" s="113" t="s">
        <v>258</v>
      </c>
      <c r="C441" s="53"/>
      <c r="D441" s="54"/>
      <c r="E441" s="55"/>
      <c r="F441" s="56"/>
    </row>
    <row r="442" spans="1:6" ht="16.2" thickBot="1" x14ac:dyDescent="0.35">
      <c r="A442" s="10" t="s">
        <v>10</v>
      </c>
      <c r="B442" s="114" t="s">
        <v>259</v>
      </c>
      <c r="C442" s="48"/>
      <c r="D442" s="50"/>
      <c r="E442" s="51"/>
      <c r="F442" s="52"/>
    </row>
    <row r="443" spans="1:6" ht="31.8" thickBot="1" x14ac:dyDescent="0.35">
      <c r="A443" s="14" t="s">
        <v>0</v>
      </c>
      <c r="B443" s="113" t="s">
        <v>260</v>
      </c>
      <c r="C443" s="53"/>
      <c r="D443" s="54"/>
      <c r="E443" s="55"/>
      <c r="F443" s="56"/>
    </row>
    <row r="444" spans="1:6" ht="47.4" thickBot="1" x14ac:dyDescent="0.35">
      <c r="A444" s="10" t="s">
        <v>0</v>
      </c>
      <c r="B444" s="114" t="s">
        <v>261</v>
      </c>
      <c r="C444" s="48"/>
      <c r="D444" s="50"/>
      <c r="E444" s="51"/>
      <c r="F444" s="52"/>
    </row>
    <row r="445" spans="1:6" ht="16.2" thickBot="1" x14ac:dyDescent="0.35">
      <c r="A445" s="14" t="s">
        <v>0</v>
      </c>
      <c r="B445" s="113" t="s">
        <v>262</v>
      </c>
      <c r="C445" s="53"/>
      <c r="D445" s="54"/>
      <c r="E445" s="55"/>
      <c r="F445" s="56"/>
    </row>
    <row r="446" spans="1:6" ht="31.8" thickBot="1" x14ac:dyDescent="0.35">
      <c r="A446" s="10" t="s">
        <v>0</v>
      </c>
      <c r="B446" s="114" t="s">
        <v>263</v>
      </c>
      <c r="C446" s="48"/>
      <c r="D446" s="50"/>
      <c r="E446" s="51"/>
      <c r="F446" s="52"/>
    </row>
    <row r="447" spans="1:6" ht="31.8" thickBot="1" x14ac:dyDescent="0.35">
      <c r="A447" s="14" t="s">
        <v>0</v>
      </c>
      <c r="B447" s="113" t="s">
        <v>264</v>
      </c>
      <c r="C447" s="53"/>
      <c r="D447" s="54"/>
      <c r="E447" s="55"/>
      <c r="F447" s="56"/>
    </row>
    <row r="448" spans="1:6" ht="16.2" thickBot="1" x14ac:dyDescent="0.35">
      <c r="A448" s="10" t="s">
        <v>8</v>
      </c>
      <c r="B448" s="114"/>
      <c r="C448" s="48"/>
      <c r="D448" s="50"/>
      <c r="E448" s="51"/>
      <c r="F448" s="52"/>
    </row>
    <row r="449" spans="1:6" ht="16.2" thickBot="1" x14ac:dyDescent="0.35">
      <c r="A449" s="14" t="s">
        <v>0</v>
      </c>
      <c r="B449" s="113" t="s">
        <v>265</v>
      </c>
      <c r="C449" s="53"/>
      <c r="D449" s="54"/>
      <c r="E449" s="55"/>
      <c r="F449" s="56"/>
    </row>
    <row r="450" spans="1:6" ht="16.2" thickBot="1" x14ac:dyDescent="0.35">
      <c r="A450" s="10" t="s">
        <v>0</v>
      </c>
      <c r="B450" s="114" t="s">
        <v>266</v>
      </c>
      <c r="C450" s="48"/>
      <c r="D450" s="50"/>
      <c r="E450" s="51"/>
      <c r="F450" s="52"/>
    </row>
    <row r="451" spans="1:6" ht="16.2" thickBot="1" x14ac:dyDescent="0.35">
      <c r="A451" s="14" t="s">
        <v>0</v>
      </c>
      <c r="B451" s="113" t="s">
        <v>487</v>
      </c>
      <c r="C451" s="53">
        <f>C43-49</f>
        <v>42242</v>
      </c>
      <c r="D451" s="54"/>
      <c r="E451" s="55"/>
      <c r="F451" s="56"/>
    </row>
    <row r="452" spans="1:6" ht="16.2" thickBot="1" x14ac:dyDescent="0.35">
      <c r="A452" s="10" t="s">
        <v>0</v>
      </c>
      <c r="B452" s="114" t="s">
        <v>267</v>
      </c>
      <c r="C452" s="48">
        <f>C43-42</f>
        <v>42249</v>
      </c>
      <c r="D452" s="50"/>
      <c r="E452" s="51"/>
      <c r="F452" s="52"/>
    </row>
    <row r="453" spans="1:6" ht="31.8" thickBot="1" x14ac:dyDescent="0.35">
      <c r="A453" s="14" t="s">
        <v>0</v>
      </c>
      <c r="B453" s="113" t="s">
        <v>268</v>
      </c>
      <c r="C453" s="53"/>
      <c r="D453" s="54"/>
      <c r="E453" s="55"/>
      <c r="F453" s="56"/>
    </row>
    <row r="454" spans="1:6" ht="16.2" thickBot="1" x14ac:dyDescent="0.35">
      <c r="A454" s="10" t="s">
        <v>0</v>
      </c>
      <c r="B454" s="114" t="s">
        <v>488</v>
      </c>
      <c r="C454" s="48">
        <f>C43-35</f>
        <v>42256</v>
      </c>
      <c r="D454" s="50"/>
      <c r="E454" s="51"/>
      <c r="F454" s="52"/>
    </row>
    <row r="455" spans="1:6" ht="31.2" x14ac:dyDescent="0.3">
      <c r="A455" s="159" t="s">
        <v>0</v>
      </c>
      <c r="B455" s="119" t="s">
        <v>269</v>
      </c>
      <c r="C455" s="71"/>
      <c r="D455" s="72"/>
      <c r="E455" s="73"/>
      <c r="F455" s="74"/>
    </row>
    <row r="456" spans="1:6" ht="15.6" x14ac:dyDescent="0.3">
      <c r="A456" s="160"/>
      <c r="B456" s="120" t="s">
        <v>409</v>
      </c>
      <c r="C456" s="75"/>
      <c r="D456" s="76"/>
      <c r="E456" s="77"/>
      <c r="F456" s="78"/>
    </row>
    <row r="457" spans="1:6" ht="15.6" x14ac:dyDescent="0.3">
      <c r="A457" s="160"/>
      <c r="B457" s="120" t="s">
        <v>410</v>
      </c>
      <c r="C457" s="75"/>
      <c r="D457" s="76"/>
      <c r="E457" s="77"/>
      <c r="F457" s="78"/>
    </row>
    <row r="458" spans="1:6" ht="15.6" x14ac:dyDescent="0.3">
      <c r="A458" s="160"/>
      <c r="B458" s="120" t="s">
        <v>411</v>
      </c>
      <c r="C458" s="75"/>
      <c r="D458" s="76"/>
      <c r="E458" s="77"/>
      <c r="F458" s="78"/>
    </row>
    <row r="459" spans="1:6" ht="15.6" x14ac:dyDescent="0.3">
      <c r="A459" s="160"/>
      <c r="B459" s="120" t="s">
        <v>412</v>
      </c>
      <c r="C459" s="75"/>
      <c r="D459" s="76"/>
      <c r="E459" s="77"/>
      <c r="F459" s="78"/>
    </row>
    <row r="460" spans="1:6" ht="16.2" thickBot="1" x14ac:dyDescent="0.35">
      <c r="A460" s="161"/>
      <c r="B460" s="121" t="s">
        <v>413</v>
      </c>
      <c r="C460" s="79"/>
      <c r="D460" s="80"/>
      <c r="E460" s="81"/>
      <c r="F460" s="82"/>
    </row>
    <row r="461" spans="1:6" ht="16.2" thickBot="1" x14ac:dyDescent="0.35">
      <c r="A461" s="10" t="s">
        <v>0</v>
      </c>
      <c r="B461" s="114" t="s">
        <v>270</v>
      </c>
      <c r="C461" s="48"/>
      <c r="D461" s="50"/>
      <c r="E461" s="51"/>
      <c r="F461" s="52"/>
    </row>
    <row r="462" spans="1:6" ht="16.2" thickBot="1" x14ac:dyDescent="0.35">
      <c r="A462" s="14" t="s">
        <v>0</v>
      </c>
      <c r="B462" s="113" t="s">
        <v>271</v>
      </c>
      <c r="C462" s="53"/>
      <c r="D462" s="54"/>
      <c r="E462" s="55"/>
      <c r="F462" s="56"/>
    </row>
    <row r="463" spans="1:6" ht="16.2" thickBot="1" x14ac:dyDescent="0.35">
      <c r="A463" s="10" t="s">
        <v>0</v>
      </c>
      <c r="B463" s="114" t="s">
        <v>272</v>
      </c>
      <c r="C463" s="48"/>
      <c r="D463" s="50"/>
      <c r="E463" s="51"/>
      <c r="F463" s="52"/>
    </row>
    <row r="464" spans="1:6" ht="16.2" thickBot="1" x14ac:dyDescent="0.35">
      <c r="A464" s="14" t="s">
        <v>273</v>
      </c>
      <c r="B464" s="113" t="s">
        <v>274</v>
      </c>
      <c r="C464" s="53">
        <f>C43</f>
        <v>42291</v>
      </c>
      <c r="D464" s="54"/>
      <c r="E464" s="55"/>
      <c r="F464" s="56"/>
    </row>
    <row r="465" spans="1:6" ht="47.4" thickBot="1" x14ac:dyDescent="0.35">
      <c r="A465" s="10" t="s">
        <v>8</v>
      </c>
      <c r="B465" s="114" t="s">
        <v>275</v>
      </c>
      <c r="C465" s="48"/>
      <c r="D465" s="50"/>
      <c r="E465" s="51"/>
      <c r="F465" s="52"/>
    </row>
    <row r="466" spans="1:6" ht="16.2" thickBot="1" x14ac:dyDescent="0.35">
      <c r="A466" s="10"/>
      <c r="B466" s="114"/>
      <c r="C466" s="48"/>
      <c r="D466" s="50"/>
      <c r="E466" s="51"/>
      <c r="F466" s="52"/>
    </row>
    <row r="467" spans="1:6" ht="16.2" thickBot="1" x14ac:dyDescent="0.35">
      <c r="A467" s="21"/>
      <c r="B467" s="117" t="s">
        <v>276</v>
      </c>
      <c r="C467" s="59"/>
      <c r="D467" s="60"/>
      <c r="E467" s="61"/>
      <c r="F467" s="62"/>
    </row>
    <row r="468" spans="1:6" ht="31.8" thickBot="1" x14ac:dyDescent="0.35">
      <c r="A468" s="10" t="s">
        <v>118</v>
      </c>
      <c r="B468" s="114"/>
      <c r="C468" s="48"/>
      <c r="D468" s="50"/>
      <c r="E468" s="51"/>
      <c r="F468" s="52"/>
    </row>
    <row r="469" spans="1:6" ht="16.2" thickBot="1" x14ac:dyDescent="0.35">
      <c r="A469" s="21"/>
      <c r="B469" s="117" t="s">
        <v>277</v>
      </c>
      <c r="C469" s="59"/>
      <c r="D469" s="60"/>
      <c r="E469" s="61"/>
      <c r="F469" s="62"/>
    </row>
    <row r="470" spans="1:6" ht="16.2" thickBot="1" x14ac:dyDescent="0.35">
      <c r="A470" s="30"/>
      <c r="B470" s="118"/>
      <c r="C470" s="63"/>
      <c r="D470" s="64"/>
      <c r="E470" s="65"/>
      <c r="F470" s="66"/>
    </row>
    <row r="471" spans="1:6" ht="31.8" thickBot="1" x14ac:dyDescent="0.35">
      <c r="A471" s="14" t="s">
        <v>10</v>
      </c>
      <c r="B471" s="113" t="s">
        <v>278</v>
      </c>
      <c r="C471" s="53"/>
      <c r="D471" s="54"/>
      <c r="E471" s="55"/>
      <c r="F471" s="56"/>
    </row>
    <row r="472" spans="1:6" ht="16.2" thickBot="1" x14ac:dyDescent="0.35">
      <c r="A472" s="10" t="s">
        <v>0</v>
      </c>
      <c r="B472" s="114" t="s">
        <v>279</v>
      </c>
      <c r="C472" s="48"/>
      <c r="D472" s="50"/>
      <c r="E472" s="51"/>
      <c r="F472" s="52"/>
    </row>
    <row r="473" spans="1:6" ht="16.2" thickBot="1" x14ac:dyDescent="0.35">
      <c r="A473" s="14" t="s">
        <v>0</v>
      </c>
      <c r="B473" s="113" t="s">
        <v>280</v>
      </c>
      <c r="C473" s="53"/>
      <c r="D473" s="54"/>
      <c r="E473" s="55"/>
      <c r="F473" s="56"/>
    </row>
    <row r="474" spans="1:6" ht="16.2" thickBot="1" x14ac:dyDescent="0.35">
      <c r="A474" s="10" t="s">
        <v>0</v>
      </c>
      <c r="B474" s="114" t="s">
        <v>281</v>
      </c>
      <c r="C474" s="48"/>
      <c r="D474" s="50"/>
      <c r="E474" s="51"/>
      <c r="F474" s="52"/>
    </row>
    <row r="475" spans="1:6" ht="16.2" thickBot="1" x14ac:dyDescent="0.35">
      <c r="A475" s="14" t="s">
        <v>0</v>
      </c>
      <c r="B475" s="113" t="s">
        <v>282</v>
      </c>
      <c r="C475" s="53"/>
      <c r="D475" s="54"/>
      <c r="E475" s="55"/>
      <c r="F475" s="56"/>
    </row>
    <row r="476" spans="1:6" ht="16.2" thickBot="1" x14ac:dyDescent="0.35">
      <c r="A476" s="10" t="s">
        <v>0</v>
      </c>
      <c r="B476" s="114" t="s">
        <v>283</v>
      </c>
      <c r="C476" s="48"/>
      <c r="D476" s="50"/>
      <c r="E476" s="51"/>
      <c r="F476" s="52"/>
    </row>
    <row r="477" spans="1:6" ht="31.8" thickBot="1" x14ac:dyDescent="0.35">
      <c r="A477" s="14" t="s">
        <v>0</v>
      </c>
      <c r="B477" s="113" t="s">
        <v>284</v>
      </c>
      <c r="C477" s="53"/>
      <c r="D477" s="54"/>
      <c r="E477" s="55"/>
      <c r="F477" s="56"/>
    </row>
    <row r="478" spans="1:6" ht="31.8" thickBot="1" x14ac:dyDescent="0.35">
      <c r="A478" s="10" t="s">
        <v>0</v>
      </c>
      <c r="B478" s="114" t="s">
        <v>285</v>
      </c>
      <c r="C478" s="48"/>
      <c r="D478" s="50"/>
      <c r="E478" s="51"/>
      <c r="F478" s="52"/>
    </row>
    <row r="479" spans="1:6" ht="31.8" thickBot="1" x14ac:dyDescent="0.35">
      <c r="A479" s="14" t="s">
        <v>0</v>
      </c>
      <c r="B479" s="113" t="s">
        <v>286</v>
      </c>
      <c r="C479" s="53"/>
      <c r="D479" s="54"/>
      <c r="E479" s="55"/>
      <c r="F479" s="56"/>
    </row>
    <row r="480" spans="1:6" ht="16.2" thickBot="1" x14ac:dyDescent="0.35">
      <c r="A480" s="10" t="s">
        <v>0</v>
      </c>
      <c r="B480" s="114" t="s">
        <v>287</v>
      </c>
      <c r="C480" s="48"/>
      <c r="D480" s="50"/>
      <c r="E480" s="51"/>
      <c r="F480" s="52"/>
    </row>
    <row r="481" spans="1:6" ht="16.2" thickBot="1" x14ac:dyDescent="0.35">
      <c r="A481" s="10"/>
      <c r="B481" s="114"/>
      <c r="C481" s="48"/>
      <c r="D481" s="50"/>
      <c r="E481" s="51"/>
      <c r="F481" s="52"/>
    </row>
    <row r="482" spans="1:6" ht="16.2" thickBot="1" x14ac:dyDescent="0.35">
      <c r="A482" s="21"/>
      <c r="B482" s="117" t="s">
        <v>288</v>
      </c>
      <c r="C482" s="67"/>
      <c r="D482" s="68"/>
      <c r="E482" s="69"/>
      <c r="F482" s="70"/>
    </row>
    <row r="483" spans="1:6" ht="16.2" thickBot="1" x14ac:dyDescent="0.35">
      <c r="A483" s="30"/>
      <c r="B483" s="118"/>
      <c r="C483" s="63"/>
      <c r="D483" s="64"/>
      <c r="E483" s="65"/>
      <c r="F483" s="66"/>
    </row>
    <row r="484" spans="1:6" ht="31.8" thickBot="1" x14ac:dyDescent="0.35">
      <c r="A484" s="14" t="s">
        <v>0</v>
      </c>
      <c r="B484" s="113" t="s">
        <v>289</v>
      </c>
      <c r="C484" s="53"/>
      <c r="D484" s="54"/>
      <c r="E484" s="55"/>
      <c r="F484" s="56"/>
    </row>
    <row r="485" spans="1:6" ht="16.2" thickBot="1" x14ac:dyDescent="0.35">
      <c r="A485" s="10" t="s">
        <v>2</v>
      </c>
      <c r="B485" s="114"/>
      <c r="C485" s="48"/>
      <c r="D485" s="50"/>
      <c r="E485" s="51"/>
      <c r="F485" s="52"/>
    </row>
    <row r="486" spans="1:6" ht="16.2" thickBot="1" x14ac:dyDescent="0.35">
      <c r="A486" s="14" t="s">
        <v>0</v>
      </c>
      <c r="B486" s="113" t="s">
        <v>290</v>
      </c>
      <c r="C486" s="53"/>
      <c r="D486" s="54"/>
      <c r="E486" s="55"/>
      <c r="F486" s="56"/>
    </row>
    <row r="487" spans="1:6" ht="31.8" thickBot="1" x14ac:dyDescent="0.35">
      <c r="A487" s="10" t="s">
        <v>0</v>
      </c>
      <c r="B487" s="114" t="s">
        <v>291</v>
      </c>
      <c r="C487" s="48"/>
      <c r="D487" s="50"/>
      <c r="E487" s="51"/>
      <c r="F487" s="52"/>
    </row>
    <row r="488" spans="1:6" ht="16.2" thickBot="1" x14ac:dyDescent="0.35">
      <c r="A488" s="14" t="s">
        <v>0</v>
      </c>
      <c r="B488" s="113" t="s">
        <v>292</v>
      </c>
      <c r="C488" s="53"/>
      <c r="D488" s="54"/>
      <c r="E488" s="55"/>
      <c r="F488" s="56"/>
    </row>
    <row r="489" spans="1:6" ht="16.2" thickBot="1" x14ac:dyDescent="0.35">
      <c r="A489" s="10" t="s">
        <v>0</v>
      </c>
      <c r="B489" s="114" t="s">
        <v>293</v>
      </c>
      <c r="C489" s="48"/>
      <c r="D489" s="50"/>
      <c r="E489" s="51"/>
      <c r="F489" s="52"/>
    </row>
    <row r="490" spans="1:6" ht="31.8" thickBot="1" x14ac:dyDescent="0.35">
      <c r="A490" s="14" t="s">
        <v>0</v>
      </c>
      <c r="B490" s="113" t="s">
        <v>294</v>
      </c>
      <c r="C490" s="53"/>
      <c r="D490" s="54"/>
      <c r="E490" s="55"/>
      <c r="F490" s="56"/>
    </row>
    <row r="491" spans="1:6" ht="31.8" thickBot="1" x14ac:dyDescent="0.35">
      <c r="A491" s="10" t="s">
        <v>0</v>
      </c>
      <c r="B491" s="114" t="s">
        <v>295</v>
      </c>
      <c r="C491" s="48"/>
      <c r="D491" s="50"/>
      <c r="E491" s="51"/>
      <c r="F491" s="52"/>
    </row>
    <row r="492" spans="1:6" ht="16.2" thickBot="1" x14ac:dyDescent="0.35">
      <c r="A492" s="14" t="s">
        <v>0</v>
      </c>
      <c r="B492" s="113" t="s">
        <v>296</v>
      </c>
      <c r="C492" s="53"/>
      <c r="D492" s="54"/>
      <c r="E492" s="55"/>
      <c r="F492" s="56"/>
    </row>
    <row r="493" spans="1:6" ht="16.2" thickBot="1" x14ac:dyDescent="0.35">
      <c r="A493" s="10" t="s">
        <v>297</v>
      </c>
      <c r="B493" s="114"/>
      <c r="C493" s="48"/>
      <c r="D493" s="50"/>
      <c r="E493" s="51"/>
      <c r="F493" s="52"/>
    </row>
    <row r="494" spans="1:6" ht="16.2" thickBot="1" x14ac:dyDescent="0.35">
      <c r="A494" s="14" t="s">
        <v>298</v>
      </c>
      <c r="B494" s="113"/>
      <c r="C494" s="53"/>
      <c r="D494" s="54"/>
      <c r="E494" s="55"/>
      <c r="F494" s="56"/>
    </row>
    <row r="495" spans="1:6" ht="31.8" thickBot="1" x14ac:dyDescent="0.35">
      <c r="A495" s="10" t="s">
        <v>299</v>
      </c>
      <c r="B495" s="114" t="s">
        <v>300</v>
      </c>
      <c r="C495" s="48"/>
      <c r="D495" s="50"/>
      <c r="E495" s="51"/>
      <c r="F495" s="52"/>
    </row>
    <row r="496" spans="1:6" ht="16.2" thickBot="1" x14ac:dyDescent="0.35">
      <c r="A496" s="14"/>
      <c r="B496" s="113" t="s">
        <v>301</v>
      </c>
      <c r="C496" s="53"/>
      <c r="D496" s="54"/>
      <c r="E496" s="55"/>
      <c r="F496" s="56"/>
    </row>
    <row r="497" spans="1:6" ht="16.2" thickBot="1" x14ac:dyDescent="0.35">
      <c r="A497" s="10" t="s">
        <v>0</v>
      </c>
      <c r="B497" s="114" t="s">
        <v>302</v>
      </c>
      <c r="C497" s="48"/>
      <c r="D497" s="50"/>
      <c r="E497" s="51"/>
      <c r="F497" s="52"/>
    </row>
    <row r="498" spans="1:6" ht="16.2" thickBot="1" x14ac:dyDescent="0.35">
      <c r="A498" s="14" t="s">
        <v>0</v>
      </c>
      <c r="B498" s="113" t="s">
        <v>303</v>
      </c>
      <c r="C498" s="53"/>
      <c r="D498" s="54"/>
      <c r="E498" s="55"/>
      <c r="F498" s="56"/>
    </row>
    <row r="499" spans="1:6" ht="16.2" thickBot="1" x14ac:dyDescent="0.35">
      <c r="A499" s="10" t="s">
        <v>0</v>
      </c>
      <c r="B499" s="114" t="s">
        <v>304</v>
      </c>
      <c r="C499" s="48"/>
      <c r="D499" s="50"/>
      <c r="E499" s="51"/>
      <c r="F499" s="52"/>
    </row>
    <row r="500" spans="1:6" ht="16.2" thickBot="1" x14ac:dyDescent="0.35">
      <c r="A500" s="14" t="s">
        <v>0</v>
      </c>
      <c r="B500" s="113" t="s">
        <v>305</v>
      </c>
      <c r="C500" s="53"/>
      <c r="D500" s="54"/>
      <c r="E500" s="55"/>
      <c r="F500" s="56"/>
    </row>
    <row r="501" spans="1:6" ht="16.2" thickBot="1" x14ac:dyDescent="0.35">
      <c r="A501" s="10"/>
      <c r="B501" s="157"/>
      <c r="C501" s="158"/>
      <c r="D501" s="158"/>
      <c r="E501" s="158"/>
      <c r="F501" s="158"/>
    </row>
    <row r="502" spans="1:6" ht="16.2" thickBot="1" x14ac:dyDescent="0.35">
      <c r="A502" s="26"/>
      <c r="B502" s="117" t="s">
        <v>306</v>
      </c>
      <c r="C502" s="28"/>
      <c r="D502" s="46"/>
      <c r="E502" s="27"/>
      <c r="F502" s="29"/>
    </row>
    <row r="503" spans="1:6" ht="31.8" thickBot="1" x14ac:dyDescent="0.35">
      <c r="A503" s="10" t="s">
        <v>307</v>
      </c>
      <c r="B503" s="114" t="s">
        <v>308</v>
      </c>
      <c r="C503" s="19"/>
      <c r="D503" s="39"/>
      <c r="E503" s="18"/>
      <c r="F503" s="20"/>
    </row>
    <row r="504" spans="1:6" ht="16.2" thickBot="1" x14ac:dyDescent="0.35">
      <c r="A504" s="14" t="s">
        <v>309</v>
      </c>
      <c r="B504" s="113" t="s">
        <v>310</v>
      </c>
      <c r="C504" s="16"/>
      <c r="D504" s="43"/>
      <c r="E504" s="15"/>
      <c r="F504" s="17"/>
    </row>
    <row r="505" spans="1:6" ht="16.2" thickBot="1" x14ac:dyDescent="0.35">
      <c r="A505" s="10" t="s">
        <v>2</v>
      </c>
      <c r="B505" s="114"/>
      <c r="C505" s="19"/>
      <c r="D505" s="39"/>
      <c r="E505" s="18"/>
      <c r="F505" s="20"/>
    </row>
    <row r="506" spans="1:6" ht="31.8" thickBot="1" x14ac:dyDescent="0.35">
      <c r="A506" s="14" t="s">
        <v>0</v>
      </c>
      <c r="B506" s="113" t="s">
        <v>311</v>
      </c>
      <c r="C506" s="16"/>
      <c r="D506" s="43"/>
      <c r="E506" s="15"/>
      <c r="F506" s="17"/>
    </row>
    <row r="507" spans="1:6" ht="16.2" thickBot="1" x14ac:dyDescent="0.35">
      <c r="A507" s="10" t="s">
        <v>312</v>
      </c>
      <c r="B507" s="114" t="s">
        <v>313</v>
      </c>
      <c r="C507" s="19"/>
      <c r="D507" s="39"/>
      <c r="E507" s="18"/>
      <c r="F507" s="20"/>
    </row>
    <row r="508" spans="1:6" ht="16.2" thickBot="1" x14ac:dyDescent="0.35">
      <c r="A508" s="14" t="s">
        <v>312</v>
      </c>
      <c r="B508" s="113" t="s">
        <v>314</v>
      </c>
      <c r="C508" s="16"/>
      <c r="D508" s="43"/>
      <c r="E508" s="15"/>
      <c r="F508" s="17"/>
    </row>
    <row r="509" spans="1:6" ht="31.8" thickBot="1" x14ac:dyDescent="0.35">
      <c r="A509" s="10" t="s">
        <v>0</v>
      </c>
      <c r="B509" s="114" t="s">
        <v>315</v>
      </c>
      <c r="C509" s="19"/>
      <c r="D509" s="39"/>
      <c r="E509" s="18"/>
      <c r="F509" s="20"/>
    </row>
    <row r="510" spans="1:6" ht="31.8" thickBot="1" x14ac:dyDescent="0.35">
      <c r="A510" s="14" t="s">
        <v>0</v>
      </c>
      <c r="B510" s="113" t="s">
        <v>316</v>
      </c>
      <c r="C510" s="16"/>
      <c r="D510" s="43"/>
      <c r="E510" s="15"/>
      <c r="F510" s="17"/>
    </row>
    <row r="511" spans="1:6" ht="31.8" thickBot="1" x14ac:dyDescent="0.35">
      <c r="A511" s="10" t="s">
        <v>0</v>
      </c>
      <c r="B511" s="114" t="s">
        <v>317</v>
      </c>
      <c r="C511" s="19"/>
      <c r="D511" s="39"/>
      <c r="E511" s="18"/>
      <c r="F511" s="20"/>
    </row>
    <row r="512" spans="1:6" ht="16.2" thickBot="1" x14ac:dyDescent="0.35">
      <c r="A512" s="14" t="s">
        <v>0</v>
      </c>
      <c r="B512" s="113" t="s">
        <v>318</v>
      </c>
      <c r="C512" s="16"/>
      <c r="D512" s="43"/>
      <c r="E512" s="15"/>
      <c r="F512" s="17"/>
    </row>
    <row r="513" spans="1:6" ht="31.8" thickBot="1" x14ac:dyDescent="0.35">
      <c r="A513" s="10" t="s">
        <v>0</v>
      </c>
      <c r="B513" s="114" t="s">
        <v>319</v>
      </c>
      <c r="C513" s="19"/>
      <c r="D513" s="39"/>
      <c r="E513" s="18"/>
      <c r="F513" s="20"/>
    </row>
    <row r="514" spans="1:6" ht="16.2" thickBot="1" x14ac:dyDescent="0.35">
      <c r="A514" s="14" t="s">
        <v>0</v>
      </c>
      <c r="B514" s="113" t="s">
        <v>320</v>
      </c>
      <c r="C514" s="16"/>
      <c r="D514" s="43"/>
      <c r="E514" s="15"/>
      <c r="F514" s="17"/>
    </row>
    <row r="515" spans="1:6" ht="31.8" thickBot="1" x14ac:dyDescent="0.35">
      <c r="A515" s="10" t="s">
        <v>307</v>
      </c>
      <c r="B515" s="114" t="s">
        <v>321</v>
      </c>
      <c r="C515" s="19"/>
      <c r="D515" s="39"/>
      <c r="E515" s="18"/>
      <c r="F515" s="20"/>
    </row>
    <row r="516" spans="1:6" ht="16.2" thickBot="1" x14ac:dyDescent="0.35">
      <c r="A516" s="14" t="s">
        <v>8</v>
      </c>
      <c r="B516" s="113"/>
      <c r="C516" s="16"/>
      <c r="D516" s="43"/>
      <c r="E516" s="15"/>
      <c r="F516" s="17"/>
    </row>
    <row r="517" spans="1:6" ht="16.2" thickBot="1" x14ac:dyDescent="0.35">
      <c r="A517" s="10" t="s">
        <v>0</v>
      </c>
      <c r="B517" s="114" t="s">
        <v>322</v>
      </c>
      <c r="C517" s="19"/>
      <c r="D517" s="39"/>
      <c r="E517" s="18"/>
      <c r="F517" s="20"/>
    </row>
    <row r="518" spans="1:6" ht="16.2" thickBot="1" x14ac:dyDescent="0.35">
      <c r="A518" s="14" t="s">
        <v>0</v>
      </c>
      <c r="B518" s="113" t="s">
        <v>323</v>
      </c>
      <c r="C518" s="16"/>
      <c r="D518" s="43"/>
      <c r="E518" s="15"/>
      <c r="F518" s="17"/>
    </row>
    <row r="519" spans="1:6" ht="31.8" thickBot="1" x14ac:dyDescent="0.35">
      <c r="A519" s="10" t="s">
        <v>0</v>
      </c>
      <c r="B519" s="114" t="s">
        <v>324</v>
      </c>
      <c r="C519" s="19"/>
      <c r="D519" s="39"/>
      <c r="E519" s="18"/>
      <c r="F519" s="20"/>
    </row>
    <row r="520" spans="1:6" ht="31.8" thickBot="1" x14ac:dyDescent="0.35">
      <c r="A520" s="14"/>
      <c r="B520" s="113" t="s">
        <v>325</v>
      </c>
      <c r="C520" s="16"/>
      <c r="D520" s="43"/>
      <c r="E520" s="15"/>
      <c r="F520" s="17"/>
    </row>
    <row r="521" spans="1:6" ht="16.2" thickBot="1" x14ac:dyDescent="0.35">
      <c r="A521" s="10" t="s">
        <v>0</v>
      </c>
      <c r="B521" s="114" t="s">
        <v>326</v>
      </c>
      <c r="C521" s="19"/>
      <c r="D521" s="39"/>
      <c r="E521" s="18"/>
      <c r="F521" s="20"/>
    </row>
    <row r="522" spans="1:6" ht="16.2" thickBot="1" x14ac:dyDescent="0.35">
      <c r="A522" s="14" t="s">
        <v>0</v>
      </c>
      <c r="B522" s="113" t="s">
        <v>327</v>
      </c>
      <c r="C522" s="16"/>
      <c r="D522" s="43"/>
      <c r="E522" s="15"/>
      <c r="F522" s="17"/>
    </row>
    <row r="523" spans="1:6" ht="31.8" thickBot="1" x14ac:dyDescent="0.35">
      <c r="A523" s="10" t="s">
        <v>0</v>
      </c>
      <c r="B523" s="114" t="s">
        <v>328</v>
      </c>
      <c r="C523" s="19"/>
      <c r="D523" s="39"/>
      <c r="E523" s="18"/>
      <c r="F523" s="20"/>
    </row>
    <row r="524" spans="1:6" ht="16.2" thickBot="1" x14ac:dyDescent="0.35">
      <c r="A524" s="14" t="s">
        <v>0</v>
      </c>
      <c r="B524" s="113" t="s">
        <v>329</v>
      </c>
      <c r="C524" s="16"/>
      <c r="D524" s="43"/>
      <c r="E524" s="15"/>
      <c r="F524" s="17"/>
    </row>
    <row r="525" spans="1:6" ht="31.8" thickBot="1" x14ac:dyDescent="0.35">
      <c r="A525" s="10" t="s">
        <v>0</v>
      </c>
      <c r="B525" s="114" t="s">
        <v>330</v>
      </c>
      <c r="C525" s="19"/>
      <c r="D525" s="39"/>
      <c r="E525" s="18"/>
      <c r="F525" s="20"/>
    </row>
    <row r="526" spans="1:6" ht="16.2" thickBot="1" x14ac:dyDescent="0.35">
      <c r="A526" s="21"/>
      <c r="B526" s="117" t="s">
        <v>331</v>
      </c>
      <c r="C526" s="28"/>
      <c r="D526" s="46"/>
      <c r="E526" s="27"/>
      <c r="F526" s="29"/>
    </row>
    <row r="527" spans="1:6" ht="16.2" thickBot="1" x14ac:dyDescent="0.35">
      <c r="A527" s="30"/>
      <c r="B527" s="118"/>
      <c r="C527" s="23"/>
      <c r="D527" s="44"/>
      <c r="E527" s="25"/>
      <c r="F527" s="24"/>
    </row>
    <row r="528" spans="1:6" ht="16.2" thickBot="1" x14ac:dyDescent="0.35">
      <c r="A528" s="14" t="s">
        <v>10</v>
      </c>
      <c r="B528" s="113"/>
      <c r="C528" s="16"/>
      <c r="D528" s="43"/>
      <c r="E528" s="15"/>
      <c r="F528" s="17"/>
    </row>
    <row r="529" spans="1:6" ht="16.2" thickBot="1" x14ac:dyDescent="0.35">
      <c r="A529" s="10" t="s">
        <v>0</v>
      </c>
      <c r="B529" s="114" t="s">
        <v>332</v>
      </c>
      <c r="C529" s="19"/>
      <c r="D529" s="39"/>
      <c r="E529" s="18"/>
      <c r="F529" s="20"/>
    </row>
    <row r="530" spans="1:6" ht="16.2" thickBot="1" x14ac:dyDescent="0.35">
      <c r="A530" s="14" t="s">
        <v>0</v>
      </c>
      <c r="B530" s="113" t="s">
        <v>333</v>
      </c>
      <c r="C530" s="16"/>
      <c r="D530" s="43"/>
      <c r="E530" s="15"/>
      <c r="F530" s="17"/>
    </row>
    <row r="531" spans="1:6" ht="31.8" thickBot="1" x14ac:dyDescent="0.35">
      <c r="A531" s="10" t="s">
        <v>0</v>
      </c>
      <c r="B531" s="114" t="s">
        <v>334</v>
      </c>
      <c r="C531" s="19"/>
      <c r="D531" s="39"/>
      <c r="E531" s="18"/>
      <c r="F531" s="20"/>
    </row>
    <row r="532" spans="1:6" ht="31.8" thickBot="1" x14ac:dyDescent="0.35">
      <c r="A532" s="14" t="s">
        <v>0</v>
      </c>
      <c r="B532" s="113" t="s">
        <v>335</v>
      </c>
      <c r="C532" s="16"/>
      <c r="D532" s="43"/>
      <c r="E532" s="15"/>
      <c r="F532" s="17"/>
    </row>
    <row r="533" spans="1:6" ht="31.8" thickBot="1" x14ac:dyDescent="0.35">
      <c r="A533" s="10" t="s">
        <v>0</v>
      </c>
      <c r="B533" s="114" t="s">
        <v>336</v>
      </c>
      <c r="C533" s="19"/>
      <c r="D533" s="39"/>
      <c r="E533" s="18"/>
      <c r="F533" s="20"/>
    </row>
    <row r="534" spans="1:6" ht="16.2" thickBot="1" x14ac:dyDescent="0.35">
      <c r="A534" s="14" t="s">
        <v>0</v>
      </c>
      <c r="B534" s="113" t="s">
        <v>337</v>
      </c>
      <c r="C534" s="16"/>
      <c r="D534" s="43"/>
      <c r="E534" s="15"/>
      <c r="F534" s="17"/>
    </row>
    <row r="535" spans="1:6" ht="16.2" thickBot="1" x14ac:dyDescent="0.35">
      <c r="A535" s="10" t="s">
        <v>12</v>
      </c>
      <c r="B535" s="114" t="s">
        <v>338</v>
      </c>
      <c r="C535" s="19"/>
      <c r="D535" s="39"/>
      <c r="E535" s="18"/>
      <c r="F535" s="20"/>
    </row>
    <row r="536" spans="1:6" ht="31.8" thickBot="1" x14ac:dyDescent="0.35">
      <c r="A536" s="14" t="s">
        <v>0</v>
      </c>
      <c r="B536" s="113" t="s">
        <v>339</v>
      </c>
      <c r="C536" s="16"/>
      <c r="D536" s="43"/>
      <c r="E536" s="15"/>
      <c r="F536" s="17"/>
    </row>
    <row r="537" spans="1:6" ht="31.8" thickBot="1" x14ac:dyDescent="0.35">
      <c r="A537" s="10" t="s">
        <v>0</v>
      </c>
      <c r="B537" s="114" t="s">
        <v>340</v>
      </c>
      <c r="C537" s="19"/>
      <c r="D537" s="39"/>
      <c r="E537" s="18"/>
      <c r="F537" s="20"/>
    </row>
    <row r="538" spans="1:6" ht="16.2" thickBot="1" x14ac:dyDescent="0.35">
      <c r="A538" s="14" t="s">
        <v>0</v>
      </c>
      <c r="B538" s="113" t="s">
        <v>341</v>
      </c>
      <c r="C538" s="16"/>
      <c r="D538" s="43"/>
      <c r="E538" s="15"/>
      <c r="F538" s="17"/>
    </row>
    <row r="539" spans="1:6" ht="47.4" thickBot="1" x14ac:dyDescent="0.35">
      <c r="A539" s="10" t="s">
        <v>0</v>
      </c>
      <c r="B539" s="114" t="s">
        <v>342</v>
      </c>
      <c r="C539" s="19"/>
      <c r="D539" s="39"/>
      <c r="E539" s="18"/>
      <c r="F539" s="20"/>
    </row>
    <row r="540" spans="1:6" ht="16.2" thickBot="1" x14ac:dyDescent="0.35">
      <c r="A540" s="14" t="s">
        <v>2</v>
      </c>
      <c r="B540" s="113"/>
      <c r="C540" s="16"/>
      <c r="D540" s="43"/>
      <c r="E540" s="15"/>
      <c r="F540" s="17"/>
    </row>
    <row r="541" spans="1:6" ht="31.8" thickBot="1" x14ac:dyDescent="0.35">
      <c r="A541" s="10" t="s">
        <v>0</v>
      </c>
      <c r="B541" s="114" t="s">
        <v>343</v>
      </c>
      <c r="C541" s="19"/>
      <c r="D541" s="39"/>
      <c r="E541" s="18"/>
      <c r="F541" s="20"/>
    </row>
    <row r="542" spans="1:6" ht="16.2" thickBot="1" x14ac:dyDescent="0.35">
      <c r="A542" s="14" t="s">
        <v>0</v>
      </c>
      <c r="B542" s="113" t="s">
        <v>344</v>
      </c>
      <c r="C542" s="16"/>
      <c r="D542" s="43"/>
      <c r="E542" s="15"/>
      <c r="F542" s="17"/>
    </row>
    <row r="543" spans="1:6" ht="16.2" thickBot="1" x14ac:dyDescent="0.35">
      <c r="A543" s="10" t="s">
        <v>0</v>
      </c>
      <c r="B543" s="114" t="s">
        <v>345</v>
      </c>
      <c r="C543" s="19"/>
      <c r="D543" s="39"/>
      <c r="E543" s="18"/>
      <c r="F543" s="20"/>
    </row>
    <row r="544" spans="1:6" ht="16.2" thickBot="1" x14ac:dyDescent="0.35">
      <c r="A544" s="14" t="s">
        <v>0</v>
      </c>
      <c r="B544" s="113" t="s">
        <v>346</v>
      </c>
      <c r="C544" s="16"/>
      <c r="D544" s="43"/>
      <c r="E544" s="15"/>
      <c r="F544" s="17"/>
    </row>
    <row r="545" spans="1:6" ht="16.2" thickBot="1" x14ac:dyDescent="0.35">
      <c r="A545" s="10" t="s">
        <v>0</v>
      </c>
      <c r="B545" s="114" t="s">
        <v>347</v>
      </c>
      <c r="C545" s="19"/>
      <c r="D545" s="39"/>
      <c r="E545" s="18"/>
      <c r="F545" s="20"/>
    </row>
    <row r="546" spans="1:6" ht="16.2" thickBot="1" x14ac:dyDescent="0.35">
      <c r="A546" s="14" t="s">
        <v>0</v>
      </c>
      <c r="B546" s="113" t="s">
        <v>522</v>
      </c>
      <c r="C546" s="16"/>
      <c r="D546" s="43"/>
      <c r="E546" s="15"/>
      <c r="F546" s="17"/>
    </row>
    <row r="547" spans="1:6" x14ac:dyDescent="0.3"/>
    <row r="548" spans="1:6" x14ac:dyDescent="0.3"/>
    <row r="549" spans="1:6" x14ac:dyDescent="0.3"/>
  </sheetData>
  <mergeCells count="15">
    <mergeCell ref="A84:A86"/>
    <mergeCell ref="A90:A94"/>
    <mergeCell ref="C1:D1"/>
    <mergeCell ref="E1:F1"/>
    <mergeCell ref="A153:A160"/>
    <mergeCell ref="A162:A164"/>
    <mergeCell ref="A109:A116"/>
    <mergeCell ref="A136:A141"/>
    <mergeCell ref="A99:A105"/>
    <mergeCell ref="A455:A460"/>
    <mergeCell ref="B501:F501"/>
    <mergeCell ref="A192:A199"/>
    <mergeCell ref="A204:A206"/>
    <mergeCell ref="A173:A179"/>
    <mergeCell ref="A180:A187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M78"/>
  <sheetViews>
    <sheetView topLeftCell="A64" workbookViewId="0">
      <selection activeCell="A4" sqref="A4:XFD4"/>
    </sheetView>
  </sheetViews>
  <sheetFormatPr defaultColWidth="0" defaultRowHeight="14.4" zeroHeight="1" x14ac:dyDescent="0.3"/>
  <cols>
    <col min="1" max="1" width="18.44140625" style="154" customWidth="1"/>
    <col min="2" max="2" width="38.88671875" customWidth="1"/>
    <col min="3" max="3" width="13.6640625" customWidth="1"/>
    <col min="4" max="4" width="13.44140625" customWidth="1"/>
    <col min="5" max="5" width="12.88671875" customWidth="1"/>
    <col min="6" max="6" width="14.109375" style="155" customWidth="1"/>
    <col min="7" max="1001" width="0" hidden="1" customWidth="1"/>
    <col min="1002" max="16384" width="8.88671875" hidden="1"/>
  </cols>
  <sheetData>
    <row r="1" spans="1:6" ht="61.2" customHeight="1" thickBot="1" x14ac:dyDescent="0.35">
      <c r="A1" s="34" t="s">
        <v>16</v>
      </c>
      <c r="B1" s="108" t="s">
        <v>17</v>
      </c>
      <c r="C1" s="165" t="s">
        <v>470</v>
      </c>
      <c r="D1" s="166"/>
      <c r="E1" s="167" t="s">
        <v>491</v>
      </c>
      <c r="F1" s="166"/>
    </row>
    <row r="2" spans="1:6" ht="18" thickBot="1" x14ac:dyDescent="0.35">
      <c r="A2" s="148"/>
      <c r="B2" s="108" t="s">
        <v>489</v>
      </c>
      <c r="C2" s="5"/>
      <c r="D2" s="40"/>
      <c r="E2" s="3"/>
      <c r="F2" s="156"/>
    </row>
    <row r="3" spans="1:6" ht="18" thickBot="1" x14ac:dyDescent="0.35">
      <c r="A3" s="149"/>
      <c r="B3" s="112" t="s">
        <v>1</v>
      </c>
      <c r="C3" s="12"/>
      <c r="D3" s="42"/>
      <c r="E3" s="11"/>
      <c r="F3" s="42"/>
    </row>
    <row r="4" spans="1:6" ht="16.2" thickBot="1" x14ac:dyDescent="0.35">
      <c r="A4" s="150" t="s">
        <v>2</v>
      </c>
      <c r="B4" s="113" t="s">
        <v>3</v>
      </c>
      <c r="C4" s="16"/>
      <c r="D4" s="43"/>
      <c r="E4" s="15"/>
      <c r="F4" s="43"/>
    </row>
    <row r="5" spans="1:6" ht="16.2" thickBot="1" x14ac:dyDescent="0.35">
      <c r="A5" s="149" t="s">
        <v>4</v>
      </c>
      <c r="B5" s="114" t="s">
        <v>5</v>
      </c>
      <c r="C5" s="19"/>
      <c r="D5" s="39"/>
      <c r="E5" s="18"/>
      <c r="F5" s="39"/>
    </row>
    <row r="6" spans="1:6" ht="16.2" thickBot="1" x14ac:dyDescent="0.35">
      <c r="A6" s="150" t="s">
        <v>6</v>
      </c>
      <c r="B6" s="113" t="s">
        <v>7</v>
      </c>
      <c r="C6" s="16"/>
      <c r="D6" s="43"/>
      <c r="E6" s="15"/>
      <c r="F6" s="43"/>
    </row>
    <row r="7" spans="1:6" ht="16.2" thickBot="1" x14ac:dyDescent="0.35">
      <c r="A7" s="149" t="s">
        <v>8</v>
      </c>
      <c r="B7" s="114" t="s">
        <v>9</v>
      </c>
      <c r="C7" s="19"/>
      <c r="D7" s="39"/>
      <c r="E7" s="18"/>
      <c r="F7" s="39"/>
    </row>
    <row r="8" spans="1:6" ht="16.2" thickBot="1" x14ac:dyDescent="0.35">
      <c r="A8" s="150" t="s">
        <v>10</v>
      </c>
      <c r="B8" s="113" t="s">
        <v>11</v>
      </c>
      <c r="C8" s="16"/>
      <c r="D8" s="43"/>
      <c r="E8" s="15"/>
      <c r="F8" s="43"/>
    </row>
    <row r="9" spans="1:6" ht="16.2" thickBot="1" x14ac:dyDescent="0.35">
      <c r="A9" s="149" t="s">
        <v>12</v>
      </c>
      <c r="B9" s="114" t="s">
        <v>13</v>
      </c>
      <c r="C9" s="19"/>
      <c r="D9" s="39"/>
      <c r="E9" s="18"/>
      <c r="F9" s="39"/>
    </row>
    <row r="10" spans="1:6" ht="16.2" thickBot="1" x14ac:dyDescent="0.35">
      <c r="A10" s="150" t="s">
        <v>14</v>
      </c>
      <c r="B10" s="113" t="s">
        <v>15</v>
      </c>
      <c r="C10" s="16"/>
      <c r="D10" s="43"/>
      <c r="E10" s="15"/>
      <c r="F10" s="43"/>
    </row>
    <row r="11" spans="1:6" ht="16.2" thickBot="1" x14ac:dyDescent="0.35">
      <c r="A11" s="149" t="s">
        <v>426</v>
      </c>
      <c r="B11" s="114" t="s">
        <v>427</v>
      </c>
      <c r="C11" s="19"/>
      <c r="D11" s="39"/>
      <c r="E11" s="18"/>
      <c r="F11" s="39"/>
    </row>
    <row r="12" spans="1:6" ht="18" thickBot="1" x14ac:dyDescent="0.35">
      <c r="A12" s="150" t="s">
        <v>20</v>
      </c>
      <c r="B12" s="115" t="s">
        <v>434</v>
      </c>
      <c r="C12" s="5"/>
      <c r="D12" s="40"/>
      <c r="E12" s="3"/>
      <c r="F12" s="40"/>
    </row>
    <row r="13" spans="1:6" ht="18" thickBot="1" x14ac:dyDescent="0.35">
      <c r="A13" s="149"/>
      <c r="B13" s="108" t="s">
        <v>348</v>
      </c>
      <c r="C13" s="19"/>
      <c r="D13" s="39"/>
      <c r="E13" s="18"/>
      <c r="F13" s="39"/>
    </row>
    <row r="14" spans="1:6" ht="31.8" thickBot="1" x14ac:dyDescent="0.35">
      <c r="A14" s="150" t="s">
        <v>8</v>
      </c>
      <c r="B14" s="113" t="s">
        <v>417</v>
      </c>
      <c r="C14" s="53">
        <f>Schedule!C33</f>
        <v>41991</v>
      </c>
      <c r="D14" s="54"/>
      <c r="E14" s="55"/>
      <c r="F14" s="54"/>
    </row>
    <row r="15" spans="1:6" ht="47.4" thickBot="1" x14ac:dyDescent="0.35">
      <c r="A15" s="149" t="s">
        <v>351</v>
      </c>
      <c r="B15" s="114" t="s">
        <v>493</v>
      </c>
      <c r="C15" s="48">
        <f>Schedule!C34</f>
        <v>42141</v>
      </c>
      <c r="D15" s="50"/>
      <c r="E15" s="51"/>
      <c r="F15" s="50"/>
    </row>
    <row r="16" spans="1:6" ht="31.8" thickBot="1" x14ac:dyDescent="0.35">
      <c r="A16" s="149" t="s">
        <v>8</v>
      </c>
      <c r="B16" s="114" t="s">
        <v>418</v>
      </c>
      <c r="C16" s="48">
        <f>Schedule!C35</f>
        <v>42081</v>
      </c>
      <c r="D16" s="50"/>
      <c r="E16" s="51"/>
      <c r="F16" s="50"/>
    </row>
    <row r="17" spans="1:6" ht="31.8" thickBot="1" x14ac:dyDescent="0.35">
      <c r="A17" s="149" t="s">
        <v>8</v>
      </c>
      <c r="B17" s="114" t="s">
        <v>419</v>
      </c>
      <c r="C17" s="48">
        <f>Schedule!C36</f>
        <v>42135</v>
      </c>
      <c r="D17" s="50"/>
      <c r="E17" s="51"/>
      <c r="F17" s="50"/>
    </row>
    <row r="18" spans="1:6" ht="31.8" thickBot="1" x14ac:dyDescent="0.35">
      <c r="A18" s="150" t="s">
        <v>8</v>
      </c>
      <c r="B18" s="113" t="s">
        <v>420</v>
      </c>
      <c r="C18" s="53">
        <f>Schedule!C37</f>
        <v>42142</v>
      </c>
      <c r="D18" s="54"/>
      <c r="E18" s="55"/>
      <c r="F18" s="54"/>
    </row>
    <row r="19" spans="1:6" ht="31.8" thickBot="1" x14ac:dyDescent="0.35">
      <c r="A19" s="149" t="s">
        <v>10</v>
      </c>
      <c r="B19" s="114" t="s">
        <v>355</v>
      </c>
      <c r="C19" s="48">
        <f>Schedule!C38</f>
        <v>42168</v>
      </c>
      <c r="D19" s="50"/>
      <c r="E19" s="51"/>
      <c r="F19" s="50"/>
    </row>
    <row r="20" spans="1:6" ht="31.8" thickBot="1" x14ac:dyDescent="0.35">
      <c r="A20" s="149"/>
      <c r="B20" s="114" t="s">
        <v>490</v>
      </c>
      <c r="C20" s="147">
        <f>Schedule!C39</f>
        <v>42186</v>
      </c>
      <c r="D20" s="57"/>
      <c r="E20" s="58"/>
      <c r="F20" s="50"/>
    </row>
    <row r="21" spans="1:6" ht="47.4" thickBot="1" x14ac:dyDescent="0.35">
      <c r="A21" s="150" t="s">
        <v>8</v>
      </c>
      <c r="B21" s="113" t="s">
        <v>526</v>
      </c>
      <c r="C21" s="53">
        <f>Schedule!C40</f>
        <v>42202</v>
      </c>
      <c r="D21" s="54"/>
      <c r="E21" s="55"/>
      <c r="F21" s="54"/>
    </row>
    <row r="22" spans="1:6" ht="31.8" thickBot="1" x14ac:dyDescent="0.35">
      <c r="A22" s="149" t="s">
        <v>351</v>
      </c>
      <c r="B22" s="114" t="s">
        <v>356</v>
      </c>
      <c r="C22" s="48">
        <f>Schedule!C41</f>
        <v>42205</v>
      </c>
      <c r="D22" s="50"/>
      <c r="E22" s="51"/>
      <c r="F22" s="50"/>
    </row>
    <row r="23" spans="1:6" ht="16.2" thickBot="1" x14ac:dyDescent="0.35">
      <c r="A23" s="149" t="s">
        <v>8</v>
      </c>
      <c r="B23" s="114" t="s">
        <v>496</v>
      </c>
      <c r="C23" s="48">
        <f>Schedule!C41</f>
        <v>42205</v>
      </c>
      <c r="D23" s="50"/>
      <c r="E23" s="51"/>
      <c r="F23" s="50"/>
    </row>
    <row r="24" spans="1:6" ht="16.2" thickBot="1" x14ac:dyDescent="0.35">
      <c r="A24" s="149"/>
      <c r="B24" s="114" t="s">
        <v>421</v>
      </c>
      <c r="C24" s="147">
        <f>Schedule!C43</f>
        <v>42291</v>
      </c>
      <c r="D24" s="57"/>
      <c r="E24" s="58"/>
      <c r="F24" s="50"/>
    </row>
    <row r="25" spans="1:6" ht="16.2" thickBot="1" x14ac:dyDescent="0.35">
      <c r="A25" s="150"/>
      <c r="B25" s="117" t="s">
        <v>54</v>
      </c>
      <c r="C25" s="59"/>
      <c r="D25" s="60"/>
      <c r="E25" s="61"/>
      <c r="F25" s="60"/>
    </row>
    <row r="26" spans="1:6" ht="171.6" x14ac:dyDescent="0.3">
      <c r="A26" s="151" t="s">
        <v>8</v>
      </c>
      <c r="B26" s="144" t="s">
        <v>529</v>
      </c>
      <c r="C26" s="145">
        <f>Schedule!C99</f>
        <v>42051</v>
      </c>
      <c r="D26" s="72"/>
      <c r="E26" s="73"/>
      <c r="F26" s="72"/>
    </row>
    <row r="27" spans="1:6" ht="30.6" x14ac:dyDescent="0.3">
      <c r="A27" s="152"/>
      <c r="B27" s="140" t="s">
        <v>502</v>
      </c>
      <c r="C27" s="141">
        <f>Schedule!C118</f>
        <v>42112</v>
      </c>
      <c r="D27" s="142"/>
      <c r="E27" s="143"/>
      <c r="F27" s="142"/>
    </row>
    <row r="28" spans="1:6" ht="31.2" thickBot="1" x14ac:dyDescent="0.35">
      <c r="A28" s="150"/>
      <c r="B28" s="117" t="s">
        <v>503</v>
      </c>
      <c r="C28" s="131">
        <f>Schedule!C133</f>
        <v>42051</v>
      </c>
      <c r="D28" s="60"/>
      <c r="E28" s="61"/>
      <c r="F28" s="60"/>
    </row>
    <row r="29" spans="1:6" ht="31.8" thickBot="1" x14ac:dyDescent="0.35">
      <c r="A29" s="149" t="s">
        <v>444</v>
      </c>
      <c r="B29" s="109" t="s">
        <v>445</v>
      </c>
      <c r="C29" s="63"/>
      <c r="D29" s="64"/>
      <c r="E29" s="65"/>
      <c r="F29" s="64"/>
    </row>
    <row r="30" spans="1:6" ht="15.6" x14ac:dyDescent="0.3">
      <c r="A30" s="168" t="s">
        <v>8</v>
      </c>
      <c r="B30" s="122" t="s">
        <v>67</v>
      </c>
      <c r="C30" s="83"/>
      <c r="D30" s="84"/>
      <c r="E30" s="85"/>
      <c r="F30" s="84"/>
    </row>
    <row r="31" spans="1:6" ht="15.6" x14ac:dyDescent="0.3">
      <c r="A31" s="169"/>
      <c r="B31" s="123" t="s">
        <v>376</v>
      </c>
      <c r="C31" s="87"/>
      <c r="D31" s="88"/>
      <c r="E31" s="89"/>
      <c r="F31" s="88"/>
    </row>
    <row r="32" spans="1:6" ht="15.6" x14ac:dyDescent="0.3">
      <c r="A32" s="169"/>
      <c r="B32" s="123" t="s">
        <v>377</v>
      </c>
      <c r="C32" s="87"/>
      <c r="D32" s="88"/>
      <c r="E32" s="89"/>
      <c r="F32" s="88"/>
    </row>
    <row r="33" spans="1:6" ht="15.6" x14ac:dyDescent="0.3">
      <c r="A33" s="169"/>
      <c r="B33" s="123" t="s">
        <v>378</v>
      </c>
      <c r="C33" s="87"/>
      <c r="D33" s="88"/>
      <c r="E33" s="89"/>
      <c r="F33" s="88"/>
    </row>
    <row r="34" spans="1:6" ht="15.6" x14ac:dyDescent="0.3">
      <c r="A34" s="169"/>
      <c r="B34" s="123" t="s">
        <v>379</v>
      </c>
      <c r="C34" s="87"/>
      <c r="D34" s="88"/>
      <c r="E34" s="89"/>
      <c r="F34" s="88"/>
    </row>
    <row r="35" spans="1:6" ht="31.8" thickBot="1" x14ac:dyDescent="0.35">
      <c r="A35" s="170"/>
      <c r="B35" s="124" t="s">
        <v>380</v>
      </c>
      <c r="C35" s="91"/>
      <c r="D35" s="92"/>
      <c r="E35" s="93"/>
      <c r="F35" s="92"/>
    </row>
    <row r="36" spans="1:6" ht="31.2" thickBot="1" x14ac:dyDescent="0.35">
      <c r="A36" s="153"/>
      <c r="B36" s="117" t="s">
        <v>524</v>
      </c>
      <c r="C36" s="59"/>
      <c r="D36" s="60"/>
      <c r="E36" s="61"/>
      <c r="F36" s="60"/>
    </row>
    <row r="37" spans="1:6" ht="31.8" thickBot="1" x14ac:dyDescent="0.35">
      <c r="A37" s="150"/>
      <c r="B37" s="113" t="s">
        <v>508</v>
      </c>
      <c r="C37" s="53">
        <f>Schedule!C171</f>
        <v>41991</v>
      </c>
      <c r="D37" s="54"/>
      <c r="E37" s="55"/>
      <c r="F37" s="54"/>
    </row>
    <row r="38" spans="1:6" ht="31.8" thickBot="1" x14ac:dyDescent="0.35">
      <c r="A38" s="150" t="s">
        <v>14</v>
      </c>
      <c r="B38" s="113" t="s">
        <v>509</v>
      </c>
      <c r="C38" s="53">
        <f>Schedule!C203</f>
        <v>42021</v>
      </c>
      <c r="D38" s="54"/>
      <c r="E38" s="55"/>
      <c r="F38" s="54"/>
    </row>
    <row r="39" spans="1:6" ht="47.4" thickBot="1" x14ac:dyDescent="0.35">
      <c r="A39" s="149" t="s">
        <v>456</v>
      </c>
      <c r="B39" s="114" t="s">
        <v>510</v>
      </c>
      <c r="C39" s="48">
        <f>Schedule!C222</f>
        <v>42051</v>
      </c>
      <c r="D39" s="50"/>
      <c r="E39" s="51"/>
      <c r="F39" s="50"/>
    </row>
    <row r="40" spans="1:6" ht="31.8" thickBot="1" x14ac:dyDescent="0.35">
      <c r="A40" s="149" t="s">
        <v>530</v>
      </c>
      <c r="B40" s="114" t="s">
        <v>531</v>
      </c>
      <c r="C40" s="48">
        <f>Schedule!C218</f>
        <v>42097</v>
      </c>
      <c r="D40" s="50"/>
      <c r="E40" s="51"/>
      <c r="F40" s="50"/>
    </row>
    <row r="41" spans="1:6" ht="47.4" thickBot="1" x14ac:dyDescent="0.35">
      <c r="A41" s="150"/>
      <c r="B41" s="113" t="s">
        <v>505</v>
      </c>
      <c r="C41" s="53">
        <f>Schedule!C223</f>
        <v>42097</v>
      </c>
      <c r="D41" s="54"/>
      <c r="E41" s="55"/>
      <c r="F41" s="54"/>
    </row>
    <row r="42" spans="1:6" ht="63" thickBot="1" x14ac:dyDescent="0.35">
      <c r="A42" s="150" t="s">
        <v>10</v>
      </c>
      <c r="B42" s="113" t="s">
        <v>506</v>
      </c>
      <c r="C42" s="53">
        <f>Schedule!C224</f>
        <v>42097</v>
      </c>
      <c r="D42" s="54"/>
      <c r="E42" s="55"/>
      <c r="F42" s="54"/>
    </row>
    <row r="43" spans="1:6" ht="31.8" thickBot="1" x14ac:dyDescent="0.35">
      <c r="A43" s="150"/>
      <c r="B43" s="113" t="s">
        <v>507</v>
      </c>
      <c r="C43" s="53">
        <f>Schedule!C236</f>
        <v>42111</v>
      </c>
      <c r="D43" s="54"/>
      <c r="E43" s="55"/>
      <c r="F43" s="54"/>
    </row>
    <row r="44" spans="1:6" ht="31.8" thickBot="1" x14ac:dyDescent="0.35">
      <c r="A44" s="153"/>
      <c r="B44" s="117" t="s">
        <v>117</v>
      </c>
      <c r="C44" s="59"/>
      <c r="D44" s="60"/>
      <c r="E44" s="61"/>
      <c r="F44" s="60"/>
    </row>
    <row r="45" spans="1:6" ht="16.2" thickBot="1" x14ac:dyDescent="0.35">
      <c r="A45" s="149" t="s">
        <v>8</v>
      </c>
      <c r="B45" s="114" t="s">
        <v>119</v>
      </c>
      <c r="C45" s="48">
        <f>Schedule!C243</f>
        <v>42111</v>
      </c>
      <c r="D45" s="50"/>
      <c r="E45" s="51"/>
      <c r="F45" s="50"/>
    </row>
    <row r="46" spans="1:6" ht="31.8" thickBot="1" x14ac:dyDescent="0.35">
      <c r="A46" s="150"/>
      <c r="B46" s="113" t="s">
        <v>120</v>
      </c>
      <c r="C46" s="53"/>
      <c r="D46" s="54"/>
      <c r="E46" s="55"/>
      <c r="F46" s="54"/>
    </row>
    <row r="47" spans="1:6" ht="16.2" thickBot="1" x14ac:dyDescent="0.35">
      <c r="A47" s="149"/>
      <c r="B47" s="114" t="s">
        <v>121</v>
      </c>
      <c r="C47" s="48"/>
      <c r="D47" s="50"/>
      <c r="E47" s="51"/>
      <c r="F47" s="50"/>
    </row>
    <row r="48" spans="1:6" ht="16.2" thickBot="1" x14ac:dyDescent="0.35">
      <c r="A48" s="150"/>
      <c r="B48" s="113" t="s">
        <v>122</v>
      </c>
      <c r="C48" s="53"/>
      <c r="D48" s="54"/>
      <c r="E48" s="55"/>
      <c r="F48" s="54"/>
    </row>
    <row r="49" spans="1:6" ht="16.2" thickBot="1" x14ac:dyDescent="0.35">
      <c r="A49" s="149"/>
      <c r="B49" s="114" t="s">
        <v>123</v>
      </c>
      <c r="C49" s="48"/>
      <c r="D49" s="50"/>
      <c r="E49" s="51"/>
      <c r="F49" s="50"/>
    </row>
    <row r="50" spans="1:6" ht="16.2" thickBot="1" x14ac:dyDescent="0.35">
      <c r="A50" s="150"/>
      <c r="B50" s="113" t="s">
        <v>124</v>
      </c>
      <c r="C50" s="53"/>
      <c r="D50" s="54"/>
      <c r="E50" s="55"/>
      <c r="F50" s="54"/>
    </row>
    <row r="51" spans="1:6" ht="31.8" thickBot="1" x14ac:dyDescent="0.35">
      <c r="A51" s="150"/>
      <c r="B51" s="113" t="s">
        <v>126</v>
      </c>
      <c r="C51" s="53">
        <f>Schedule!C250</f>
        <v>42127</v>
      </c>
      <c r="D51" s="54"/>
      <c r="E51" s="55"/>
      <c r="F51" s="54"/>
    </row>
    <row r="52" spans="1:6" ht="16.2" thickBot="1" x14ac:dyDescent="0.35">
      <c r="A52" s="150" t="s">
        <v>10</v>
      </c>
      <c r="B52" s="113" t="s">
        <v>127</v>
      </c>
      <c r="C52" s="53"/>
      <c r="D52" s="54"/>
      <c r="E52" s="55"/>
      <c r="F52" s="54"/>
    </row>
    <row r="53" spans="1:6" ht="47.4" thickBot="1" x14ac:dyDescent="0.35">
      <c r="A53" s="149"/>
      <c r="B53" s="114" t="s">
        <v>511</v>
      </c>
      <c r="C53" s="48">
        <f>Schedule!C254</f>
        <v>42141</v>
      </c>
      <c r="D53" s="50"/>
      <c r="E53" s="51"/>
      <c r="F53" s="50"/>
    </row>
    <row r="54" spans="1:6" ht="46.8" thickBot="1" x14ac:dyDescent="0.35">
      <c r="A54" s="153"/>
      <c r="B54" s="117" t="s">
        <v>525</v>
      </c>
      <c r="C54" s="131">
        <f>Schedule!C263</f>
        <v>42081</v>
      </c>
      <c r="D54" s="60"/>
      <c r="E54" s="61"/>
      <c r="F54" s="60"/>
    </row>
    <row r="55" spans="1:6" ht="16.2" thickBot="1" x14ac:dyDescent="0.35">
      <c r="A55" s="150" t="s">
        <v>8</v>
      </c>
      <c r="B55" s="110" t="s">
        <v>528</v>
      </c>
      <c r="C55" s="137"/>
      <c r="D55" s="138"/>
      <c r="E55" s="139"/>
      <c r="F55" s="138"/>
    </row>
    <row r="56" spans="1:6" ht="47.4" thickBot="1" x14ac:dyDescent="0.35">
      <c r="A56" s="149"/>
      <c r="B56" s="114" t="s">
        <v>467</v>
      </c>
      <c r="C56" s="48"/>
      <c r="D56" s="50"/>
      <c r="E56" s="51"/>
      <c r="F56" s="50"/>
    </row>
    <row r="57" spans="1:6" ht="31.8" thickBot="1" x14ac:dyDescent="0.35">
      <c r="A57" s="149"/>
      <c r="B57" s="114" t="s">
        <v>150</v>
      </c>
      <c r="C57" s="48"/>
      <c r="D57" s="50"/>
      <c r="E57" s="51"/>
      <c r="F57" s="50"/>
    </row>
    <row r="58" spans="1:6" ht="16.2" thickBot="1" x14ac:dyDescent="0.35">
      <c r="A58" s="149"/>
      <c r="B58" s="118" t="s">
        <v>154</v>
      </c>
      <c r="C58" s="63"/>
      <c r="D58" s="64"/>
      <c r="E58" s="65"/>
      <c r="F58" s="64"/>
    </row>
    <row r="59" spans="1:6" ht="31.8" thickBot="1" x14ac:dyDescent="0.35">
      <c r="A59" s="149" t="s">
        <v>8</v>
      </c>
      <c r="B59" s="114" t="s">
        <v>513</v>
      </c>
      <c r="C59" s="48">
        <f>Schedule!C330</f>
        <v>42137</v>
      </c>
      <c r="D59" s="50"/>
      <c r="E59" s="51"/>
      <c r="F59" s="50"/>
    </row>
    <row r="60" spans="1:6" ht="31.8" thickBot="1" x14ac:dyDescent="0.35">
      <c r="A60" s="149" t="s">
        <v>8</v>
      </c>
      <c r="B60" s="114" t="s">
        <v>471</v>
      </c>
      <c r="C60" s="48"/>
      <c r="D60" s="50"/>
      <c r="E60" s="51"/>
      <c r="F60" s="50"/>
    </row>
    <row r="61" spans="1:6" ht="31.8" thickBot="1" x14ac:dyDescent="0.35">
      <c r="A61" s="150"/>
      <c r="B61" s="117" t="s">
        <v>512</v>
      </c>
      <c r="C61" s="59"/>
      <c r="D61" s="60"/>
      <c r="E61" s="61"/>
      <c r="F61" s="60"/>
    </row>
    <row r="62" spans="1:6" ht="94.2" thickBot="1" x14ac:dyDescent="0.35">
      <c r="A62" s="149" t="s">
        <v>10</v>
      </c>
      <c r="B62" s="128" t="s">
        <v>472</v>
      </c>
      <c r="C62" s="48">
        <f>Schedule!C338</f>
        <v>42155</v>
      </c>
      <c r="D62" s="50"/>
      <c r="E62" s="51"/>
      <c r="F62" s="50"/>
    </row>
    <row r="63" spans="1:6" ht="16.2" thickBot="1" x14ac:dyDescent="0.35">
      <c r="A63" s="149"/>
      <c r="B63" s="118" t="s">
        <v>200</v>
      </c>
      <c r="C63" s="63"/>
      <c r="D63" s="64"/>
      <c r="E63" s="65"/>
      <c r="F63" s="64"/>
    </row>
    <row r="64" spans="1:6" ht="16.2" thickBot="1" x14ac:dyDescent="0.35">
      <c r="A64" s="150" t="s">
        <v>351</v>
      </c>
      <c r="B64" s="110" t="s">
        <v>520</v>
      </c>
      <c r="C64" s="131">
        <f>Schedule!C358</f>
        <v>42143</v>
      </c>
      <c r="D64" s="134"/>
      <c r="E64" s="135"/>
      <c r="F64" s="134"/>
    </row>
    <row r="65" spans="1:6" ht="31.8" thickBot="1" x14ac:dyDescent="0.35">
      <c r="A65" s="150"/>
      <c r="B65" s="110" t="s">
        <v>532</v>
      </c>
      <c r="C65" s="131">
        <f>Schedule!C358</f>
        <v>42143</v>
      </c>
      <c r="D65" s="134"/>
      <c r="E65" s="135"/>
      <c r="F65" s="134"/>
    </row>
    <row r="66" spans="1:6" ht="47.4" thickBot="1" x14ac:dyDescent="0.35">
      <c r="A66" s="149" t="s">
        <v>0</v>
      </c>
      <c r="B66" s="114" t="s">
        <v>527</v>
      </c>
      <c r="C66" s="48">
        <f>Schedule!C365</f>
        <v>42155</v>
      </c>
      <c r="D66" s="50"/>
      <c r="E66" s="51"/>
      <c r="F66" s="50"/>
    </row>
    <row r="67" spans="1:6" ht="63" thickBot="1" x14ac:dyDescent="0.35">
      <c r="A67" s="149" t="s">
        <v>10</v>
      </c>
      <c r="B67" s="114" t="s">
        <v>517</v>
      </c>
      <c r="C67" s="48">
        <f>Schedule!C373</f>
        <v>42168</v>
      </c>
      <c r="D67" s="50"/>
      <c r="E67" s="51"/>
      <c r="F67" s="50"/>
    </row>
    <row r="68" spans="1:6" ht="16.2" thickBot="1" x14ac:dyDescent="0.35">
      <c r="A68" s="149"/>
      <c r="B68" s="118" t="s">
        <v>224</v>
      </c>
      <c r="C68" s="63"/>
      <c r="D68" s="64"/>
      <c r="E68" s="65"/>
      <c r="F68" s="64"/>
    </row>
    <row r="69" spans="1:6" ht="16.2" thickBot="1" x14ac:dyDescent="0.35">
      <c r="A69" s="150" t="s">
        <v>518</v>
      </c>
      <c r="B69" s="113" t="s">
        <v>61</v>
      </c>
      <c r="C69" s="53">
        <f>Schedule!C406</f>
        <v>42202</v>
      </c>
      <c r="D69" s="54"/>
      <c r="E69" s="55"/>
      <c r="F69" s="54"/>
    </row>
    <row r="70" spans="1:6" ht="16.2" thickBot="1" x14ac:dyDescent="0.35">
      <c r="A70" s="149"/>
      <c r="B70" s="118" t="s">
        <v>535</v>
      </c>
      <c r="C70" s="48">
        <f>Schedule!C412</f>
        <v>42205</v>
      </c>
      <c r="D70" s="50"/>
      <c r="E70" s="51"/>
      <c r="F70" s="50"/>
    </row>
    <row r="71" spans="1:6" ht="16.2" thickBot="1" x14ac:dyDescent="0.35">
      <c r="A71" s="150"/>
      <c r="B71" s="117" t="s">
        <v>256</v>
      </c>
      <c r="C71" s="59"/>
      <c r="D71" s="60"/>
      <c r="E71" s="61"/>
      <c r="F71" s="60"/>
    </row>
    <row r="72" spans="1:6" ht="31.8" thickBot="1" x14ac:dyDescent="0.35">
      <c r="A72" s="150" t="s">
        <v>0</v>
      </c>
      <c r="B72" s="113" t="s">
        <v>487</v>
      </c>
      <c r="C72" s="53">
        <f>Schedule!C451</f>
        <v>42242</v>
      </c>
      <c r="D72" s="54"/>
      <c r="E72" s="55"/>
      <c r="F72" s="54"/>
    </row>
    <row r="73" spans="1:6" ht="31.8" thickBot="1" x14ac:dyDescent="0.35">
      <c r="A73" s="149" t="s">
        <v>0</v>
      </c>
      <c r="B73" s="114" t="s">
        <v>267</v>
      </c>
      <c r="C73" s="48">
        <f>Schedule!C452</f>
        <v>42249</v>
      </c>
      <c r="D73" s="50"/>
      <c r="E73" s="51"/>
      <c r="F73" s="50"/>
    </row>
    <row r="74" spans="1:6" ht="31.8" thickBot="1" x14ac:dyDescent="0.35">
      <c r="A74" s="150" t="s">
        <v>0</v>
      </c>
      <c r="B74" s="113" t="s">
        <v>268</v>
      </c>
      <c r="C74" s="53"/>
      <c r="D74" s="54"/>
      <c r="E74" s="55"/>
      <c r="F74" s="54"/>
    </row>
    <row r="75" spans="1:6" ht="31.8" thickBot="1" x14ac:dyDescent="0.35">
      <c r="A75" s="149" t="s">
        <v>0</v>
      </c>
      <c r="B75" s="114" t="s">
        <v>488</v>
      </c>
      <c r="C75" s="48">
        <f>Schedule!C454</f>
        <v>42256</v>
      </c>
      <c r="D75" s="50"/>
      <c r="E75" s="51"/>
      <c r="F75" s="50"/>
    </row>
    <row r="76" spans="1:6" ht="16.2" thickBot="1" x14ac:dyDescent="0.35">
      <c r="A76" s="150" t="s">
        <v>273</v>
      </c>
      <c r="B76" s="113" t="s">
        <v>274</v>
      </c>
      <c r="C76" s="53">
        <f>Schedule!C464</f>
        <v>42291</v>
      </c>
      <c r="D76" s="54"/>
      <c r="E76" s="55"/>
      <c r="F76" s="54"/>
    </row>
    <row r="77" spans="1:6" x14ac:dyDescent="0.3"/>
    <row r="78" spans="1:6" x14ac:dyDescent="0.3"/>
  </sheetData>
  <mergeCells count="3">
    <mergeCell ref="C1:D1"/>
    <mergeCell ref="E1:F1"/>
    <mergeCell ref="A30:A3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Schedule</vt:lpstr>
      <vt:lpstr>summary</vt:lpstr>
    </vt:vector>
  </TitlesOfParts>
  <Company>State of Oregon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Meyer Goldstein</dc:creator>
  <cp:lastModifiedBy>Meyer Goldstein</cp:lastModifiedBy>
  <cp:lastPrinted>2015-03-23T20:02:43Z</cp:lastPrinted>
  <dcterms:created xsi:type="dcterms:W3CDTF">2015-03-23T15:20:38Z</dcterms:created>
  <dcterms:modified xsi:type="dcterms:W3CDTF">2015-03-30T16:04:05Z</dcterms:modified>
</cp:coreProperties>
</file>